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qmareh/Downloads/"/>
    </mc:Choice>
  </mc:AlternateContent>
  <xr:revisionPtr revIDLastSave="0" documentId="13_ncr:1_{47C26678-E03E-3A4A-8CFC-EF58C29A063A}" xr6:coauthVersionLast="47" xr6:coauthVersionMax="47" xr10:uidLastSave="{00000000-0000-0000-0000-000000000000}"/>
  <bookViews>
    <workbookView xWindow="4540" yWindow="460" windowWidth="20300" windowHeight="16640" activeTab="3" xr2:uid="{00000000-000D-0000-FFFF-FFFF00000000}"/>
  </bookViews>
  <sheets>
    <sheet name="Properties" sheetId="1" r:id="rId1"/>
    <sheet name="Initial Determination" sheetId="3" r:id="rId2"/>
    <sheet name="Unit1-RK45" sheetId="6" r:id="rId3"/>
    <sheet name="Unit2-RK45" sheetId="8" r:id="rId4"/>
    <sheet name="Unit 1" sheetId="2" r:id="rId5"/>
    <sheet name="Unit 2" sheetId="5" r:id="rId6"/>
  </sheet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6" i="8" l="1"/>
  <c r="C16" i="8"/>
  <c r="D16" i="8"/>
  <c r="E16" i="8"/>
  <c r="H16" i="8"/>
  <c r="I16" i="8"/>
  <c r="F16" i="8"/>
  <c r="G16" i="8"/>
  <c r="K16" i="8" a="1"/>
  <c r="K16" i="8"/>
  <c r="A14" i="8"/>
  <c r="C14" i="8"/>
  <c r="D14" i="8"/>
  <c r="E14" i="8"/>
  <c r="H14" i="8"/>
  <c r="I14" i="8"/>
  <c r="F14" i="8"/>
  <c r="G14" i="8"/>
  <c r="K14" i="8" a="1"/>
  <c r="K14" i="8"/>
  <c r="K12" i="8" a="1"/>
  <c r="K12" i="8"/>
  <c r="K12" i="6" a="1"/>
  <c r="A13" i="6"/>
  <c r="K12" i="6"/>
  <c r="B13" i="6"/>
  <c r="C13" i="6"/>
  <c r="D13" i="6"/>
  <c r="E13" i="6"/>
  <c r="H13" i="6"/>
  <c r="I13" i="6"/>
  <c r="F13" i="6"/>
  <c r="G13" i="6"/>
  <c r="K13" i="6" a="1"/>
  <c r="A14" i="6"/>
  <c r="K13" i="6"/>
  <c r="B14" i="6"/>
  <c r="C14" i="6"/>
  <c r="D14" i="6"/>
  <c r="H14" i="6"/>
  <c r="I14" i="6"/>
  <c r="E14" i="6"/>
  <c r="F14" i="6"/>
  <c r="G14" i="6"/>
  <c r="K14" i="6" a="1"/>
  <c r="A15" i="6"/>
  <c r="K14" i="6"/>
  <c r="B15" i="6"/>
  <c r="C15" i="6"/>
  <c r="D15" i="6"/>
  <c r="H15" i="6"/>
  <c r="I15" i="6"/>
  <c r="E15" i="6"/>
  <c r="F15" i="6"/>
  <c r="G15" i="6"/>
  <c r="K15" i="6" a="1"/>
  <c r="A16" i="6"/>
  <c r="K15" i="6"/>
  <c r="B16" i="6"/>
  <c r="C16" i="6"/>
  <c r="D16" i="6"/>
  <c r="H16" i="6"/>
  <c r="I16" i="6"/>
  <c r="E16" i="6"/>
  <c r="F16" i="6"/>
  <c r="G16" i="6"/>
  <c r="K16" i="6" a="1"/>
  <c r="A17" i="6"/>
  <c r="K16" i="6"/>
  <c r="B17" i="6"/>
  <c r="C17" i="6"/>
  <c r="D17" i="6"/>
  <c r="H17" i="6"/>
  <c r="I17" i="6"/>
  <c r="E17" i="6"/>
  <c r="F17" i="6"/>
  <c r="G17" i="6"/>
  <c r="K17" i="6" a="1"/>
  <c r="A18" i="6"/>
  <c r="K17" i="6"/>
  <c r="B18" i="6"/>
  <c r="C18" i="6"/>
  <c r="D18" i="6"/>
  <c r="H18" i="6"/>
  <c r="I18" i="6"/>
  <c r="E18" i="6"/>
  <c r="F18" i="6"/>
  <c r="G18" i="6"/>
  <c r="K18" i="6" a="1"/>
  <c r="A19" i="6"/>
  <c r="K18" i="6"/>
  <c r="B19" i="6"/>
  <c r="C19" i="6"/>
  <c r="D19" i="6"/>
  <c r="H19" i="6"/>
  <c r="I19" i="6"/>
  <c r="E19" i="6"/>
  <c r="F19" i="6"/>
  <c r="G19" i="6"/>
  <c r="K19" i="6" a="1"/>
  <c r="A20" i="6"/>
  <c r="K19" i="6"/>
  <c r="B20" i="6"/>
  <c r="C20" i="6"/>
  <c r="D20" i="6"/>
  <c r="H20" i="6"/>
  <c r="I20" i="6"/>
  <c r="E20" i="6"/>
  <c r="F20" i="6"/>
  <c r="G20" i="6"/>
  <c r="K20" i="6" a="1"/>
  <c r="A21" i="6"/>
  <c r="K20" i="6"/>
  <c r="B21" i="6"/>
  <c r="C21" i="6"/>
  <c r="D21" i="6"/>
  <c r="H21" i="6"/>
  <c r="I21" i="6"/>
  <c r="E21" i="6"/>
  <c r="F21" i="6"/>
  <c r="G21" i="6"/>
  <c r="K21" i="6" a="1"/>
  <c r="A22" i="6"/>
  <c r="A12" i="8"/>
  <c r="K21" i="6"/>
  <c r="B22" i="6"/>
  <c r="C2" i="8"/>
  <c r="N3" i="8"/>
  <c r="B12" i="8"/>
  <c r="C22" i="6"/>
  <c r="C3" i="8"/>
  <c r="N4" i="8"/>
  <c r="C12" i="8"/>
  <c r="D22" i="6"/>
  <c r="C4" i="8"/>
  <c r="D12" i="8"/>
  <c r="I22" i="6"/>
  <c r="C8" i="8"/>
  <c r="I12" i="8"/>
  <c r="E22" i="6"/>
  <c r="C5" i="8"/>
  <c r="E12" i="8"/>
  <c r="F22" i="6"/>
  <c r="C6" i="8"/>
  <c r="F12" i="8"/>
  <c r="G22" i="6"/>
  <c r="C7" i="8"/>
  <c r="N5" i="8"/>
  <c r="G12" i="8"/>
  <c r="H13" i="8"/>
  <c r="T12" i="8"/>
  <c r="C13" i="8"/>
  <c r="U13" i="8"/>
  <c r="A13" i="8"/>
  <c r="B13" i="8"/>
  <c r="D13" i="8"/>
  <c r="E13" i="8"/>
  <c r="I13" i="8"/>
  <c r="F13" i="8"/>
  <c r="G13" i="8"/>
  <c r="K13" i="8" a="1"/>
  <c r="U14" i="8"/>
  <c r="K13" i="8"/>
  <c r="B14" i="8"/>
  <c r="C15" i="8"/>
  <c r="U15" i="8"/>
  <c r="A15" i="8"/>
  <c r="B15" i="8"/>
  <c r="D15" i="8"/>
  <c r="E15" i="8"/>
  <c r="H15" i="8"/>
  <c r="I15" i="8"/>
  <c r="F15" i="8"/>
  <c r="G15" i="8"/>
  <c r="K15" i="8" a="1"/>
  <c r="U16" i="8"/>
  <c r="U12" i="8"/>
  <c r="T13" i="8"/>
  <c r="T14" i="8"/>
  <c r="T15" i="8"/>
  <c r="K15" i="8"/>
  <c r="B16" i="8"/>
  <c r="T16" i="8"/>
  <c r="T12" i="6"/>
  <c r="U13" i="6"/>
  <c r="U14" i="6"/>
  <c r="U15" i="6"/>
  <c r="U16" i="6"/>
  <c r="U17" i="6"/>
  <c r="U18" i="6"/>
  <c r="U19" i="6"/>
  <c r="U20" i="6"/>
  <c r="U21" i="6"/>
  <c r="U22" i="6"/>
  <c r="U12" i="6"/>
  <c r="T13" i="6"/>
  <c r="T14" i="6"/>
  <c r="T15" i="6"/>
  <c r="T16" i="6"/>
  <c r="T17" i="6"/>
  <c r="T18" i="6"/>
  <c r="T19" i="6"/>
  <c r="T20" i="6"/>
  <c r="T21" i="6"/>
  <c r="T22" i="6"/>
  <c r="D20" i="8"/>
  <c r="H22" i="6"/>
  <c r="K22" i="6" a="1"/>
  <c r="K22" i="6"/>
  <c r="D19" i="8"/>
  <c r="I12" i="6"/>
  <c r="G12" i="6"/>
  <c r="F12" i="6"/>
  <c r="E12" i="6"/>
  <c r="D12" i="6"/>
  <c r="C12" i="6"/>
  <c r="B12" i="6"/>
  <c r="J12" i="8"/>
  <c r="J13" i="8"/>
  <c r="J14" i="8"/>
  <c r="J15" i="8"/>
  <c r="J16" i="8"/>
  <c r="C9" i="8"/>
  <c r="J22" i="6"/>
  <c r="J12" i="6"/>
  <c r="B45" i="1"/>
  <c r="B44" i="1"/>
  <c r="B43" i="1"/>
  <c r="B41" i="1"/>
  <c r="J13" i="6"/>
  <c r="J14" i="6"/>
  <c r="J15" i="6"/>
  <c r="J16" i="6"/>
  <c r="J17" i="6"/>
  <c r="J18" i="6"/>
  <c r="J19" i="6"/>
  <c r="J20" i="6"/>
  <c r="J21" i="6"/>
  <c r="B42" i="1"/>
  <c r="C9" i="6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54" i="1"/>
  <c r="D35" i="1"/>
  <c r="D31" i="1"/>
  <c r="D32" i="1"/>
  <c r="C32" i="1"/>
  <c r="D33" i="1"/>
  <c r="C33" i="1"/>
  <c r="C34" i="1"/>
  <c r="D34" i="1"/>
  <c r="D36" i="1"/>
  <c r="C36" i="1"/>
  <c r="C31" i="1"/>
  <c r="K3" i="1"/>
  <c r="K2" i="1"/>
  <c r="K6" i="1"/>
  <c r="C10" i="2"/>
  <c r="C9" i="2"/>
  <c r="K15" i="2"/>
  <c r="D27" i="2"/>
  <c r="E27" i="2"/>
  <c r="F27" i="2"/>
  <c r="G27" i="2"/>
  <c r="H27" i="2"/>
  <c r="I27" i="2"/>
  <c r="V2" i="2"/>
  <c r="V3" i="2"/>
  <c r="V4" i="2"/>
  <c r="X27" i="2"/>
  <c r="D13" i="1"/>
  <c r="D14" i="1"/>
  <c r="D15" i="1"/>
  <c r="D16" i="1"/>
  <c r="D17" i="1"/>
  <c r="A648" i="5"/>
  <c r="B648" i="5"/>
  <c r="A625" i="5"/>
  <c r="B625" i="5"/>
  <c r="A626" i="5"/>
  <c r="A627" i="5"/>
  <c r="B6" i="2"/>
  <c r="I20" i="2"/>
  <c r="I21" i="2"/>
  <c r="I22" i="2"/>
  <c r="B6" i="3"/>
  <c r="H93" i="3"/>
  <c r="W93" i="3"/>
  <c r="A617" i="5"/>
  <c r="B617" i="5"/>
  <c r="A618" i="5"/>
  <c r="A619" i="5"/>
  <c r="B618" i="5"/>
  <c r="A616" i="5"/>
  <c r="B616" i="5"/>
  <c r="N1" i="5"/>
  <c r="A28" i="5"/>
  <c r="A29" i="5"/>
  <c r="A30" i="5"/>
  <c r="B27" i="5"/>
  <c r="B20" i="5"/>
  <c r="B18" i="5"/>
  <c r="A21" i="5"/>
  <c r="A16" i="5"/>
  <c r="B15" i="5"/>
  <c r="N5" i="5"/>
  <c r="N3" i="5"/>
  <c r="A22" i="2"/>
  <c r="B22" i="2"/>
  <c r="A16" i="2"/>
  <c r="A21" i="2"/>
  <c r="B18" i="2"/>
  <c r="H20" i="2"/>
  <c r="G20" i="2"/>
  <c r="F20" i="2"/>
  <c r="E20" i="2"/>
  <c r="D20" i="2"/>
  <c r="B20" i="2"/>
  <c r="I15" i="2"/>
  <c r="I16" i="2"/>
  <c r="X16" i="2"/>
  <c r="H15" i="2"/>
  <c r="G15" i="2"/>
  <c r="F15" i="2"/>
  <c r="E15" i="2"/>
  <c r="D15" i="2"/>
  <c r="B16" i="2"/>
  <c r="B15" i="2"/>
  <c r="G1" i="2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20" i="3"/>
  <c r="E22" i="3"/>
  <c r="F22" i="3"/>
  <c r="G22" i="3"/>
  <c r="E23" i="3"/>
  <c r="F23" i="3"/>
  <c r="G23" i="3"/>
  <c r="D24" i="3"/>
  <c r="E24" i="3"/>
  <c r="F24" i="3"/>
  <c r="G24" i="3"/>
  <c r="E25" i="3"/>
  <c r="F25" i="3"/>
  <c r="G25" i="3"/>
  <c r="E26" i="3"/>
  <c r="F26" i="3"/>
  <c r="G26" i="3"/>
  <c r="E27" i="3"/>
  <c r="F27" i="3"/>
  <c r="G27" i="3"/>
  <c r="E28" i="3"/>
  <c r="F28" i="3"/>
  <c r="G28" i="3"/>
  <c r="E29" i="3"/>
  <c r="F29" i="3"/>
  <c r="G29" i="3"/>
  <c r="E30" i="3"/>
  <c r="F30" i="3"/>
  <c r="G30" i="3"/>
  <c r="E31" i="3"/>
  <c r="F31" i="3"/>
  <c r="G31" i="3"/>
  <c r="E32" i="3"/>
  <c r="F32" i="3"/>
  <c r="G32" i="3"/>
  <c r="E33" i="3"/>
  <c r="F33" i="3"/>
  <c r="G33" i="3"/>
  <c r="E34" i="3"/>
  <c r="F34" i="3"/>
  <c r="G34" i="3"/>
  <c r="E35" i="3"/>
  <c r="F35" i="3"/>
  <c r="G35" i="3"/>
  <c r="E36" i="3"/>
  <c r="F36" i="3"/>
  <c r="G36" i="3"/>
  <c r="E37" i="3"/>
  <c r="F37" i="3"/>
  <c r="G37" i="3"/>
  <c r="E38" i="3"/>
  <c r="F38" i="3"/>
  <c r="G38" i="3"/>
  <c r="E39" i="3"/>
  <c r="F39" i="3"/>
  <c r="G39" i="3"/>
  <c r="E40" i="3"/>
  <c r="F40" i="3"/>
  <c r="G40" i="3"/>
  <c r="E41" i="3"/>
  <c r="F41" i="3"/>
  <c r="G41" i="3"/>
  <c r="E42" i="3"/>
  <c r="F42" i="3"/>
  <c r="G42" i="3"/>
  <c r="E43" i="3"/>
  <c r="F43" i="3"/>
  <c r="G43" i="3"/>
  <c r="E44" i="3"/>
  <c r="F44" i="3"/>
  <c r="G44" i="3"/>
  <c r="E45" i="3"/>
  <c r="F45" i="3"/>
  <c r="G45" i="3"/>
  <c r="E46" i="3"/>
  <c r="F46" i="3"/>
  <c r="G46" i="3"/>
  <c r="E47" i="3"/>
  <c r="F47" i="3"/>
  <c r="G47" i="3"/>
  <c r="E48" i="3"/>
  <c r="F48" i="3"/>
  <c r="G48" i="3"/>
  <c r="E49" i="3"/>
  <c r="F49" i="3"/>
  <c r="G49" i="3"/>
  <c r="E50" i="3"/>
  <c r="F50" i="3"/>
  <c r="G50" i="3"/>
  <c r="E51" i="3"/>
  <c r="F51" i="3"/>
  <c r="G51" i="3"/>
  <c r="E52" i="3"/>
  <c r="F52" i="3"/>
  <c r="G52" i="3"/>
  <c r="E53" i="3"/>
  <c r="F53" i="3"/>
  <c r="G53" i="3"/>
  <c r="E54" i="3"/>
  <c r="F54" i="3"/>
  <c r="G54" i="3"/>
  <c r="E55" i="3"/>
  <c r="F55" i="3"/>
  <c r="G55" i="3"/>
  <c r="E56" i="3"/>
  <c r="F56" i="3"/>
  <c r="G56" i="3"/>
  <c r="E57" i="3"/>
  <c r="F57" i="3"/>
  <c r="G57" i="3"/>
  <c r="E58" i="3"/>
  <c r="F58" i="3"/>
  <c r="G58" i="3"/>
  <c r="E59" i="3"/>
  <c r="F59" i="3"/>
  <c r="G59" i="3"/>
  <c r="E60" i="3"/>
  <c r="F60" i="3"/>
  <c r="G60" i="3"/>
  <c r="E61" i="3"/>
  <c r="F61" i="3"/>
  <c r="G61" i="3"/>
  <c r="E62" i="3"/>
  <c r="F62" i="3"/>
  <c r="G62" i="3"/>
  <c r="E63" i="3"/>
  <c r="F63" i="3"/>
  <c r="G63" i="3"/>
  <c r="E64" i="3"/>
  <c r="F64" i="3"/>
  <c r="G64" i="3"/>
  <c r="E65" i="3"/>
  <c r="F65" i="3"/>
  <c r="G65" i="3"/>
  <c r="E66" i="3"/>
  <c r="F66" i="3"/>
  <c r="G66" i="3"/>
  <c r="E67" i="3"/>
  <c r="F67" i="3"/>
  <c r="G67" i="3"/>
  <c r="E68" i="3"/>
  <c r="F68" i="3"/>
  <c r="G68" i="3"/>
  <c r="E69" i="3"/>
  <c r="F69" i="3"/>
  <c r="G69" i="3"/>
  <c r="E70" i="3"/>
  <c r="F70" i="3"/>
  <c r="G70" i="3"/>
  <c r="E71" i="3"/>
  <c r="F71" i="3"/>
  <c r="G71" i="3"/>
  <c r="E72" i="3"/>
  <c r="F72" i="3"/>
  <c r="G72" i="3"/>
  <c r="E73" i="3"/>
  <c r="F73" i="3"/>
  <c r="G73" i="3"/>
  <c r="E74" i="3"/>
  <c r="F74" i="3"/>
  <c r="G74" i="3"/>
  <c r="E75" i="3"/>
  <c r="F75" i="3"/>
  <c r="G75" i="3"/>
  <c r="E76" i="3"/>
  <c r="F76" i="3"/>
  <c r="G76" i="3"/>
  <c r="E77" i="3"/>
  <c r="F77" i="3"/>
  <c r="G77" i="3"/>
  <c r="E78" i="3"/>
  <c r="F78" i="3"/>
  <c r="G78" i="3"/>
  <c r="E79" i="3"/>
  <c r="F79" i="3"/>
  <c r="G79" i="3"/>
  <c r="E80" i="3"/>
  <c r="F80" i="3"/>
  <c r="G80" i="3"/>
  <c r="E81" i="3"/>
  <c r="F81" i="3"/>
  <c r="G81" i="3"/>
  <c r="E82" i="3"/>
  <c r="F82" i="3"/>
  <c r="G82" i="3"/>
  <c r="E83" i="3"/>
  <c r="F83" i="3"/>
  <c r="G83" i="3"/>
  <c r="E84" i="3"/>
  <c r="F84" i="3"/>
  <c r="G84" i="3"/>
  <c r="E85" i="3"/>
  <c r="F85" i="3"/>
  <c r="G85" i="3"/>
  <c r="E86" i="3"/>
  <c r="F86" i="3"/>
  <c r="G86" i="3"/>
  <c r="E87" i="3"/>
  <c r="F87" i="3"/>
  <c r="G87" i="3"/>
  <c r="E88" i="3"/>
  <c r="F88" i="3"/>
  <c r="G88" i="3"/>
  <c r="E89" i="3"/>
  <c r="F89" i="3"/>
  <c r="G89" i="3"/>
  <c r="E90" i="3"/>
  <c r="F90" i="3"/>
  <c r="G90" i="3"/>
  <c r="E91" i="3"/>
  <c r="F91" i="3"/>
  <c r="G91" i="3"/>
  <c r="E92" i="3"/>
  <c r="F92" i="3"/>
  <c r="G92" i="3"/>
  <c r="E93" i="3"/>
  <c r="F93" i="3"/>
  <c r="G93" i="3"/>
  <c r="E94" i="3"/>
  <c r="F94" i="3"/>
  <c r="G94" i="3"/>
  <c r="E95" i="3"/>
  <c r="F95" i="3"/>
  <c r="G95" i="3"/>
  <c r="E96" i="3"/>
  <c r="F96" i="3"/>
  <c r="G96" i="3"/>
  <c r="E97" i="3"/>
  <c r="F97" i="3"/>
  <c r="G97" i="3"/>
  <c r="E98" i="3"/>
  <c r="F98" i="3"/>
  <c r="G98" i="3"/>
  <c r="E99" i="3"/>
  <c r="F99" i="3"/>
  <c r="G99" i="3"/>
  <c r="E100" i="3"/>
  <c r="F100" i="3"/>
  <c r="G100" i="3"/>
  <c r="E101" i="3"/>
  <c r="F101" i="3"/>
  <c r="G101" i="3"/>
  <c r="E102" i="3"/>
  <c r="F102" i="3"/>
  <c r="G102" i="3"/>
  <c r="E103" i="3"/>
  <c r="F103" i="3"/>
  <c r="G103" i="3"/>
  <c r="E104" i="3"/>
  <c r="F104" i="3"/>
  <c r="G104" i="3"/>
  <c r="E105" i="3"/>
  <c r="F105" i="3"/>
  <c r="G105" i="3"/>
  <c r="E106" i="3"/>
  <c r="F106" i="3"/>
  <c r="G106" i="3"/>
  <c r="E107" i="3"/>
  <c r="F107" i="3"/>
  <c r="G107" i="3"/>
  <c r="E108" i="3"/>
  <c r="F108" i="3"/>
  <c r="G108" i="3"/>
  <c r="E109" i="3"/>
  <c r="F109" i="3"/>
  <c r="G109" i="3"/>
  <c r="E110" i="3"/>
  <c r="F110" i="3"/>
  <c r="G110" i="3"/>
  <c r="E111" i="3"/>
  <c r="F111" i="3"/>
  <c r="G111" i="3"/>
  <c r="E112" i="3"/>
  <c r="F112" i="3"/>
  <c r="G112" i="3"/>
  <c r="E113" i="3"/>
  <c r="F113" i="3"/>
  <c r="G113" i="3"/>
  <c r="E114" i="3"/>
  <c r="F114" i="3"/>
  <c r="G114" i="3"/>
  <c r="E115" i="3"/>
  <c r="F115" i="3"/>
  <c r="G115" i="3"/>
  <c r="E116" i="3"/>
  <c r="F116" i="3"/>
  <c r="G116" i="3"/>
  <c r="E117" i="3"/>
  <c r="F117" i="3"/>
  <c r="G117" i="3"/>
  <c r="E118" i="3"/>
  <c r="F118" i="3"/>
  <c r="G118" i="3"/>
  <c r="E119" i="3"/>
  <c r="F119" i="3"/>
  <c r="G119" i="3"/>
  <c r="E120" i="3"/>
  <c r="F120" i="3"/>
  <c r="G120" i="3"/>
  <c r="E121" i="3"/>
  <c r="F121" i="3"/>
  <c r="G121" i="3"/>
  <c r="E122" i="3"/>
  <c r="F122" i="3"/>
  <c r="G122" i="3"/>
  <c r="E123" i="3"/>
  <c r="F123" i="3"/>
  <c r="G123" i="3"/>
  <c r="E124" i="3"/>
  <c r="F124" i="3"/>
  <c r="G124" i="3"/>
  <c r="E125" i="3"/>
  <c r="F125" i="3"/>
  <c r="G125" i="3"/>
  <c r="E126" i="3"/>
  <c r="F126" i="3"/>
  <c r="G126" i="3"/>
  <c r="E127" i="3"/>
  <c r="F127" i="3"/>
  <c r="G127" i="3"/>
  <c r="E128" i="3"/>
  <c r="F128" i="3"/>
  <c r="G128" i="3"/>
  <c r="E129" i="3"/>
  <c r="F129" i="3"/>
  <c r="G129" i="3"/>
  <c r="E130" i="3"/>
  <c r="F130" i="3"/>
  <c r="G130" i="3"/>
  <c r="E131" i="3"/>
  <c r="F131" i="3"/>
  <c r="G131" i="3"/>
  <c r="E132" i="3"/>
  <c r="F132" i="3"/>
  <c r="G132" i="3"/>
  <c r="E133" i="3"/>
  <c r="F133" i="3"/>
  <c r="G133" i="3"/>
  <c r="E134" i="3"/>
  <c r="F134" i="3"/>
  <c r="G134" i="3"/>
  <c r="E135" i="3"/>
  <c r="F135" i="3"/>
  <c r="G135" i="3"/>
  <c r="E136" i="3"/>
  <c r="F136" i="3"/>
  <c r="G136" i="3"/>
  <c r="E137" i="3"/>
  <c r="F137" i="3"/>
  <c r="G137" i="3"/>
  <c r="E138" i="3"/>
  <c r="F138" i="3"/>
  <c r="G138" i="3"/>
  <c r="E139" i="3"/>
  <c r="F139" i="3"/>
  <c r="G139" i="3"/>
  <c r="E140" i="3"/>
  <c r="F140" i="3"/>
  <c r="G140" i="3"/>
  <c r="E141" i="3"/>
  <c r="F141" i="3"/>
  <c r="G141" i="3"/>
  <c r="E142" i="3"/>
  <c r="F142" i="3"/>
  <c r="G142" i="3"/>
  <c r="E143" i="3"/>
  <c r="F143" i="3"/>
  <c r="G143" i="3"/>
  <c r="E144" i="3"/>
  <c r="F144" i="3"/>
  <c r="G144" i="3"/>
  <c r="E145" i="3"/>
  <c r="F145" i="3"/>
  <c r="G145" i="3"/>
  <c r="E146" i="3"/>
  <c r="F146" i="3"/>
  <c r="G146" i="3"/>
  <c r="E147" i="3"/>
  <c r="F147" i="3"/>
  <c r="G147" i="3"/>
  <c r="E148" i="3"/>
  <c r="F148" i="3"/>
  <c r="G148" i="3"/>
  <c r="H148" i="3"/>
  <c r="W148" i="3"/>
  <c r="E149" i="3"/>
  <c r="F149" i="3"/>
  <c r="G149" i="3"/>
  <c r="E150" i="3"/>
  <c r="F150" i="3"/>
  <c r="G150" i="3"/>
  <c r="E151" i="3"/>
  <c r="F151" i="3"/>
  <c r="G151" i="3"/>
  <c r="E152" i="3"/>
  <c r="F152" i="3"/>
  <c r="G152" i="3"/>
  <c r="E153" i="3"/>
  <c r="F153" i="3"/>
  <c r="G153" i="3"/>
  <c r="E154" i="3"/>
  <c r="F154" i="3"/>
  <c r="G154" i="3"/>
  <c r="E155" i="3"/>
  <c r="F155" i="3"/>
  <c r="G155" i="3"/>
  <c r="E156" i="3"/>
  <c r="F156" i="3"/>
  <c r="G156" i="3"/>
  <c r="E157" i="3"/>
  <c r="F157" i="3"/>
  <c r="G157" i="3"/>
  <c r="E158" i="3"/>
  <c r="F158" i="3"/>
  <c r="G158" i="3"/>
  <c r="E159" i="3"/>
  <c r="F159" i="3"/>
  <c r="G159" i="3"/>
  <c r="E160" i="3"/>
  <c r="F160" i="3"/>
  <c r="G160" i="3"/>
  <c r="E161" i="3"/>
  <c r="F161" i="3"/>
  <c r="G161" i="3"/>
  <c r="E162" i="3"/>
  <c r="F162" i="3"/>
  <c r="G162" i="3"/>
  <c r="E163" i="3"/>
  <c r="F163" i="3"/>
  <c r="G163" i="3"/>
  <c r="E164" i="3"/>
  <c r="F164" i="3"/>
  <c r="G164" i="3"/>
  <c r="E165" i="3"/>
  <c r="F165" i="3"/>
  <c r="G165" i="3"/>
  <c r="E166" i="3"/>
  <c r="F166" i="3"/>
  <c r="G166" i="3"/>
  <c r="E167" i="3"/>
  <c r="F167" i="3"/>
  <c r="G167" i="3"/>
  <c r="E168" i="3"/>
  <c r="F168" i="3"/>
  <c r="G168" i="3"/>
  <c r="E169" i="3"/>
  <c r="F169" i="3"/>
  <c r="G169" i="3"/>
  <c r="E170" i="3"/>
  <c r="F170" i="3"/>
  <c r="G170" i="3"/>
  <c r="E171" i="3"/>
  <c r="F171" i="3"/>
  <c r="G171" i="3"/>
  <c r="E172" i="3"/>
  <c r="F172" i="3"/>
  <c r="G172" i="3"/>
  <c r="E173" i="3"/>
  <c r="F173" i="3"/>
  <c r="G173" i="3"/>
  <c r="H173" i="3"/>
  <c r="W173" i="3"/>
  <c r="E174" i="3"/>
  <c r="F174" i="3"/>
  <c r="G174" i="3"/>
  <c r="E175" i="3"/>
  <c r="F175" i="3"/>
  <c r="G175" i="3"/>
  <c r="E176" i="3"/>
  <c r="F176" i="3"/>
  <c r="G176" i="3"/>
  <c r="E177" i="3"/>
  <c r="F177" i="3"/>
  <c r="G177" i="3"/>
  <c r="E178" i="3"/>
  <c r="F178" i="3"/>
  <c r="G178" i="3"/>
  <c r="H178" i="3"/>
  <c r="W178" i="3"/>
  <c r="E179" i="3"/>
  <c r="F179" i="3"/>
  <c r="G179" i="3"/>
  <c r="E180" i="3"/>
  <c r="F180" i="3"/>
  <c r="G180" i="3"/>
  <c r="E181" i="3"/>
  <c r="F181" i="3"/>
  <c r="G181" i="3"/>
  <c r="E182" i="3"/>
  <c r="F182" i="3"/>
  <c r="G182" i="3"/>
  <c r="E183" i="3"/>
  <c r="F183" i="3"/>
  <c r="G183" i="3"/>
  <c r="E184" i="3"/>
  <c r="F184" i="3"/>
  <c r="G184" i="3"/>
  <c r="E185" i="3"/>
  <c r="F185" i="3"/>
  <c r="G185" i="3"/>
  <c r="E186" i="3"/>
  <c r="F186" i="3"/>
  <c r="G186" i="3"/>
  <c r="E187" i="3"/>
  <c r="F187" i="3"/>
  <c r="G187" i="3"/>
  <c r="E188" i="3"/>
  <c r="F188" i="3"/>
  <c r="G188" i="3"/>
  <c r="E189" i="3"/>
  <c r="F189" i="3"/>
  <c r="G189" i="3"/>
  <c r="E190" i="3"/>
  <c r="F190" i="3"/>
  <c r="G190" i="3"/>
  <c r="E191" i="3"/>
  <c r="F191" i="3"/>
  <c r="G191" i="3"/>
  <c r="E192" i="3"/>
  <c r="F192" i="3"/>
  <c r="G192" i="3"/>
  <c r="E193" i="3"/>
  <c r="F193" i="3"/>
  <c r="G193" i="3"/>
  <c r="E194" i="3"/>
  <c r="F194" i="3"/>
  <c r="G194" i="3"/>
  <c r="E195" i="3"/>
  <c r="F195" i="3"/>
  <c r="G195" i="3"/>
  <c r="E196" i="3"/>
  <c r="F196" i="3"/>
  <c r="G196" i="3"/>
  <c r="E197" i="3"/>
  <c r="F197" i="3"/>
  <c r="G197" i="3"/>
  <c r="E198" i="3"/>
  <c r="F198" i="3"/>
  <c r="G198" i="3"/>
  <c r="E199" i="3"/>
  <c r="F199" i="3"/>
  <c r="G199" i="3"/>
  <c r="E200" i="3"/>
  <c r="F200" i="3"/>
  <c r="G200" i="3"/>
  <c r="E201" i="3"/>
  <c r="F201" i="3"/>
  <c r="G201" i="3"/>
  <c r="H201" i="3"/>
  <c r="W201" i="3"/>
  <c r="E202" i="3"/>
  <c r="F202" i="3"/>
  <c r="G202" i="3"/>
  <c r="E203" i="3"/>
  <c r="F203" i="3"/>
  <c r="G203" i="3"/>
  <c r="E204" i="3"/>
  <c r="F204" i="3"/>
  <c r="G204" i="3"/>
  <c r="E205" i="3"/>
  <c r="F205" i="3"/>
  <c r="G205" i="3"/>
  <c r="E206" i="3"/>
  <c r="F206" i="3"/>
  <c r="G206" i="3"/>
  <c r="E207" i="3"/>
  <c r="F207" i="3"/>
  <c r="G207" i="3"/>
  <c r="E208" i="3"/>
  <c r="F208" i="3"/>
  <c r="G208" i="3"/>
  <c r="E209" i="3"/>
  <c r="F209" i="3"/>
  <c r="G209" i="3"/>
  <c r="E210" i="3"/>
  <c r="F210" i="3"/>
  <c r="G210" i="3"/>
  <c r="E211" i="3"/>
  <c r="F211" i="3"/>
  <c r="G211" i="3"/>
  <c r="E212" i="3"/>
  <c r="F212" i="3"/>
  <c r="G212" i="3"/>
  <c r="E213" i="3"/>
  <c r="F213" i="3"/>
  <c r="G213" i="3"/>
  <c r="E214" i="3"/>
  <c r="F214" i="3"/>
  <c r="G214" i="3"/>
  <c r="E215" i="3"/>
  <c r="F215" i="3"/>
  <c r="G215" i="3"/>
  <c r="E216" i="3"/>
  <c r="F216" i="3"/>
  <c r="G216" i="3"/>
  <c r="E217" i="3"/>
  <c r="F217" i="3"/>
  <c r="G217" i="3"/>
  <c r="E218" i="3"/>
  <c r="F218" i="3"/>
  <c r="G218" i="3"/>
  <c r="E219" i="3"/>
  <c r="F219" i="3"/>
  <c r="G219" i="3"/>
  <c r="E220" i="3"/>
  <c r="F220" i="3"/>
  <c r="G220" i="3"/>
  <c r="E221" i="3"/>
  <c r="F221" i="3"/>
  <c r="G221" i="3"/>
  <c r="H221" i="3"/>
  <c r="W221" i="3"/>
  <c r="E222" i="3"/>
  <c r="F222" i="3"/>
  <c r="G222" i="3"/>
  <c r="E223" i="3"/>
  <c r="F223" i="3"/>
  <c r="G223" i="3"/>
  <c r="E224" i="3"/>
  <c r="F224" i="3"/>
  <c r="G224" i="3"/>
  <c r="E225" i="3"/>
  <c r="F225" i="3"/>
  <c r="G225" i="3"/>
  <c r="E226" i="3"/>
  <c r="F226" i="3"/>
  <c r="G226" i="3"/>
  <c r="E227" i="3"/>
  <c r="F227" i="3"/>
  <c r="G227" i="3"/>
  <c r="E228" i="3"/>
  <c r="F228" i="3"/>
  <c r="G228" i="3"/>
  <c r="E229" i="3"/>
  <c r="F229" i="3"/>
  <c r="G229" i="3"/>
  <c r="E230" i="3"/>
  <c r="F230" i="3"/>
  <c r="G230" i="3"/>
  <c r="E231" i="3"/>
  <c r="F231" i="3"/>
  <c r="G231" i="3"/>
  <c r="E232" i="3"/>
  <c r="F232" i="3"/>
  <c r="G232" i="3"/>
  <c r="E233" i="3"/>
  <c r="F233" i="3"/>
  <c r="G233" i="3"/>
  <c r="E234" i="3"/>
  <c r="F234" i="3"/>
  <c r="G234" i="3"/>
  <c r="E235" i="3"/>
  <c r="F235" i="3"/>
  <c r="G235" i="3"/>
  <c r="E236" i="3"/>
  <c r="F236" i="3"/>
  <c r="G236" i="3"/>
  <c r="E237" i="3"/>
  <c r="F237" i="3"/>
  <c r="G237" i="3"/>
  <c r="E238" i="3"/>
  <c r="F238" i="3"/>
  <c r="G238" i="3"/>
  <c r="E239" i="3"/>
  <c r="F239" i="3"/>
  <c r="G239" i="3"/>
  <c r="E240" i="3"/>
  <c r="F240" i="3"/>
  <c r="G240" i="3"/>
  <c r="E241" i="3"/>
  <c r="F241" i="3"/>
  <c r="G241" i="3"/>
  <c r="E242" i="3"/>
  <c r="F242" i="3"/>
  <c r="G242" i="3"/>
  <c r="E243" i="3"/>
  <c r="F243" i="3"/>
  <c r="G243" i="3"/>
  <c r="E244" i="3"/>
  <c r="F244" i="3"/>
  <c r="G244" i="3"/>
  <c r="E245" i="3"/>
  <c r="F245" i="3"/>
  <c r="G245" i="3"/>
  <c r="E246" i="3"/>
  <c r="F246" i="3"/>
  <c r="G246" i="3"/>
  <c r="E247" i="3"/>
  <c r="F247" i="3"/>
  <c r="G247" i="3"/>
  <c r="E248" i="3"/>
  <c r="F248" i="3"/>
  <c r="G248" i="3"/>
  <c r="E249" i="3"/>
  <c r="F249" i="3"/>
  <c r="G249" i="3"/>
  <c r="H249" i="3"/>
  <c r="W249" i="3"/>
  <c r="E250" i="3"/>
  <c r="F250" i="3"/>
  <c r="G250" i="3"/>
  <c r="E251" i="3"/>
  <c r="F251" i="3"/>
  <c r="G251" i="3"/>
  <c r="E252" i="3"/>
  <c r="F252" i="3"/>
  <c r="G252" i="3"/>
  <c r="E253" i="3"/>
  <c r="F253" i="3"/>
  <c r="G253" i="3"/>
  <c r="E254" i="3"/>
  <c r="F254" i="3"/>
  <c r="G254" i="3"/>
  <c r="E255" i="3"/>
  <c r="F255" i="3"/>
  <c r="G255" i="3"/>
  <c r="E256" i="3"/>
  <c r="F256" i="3"/>
  <c r="G256" i="3"/>
  <c r="E257" i="3"/>
  <c r="F257" i="3"/>
  <c r="G257" i="3"/>
  <c r="E258" i="3"/>
  <c r="F258" i="3"/>
  <c r="G258" i="3"/>
  <c r="E259" i="3"/>
  <c r="F259" i="3"/>
  <c r="G259" i="3"/>
  <c r="E260" i="3"/>
  <c r="F260" i="3"/>
  <c r="G260" i="3"/>
  <c r="E261" i="3"/>
  <c r="F261" i="3"/>
  <c r="G261" i="3"/>
  <c r="E262" i="3"/>
  <c r="F262" i="3"/>
  <c r="G262" i="3"/>
  <c r="E263" i="3"/>
  <c r="F263" i="3"/>
  <c r="G263" i="3"/>
  <c r="E264" i="3"/>
  <c r="F264" i="3"/>
  <c r="G264" i="3"/>
  <c r="E265" i="3"/>
  <c r="F265" i="3"/>
  <c r="G265" i="3"/>
  <c r="E266" i="3"/>
  <c r="F266" i="3"/>
  <c r="G266" i="3"/>
  <c r="E267" i="3"/>
  <c r="F267" i="3"/>
  <c r="G267" i="3"/>
  <c r="E268" i="3"/>
  <c r="F268" i="3"/>
  <c r="G268" i="3"/>
  <c r="E269" i="3"/>
  <c r="F269" i="3"/>
  <c r="G269" i="3"/>
  <c r="E270" i="3"/>
  <c r="F270" i="3"/>
  <c r="G270" i="3"/>
  <c r="E271" i="3"/>
  <c r="F271" i="3"/>
  <c r="G271" i="3"/>
  <c r="E272" i="3"/>
  <c r="F272" i="3"/>
  <c r="G272" i="3"/>
  <c r="E273" i="3"/>
  <c r="F273" i="3"/>
  <c r="G273" i="3"/>
  <c r="E274" i="3"/>
  <c r="F274" i="3"/>
  <c r="G274" i="3"/>
  <c r="H274" i="3"/>
  <c r="W274" i="3"/>
  <c r="E275" i="3"/>
  <c r="F275" i="3"/>
  <c r="G275" i="3"/>
  <c r="E276" i="3"/>
  <c r="F276" i="3"/>
  <c r="G276" i="3"/>
  <c r="E277" i="3"/>
  <c r="F277" i="3"/>
  <c r="G277" i="3"/>
  <c r="E278" i="3"/>
  <c r="F278" i="3"/>
  <c r="G278" i="3"/>
  <c r="E279" i="3"/>
  <c r="F279" i="3"/>
  <c r="G279" i="3"/>
  <c r="E280" i="3"/>
  <c r="F280" i="3"/>
  <c r="G280" i="3"/>
  <c r="E281" i="3"/>
  <c r="F281" i="3"/>
  <c r="G281" i="3"/>
  <c r="E282" i="3"/>
  <c r="F282" i="3"/>
  <c r="G282" i="3"/>
  <c r="E283" i="3"/>
  <c r="F283" i="3"/>
  <c r="G283" i="3"/>
  <c r="E284" i="3"/>
  <c r="F284" i="3"/>
  <c r="G284" i="3"/>
  <c r="E285" i="3"/>
  <c r="F285" i="3"/>
  <c r="G285" i="3"/>
  <c r="E286" i="3"/>
  <c r="F286" i="3"/>
  <c r="G286" i="3"/>
  <c r="E287" i="3"/>
  <c r="F287" i="3"/>
  <c r="G287" i="3"/>
  <c r="E288" i="3"/>
  <c r="F288" i="3"/>
  <c r="G288" i="3"/>
  <c r="E289" i="3"/>
  <c r="F289" i="3"/>
  <c r="G289" i="3"/>
  <c r="E290" i="3"/>
  <c r="F290" i="3"/>
  <c r="G290" i="3"/>
  <c r="E291" i="3"/>
  <c r="F291" i="3"/>
  <c r="G291" i="3"/>
  <c r="E292" i="3"/>
  <c r="F292" i="3"/>
  <c r="G292" i="3"/>
  <c r="E293" i="3"/>
  <c r="F293" i="3"/>
  <c r="G293" i="3"/>
  <c r="E294" i="3"/>
  <c r="F294" i="3"/>
  <c r="G294" i="3"/>
  <c r="E295" i="3"/>
  <c r="F295" i="3"/>
  <c r="G295" i="3"/>
  <c r="E296" i="3"/>
  <c r="F296" i="3"/>
  <c r="G296" i="3"/>
  <c r="E297" i="3"/>
  <c r="F297" i="3"/>
  <c r="G297" i="3"/>
  <c r="E298" i="3"/>
  <c r="F298" i="3"/>
  <c r="G298" i="3"/>
  <c r="E299" i="3"/>
  <c r="F299" i="3"/>
  <c r="G299" i="3"/>
  <c r="E300" i="3"/>
  <c r="F300" i="3"/>
  <c r="G300" i="3"/>
  <c r="E301" i="3"/>
  <c r="F301" i="3"/>
  <c r="G301" i="3"/>
  <c r="E302" i="3"/>
  <c r="F302" i="3"/>
  <c r="G302" i="3"/>
  <c r="H302" i="3"/>
  <c r="W302" i="3"/>
  <c r="E303" i="3"/>
  <c r="F303" i="3"/>
  <c r="G303" i="3"/>
  <c r="E304" i="3"/>
  <c r="F304" i="3"/>
  <c r="G304" i="3"/>
  <c r="E305" i="3"/>
  <c r="F305" i="3"/>
  <c r="G305" i="3"/>
  <c r="E306" i="3"/>
  <c r="F306" i="3"/>
  <c r="G306" i="3"/>
  <c r="E307" i="3"/>
  <c r="F307" i="3"/>
  <c r="G307" i="3"/>
  <c r="E308" i="3"/>
  <c r="F308" i="3"/>
  <c r="G308" i="3"/>
  <c r="E309" i="3"/>
  <c r="F309" i="3"/>
  <c r="G309" i="3"/>
  <c r="E310" i="3"/>
  <c r="F310" i="3"/>
  <c r="G310" i="3"/>
  <c r="E311" i="3"/>
  <c r="F311" i="3"/>
  <c r="G311" i="3"/>
  <c r="E312" i="3"/>
  <c r="F312" i="3"/>
  <c r="G312" i="3"/>
  <c r="E313" i="3"/>
  <c r="F313" i="3"/>
  <c r="G313" i="3"/>
  <c r="E314" i="3"/>
  <c r="F314" i="3"/>
  <c r="G314" i="3"/>
  <c r="E315" i="3"/>
  <c r="F315" i="3"/>
  <c r="G315" i="3"/>
  <c r="E316" i="3"/>
  <c r="F316" i="3"/>
  <c r="G316" i="3"/>
  <c r="E317" i="3"/>
  <c r="F317" i="3"/>
  <c r="G317" i="3"/>
  <c r="E318" i="3"/>
  <c r="F318" i="3"/>
  <c r="G318" i="3"/>
  <c r="E319" i="3"/>
  <c r="F319" i="3"/>
  <c r="G319" i="3"/>
  <c r="E320" i="3"/>
  <c r="F320" i="3"/>
  <c r="G320" i="3"/>
  <c r="E321" i="3"/>
  <c r="F321" i="3"/>
  <c r="G321" i="3"/>
  <c r="E322" i="3"/>
  <c r="F322" i="3"/>
  <c r="G322" i="3"/>
  <c r="E323" i="3"/>
  <c r="F323" i="3"/>
  <c r="G323" i="3"/>
  <c r="E324" i="3"/>
  <c r="F324" i="3"/>
  <c r="G324" i="3"/>
  <c r="H324" i="3"/>
  <c r="W324" i="3"/>
  <c r="E325" i="3"/>
  <c r="F325" i="3"/>
  <c r="G325" i="3"/>
  <c r="E326" i="3"/>
  <c r="F326" i="3"/>
  <c r="G326" i="3"/>
  <c r="E327" i="3"/>
  <c r="F327" i="3"/>
  <c r="G327" i="3"/>
  <c r="E328" i="3"/>
  <c r="F328" i="3"/>
  <c r="G328" i="3"/>
  <c r="E329" i="3"/>
  <c r="F329" i="3"/>
  <c r="G329" i="3"/>
  <c r="E330" i="3"/>
  <c r="F330" i="3"/>
  <c r="G330" i="3"/>
  <c r="E331" i="3"/>
  <c r="F331" i="3"/>
  <c r="G331" i="3"/>
  <c r="E332" i="3"/>
  <c r="F332" i="3"/>
  <c r="G332" i="3"/>
  <c r="E333" i="3"/>
  <c r="F333" i="3"/>
  <c r="G333" i="3"/>
  <c r="E334" i="3"/>
  <c r="F334" i="3"/>
  <c r="G334" i="3"/>
  <c r="E335" i="3"/>
  <c r="F335" i="3"/>
  <c r="G335" i="3"/>
  <c r="E336" i="3"/>
  <c r="F336" i="3"/>
  <c r="G336" i="3"/>
  <c r="E337" i="3"/>
  <c r="F337" i="3"/>
  <c r="G337" i="3"/>
  <c r="E338" i="3"/>
  <c r="F338" i="3"/>
  <c r="G338" i="3"/>
  <c r="E339" i="3"/>
  <c r="F339" i="3"/>
  <c r="G339" i="3"/>
  <c r="E340" i="3"/>
  <c r="F340" i="3"/>
  <c r="G340" i="3"/>
  <c r="E341" i="3"/>
  <c r="F341" i="3"/>
  <c r="G341" i="3"/>
  <c r="E342" i="3"/>
  <c r="F342" i="3"/>
  <c r="G342" i="3"/>
  <c r="E343" i="3"/>
  <c r="F343" i="3"/>
  <c r="G343" i="3"/>
  <c r="E344" i="3"/>
  <c r="F344" i="3"/>
  <c r="G344" i="3"/>
  <c r="E345" i="3"/>
  <c r="F345" i="3"/>
  <c r="G345" i="3"/>
  <c r="E346" i="3"/>
  <c r="F346" i="3"/>
  <c r="G346" i="3"/>
  <c r="E347" i="3"/>
  <c r="F347" i="3"/>
  <c r="G347" i="3"/>
  <c r="E348" i="3"/>
  <c r="F348" i="3"/>
  <c r="G348" i="3"/>
  <c r="E349" i="3"/>
  <c r="F349" i="3"/>
  <c r="G349" i="3"/>
  <c r="E350" i="3"/>
  <c r="F350" i="3"/>
  <c r="G350" i="3"/>
  <c r="E351" i="3"/>
  <c r="F351" i="3"/>
  <c r="G351" i="3"/>
  <c r="E352" i="3"/>
  <c r="F352" i="3"/>
  <c r="G352" i="3"/>
  <c r="E353" i="3"/>
  <c r="F353" i="3"/>
  <c r="G353" i="3"/>
  <c r="E354" i="3"/>
  <c r="F354" i="3"/>
  <c r="G354" i="3"/>
  <c r="E355" i="3"/>
  <c r="F355" i="3"/>
  <c r="G355" i="3"/>
  <c r="E356" i="3"/>
  <c r="F356" i="3"/>
  <c r="G356" i="3"/>
  <c r="E357" i="3"/>
  <c r="F357" i="3"/>
  <c r="G357" i="3"/>
  <c r="E358" i="3"/>
  <c r="F358" i="3"/>
  <c r="G358" i="3"/>
  <c r="E359" i="3"/>
  <c r="F359" i="3"/>
  <c r="G359" i="3"/>
  <c r="E360" i="3"/>
  <c r="F360" i="3"/>
  <c r="G360" i="3"/>
  <c r="E361" i="3"/>
  <c r="F361" i="3"/>
  <c r="G361" i="3"/>
  <c r="E362" i="3"/>
  <c r="F362" i="3"/>
  <c r="G362" i="3"/>
  <c r="E363" i="3"/>
  <c r="F363" i="3"/>
  <c r="G363" i="3"/>
  <c r="E364" i="3"/>
  <c r="F364" i="3"/>
  <c r="G364" i="3"/>
  <c r="E365" i="3"/>
  <c r="F365" i="3"/>
  <c r="G365" i="3"/>
  <c r="E366" i="3"/>
  <c r="F366" i="3"/>
  <c r="G366" i="3"/>
  <c r="E367" i="3"/>
  <c r="F367" i="3"/>
  <c r="G367" i="3"/>
  <c r="E368" i="3"/>
  <c r="F368" i="3"/>
  <c r="G368" i="3"/>
  <c r="E369" i="3"/>
  <c r="F369" i="3"/>
  <c r="G369" i="3"/>
  <c r="E370" i="3"/>
  <c r="F370" i="3"/>
  <c r="G370" i="3"/>
  <c r="E371" i="3"/>
  <c r="F371" i="3"/>
  <c r="G371" i="3"/>
  <c r="E372" i="3"/>
  <c r="F372" i="3"/>
  <c r="G372" i="3"/>
  <c r="E373" i="3"/>
  <c r="F373" i="3"/>
  <c r="G373" i="3"/>
  <c r="E374" i="3"/>
  <c r="F374" i="3"/>
  <c r="G374" i="3"/>
  <c r="H374" i="3"/>
  <c r="W374" i="3"/>
  <c r="E375" i="3"/>
  <c r="F375" i="3"/>
  <c r="G375" i="3"/>
  <c r="E376" i="3"/>
  <c r="F376" i="3"/>
  <c r="G376" i="3"/>
  <c r="E377" i="3"/>
  <c r="F377" i="3"/>
  <c r="G377" i="3"/>
  <c r="E378" i="3"/>
  <c r="F378" i="3"/>
  <c r="G378" i="3"/>
  <c r="E379" i="3"/>
  <c r="F379" i="3"/>
  <c r="G379" i="3"/>
  <c r="E380" i="3"/>
  <c r="F380" i="3"/>
  <c r="G380" i="3"/>
  <c r="E381" i="3"/>
  <c r="F381" i="3"/>
  <c r="G381" i="3"/>
  <c r="E382" i="3"/>
  <c r="F382" i="3"/>
  <c r="G382" i="3"/>
  <c r="E383" i="3"/>
  <c r="F383" i="3"/>
  <c r="G383" i="3"/>
  <c r="E384" i="3"/>
  <c r="F384" i="3"/>
  <c r="G384" i="3"/>
  <c r="E385" i="3"/>
  <c r="F385" i="3"/>
  <c r="G385" i="3"/>
  <c r="E386" i="3"/>
  <c r="F386" i="3"/>
  <c r="G386" i="3"/>
  <c r="E387" i="3"/>
  <c r="F387" i="3"/>
  <c r="G387" i="3"/>
  <c r="E388" i="3"/>
  <c r="F388" i="3"/>
  <c r="G388" i="3"/>
  <c r="E389" i="3"/>
  <c r="F389" i="3"/>
  <c r="G389" i="3"/>
  <c r="E390" i="3"/>
  <c r="F390" i="3"/>
  <c r="G390" i="3"/>
  <c r="E391" i="3"/>
  <c r="F391" i="3"/>
  <c r="G391" i="3"/>
  <c r="E392" i="3"/>
  <c r="F392" i="3"/>
  <c r="G392" i="3"/>
  <c r="E393" i="3"/>
  <c r="F393" i="3"/>
  <c r="G393" i="3"/>
  <c r="E394" i="3"/>
  <c r="F394" i="3"/>
  <c r="G394" i="3"/>
  <c r="E395" i="3"/>
  <c r="F395" i="3"/>
  <c r="G395" i="3"/>
  <c r="E396" i="3"/>
  <c r="F396" i="3"/>
  <c r="G396" i="3"/>
  <c r="H396" i="3"/>
  <c r="W396" i="3"/>
  <c r="E397" i="3"/>
  <c r="F397" i="3"/>
  <c r="G397" i="3"/>
  <c r="E398" i="3"/>
  <c r="F398" i="3"/>
  <c r="G398" i="3"/>
  <c r="E399" i="3"/>
  <c r="F399" i="3"/>
  <c r="G399" i="3"/>
  <c r="E400" i="3"/>
  <c r="F400" i="3"/>
  <c r="G400" i="3"/>
  <c r="E401" i="3"/>
  <c r="F401" i="3"/>
  <c r="G401" i="3"/>
  <c r="E402" i="3"/>
  <c r="F402" i="3"/>
  <c r="G402" i="3"/>
  <c r="E403" i="3"/>
  <c r="F403" i="3"/>
  <c r="G403" i="3"/>
  <c r="H403" i="3"/>
  <c r="W403" i="3"/>
  <c r="E404" i="3"/>
  <c r="F404" i="3"/>
  <c r="G404" i="3"/>
  <c r="E405" i="3"/>
  <c r="F405" i="3"/>
  <c r="G405" i="3"/>
  <c r="E406" i="3"/>
  <c r="F406" i="3"/>
  <c r="G406" i="3"/>
  <c r="E407" i="3"/>
  <c r="F407" i="3"/>
  <c r="G407" i="3"/>
  <c r="E408" i="3"/>
  <c r="F408" i="3"/>
  <c r="G408" i="3"/>
  <c r="E409" i="3"/>
  <c r="F409" i="3"/>
  <c r="G409" i="3"/>
  <c r="E410" i="3"/>
  <c r="F410" i="3"/>
  <c r="G410" i="3"/>
  <c r="E411" i="3"/>
  <c r="F411" i="3"/>
  <c r="G411" i="3"/>
  <c r="E412" i="3"/>
  <c r="F412" i="3"/>
  <c r="G412" i="3"/>
  <c r="H412" i="3"/>
  <c r="W412" i="3"/>
  <c r="E413" i="3"/>
  <c r="F413" i="3"/>
  <c r="G413" i="3"/>
  <c r="E414" i="3"/>
  <c r="F414" i="3"/>
  <c r="G414" i="3"/>
  <c r="E415" i="3"/>
  <c r="F415" i="3"/>
  <c r="G415" i="3"/>
  <c r="E416" i="3"/>
  <c r="F416" i="3"/>
  <c r="G416" i="3"/>
  <c r="E417" i="3"/>
  <c r="F417" i="3"/>
  <c r="G417" i="3"/>
  <c r="E418" i="3"/>
  <c r="F418" i="3"/>
  <c r="G418" i="3"/>
  <c r="E419" i="3"/>
  <c r="F419" i="3"/>
  <c r="G419" i="3"/>
  <c r="H419" i="3"/>
  <c r="W419" i="3"/>
  <c r="E420" i="3"/>
  <c r="F420" i="3"/>
  <c r="G420" i="3"/>
  <c r="E421" i="3"/>
  <c r="F421" i="3"/>
  <c r="G421" i="3"/>
  <c r="E422" i="3"/>
  <c r="F422" i="3"/>
  <c r="G422" i="3"/>
  <c r="E423" i="3"/>
  <c r="F423" i="3"/>
  <c r="G423" i="3"/>
  <c r="E424" i="3"/>
  <c r="F424" i="3"/>
  <c r="G424" i="3"/>
  <c r="E425" i="3"/>
  <c r="F425" i="3"/>
  <c r="G425" i="3"/>
  <c r="E426" i="3"/>
  <c r="F426" i="3"/>
  <c r="G426" i="3"/>
  <c r="E427" i="3"/>
  <c r="F427" i="3"/>
  <c r="G427" i="3"/>
  <c r="E428" i="3"/>
  <c r="F428" i="3"/>
  <c r="G428" i="3"/>
  <c r="H428" i="3"/>
  <c r="W428" i="3"/>
  <c r="E429" i="3"/>
  <c r="F429" i="3"/>
  <c r="G429" i="3"/>
  <c r="E430" i="3"/>
  <c r="F430" i="3"/>
  <c r="G430" i="3"/>
  <c r="E431" i="3"/>
  <c r="F431" i="3"/>
  <c r="G431" i="3"/>
  <c r="E432" i="3"/>
  <c r="F432" i="3"/>
  <c r="G432" i="3"/>
  <c r="E433" i="3"/>
  <c r="F433" i="3"/>
  <c r="G433" i="3"/>
  <c r="E434" i="3"/>
  <c r="F434" i="3"/>
  <c r="G434" i="3"/>
  <c r="E435" i="3"/>
  <c r="F435" i="3"/>
  <c r="G435" i="3"/>
  <c r="H435" i="3"/>
  <c r="W435" i="3"/>
  <c r="E436" i="3"/>
  <c r="F436" i="3"/>
  <c r="G436" i="3"/>
  <c r="E437" i="3"/>
  <c r="F437" i="3"/>
  <c r="G437" i="3"/>
  <c r="E438" i="3"/>
  <c r="F438" i="3"/>
  <c r="G438" i="3"/>
  <c r="E439" i="3"/>
  <c r="F439" i="3"/>
  <c r="G439" i="3"/>
  <c r="E440" i="3"/>
  <c r="F440" i="3"/>
  <c r="G440" i="3"/>
  <c r="E441" i="3"/>
  <c r="F441" i="3"/>
  <c r="G441" i="3"/>
  <c r="E442" i="3"/>
  <c r="F442" i="3"/>
  <c r="G442" i="3"/>
  <c r="E443" i="3"/>
  <c r="F443" i="3"/>
  <c r="G443" i="3"/>
  <c r="E444" i="3"/>
  <c r="F444" i="3"/>
  <c r="G444" i="3"/>
  <c r="E445" i="3"/>
  <c r="F445" i="3"/>
  <c r="G445" i="3"/>
  <c r="E446" i="3"/>
  <c r="F446" i="3"/>
  <c r="G446" i="3"/>
  <c r="E447" i="3"/>
  <c r="F447" i="3"/>
  <c r="G447" i="3"/>
  <c r="E448" i="3"/>
  <c r="F448" i="3"/>
  <c r="G448" i="3"/>
  <c r="E449" i="3"/>
  <c r="F449" i="3"/>
  <c r="G449" i="3"/>
  <c r="E450" i="3"/>
  <c r="F450" i="3"/>
  <c r="G450" i="3"/>
  <c r="E451" i="3"/>
  <c r="F451" i="3"/>
  <c r="G451" i="3"/>
  <c r="E452" i="3"/>
  <c r="F452" i="3"/>
  <c r="G452" i="3"/>
  <c r="E453" i="3"/>
  <c r="F453" i="3"/>
  <c r="G453" i="3"/>
  <c r="E454" i="3"/>
  <c r="F454" i="3"/>
  <c r="G454" i="3"/>
  <c r="E455" i="3"/>
  <c r="F455" i="3"/>
  <c r="G455" i="3"/>
  <c r="E456" i="3"/>
  <c r="F456" i="3"/>
  <c r="G456" i="3"/>
  <c r="E457" i="3"/>
  <c r="F457" i="3"/>
  <c r="G457" i="3"/>
  <c r="E458" i="3"/>
  <c r="F458" i="3"/>
  <c r="G458" i="3"/>
  <c r="E459" i="3"/>
  <c r="F459" i="3"/>
  <c r="G459" i="3"/>
  <c r="E460" i="3"/>
  <c r="F460" i="3"/>
  <c r="G460" i="3"/>
  <c r="E461" i="3"/>
  <c r="F461" i="3"/>
  <c r="G461" i="3"/>
  <c r="H461" i="3"/>
  <c r="W461" i="3"/>
  <c r="E462" i="3"/>
  <c r="F462" i="3"/>
  <c r="G462" i="3"/>
  <c r="E463" i="3"/>
  <c r="F463" i="3"/>
  <c r="G463" i="3"/>
  <c r="E464" i="3"/>
  <c r="F464" i="3"/>
  <c r="G464" i="3"/>
  <c r="E465" i="3"/>
  <c r="F465" i="3"/>
  <c r="G465" i="3"/>
  <c r="A21" i="3"/>
  <c r="I21" i="3"/>
  <c r="I22" i="3"/>
  <c r="D21" i="3"/>
  <c r="D22" i="3"/>
  <c r="D23" i="3"/>
  <c r="B27" i="1"/>
  <c r="B26" i="1"/>
  <c r="B25" i="1"/>
  <c r="B24" i="1"/>
  <c r="B23" i="1"/>
  <c r="B22" i="1"/>
  <c r="G12" i="1"/>
  <c r="G13" i="1"/>
  <c r="G14" i="1"/>
  <c r="G20" i="3"/>
  <c r="E21" i="3"/>
  <c r="F21" i="3"/>
  <c r="G21" i="3"/>
  <c r="C20" i="3"/>
  <c r="C21" i="3"/>
  <c r="C22" i="3"/>
  <c r="C23" i="3"/>
  <c r="C24" i="3"/>
  <c r="C25" i="3"/>
  <c r="E20" i="3"/>
  <c r="F20" i="3"/>
  <c r="B20" i="3"/>
  <c r="H228" i="3"/>
  <c r="W228" i="3"/>
  <c r="G5" i="3"/>
  <c r="G3" i="3"/>
  <c r="G1" i="3"/>
  <c r="G5" i="2"/>
  <c r="G3" i="2"/>
  <c r="I28" i="2"/>
  <c r="X28" i="2"/>
  <c r="I29" i="2"/>
  <c r="X29" i="2"/>
  <c r="I30" i="2"/>
  <c r="X30" i="2"/>
  <c r="I31" i="2"/>
  <c r="X31" i="2"/>
  <c r="I32" i="2"/>
  <c r="X32" i="2"/>
  <c r="I33" i="2"/>
  <c r="X33" i="2"/>
  <c r="I34" i="2"/>
  <c r="X34" i="2"/>
  <c r="I35" i="2"/>
  <c r="X35" i="2"/>
  <c r="I36" i="2"/>
  <c r="X36" i="2"/>
  <c r="I37" i="2"/>
  <c r="X37" i="2"/>
  <c r="I38" i="2"/>
  <c r="X38" i="2"/>
  <c r="I39" i="2"/>
  <c r="X39" i="2"/>
  <c r="I40" i="2"/>
  <c r="X40" i="2"/>
  <c r="I41" i="2"/>
  <c r="X41" i="2"/>
  <c r="I42" i="2"/>
  <c r="X42" i="2"/>
  <c r="I43" i="2"/>
  <c r="X43" i="2"/>
  <c r="I44" i="2"/>
  <c r="X44" i="2"/>
  <c r="I45" i="2"/>
  <c r="X45" i="2"/>
  <c r="I46" i="2"/>
  <c r="X46" i="2"/>
  <c r="I47" i="2"/>
  <c r="X47" i="2"/>
  <c r="I48" i="2"/>
  <c r="X48" i="2"/>
  <c r="I49" i="2"/>
  <c r="X49" i="2"/>
  <c r="I50" i="2"/>
  <c r="X50" i="2"/>
  <c r="I51" i="2"/>
  <c r="X51" i="2"/>
  <c r="I52" i="2"/>
  <c r="X52" i="2"/>
  <c r="I53" i="2"/>
  <c r="X53" i="2"/>
  <c r="I54" i="2"/>
  <c r="X54" i="2"/>
  <c r="I55" i="2"/>
  <c r="X55" i="2"/>
  <c r="I56" i="2"/>
  <c r="X56" i="2"/>
  <c r="I57" i="2"/>
  <c r="X57" i="2"/>
  <c r="I58" i="2"/>
  <c r="X58" i="2"/>
  <c r="I59" i="2"/>
  <c r="X59" i="2"/>
  <c r="I60" i="2"/>
  <c r="X60" i="2"/>
  <c r="I61" i="2"/>
  <c r="X61" i="2"/>
  <c r="I62" i="2"/>
  <c r="X62" i="2"/>
  <c r="I63" i="2"/>
  <c r="X63" i="2"/>
  <c r="I64" i="2"/>
  <c r="X64" i="2"/>
  <c r="I65" i="2"/>
  <c r="X65" i="2"/>
  <c r="I66" i="2"/>
  <c r="X66" i="2"/>
  <c r="I67" i="2"/>
  <c r="X67" i="2"/>
  <c r="I68" i="2"/>
  <c r="X68" i="2"/>
  <c r="I69" i="2"/>
  <c r="X69" i="2"/>
  <c r="I70" i="2"/>
  <c r="X70" i="2"/>
  <c r="I71" i="2"/>
  <c r="X71" i="2"/>
  <c r="I72" i="2"/>
  <c r="X72" i="2"/>
  <c r="I73" i="2"/>
  <c r="X73" i="2"/>
  <c r="I74" i="2"/>
  <c r="X74" i="2"/>
  <c r="I75" i="2"/>
  <c r="X75" i="2"/>
  <c r="I76" i="2"/>
  <c r="X76" i="2"/>
  <c r="I77" i="2"/>
  <c r="X77" i="2"/>
  <c r="I78" i="2"/>
  <c r="X78" i="2"/>
  <c r="I79" i="2"/>
  <c r="X79" i="2"/>
  <c r="I80" i="2"/>
  <c r="X80" i="2"/>
  <c r="I81" i="2"/>
  <c r="X81" i="2"/>
  <c r="I82" i="2"/>
  <c r="X82" i="2"/>
  <c r="I83" i="2"/>
  <c r="X83" i="2"/>
  <c r="I84" i="2"/>
  <c r="X84" i="2"/>
  <c r="I85" i="2"/>
  <c r="X85" i="2"/>
  <c r="I86" i="2"/>
  <c r="X86" i="2"/>
  <c r="I87" i="2"/>
  <c r="X87" i="2"/>
  <c r="I88" i="2"/>
  <c r="X88" i="2"/>
  <c r="I89" i="2"/>
  <c r="X89" i="2"/>
  <c r="I90" i="2"/>
  <c r="X90" i="2"/>
  <c r="I91" i="2"/>
  <c r="X91" i="2"/>
  <c r="I92" i="2"/>
  <c r="X92" i="2"/>
  <c r="I93" i="2"/>
  <c r="X93" i="2"/>
  <c r="I94" i="2"/>
  <c r="X94" i="2"/>
  <c r="I95" i="2"/>
  <c r="X95" i="2"/>
  <c r="I96" i="2"/>
  <c r="X96" i="2"/>
  <c r="I97" i="2"/>
  <c r="X97" i="2"/>
  <c r="I98" i="2"/>
  <c r="X98" i="2"/>
  <c r="I99" i="2"/>
  <c r="X99" i="2"/>
  <c r="I100" i="2"/>
  <c r="X100" i="2"/>
  <c r="I101" i="2"/>
  <c r="X101" i="2"/>
  <c r="I102" i="2"/>
  <c r="X102" i="2"/>
  <c r="I103" i="2"/>
  <c r="X103" i="2"/>
  <c r="I104" i="2"/>
  <c r="X104" i="2"/>
  <c r="I105" i="2"/>
  <c r="X105" i="2"/>
  <c r="I106" i="2"/>
  <c r="X106" i="2"/>
  <c r="I107" i="2"/>
  <c r="X107" i="2"/>
  <c r="I108" i="2"/>
  <c r="X108" i="2"/>
  <c r="I109" i="2"/>
  <c r="X109" i="2"/>
  <c r="I110" i="2"/>
  <c r="X110" i="2"/>
  <c r="I111" i="2"/>
  <c r="X111" i="2"/>
  <c r="I112" i="2"/>
  <c r="X112" i="2"/>
  <c r="I113" i="2"/>
  <c r="X113" i="2"/>
  <c r="I114" i="2"/>
  <c r="X114" i="2"/>
  <c r="I115" i="2"/>
  <c r="X115" i="2"/>
  <c r="I116" i="2"/>
  <c r="X116" i="2"/>
  <c r="I117" i="2"/>
  <c r="X117" i="2"/>
  <c r="I118" i="2"/>
  <c r="X118" i="2"/>
  <c r="I119" i="2"/>
  <c r="X119" i="2"/>
  <c r="I120" i="2"/>
  <c r="X120" i="2"/>
  <c r="I121" i="2"/>
  <c r="X121" i="2"/>
  <c r="I122" i="2"/>
  <c r="X122" i="2"/>
  <c r="I123" i="2"/>
  <c r="X123" i="2"/>
  <c r="I124" i="2"/>
  <c r="X124" i="2"/>
  <c r="I125" i="2"/>
  <c r="X125" i="2"/>
  <c r="I126" i="2"/>
  <c r="X126" i="2"/>
  <c r="I127" i="2"/>
  <c r="X127" i="2"/>
  <c r="I128" i="2"/>
  <c r="X128" i="2"/>
  <c r="I129" i="2"/>
  <c r="X129" i="2"/>
  <c r="I130" i="2"/>
  <c r="X130" i="2"/>
  <c r="I131" i="2"/>
  <c r="X131" i="2"/>
  <c r="I132" i="2"/>
  <c r="X132" i="2"/>
  <c r="I133" i="2"/>
  <c r="X133" i="2"/>
  <c r="I134" i="2"/>
  <c r="X134" i="2"/>
  <c r="I135" i="2"/>
  <c r="X135" i="2"/>
  <c r="I136" i="2"/>
  <c r="X136" i="2"/>
  <c r="I137" i="2"/>
  <c r="X137" i="2"/>
  <c r="I138" i="2"/>
  <c r="X138" i="2"/>
  <c r="I139" i="2"/>
  <c r="X139" i="2"/>
  <c r="I140" i="2"/>
  <c r="X140" i="2"/>
  <c r="I141" i="2"/>
  <c r="X141" i="2"/>
  <c r="I142" i="2"/>
  <c r="X142" i="2"/>
  <c r="I143" i="2"/>
  <c r="X143" i="2"/>
  <c r="I144" i="2"/>
  <c r="X144" i="2"/>
  <c r="I145" i="2"/>
  <c r="X145" i="2"/>
  <c r="I146" i="2"/>
  <c r="X146" i="2"/>
  <c r="I147" i="2"/>
  <c r="X147" i="2"/>
  <c r="I148" i="2"/>
  <c r="X148" i="2"/>
  <c r="I149" i="2"/>
  <c r="X149" i="2"/>
  <c r="I150" i="2"/>
  <c r="X150" i="2"/>
  <c r="I151" i="2"/>
  <c r="X151" i="2"/>
  <c r="I152" i="2"/>
  <c r="X152" i="2"/>
  <c r="I153" i="2"/>
  <c r="X153" i="2"/>
  <c r="I154" i="2"/>
  <c r="X154" i="2"/>
  <c r="I155" i="2"/>
  <c r="X155" i="2"/>
  <c r="I156" i="2"/>
  <c r="X156" i="2"/>
  <c r="I157" i="2"/>
  <c r="X157" i="2"/>
  <c r="I158" i="2"/>
  <c r="X158" i="2"/>
  <c r="I159" i="2"/>
  <c r="X159" i="2"/>
  <c r="I160" i="2"/>
  <c r="X160" i="2"/>
  <c r="I161" i="2"/>
  <c r="X161" i="2"/>
  <c r="I162" i="2"/>
  <c r="X162" i="2"/>
  <c r="I163" i="2"/>
  <c r="X163" i="2"/>
  <c r="I164" i="2"/>
  <c r="X164" i="2"/>
  <c r="I165" i="2"/>
  <c r="X165" i="2"/>
  <c r="I166" i="2"/>
  <c r="X166" i="2"/>
  <c r="I167" i="2"/>
  <c r="X167" i="2"/>
  <c r="I168" i="2"/>
  <c r="X168" i="2"/>
  <c r="I169" i="2"/>
  <c r="X169" i="2"/>
  <c r="I170" i="2"/>
  <c r="X170" i="2"/>
  <c r="I171" i="2"/>
  <c r="X171" i="2"/>
  <c r="I172" i="2"/>
  <c r="X172" i="2"/>
  <c r="I173" i="2"/>
  <c r="X173" i="2"/>
  <c r="I174" i="2"/>
  <c r="X174" i="2"/>
  <c r="I175" i="2"/>
  <c r="X175" i="2"/>
  <c r="I176" i="2"/>
  <c r="X176" i="2"/>
  <c r="I177" i="2"/>
  <c r="X177" i="2"/>
  <c r="I178" i="2"/>
  <c r="X178" i="2"/>
  <c r="I179" i="2"/>
  <c r="X179" i="2"/>
  <c r="I180" i="2"/>
  <c r="X180" i="2"/>
  <c r="I181" i="2"/>
  <c r="X181" i="2"/>
  <c r="I182" i="2"/>
  <c r="X182" i="2"/>
  <c r="I183" i="2"/>
  <c r="X183" i="2"/>
  <c r="I184" i="2"/>
  <c r="X184" i="2"/>
  <c r="I185" i="2"/>
  <c r="X185" i="2"/>
  <c r="I186" i="2"/>
  <c r="X186" i="2"/>
  <c r="I187" i="2"/>
  <c r="X187" i="2"/>
  <c r="I188" i="2"/>
  <c r="X188" i="2"/>
  <c r="I189" i="2"/>
  <c r="X189" i="2"/>
  <c r="I190" i="2"/>
  <c r="X190" i="2"/>
  <c r="I191" i="2"/>
  <c r="X191" i="2"/>
  <c r="I192" i="2"/>
  <c r="X192" i="2"/>
  <c r="I193" i="2"/>
  <c r="X193" i="2"/>
  <c r="I194" i="2"/>
  <c r="X194" i="2"/>
  <c r="I195" i="2"/>
  <c r="X195" i="2"/>
  <c r="I196" i="2"/>
  <c r="X196" i="2"/>
  <c r="I197" i="2"/>
  <c r="X197" i="2"/>
  <c r="I198" i="2"/>
  <c r="X198" i="2"/>
  <c r="I199" i="2"/>
  <c r="X199" i="2"/>
  <c r="I200" i="2"/>
  <c r="X200" i="2"/>
  <c r="I201" i="2"/>
  <c r="X201" i="2"/>
  <c r="I202" i="2"/>
  <c r="X202" i="2"/>
  <c r="I203" i="2"/>
  <c r="X203" i="2"/>
  <c r="I204" i="2"/>
  <c r="X204" i="2"/>
  <c r="I205" i="2"/>
  <c r="X205" i="2"/>
  <c r="I206" i="2"/>
  <c r="X206" i="2"/>
  <c r="I207" i="2"/>
  <c r="X207" i="2"/>
  <c r="I208" i="2"/>
  <c r="X208" i="2"/>
  <c r="I209" i="2"/>
  <c r="X209" i="2"/>
  <c r="I210" i="2"/>
  <c r="X210" i="2"/>
  <c r="I211" i="2"/>
  <c r="X211" i="2"/>
  <c r="I212" i="2"/>
  <c r="X212" i="2"/>
  <c r="I213" i="2"/>
  <c r="X213" i="2"/>
  <c r="I214" i="2"/>
  <c r="X214" i="2"/>
  <c r="I215" i="2"/>
  <c r="X215" i="2"/>
  <c r="I216" i="2"/>
  <c r="X216" i="2"/>
  <c r="I217" i="2"/>
  <c r="X217" i="2"/>
  <c r="I218" i="2"/>
  <c r="X218" i="2"/>
  <c r="I219" i="2"/>
  <c r="X219" i="2"/>
  <c r="I220" i="2"/>
  <c r="X220" i="2"/>
  <c r="I221" i="2"/>
  <c r="X221" i="2"/>
  <c r="I222" i="2"/>
  <c r="X222" i="2"/>
  <c r="I223" i="2"/>
  <c r="X223" i="2"/>
  <c r="I224" i="2"/>
  <c r="X224" i="2"/>
  <c r="I225" i="2"/>
  <c r="X225" i="2"/>
  <c r="I226" i="2"/>
  <c r="X226" i="2"/>
  <c r="I227" i="2"/>
  <c r="X227" i="2"/>
  <c r="I228" i="2"/>
  <c r="X228" i="2"/>
  <c r="I229" i="2"/>
  <c r="X229" i="2"/>
  <c r="I230" i="2"/>
  <c r="X230" i="2"/>
  <c r="I231" i="2"/>
  <c r="X231" i="2"/>
  <c r="I232" i="2"/>
  <c r="X232" i="2"/>
  <c r="I233" i="2"/>
  <c r="X233" i="2"/>
  <c r="I234" i="2"/>
  <c r="X234" i="2"/>
  <c r="I235" i="2"/>
  <c r="X235" i="2"/>
  <c r="I236" i="2"/>
  <c r="X236" i="2"/>
  <c r="I237" i="2"/>
  <c r="X237" i="2"/>
  <c r="I238" i="2"/>
  <c r="X238" i="2"/>
  <c r="I239" i="2"/>
  <c r="X239" i="2"/>
  <c r="I240" i="2"/>
  <c r="X240" i="2"/>
  <c r="I241" i="2"/>
  <c r="X241" i="2"/>
  <c r="I242" i="2"/>
  <c r="X242" i="2"/>
  <c r="I243" i="2"/>
  <c r="X243" i="2"/>
  <c r="I244" i="2"/>
  <c r="X244" i="2"/>
  <c r="I245" i="2"/>
  <c r="X245" i="2"/>
  <c r="I246" i="2"/>
  <c r="X246" i="2"/>
  <c r="I247" i="2"/>
  <c r="X247" i="2"/>
  <c r="I248" i="2"/>
  <c r="X248" i="2"/>
  <c r="I249" i="2"/>
  <c r="X249" i="2"/>
  <c r="I250" i="2"/>
  <c r="X250" i="2"/>
  <c r="I251" i="2"/>
  <c r="X251" i="2"/>
  <c r="I252" i="2"/>
  <c r="X252" i="2"/>
  <c r="I253" i="2"/>
  <c r="X253" i="2"/>
  <c r="I254" i="2"/>
  <c r="X254" i="2"/>
  <c r="I255" i="2"/>
  <c r="X255" i="2"/>
  <c r="I256" i="2"/>
  <c r="X256" i="2"/>
  <c r="I257" i="2"/>
  <c r="X257" i="2"/>
  <c r="I258" i="2"/>
  <c r="X258" i="2"/>
  <c r="I259" i="2"/>
  <c r="X259" i="2"/>
  <c r="I260" i="2"/>
  <c r="X260" i="2"/>
  <c r="I261" i="2"/>
  <c r="X261" i="2"/>
  <c r="I262" i="2"/>
  <c r="X262" i="2"/>
  <c r="I263" i="2"/>
  <c r="X263" i="2"/>
  <c r="I264" i="2"/>
  <c r="X264" i="2"/>
  <c r="I265" i="2"/>
  <c r="X265" i="2"/>
  <c r="I266" i="2"/>
  <c r="X266" i="2"/>
  <c r="I267" i="2"/>
  <c r="X267" i="2"/>
  <c r="I268" i="2"/>
  <c r="X268" i="2"/>
  <c r="I269" i="2"/>
  <c r="X269" i="2"/>
  <c r="I270" i="2"/>
  <c r="X270" i="2"/>
  <c r="I271" i="2"/>
  <c r="X271" i="2"/>
  <c r="I272" i="2"/>
  <c r="X272" i="2"/>
  <c r="I273" i="2"/>
  <c r="X273" i="2"/>
  <c r="I274" i="2"/>
  <c r="X274" i="2"/>
  <c r="I275" i="2"/>
  <c r="X275" i="2"/>
  <c r="I276" i="2"/>
  <c r="X276" i="2"/>
  <c r="I277" i="2"/>
  <c r="X277" i="2"/>
  <c r="I278" i="2"/>
  <c r="X278" i="2"/>
  <c r="I279" i="2"/>
  <c r="X279" i="2"/>
  <c r="I280" i="2"/>
  <c r="X280" i="2"/>
  <c r="I281" i="2"/>
  <c r="X281" i="2"/>
  <c r="I282" i="2"/>
  <c r="X282" i="2"/>
  <c r="I283" i="2"/>
  <c r="X283" i="2"/>
  <c r="I284" i="2"/>
  <c r="X284" i="2"/>
  <c r="I285" i="2"/>
  <c r="X285" i="2"/>
  <c r="I286" i="2"/>
  <c r="X286" i="2"/>
  <c r="I287" i="2"/>
  <c r="X287" i="2"/>
  <c r="I288" i="2"/>
  <c r="X288" i="2"/>
  <c r="I289" i="2"/>
  <c r="X289" i="2"/>
  <c r="I290" i="2"/>
  <c r="X290" i="2"/>
  <c r="I291" i="2"/>
  <c r="X291" i="2"/>
  <c r="I292" i="2"/>
  <c r="X292" i="2"/>
  <c r="I293" i="2"/>
  <c r="X293" i="2"/>
  <c r="I294" i="2"/>
  <c r="X294" i="2"/>
  <c r="I295" i="2"/>
  <c r="X295" i="2"/>
  <c r="I296" i="2"/>
  <c r="X296" i="2"/>
  <c r="I297" i="2"/>
  <c r="X297" i="2"/>
  <c r="I298" i="2"/>
  <c r="X298" i="2"/>
  <c r="I299" i="2"/>
  <c r="X299" i="2"/>
  <c r="I300" i="2"/>
  <c r="X300" i="2"/>
  <c r="I301" i="2"/>
  <c r="X301" i="2"/>
  <c r="I302" i="2"/>
  <c r="X302" i="2"/>
  <c r="I303" i="2"/>
  <c r="X303" i="2"/>
  <c r="I304" i="2"/>
  <c r="X304" i="2"/>
  <c r="I305" i="2"/>
  <c r="X305" i="2"/>
  <c r="I306" i="2"/>
  <c r="X306" i="2"/>
  <c r="I307" i="2"/>
  <c r="X307" i="2"/>
  <c r="I308" i="2"/>
  <c r="X308" i="2"/>
  <c r="I309" i="2"/>
  <c r="X309" i="2"/>
  <c r="I310" i="2"/>
  <c r="X310" i="2"/>
  <c r="I311" i="2"/>
  <c r="X311" i="2"/>
  <c r="I312" i="2"/>
  <c r="X312" i="2"/>
  <c r="I313" i="2"/>
  <c r="X313" i="2"/>
  <c r="I314" i="2"/>
  <c r="X314" i="2"/>
  <c r="I315" i="2"/>
  <c r="X315" i="2"/>
  <c r="I316" i="2"/>
  <c r="X316" i="2"/>
  <c r="I317" i="2"/>
  <c r="X317" i="2"/>
  <c r="I318" i="2"/>
  <c r="X318" i="2"/>
  <c r="I319" i="2"/>
  <c r="X319" i="2"/>
  <c r="I320" i="2"/>
  <c r="X320" i="2"/>
  <c r="I321" i="2"/>
  <c r="X321" i="2"/>
  <c r="I322" i="2"/>
  <c r="X322" i="2"/>
  <c r="I323" i="2"/>
  <c r="X323" i="2"/>
  <c r="I324" i="2"/>
  <c r="X324" i="2"/>
  <c r="I325" i="2"/>
  <c r="X325" i="2"/>
  <c r="I326" i="2"/>
  <c r="X326" i="2"/>
  <c r="I327" i="2"/>
  <c r="X327" i="2"/>
  <c r="I328" i="2"/>
  <c r="X328" i="2"/>
  <c r="I329" i="2"/>
  <c r="X329" i="2"/>
  <c r="I330" i="2"/>
  <c r="X330" i="2"/>
  <c r="I331" i="2"/>
  <c r="X331" i="2"/>
  <c r="I332" i="2"/>
  <c r="X332" i="2"/>
  <c r="I333" i="2"/>
  <c r="X333" i="2"/>
  <c r="I334" i="2"/>
  <c r="X334" i="2"/>
  <c r="I335" i="2"/>
  <c r="X335" i="2"/>
  <c r="I336" i="2"/>
  <c r="X336" i="2"/>
  <c r="I337" i="2"/>
  <c r="X337" i="2"/>
  <c r="I338" i="2"/>
  <c r="X338" i="2"/>
  <c r="I339" i="2"/>
  <c r="X339" i="2"/>
  <c r="I340" i="2"/>
  <c r="X340" i="2"/>
  <c r="I341" i="2"/>
  <c r="X341" i="2"/>
  <c r="I342" i="2"/>
  <c r="X342" i="2"/>
  <c r="I343" i="2"/>
  <c r="X343" i="2"/>
  <c r="I344" i="2"/>
  <c r="X344" i="2"/>
  <c r="I345" i="2"/>
  <c r="X345" i="2"/>
  <c r="I346" i="2"/>
  <c r="X346" i="2"/>
  <c r="I347" i="2"/>
  <c r="X347" i="2"/>
  <c r="I348" i="2"/>
  <c r="X348" i="2"/>
  <c r="I349" i="2"/>
  <c r="X349" i="2"/>
  <c r="I350" i="2"/>
  <c r="X350" i="2"/>
  <c r="I351" i="2"/>
  <c r="X351" i="2"/>
  <c r="I352" i="2"/>
  <c r="X352" i="2"/>
  <c r="I353" i="2"/>
  <c r="X353" i="2"/>
  <c r="I354" i="2"/>
  <c r="X354" i="2"/>
  <c r="I355" i="2"/>
  <c r="X355" i="2"/>
  <c r="I356" i="2"/>
  <c r="X356" i="2"/>
  <c r="I357" i="2"/>
  <c r="X357" i="2"/>
  <c r="I358" i="2"/>
  <c r="X358" i="2"/>
  <c r="I359" i="2"/>
  <c r="X359" i="2"/>
  <c r="I360" i="2"/>
  <c r="X360" i="2"/>
  <c r="I361" i="2"/>
  <c r="X361" i="2"/>
  <c r="I362" i="2"/>
  <c r="X362" i="2"/>
  <c r="I363" i="2"/>
  <c r="X363" i="2"/>
  <c r="I364" i="2"/>
  <c r="X364" i="2"/>
  <c r="I365" i="2"/>
  <c r="X365" i="2"/>
  <c r="I366" i="2"/>
  <c r="X366" i="2"/>
  <c r="I367" i="2"/>
  <c r="X367" i="2"/>
  <c r="I368" i="2"/>
  <c r="X368" i="2"/>
  <c r="I369" i="2"/>
  <c r="X369" i="2"/>
  <c r="I370" i="2"/>
  <c r="X370" i="2"/>
  <c r="I371" i="2"/>
  <c r="X371" i="2"/>
  <c r="I372" i="2"/>
  <c r="X372" i="2"/>
  <c r="I373" i="2"/>
  <c r="X373" i="2"/>
  <c r="I374" i="2"/>
  <c r="X374" i="2"/>
  <c r="I375" i="2"/>
  <c r="X375" i="2"/>
  <c r="I376" i="2"/>
  <c r="X376" i="2"/>
  <c r="I377" i="2"/>
  <c r="X377" i="2"/>
  <c r="I378" i="2"/>
  <c r="X378" i="2"/>
  <c r="I379" i="2"/>
  <c r="X379" i="2"/>
  <c r="I380" i="2"/>
  <c r="X380" i="2"/>
  <c r="I381" i="2"/>
  <c r="X381" i="2"/>
  <c r="I382" i="2"/>
  <c r="X382" i="2"/>
  <c r="I383" i="2"/>
  <c r="X383" i="2"/>
  <c r="I384" i="2"/>
  <c r="X384" i="2"/>
  <c r="I385" i="2"/>
  <c r="X385" i="2"/>
  <c r="I386" i="2"/>
  <c r="X386" i="2"/>
  <c r="I387" i="2"/>
  <c r="X387" i="2"/>
  <c r="I388" i="2"/>
  <c r="X388" i="2"/>
  <c r="I389" i="2"/>
  <c r="X389" i="2"/>
  <c r="I390" i="2"/>
  <c r="X390" i="2"/>
  <c r="I391" i="2"/>
  <c r="X391" i="2"/>
  <c r="I392" i="2"/>
  <c r="X392" i="2"/>
  <c r="I393" i="2"/>
  <c r="X393" i="2"/>
  <c r="I394" i="2"/>
  <c r="X394" i="2"/>
  <c r="I395" i="2"/>
  <c r="X395" i="2"/>
  <c r="I396" i="2"/>
  <c r="X396" i="2"/>
  <c r="I397" i="2"/>
  <c r="X397" i="2"/>
  <c r="I398" i="2"/>
  <c r="X398" i="2"/>
  <c r="I399" i="2"/>
  <c r="X399" i="2"/>
  <c r="I400" i="2"/>
  <c r="X400" i="2"/>
  <c r="I401" i="2"/>
  <c r="X401" i="2"/>
  <c r="I402" i="2"/>
  <c r="X402" i="2"/>
  <c r="I403" i="2"/>
  <c r="X403" i="2"/>
  <c r="I404" i="2"/>
  <c r="X404" i="2"/>
  <c r="I405" i="2"/>
  <c r="X405" i="2"/>
  <c r="I406" i="2"/>
  <c r="X406" i="2"/>
  <c r="I407" i="2"/>
  <c r="X407" i="2"/>
  <c r="I408" i="2"/>
  <c r="X408" i="2"/>
  <c r="I409" i="2"/>
  <c r="X409" i="2"/>
  <c r="I410" i="2"/>
  <c r="X410" i="2"/>
  <c r="I411" i="2"/>
  <c r="X411" i="2"/>
  <c r="I412" i="2"/>
  <c r="X412" i="2"/>
  <c r="I413" i="2"/>
  <c r="X413" i="2"/>
  <c r="I414" i="2"/>
  <c r="X414" i="2"/>
  <c r="I415" i="2"/>
  <c r="X415" i="2"/>
  <c r="I416" i="2"/>
  <c r="X416" i="2"/>
  <c r="I417" i="2"/>
  <c r="X417" i="2"/>
  <c r="I418" i="2"/>
  <c r="X418" i="2"/>
  <c r="I419" i="2"/>
  <c r="X419" i="2"/>
  <c r="I420" i="2"/>
  <c r="X420" i="2"/>
  <c r="I421" i="2"/>
  <c r="X421" i="2"/>
  <c r="I422" i="2"/>
  <c r="X422" i="2"/>
  <c r="I423" i="2"/>
  <c r="X423" i="2"/>
  <c r="I424" i="2"/>
  <c r="X424" i="2"/>
  <c r="I425" i="2"/>
  <c r="X425" i="2"/>
  <c r="I426" i="2"/>
  <c r="X426" i="2"/>
  <c r="I427" i="2"/>
  <c r="X427" i="2"/>
  <c r="I428" i="2"/>
  <c r="X428" i="2"/>
  <c r="I429" i="2"/>
  <c r="X429" i="2"/>
  <c r="I430" i="2"/>
  <c r="X430" i="2"/>
  <c r="I431" i="2"/>
  <c r="X431" i="2"/>
  <c r="I432" i="2"/>
  <c r="X432" i="2"/>
  <c r="I433" i="2"/>
  <c r="X433" i="2"/>
  <c r="I434" i="2"/>
  <c r="X434" i="2"/>
  <c r="I435" i="2"/>
  <c r="X435" i="2"/>
  <c r="I436" i="2"/>
  <c r="X436" i="2"/>
  <c r="I437" i="2"/>
  <c r="X437" i="2"/>
  <c r="I438" i="2"/>
  <c r="X438" i="2"/>
  <c r="I439" i="2"/>
  <c r="X439" i="2"/>
  <c r="I440" i="2"/>
  <c r="X440" i="2"/>
  <c r="I441" i="2"/>
  <c r="X441" i="2"/>
  <c r="I442" i="2"/>
  <c r="X442" i="2"/>
  <c r="I443" i="2"/>
  <c r="X443" i="2"/>
  <c r="I444" i="2"/>
  <c r="X444" i="2"/>
  <c r="I445" i="2"/>
  <c r="X445" i="2"/>
  <c r="I446" i="2"/>
  <c r="X446" i="2"/>
  <c r="I447" i="2"/>
  <c r="X447" i="2"/>
  <c r="I448" i="2"/>
  <c r="X448" i="2"/>
  <c r="I449" i="2"/>
  <c r="X449" i="2"/>
  <c r="I450" i="2"/>
  <c r="X450" i="2"/>
  <c r="I451" i="2"/>
  <c r="X451" i="2"/>
  <c r="I452" i="2"/>
  <c r="X452" i="2"/>
  <c r="I453" i="2"/>
  <c r="X453" i="2"/>
  <c r="I454" i="2"/>
  <c r="X454" i="2"/>
  <c r="I455" i="2"/>
  <c r="X455" i="2"/>
  <c r="I456" i="2"/>
  <c r="X456" i="2"/>
  <c r="I457" i="2"/>
  <c r="X457" i="2"/>
  <c r="I458" i="2"/>
  <c r="X458" i="2"/>
  <c r="I459" i="2"/>
  <c r="X459" i="2"/>
  <c r="I460" i="2"/>
  <c r="X460" i="2"/>
  <c r="I461" i="2"/>
  <c r="X461" i="2"/>
  <c r="I462" i="2"/>
  <c r="X462" i="2"/>
  <c r="I463" i="2"/>
  <c r="X463" i="2"/>
  <c r="I464" i="2"/>
  <c r="X464" i="2"/>
  <c r="I465" i="2"/>
  <c r="X465" i="2"/>
  <c r="I466" i="2"/>
  <c r="X466" i="2"/>
  <c r="I467" i="2"/>
  <c r="X467" i="2"/>
  <c r="I468" i="2"/>
  <c r="X468" i="2"/>
  <c r="I469" i="2"/>
  <c r="X469" i="2"/>
  <c r="I470" i="2"/>
  <c r="X470" i="2"/>
  <c r="I471" i="2"/>
  <c r="X471" i="2"/>
  <c r="I472" i="2"/>
  <c r="X472" i="2"/>
  <c r="I473" i="2"/>
  <c r="X473" i="2"/>
  <c r="I474" i="2"/>
  <c r="X474" i="2"/>
  <c r="I475" i="2"/>
  <c r="X475" i="2"/>
  <c r="I476" i="2"/>
  <c r="X476" i="2"/>
  <c r="I477" i="2"/>
  <c r="X477" i="2"/>
  <c r="I478" i="2"/>
  <c r="X478" i="2"/>
  <c r="I479" i="2"/>
  <c r="X479" i="2"/>
  <c r="I480" i="2"/>
  <c r="X480" i="2"/>
  <c r="I481" i="2"/>
  <c r="X481" i="2"/>
  <c r="I482" i="2"/>
  <c r="X482" i="2"/>
  <c r="I483" i="2"/>
  <c r="X483" i="2"/>
  <c r="I484" i="2"/>
  <c r="X484" i="2"/>
  <c r="I485" i="2"/>
  <c r="X485" i="2"/>
  <c r="I486" i="2"/>
  <c r="X486" i="2"/>
  <c r="I487" i="2"/>
  <c r="X487" i="2"/>
  <c r="I488" i="2"/>
  <c r="X488" i="2"/>
  <c r="I489" i="2"/>
  <c r="X489" i="2"/>
  <c r="I490" i="2"/>
  <c r="X490" i="2"/>
  <c r="I491" i="2"/>
  <c r="X491" i="2"/>
  <c r="I492" i="2"/>
  <c r="X492" i="2"/>
  <c r="I493" i="2"/>
  <c r="X493" i="2"/>
  <c r="I494" i="2"/>
  <c r="X494" i="2"/>
  <c r="I495" i="2"/>
  <c r="X495" i="2"/>
  <c r="I496" i="2"/>
  <c r="X496" i="2"/>
  <c r="I497" i="2"/>
  <c r="X497" i="2"/>
  <c r="I498" i="2"/>
  <c r="X498" i="2"/>
  <c r="I499" i="2"/>
  <c r="X499" i="2"/>
  <c r="I500" i="2"/>
  <c r="X500" i="2"/>
  <c r="I501" i="2"/>
  <c r="X501" i="2"/>
  <c r="I502" i="2"/>
  <c r="X502" i="2"/>
  <c r="I503" i="2"/>
  <c r="X503" i="2"/>
  <c r="I504" i="2"/>
  <c r="X504" i="2"/>
  <c r="I505" i="2"/>
  <c r="X505" i="2"/>
  <c r="I506" i="2"/>
  <c r="X506" i="2"/>
  <c r="I507" i="2"/>
  <c r="X507" i="2"/>
  <c r="I508" i="2"/>
  <c r="X508" i="2"/>
  <c r="I509" i="2"/>
  <c r="X509" i="2"/>
  <c r="I510" i="2"/>
  <c r="X510" i="2"/>
  <c r="I511" i="2"/>
  <c r="X511" i="2"/>
  <c r="I512" i="2"/>
  <c r="X512" i="2"/>
  <c r="I513" i="2"/>
  <c r="X513" i="2"/>
  <c r="I514" i="2"/>
  <c r="X514" i="2"/>
  <c r="I515" i="2"/>
  <c r="X515" i="2"/>
  <c r="I516" i="2"/>
  <c r="X516" i="2"/>
  <c r="I517" i="2"/>
  <c r="X517" i="2"/>
  <c r="I518" i="2"/>
  <c r="X518" i="2"/>
  <c r="I519" i="2"/>
  <c r="X519" i="2"/>
  <c r="I520" i="2"/>
  <c r="X520" i="2"/>
  <c r="I521" i="2"/>
  <c r="X521" i="2"/>
  <c r="I522" i="2"/>
  <c r="X522" i="2"/>
  <c r="I523" i="2"/>
  <c r="X523" i="2"/>
  <c r="I524" i="2"/>
  <c r="X524" i="2"/>
  <c r="I525" i="2"/>
  <c r="X525" i="2"/>
  <c r="I526" i="2"/>
  <c r="X526" i="2"/>
  <c r="I527" i="2"/>
  <c r="X527" i="2"/>
  <c r="I528" i="2"/>
  <c r="X528" i="2"/>
  <c r="I529" i="2"/>
  <c r="X529" i="2"/>
  <c r="I530" i="2"/>
  <c r="X530" i="2"/>
  <c r="I531" i="2"/>
  <c r="X531" i="2"/>
  <c r="I532" i="2"/>
  <c r="X532" i="2"/>
  <c r="I533" i="2"/>
  <c r="X533" i="2"/>
  <c r="I534" i="2"/>
  <c r="X534" i="2"/>
  <c r="I535" i="2"/>
  <c r="X535" i="2"/>
  <c r="I536" i="2"/>
  <c r="X536" i="2"/>
  <c r="I537" i="2"/>
  <c r="X537" i="2"/>
  <c r="I538" i="2"/>
  <c r="X538" i="2"/>
  <c r="I539" i="2"/>
  <c r="X539" i="2"/>
  <c r="I540" i="2"/>
  <c r="X540" i="2"/>
  <c r="I541" i="2"/>
  <c r="X541" i="2"/>
  <c r="I542" i="2"/>
  <c r="X542" i="2"/>
  <c r="I543" i="2"/>
  <c r="X543" i="2"/>
  <c r="I544" i="2"/>
  <c r="X544" i="2"/>
  <c r="I545" i="2"/>
  <c r="X545" i="2"/>
  <c r="I546" i="2"/>
  <c r="X546" i="2"/>
  <c r="I547" i="2"/>
  <c r="X547" i="2"/>
  <c r="I548" i="2"/>
  <c r="X548" i="2"/>
  <c r="I549" i="2"/>
  <c r="X549" i="2"/>
  <c r="I550" i="2"/>
  <c r="X550" i="2"/>
  <c r="I551" i="2"/>
  <c r="X551" i="2"/>
  <c r="I552" i="2"/>
  <c r="X552" i="2"/>
  <c r="I553" i="2"/>
  <c r="X553" i="2"/>
  <c r="I554" i="2"/>
  <c r="X554" i="2"/>
  <c r="I555" i="2"/>
  <c r="X555" i="2"/>
  <c r="I556" i="2"/>
  <c r="X556" i="2"/>
  <c r="I557" i="2"/>
  <c r="X557" i="2"/>
  <c r="I558" i="2"/>
  <c r="X558" i="2"/>
  <c r="I559" i="2"/>
  <c r="X559" i="2"/>
  <c r="I560" i="2"/>
  <c r="X560" i="2"/>
  <c r="I561" i="2"/>
  <c r="X561" i="2"/>
  <c r="I562" i="2"/>
  <c r="X562" i="2"/>
  <c r="I563" i="2"/>
  <c r="X563" i="2"/>
  <c r="I564" i="2"/>
  <c r="X564" i="2"/>
  <c r="I565" i="2"/>
  <c r="X565" i="2"/>
  <c r="I566" i="2"/>
  <c r="X566" i="2"/>
  <c r="I567" i="2"/>
  <c r="X567" i="2"/>
  <c r="I568" i="2"/>
  <c r="X568" i="2"/>
  <c r="I569" i="2"/>
  <c r="X569" i="2"/>
  <c r="I570" i="2"/>
  <c r="X570" i="2"/>
  <c r="I571" i="2"/>
  <c r="X571" i="2"/>
  <c r="I572" i="2"/>
  <c r="X572" i="2"/>
  <c r="I573" i="2"/>
  <c r="X573" i="2"/>
  <c r="I574" i="2"/>
  <c r="X574" i="2"/>
  <c r="I575" i="2"/>
  <c r="X575" i="2"/>
  <c r="I576" i="2"/>
  <c r="X576" i="2"/>
  <c r="I577" i="2"/>
  <c r="X577" i="2"/>
  <c r="I578" i="2"/>
  <c r="X578" i="2"/>
  <c r="I579" i="2"/>
  <c r="X579" i="2"/>
  <c r="I580" i="2"/>
  <c r="X580" i="2"/>
  <c r="I581" i="2"/>
  <c r="X581" i="2"/>
  <c r="I582" i="2"/>
  <c r="X582" i="2"/>
  <c r="I583" i="2"/>
  <c r="X583" i="2"/>
  <c r="I584" i="2"/>
  <c r="X584" i="2"/>
  <c r="I585" i="2"/>
  <c r="X585" i="2"/>
  <c r="I586" i="2"/>
  <c r="X586" i="2"/>
  <c r="I587" i="2"/>
  <c r="X587" i="2"/>
  <c r="I588" i="2"/>
  <c r="X588" i="2"/>
  <c r="I589" i="2"/>
  <c r="X589" i="2"/>
  <c r="I590" i="2"/>
  <c r="X590" i="2"/>
  <c r="I591" i="2"/>
  <c r="X591" i="2"/>
  <c r="I592" i="2"/>
  <c r="X592" i="2"/>
  <c r="I593" i="2"/>
  <c r="X593" i="2"/>
  <c r="I594" i="2"/>
  <c r="X594" i="2"/>
  <c r="I595" i="2"/>
  <c r="X595" i="2"/>
  <c r="I596" i="2"/>
  <c r="X596" i="2"/>
  <c r="I597" i="2"/>
  <c r="X597" i="2"/>
  <c r="I598" i="2"/>
  <c r="X598" i="2"/>
  <c r="I599" i="2"/>
  <c r="X599" i="2"/>
  <c r="I600" i="2"/>
  <c r="X600" i="2"/>
  <c r="I601" i="2"/>
  <c r="X601" i="2"/>
  <c r="I602" i="2"/>
  <c r="X602" i="2"/>
  <c r="I603" i="2"/>
  <c r="X603" i="2"/>
  <c r="I604" i="2"/>
  <c r="X604" i="2"/>
  <c r="I605" i="2"/>
  <c r="X605" i="2"/>
  <c r="I606" i="2"/>
  <c r="X606" i="2"/>
  <c r="I607" i="2"/>
  <c r="X607" i="2"/>
  <c r="I608" i="2"/>
  <c r="X608" i="2"/>
  <c r="I609" i="2"/>
  <c r="X609" i="2"/>
  <c r="I610" i="2"/>
  <c r="X610" i="2"/>
  <c r="I611" i="2"/>
  <c r="X611" i="2"/>
  <c r="I612" i="2"/>
  <c r="X612" i="2"/>
  <c r="I613" i="2"/>
  <c r="X613" i="2"/>
  <c r="I614" i="2"/>
  <c r="X614" i="2"/>
  <c r="I615" i="2"/>
  <c r="X615" i="2"/>
  <c r="I616" i="2"/>
  <c r="X616" i="2"/>
  <c r="I617" i="2"/>
  <c r="X617" i="2"/>
  <c r="I618" i="2"/>
  <c r="X618" i="2"/>
  <c r="I619" i="2"/>
  <c r="X619" i="2"/>
  <c r="I620" i="2"/>
  <c r="X620" i="2"/>
  <c r="I621" i="2"/>
  <c r="X621" i="2"/>
  <c r="I622" i="2"/>
  <c r="X622" i="2"/>
  <c r="I623" i="2"/>
  <c r="X623" i="2"/>
  <c r="I624" i="2"/>
  <c r="X624" i="2"/>
  <c r="I625" i="2"/>
  <c r="X625" i="2"/>
  <c r="I626" i="2"/>
  <c r="X626" i="2"/>
  <c r="I627" i="2"/>
  <c r="X627" i="2"/>
  <c r="I628" i="2"/>
  <c r="X628" i="2"/>
  <c r="I629" i="2"/>
  <c r="X629" i="2"/>
  <c r="I630" i="2"/>
  <c r="X630" i="2"/>
  <c r="I631" i="2"/>
  <c r="X631" i="2"/>
  <c r="I632" i="2"/>
  <c r="X632" i="2"/>
  <c r="I633" i="2"/>
  <c r="X633" i="2"/>
  <c r="I634" i="2"/>
  <c r="X634" i="2"/>
  <c r="I635" i="2"/>
  <c r="X635" i="2"/>
  <c r="I636" i="2"/>
  <c r="X636" i="2"/>
  <c r="I637" i="2"/>
  <c r="X637" i="2"/>
  <c r="I638" i="2"/>
  <c r="X638" i="2"/>
  <c r="I639" i="2"/>
  <c r="X639" i="2"/>
  <c r="I640" i="2"/>
  <c r="X640" i="2"/>
  <c r="I641" i="2"/>
  <c r="X641" i="2"/>
  <c r="I642" i="2"/>
  <c r="X642" i="2"/>
  <c r="I643" i="2"/>
  <c r="X643" i="2"/>
  <c r="I644" i="2"/>
  <c r="X644" i="2"/>
  <c r="I645" i="2"/>
  <c r="X645" i="2"/>
  <c r="I646" i="2"/>
  <c r="X646" i="2"/>
  <c r="I647" i="2"/>
  <c r="X647" i="2"/>
  <c r="I648" i="2"/>
  <c r="X648" i="2"/>
  <c r="I649" i="2"/>
  <c r="X649" i="2"/>
  <c r="I650" i="2"/>
  <c r="X650" i="2"/>
  <c r="I651" i="2"/>
  <c r="X651" i="2"/>
  <c r="I652" i="2"/>
  <c r="X652" i="2"/>
  <c r="I653" i="2"/>
  <c r="X653" i="2"/>
  <c r="I654" i="2"/>
  <c r="X654" i="2"/>
  <c r="I655" i="2"/>
  <c r="X655" i="2"/>
  <c r="I656" i="2"/>
  <c r="X656" i="2"/>
  <c r="I657" i="2"/>
  <c r="X657" i="2"/>
  <c r="I658" i="2"/>
  <c r="X658" i="2"/>
  <c r="I659" i="2"/>
  <c r="X659" i="2"/>
  <c r="I660" i="2"/>
  <c r="X660" i="2"/>
  <c r="I661" i="2"/>
  <c r="X661" i="2"/>
  <c r="I662" i="2"/>
  <c r="X662" i="2"/>
  <c r="I663" i="2"/>
  <c r="X663" i="2"/>
  <c r="I664" i="2"/>
  <c r="X664" i="2"/>
  <c r="I665" i="2"/>
  <c r="X665" i="2"/>
  <c r="I666" i="2"/>
  <c r="X666" i="2"/>
  <c r="I667" i="2"/>
  <c r="X667" i="2"/>
  <c r="I668" i="2"/>
  <c r="X668" i="2"/>
  <c r="I669" i="2"/>
  <c r="X669" i="2"/>
  <c r="I670" i="2"/>
  <c r="X670" i="2"/>
  <c r="I671" i="2"/>
  <c r="X671" i="2"/>
  <c r="I672" i="2"/>
  <c r="X672" i="2"/>
  <c r="I673" i="2"/>
  <c r="X673" i="2"/>
  <c r="I674" i="2"/>
  <c r="X674" i="2"/>
  <c r="I675" i="2"/>
  <c r="X675" i="2"/>
  <c r="I676" i="2"/>
  <c r="X676" i="2"/>
  <c r="I677" i="2"/>
  <c r="X677" i="2"/>
  <c r="I678" i="2"/>
  <c r="X678" i="2"/>
  <c r="I679" i="2"/>
  <c r="X679" i="2"/>
  <c r="I680" i="2"/>
  <c r="X680" i="2"/>
  <c r="I681" i="2"/>
  <c r="X681" i="2"/>
  <c r="I682" i="2"/>
  <c r="X682" i="2"/>
  <c r="I683" i="2"/>
  <c r="X683" i="2"/>
  <c r="I684" i="2"/>
  <c r="X684" i="2"/>
  <c r="I685" i="2"/>
  <c r="X685" i="2"/>
  <c r="I686" i="2"/>
  <c r="X686" i="2"/>
  <c r="I687" i="2"/>
  <c r="X687" i="2"/>
  <c r="I688" i="2"/>
  <c r="X688" i="2"/>
  <c r="I689" i="2"/>
  <c r="X689" i="2"/>
  <c r="I690" i="2"/>
  <c r="X690" i="2"/>
  <c r="I691" i="2"/>
  <c r="X691" i="2"/>
  <c r="I692" i="2"/>
  <c r="X692" i="2"/>
  <c r="I693" i="2"/>
  <c r="X693" i="2"/>
  <c r="I694" i="2"/>
  <c r="X694" i="2"/>
  <c r="I695" i="2"/>
  <c r="X695" i="2"/>
  <c r="I696" i="2"/>
  <c r="X696" i="2"/>
  <c r="I697" i="2"/>
  <c r="X697" i="2"/>
  <c r="I698" i="2"/>
  <c r="X698" i="2"/>
  <c r="I699" i="2"/>
  <c r="X699" i="2"/>
  <c r="I700" i="2"/>
  <c r="X700" i="2"/>
  <c r="I701" i="2"/>
  <c r="X701" i="2"/>
  <c r="I702" i="2"/>
  <c r="X702" i="2"/>
  <c r="I703" i="2"/>
  <c r="X703" i="2"/>
  <c r="I704" i="2"/>
  <c r="X704" i="2"/>
  <c r="I705" i="2"/>
  <c r="X705" i="2"/>
  <c r="I706" i="2"/>
  <c r="X706" i="2"/>
  <c r="I707" i="2"/>
  <c r="X707" i="2"/>
  <c r="I708" i="2"/>
  <c r="X708" i="2"/>
  <c r="I709" i="2"/>
  <c r="X709" i="2"/>
  <c r="I710" i="2"/>
  <c r="X710" i="2"/>
  <c r="I711" i="2"/>
  <c r="X711" i="2"/>
  <c r="I712" i="2"/>
  <c r="X712" i="2"/>
  <c r="I713" i="2"/>
  <c r="X713" i="2"/>
  <c r="I714" i="2"/>
  <c r="X714" i="2"/>
  <c r="I715" i="2"/>
  <c r="X715" i="2"/>
  <c r="I716" i="2"/>
  <c r="X716" i="2"/>
  <c r="I717" i="2"/>
  <c r="X717" i="2"/>
  <c r="I718" i="2"/>
  <c r="X718" i="2"/>
  <c r="I719" i="2"/>
  <c r="X719" i="2"/>
  <c r="I720" i="2"/>
  <c r="X720" i="2"/>
  <c r="I721" i="2"/>
  <c r="X721" i="2"/>
  <c r="I722" i="2"/>
  <c r="X722" i="2"/>
  <c r="I723" i="2"/>
  <c r="X723" i="2"/>
  <c r="I724" i="2"/>
  <c r="X724" i="2"/>
  <c r="I725" i="2"/>
  <c r="X725" i="2"/>
  <c r="I726" i="2"/>
  <c r="X726" i="2"/>
  <c r="I727" i="2"/>
  <c r="X727" i="2"/>
  <c r="I728" i="2"/>
  <c r="X728" i="2"/>
  <c r="I729" i="2"/>
  <c r="X729" i="2"/>
  <c r="I730" i="2"/>
  <c r="X730" i="2"/>
  <c r="I731" i="2"/>
  <c r="X731" i="2"/>
  <c r="I732" i="2"/>
  <c r="X732" i="2"/>
  <c r="I733" i="2"/>
  <c r="X733" i="2"/>
  <c r="I734" i="2"/>
  <c r="X734" i="2"/>
  <c r="I735" i="2"/>
  <c r="X735" i="2"/>
  <c r="I736" i="2"/>
  <c r="X736" i="2"/>
  <c r="I737" i="2"/>
  <c r="X737" i="2"/>
  <c r="I738" i="2"/>
  <c r="X738" i="2"/>
  <c r="I739" i="2"/>
  <c r="X739" i="2"/>
  <c r="I740" i="2"/>
  <c r="X740" i="2"/>
  <c r="I741" i="2"/>
  <c r="X741" i="2"/>
  <c r="I742" i="2"/>
  <c r="X742" i="2"/>
  <c r="I743" i="2"/>
  <c r="X743" i="2"/>
  <c r="I744" i="2"/>
  <c r="X744" i="2"/>
  <c r="I745" i="2"/>
  <c r="X745" i="2"/>
  <c r="I746" i="2"/>
  <c r="X746" i="2"/>
  <c r="I747" i="2"/>
  <c r="X747" i="2"/>
  <c r="I748" i="2"/>
  <c r="X748" i="2"/>
  <c r="I749" i="2"/>
  <c r="X749" i="2"/>
  <c r="I750" i="2"/>
  <c r="X750" i="2"/>
  <c r="I751" i="2"/>
  <c r="X751" i="2"/>
  <c r="I752" i="2"/>
  <c r="X752" i="2"/>
  <c r="I753" i="2"/>
  <c r="X753" i="2"/>
  <c r="I754" i="2"/>
  <c r="X754" i="2"/>
  <c r="I755" i="2"/>
  <c r="X755" i="2"/>
  <c r="I756" i="2"/>
  <c r="X756" i="2"/>
  <c r="I757" i="2"/>
  <c r="X757" i="2"/>
  <c r="I758" i="2"/>
  <c r="X758" i="2"/>
  <c r="I759" i="2"/>
  <c r="X759" i="2"/>
  <c r="I760" i="2"/>
  <c r="X760" i="2"/>
  <c r="I761" i="2"/>
  <c r="X761" i="2"/>
  <c r="I762" i="2"/>
  <c r="X762" i="2"/>
  <c r="I763" i="2"/>
  <c r="X763" i="2"/>
  <c r="I764" i="2"/>
  <c r="X764" i="2"/>
  <c r="I765" i="2"/>
  <c r="X765" i="2"/>
  <c r="I766" i="2"/>
  <c r="X766" i="2"/>
  <c r="I767" i="2"/>
  <c r="X767" i="2"/>
  <c r="I768" i="2"/>
  <c r="X768" i="2"/>
  <c r="I769" i="2"/>
  <c r="X769" i="2"/>
  <c r="I770" i="2"/>
  <c r="X770" i="2"/>
  <c r="I771" i="2"/>
  <c r="X771" i="2"/>
  <c r="I772" i="2"/>
  <c r="X772" i="2"/>
  <c r="I773" i="2"/>
  <c r="X773" i="2"/>
  <c r="I774" i="2"/>
  <c r="X774" i="2"/>
  <c r="I775" i="2"/>
  <c r="X775" i="2"/>
  <c r="I776" i="2"/>
  <c r="X776" i="2"/>
  <c r="I777" i="2"/>
  <c r="X777" i="2"/>
  <c r="I778" i="2"/>
  <c r="X778" i="2"/>
  <c r="I779" i="2"/>
  <c r="X779" i="2"/>
  <c r="I780" i="2"/>
  <c r="X780" i="2"/>
  <c r="I781" i="2"/>
  <c r="X781" i="2"/>
  <c r="I782" i="2"/>
  <c r="X782" i="2"/>
  <c r="I783" i="2"/>
  <c r="X783" i="2"/>
  <c r="I784" i="2"/>
  <c r="X784" i="2"/>
  <c r="I785" i="2"/>
  <c r="X785" i="2"/>
  <c r="I786" i="2"/>
  <c r="X786" i="2"/>
  <c r="I787" i="2"/>
  <c r="X787" i="2"/>
  <c r="I788" i="2"/>
  <c r="X788" i="2"/>
  <c r="I789" i="2"/>
  <c r="X789" i="2"/>
  <c r="I790" i="2"/>
  <c r="X790" i="2"/>
  <c r="I791" i="2"/>
  <c r="X791" i="2"/>
  <c r="I792" i="2"/>
  <c r="X792" i="2"/>
  <c r="I793" i="2"/>
  <c r="X793" i="2"/>
  <c r="I794" i="2"/>
  <c r="X794" i="2"/>
  <c r="I795" i="2"/>
  <c r="X795" i="2"/>
  <c r="I796" i="2"/>
  <c r="X796" i="2"/>
  <c r="I797" i="2"/>
  <c r="X797" i="2"/>
  <c r="I798" i="2"/>
  <c r="X798" i="2"/>
  <c r="I799" i="2"/>
  <c r="X799" i="2"/>
  <c r="I800" i="2"/>
  <c r="X800" i="2"/>
  <c r="I801" i="2"/>
  <c r="X801" i="2"/>
  <c r="I802" i="2"/>
  <c r="X802" i="2"/>
  <c r="I803" i="2"/>
  <c r="X803" i="2"/>
  <c r="I804" i="2"/>
  <c r="X804" i="2"/>
  <c r="I805" i="2"/>
  <c r="X805" i="2"/>
  <c r="I806" i="2"/>
  <c r="X806" i="2"/>
  <c r="I807" i="2"/>
  <c r="X807" i="2"/>
  <c r="I808" i="2"/>
  <c r="X808" i="2"/>
  <c r="I809" i="2"/>
  <c r="X809" i="2"/>
  <c r="I810" i="2"/>
  <c r="X810" i="2"/>
  <c r="I811" i="2"/>
  <c r="X811" i="2"/>
  <c r="I812" i="2"/>
  <c r="X812" i="2"/>
  <c r="I813" i="2"/>
  <c r="X813" i="2"/>
  <c r="I814" i="2"/>
  <c r="X814" i="2"/>
  <c r="I815" i="2"/>
  <c r="X815" i="2"/>
  <c r="I816" i="2"/>
  <c r="X816" i="2"/>
  <c r="I817" i="2"/>
  <c r="X817" i="2"/>
  <c r="I818" i="2"/>
  <c r="X818" i="2"/>
  <c r="I819" i="2"/>
  <c r="X819" i="2"/>
  <c r="I820" i="2"/>
  <c r="X820" i="2"/>
  <c r="I821" i="2"/>
  <c r="X821" i="2"/>
  <c r="I822" i="2"/>
  <c r="X822" i="2"/>
  <c r="I823" i="2"/>
  <c r="X823" i="2"/>
  <c r="I824" i="2"/>
  <c r="X824" i="2"/>
  <c r="I825" i="2"/>
  <c r="X825" i="2"/>
  <c r="I826" i="2"/>
  <c r="X826" i="2"/>
  <c r="I827" i="2"/>
  <c r="X827" i="2"/>
  <c r="I828" i="2"/>
  <c r="X828" i="2"/>
  <c r="I829" i="2"/>
  <c r="X829" i="2"/>
  <c r="I830" i="2"/>
  <c r="X830" i="2"/>
  <c r="I831" i="2"/>
  <c r="X831" i="2"/>
  <c r="I832" i="2"/>
  <c r="X832" i="2"/>
  <c r="I833" i="2"/>
  <c r="X833" i="2"/>
  <c r="I834" i="2"/>
  <c r="X834" i="2"/>
  <c r="I835" i="2"/>
  <c r="X835" i="2"/>
  <c r="I836" i="2"/>
  <c r="X836" i="2"/>
  <c r="I837" i="2"/>
  <c r="X837" i="2"/>
  <c r="I838" i="2"/>
  <c r="X838" i="2"/>
  <c r="I839" i="2"/>
  <c r="X839" i="2"/>
  <c r="I840" i="2"/>
  <c r="X840" i="2"/>
  <c r="I841" i="2"/>
  <c r="X841" i="2"/>
  <c r="I842" i="2"/>
  <c r="X842" i="2"/>
  <c r="I843" i="2"/>
  <c r="X843" i="2"/>
  <c r="I844" i="2"/>
  <c r="X844" i="2"/>
  <c r="I845" i="2"/>
  <c r="X845" i="2"/>
  <c r="I846" i="2"/>
  <c r="X846" i="2"/>
  <c r="I847" i="2"/>
  <c r="X847" i="2"/>
  <c r="I848" i="2"/>
  <c r="X848" i="2"/>
  <c r="I849" i="2"/>
  <c r="X849" i="2"/>
  <c r="I850" i="2"/>
  <c r="X850" i="2"/>
  <c r="I851" i="2"/>
  <c r="X851" i="2"/>
  <c r="I852" i="2"/>
  <c r="X852" i="2"/>
  <c r="I853" i="2"/>
  <c r="X853" i="2"/>
  <c r="I854" i="2"/>
  <c r="X854" i="2"/>
  <c r="I855" i="2"/>
  <c r="X855" i="2"/>
  <c r="I856" i="2"/>
  <c r="X856" i="2"/>
  <c r="I857" i="2"/>
  <c r="X857" i="2"/>
  <c r="I858" i="2"/>
  <c r="X858" i="2"/>
  <c r="I859" i="2"/>
  <c r="X859" i="2"/>
  <c r="I860" i="2"/>
  <c r="X860" i="2"/>
  <c r="I861" i="2"/>
  <c r="X861" i="2"/>
  <c r="I862" i="2"/>
  <c r="X862" i="2"/>
  <c r="I863" i="2"/>
  <c r="X863" i="2"/>
  <c r="I864" i="2"/>
  <c r="X864" i="2"/>
  <c r="I865" i="2"/>
  <c r="X865" i="2"/>
  <c r="I866" i="2"/>
  <c r="X866" i="2"/>
  <c r="I867" i="2"/>
  <c r="X867" i="2"/>
  <c r="I868" i="2"/>
  <c r="X868" i="2"/>
  <c r="I869" i="2"/>
  <c r="X869" i="2"/>
  <c r="I870" i="2"/>
  <c r="X870" i="2"/>
  <c r="I871" i="2"/>
  <c r="X871" i="2"/>
  <c r="I872" i="2"/>
  <c r="X872" i="2"/>
  <c r="I873" i="2"/>
  <c r="X873" i="2"/>
  <c r="I874" i="2"/>
  <c r="X874" i="2"/>
  <c r="I875" i="2"/>
  <c r="X875" i="2"/>
  <c r="I876" i="2"/>
  <c r="X876" i="2"/>
  <c r="I877" i="2"/>
  <c r="X877" i="2"/>
  <c r="I878" i="2"/>
  <c r="X878" i="2"/>
  <c r="I879" i="2"/>
  <c r="X879" i="2"/>
  <c r="I880" i="2"/>
  <c r="X880" i="2"/>
  <c r="I881" i="2"/>
  <c r="X881" i="2"/>
  <c r="I882" i="2"/>
  <c r="X882" i="2"/>
  <c r="I883" i="2"/>
  <c r="X883" i="2"/>
  <c r="I884" i="2"/>
  <c r="X884" i="2"/>
  <c r="I885" i="2"/>
  <c r="X885" i="2"/>
  <c r="I886" i="2"/>
  <c r="X886" i="2"/>
  <c r="I887" i="2"/>
  <c r="X887" i="2"/>
  <c r="I888" i="2"/>
  <c r="X888" i="2"/>
  <c r="I889" i="2"/>
  <c r="X889" i="2"/>
  <c r="I890" i="2"/>
  <c r="X890" i="2"/>
  <c r="I891" i="2"/>
  <c r="X891" i="2"/>
  <c r="I892" i="2"/>
  <c r="X892" i="2"/>
  <c r="I893" i="2"/>
  <c r="X893" i="2"/>
  <c r="I894" i="2"/>
  <c r="X894" i="2"/>
  <c r="I895" i="2"/>
  <c r="X895" i="2"/>
  <c r="I896" i="2"/>
  <c r="X896" i="2"/>
  <c r="I897" i="2"/>
  <c r="X897" i="2"/>
  <c r="I898" i="2"/>
  <c r="X898" i="2"/>
  <c r="I899" i="2"/>
  <c r="X899" i="2"/>
  <c r="I900" i="2"/>
  <c r="X900" i="2"/>
  <c r="I901" i="2"/>
  <c r="X901" i="2"/>
  <c r="I902" i="2"/>
  <c r="X902" i="2"/>
  <c r="I903" i="2"/>
  <c r="X903" i="2"/>
  <c r="I904" i="2"/>
  <c r="X904" i="2"/>
  <c r="I905" i="2"/>
  <c r="X905" i="2"/>
  <c r="I906" i="2"/>
  <c r="X906" i="2"/>
  <c r="I907" i="2"/>
  <c r="X907" i="2"/>
  <c r="I908" i="2"/>
  <c r="X908" i="2"/>
  <c r="I909" i="2"/>
  <c r="X909" i="2"/>
  <c r="I910" i="2"/>
  <c r="X910" i="2"/>
  <c r="G7" i="1"/>
  <c r="G6" i="1"/>
  <c r="G9" i="2"/>
  <c r="B27" i="2"/>
  <c r="A28" i="2"/>
  <c r="B28" i="2"/>
  <c r="B17" i="1"/>
  <c r="B16" i="1"/>
  <c r="B15" i="1"/>
  <c r="B14" i="1"/>
  <c r="B13" i="1"/>
  <c r="B12" i="1"/>
  <c r="G4" i="1"/>
  <c r="G3" i="1"/>
  <c r="I7" i="2"/>
  <c r="I4" i="2"/>
  <c r="G4" i="2"/>
  <c r="G7" i="2"/>
  <c r="G8" i="2"/>
  <c r="J5" i="2"/>
  <c r="G10" i="2"/>
  <c r="K5" i="1"/>
  <c r="N9" i="5"/>
  <c r="N10" i="5"/>
  <c r="G9" i="3"/>
  <c r="G10" i="3"/>
  <c r="P20" i="2"/>
  <c r="C625" i="5"/>
  <c r="C27" i="2"/>
  <c r="C22" i="2"/>
  <c r="C20" i="2"/>
  <c r="C16" i="2"/>
  <c r="C15" i="2"/>
  <c r="C21" i="2"/>
  <c r="A649" i="5"/>
  <c r="C648" i="5"/>
  <c r="B627" i="5"/>
  <c r="C627" i="5"/>
  <c r="A628" i="5"/>
  <c r="B626" i="5"/>
  <c r="I23" i="2"/>
  <c r="X15" i="2"/>
  <c r="B6" i="5"/>
  <c r="H20" i="3"/>
  <c r="M20" i="2"/>
  <c r="A620" i="5"/>
  <c r="B619" i="5"/>
  <c r="C619" i="5"/>
  <c r="C616" i="5"/>
  <c r="C29" i="5"/>
  <c r="B28" i="5"/>
  <c r="B29" i="5"/>
  <c r="C20" i="5"/>
  <c r="C15" i="5"/>
  <c r="C30" i="5"/>
  <c r="B30" i="5"/>
  <c r="C27" i="5"/>
  <c r="C16" i="5"/>
  <c r="B16" i="5"/>
  <c r="A22" i="5"/>
  <c r="C21" i="5"/>
  <c r="B21" i="5"/>
  <c r="C28" i="5"/>
  <c r="A31" i="5"/>
  <c r="B21" i="2"/>
  <c r="N20" i="2"/>
  <c r="O20" i="2"/>
  <c r="X20" i="2"/>
  <c r="X21" i="2"/>
  <c r="X22" i="2"/>
  <c r="K20" i="2"/>
  <c r="L20" i="2"/>
  <c r="M15" i="2"/>
  <c r="O15" i="2"/>
  <c r="N15" i="2"/>
  <c r="L15" i="2"/>
  <c r="K27" i="2"/>
  <c r="H463" i="3"/>
  <c r="W463" i="3"/>
  <c r="H445" i="3"/>
  <c r="W445" i="3"/>
  <c r="H344" i="3"/>
  <c r="W344" i="3"/>
  <c r="H258" i="3"/>
  <c r="W258" i="3"/>
  <c r="H28" i="3"/>
  <c r="W28" i="3"/>
  <c r="H35" i="3"/>
  <c r="W35" i="3"/>
  <c r="H42" i="3"/>
  <c r="W42" i="3"/>
  <c r="H51" i="3"/>
  <c r="W51" i="3"/>
  <c r="H56" i="3"/>
  <c r="W56" i="3"/>
  <c r="H58" i="3"/>
  <c r="W58" i="3"/>
  <c r="H65" i="3"/>
  <c r="W65" i="3"/>
  <c r="H67" i="3"/>
  <c r="W67" i="3"/>
  <c r="H72" i="3"/>
  <c r="W72" i="3"/>
  <c r="H77" i="3"/>
  <c r="W77" i="3"/>
  <c r="H79" i="3"/>
  <c r="W79" i="3"/>
  <c r="H88" i="3"/>
  <c r="W88" i="3"/>
  <c r="H95" i="3"/>
  <c r="W95" i="3"/>
  <c r="H100" i="3"/>
  <c r="W100" i="3"/>
  <c r="H112" i="3"/>
  <c r="W112" i="3"/>
  <c r="H114" i="3"/>
  <c r="W114" i="3"/>
  <c r="H116" i="3"/>
  <c r="W116" i="3"/>
  <c r="H123" i="3"/>
  <c r="W123" i="3"/>
  <c r="H130" i="3"/>
  <c r="W130" i="3"/>
  <c r="H139" i="3"/>
  <c r="W139" i="3"/>
  <c r="H141" i="3"/>
  <c r="W141" i="3"/>
  <c r="H25" i="3"/>
  <c r="W25" i="3"/>
  <c r="H30" i="3"/>
  <c r="W30" i="3"/>
  <c r="H32" i="3"/>
  <c r="W32" i="3"/>
  <c r="H37" i="3"/>
  <c r="W37" i="3"/>
  <c r="H44" i="3"/>
  <c r="W44" i="3"/>
  <c r="H53" i="3"/>
  <c r="W53" i="3"/>
  <c r="H60" i="3"/>
  <c r="W60" i="3"/>
  <c r="H69" i="3"/>
  <c r="W69" i="3"/>
  <c r="H74" i="3"/>
  <c r="W74" i="3"/>
  <c r="H81" i="3"/>
  <c r="W81" i="3"/>
  <c r="H83" i="3"/>
  <c r="W83" i="3"/>
  <c r="H90" i="3"/>
  <c r="W90" i="3"/>
  <c r="H102" i="3"/>
  <c r="W102" i="3"/>
  <c r="H107" i="3"/>
  <c r="W107" i="3"/>
  <c r="H118" i="3"/>
  <c r="W118" i="3"/>
  <c r="H125" i="3"/>
  <c r="W125" i="3"/>
  <c r="H132" i="3"/>
  <c r="W132" i="3"/>
  <c r="H39" i="3"/>
  <c r="W39" i="3"/>
  <c r="H46" i="3"/>
  <c r="W46" i="3"/>
  <c r="H48" i="3"/>
  <c r="W48" i="3"/>
  <c r="H62" i="3"/>
  <c r="W62" i="3"/>
  <c r="H85" i="3"/>
  <c r="W85" i="3"/>
  <c r="H92" i="3"/>
  <c r="W92" i="3"/>
  <c r="H97" i="3"/>
  <c r="W97" i="3"/>
  <c r="H104" i="3"/>
  <c r="W104" i="3"/>
  <c r="H120" i="3"/>
  <c r="W120" i="3"/>
  <c r="H127" i="3"/>
  <c r="W127" i="3"/>
  <c r="H134" i="3"/>
  <c r="W134" i="3"/>
  <c r="H24" i="3"/>
  <c r="W24" i="3"/>
  <c r="H27" i="3"/>
  <c r="W27" i="3"/>
  <c r="H34" i="3"/>
  <c r="W34" i="3"/>
  <c r="H41" i="3"/>
  <c r="W41" i="3"/>
  <c r="H50" i="3"/>
  <c r="W50" i="3"/>
  <c r="H55" i="3"/>
  <c r="W55" i="3"/>
  <c r="H71" i="3"/>
  <c r="W71" i="3"/>
  <c r="H76" i="3"/>
  <c r="W76" i="3"/>
  <c r="H87" i="3"/>
  <c r="W87" i="3"/>
  <c r="H99" i="3"/>
  <c r="W99" i="3"/>
  <c r="H109" i="3"/>
  <c r="W109" i="3"/>
  <c r="H129" i="3"/>
  <c r="W129" i="3"/>
  <c r="H136" i="3"/>
  <c r="W136" i="3"/>
  <c r="H22" i="3"/>
  <c r="W22" i="3"/>
  <c r="H23" i="3"/>
  <c r="W23" i="3"/>
  <c r="H29" i="3"/>
  <c r="W29" i="3"/>
  <c r="H57" i="3"/>
  <c r="W57" i="3"/>
  <c r="H59" i="3"/>
  <c r="W59" i="3"/>
  <c r="H64" i="3"/>
  <c r="W64" i="3"/>
  <c r="H66" i="3"/>
  <c r="W66" i="3"/>
  <c r="H73" i="3"/>
  <c r="W73" i="3"/>
  <c r="H78" i="3"/>
  <c r="W78" i="3"/>
  <c r="H94" i="3"/>
  <c r="W94" i="3"/>
  <c r="H106" i="3"/>
  <c r="W106" i="3"/>
  <c r="H111" i="3"/>
  <c r="W111" i="3"/>
  <c r="H113" i="3"/>
  <c r="W113" i="3"/>
  <c r="H115" i="3"/>
  <c r="W115" i="3"/>
  <c r="H122" i="3"/>
  <c r="W122" i="3"/>
  <c r="H131" i="3"/>
  <c r="W131" i="3"/>
  <c r="H138" i="3"/>
  <c r="W138" i="3"/>
  <c r="H140" i="3"/>
  <c r="W140" i="3"/>
  <c r="H31" i="3"/>
  <c r="W31" i="3"/>
  <c r="H36" i="3"/>
  <c r="W36" i="3"/>
  <c r="H43" i="3"/>
  <c r="W43" i="3"/>
  <c r="H45" i="3"/>
  <c r="W45" i="3"/>
  <c r="H52" i="3"/>
  <c r="W52" i="3"/>
  <c r="H61" i="3"/>
  <c r="W61" i="3"/>
  <c r="H68" i="3"/>
  <c r="W68" i="3"/>
  <c r="H80" i="3"/>
  <c r="W80" i="3"/>
  <c r="H82" i="3"/>
  <c r="W82" i="3"/>
  <c r="H84" i="3"/>
  <c r="W84" i="3"/>
  <c r="H89" i="3"/>
  <c r="W89" i="3"/>
  <c r="H96" i="3"/>
  <c r="W96" i="3"/>
  <c r="H101" i="3"/>
  <c r="W101" i="3"/>
  <c r="H117" i="3"/>
  <c r="W117" i="3"/>
  <c r="H119" i="3"/>
  <c r="W119" i="3"/>
  <c r="H124" i="3"/>
  <c r="W124" i="3"/>
  <c r="H133" i="3"/>
  <c r="W133" i="3"/>
  <c r="H26" i="3"/>
  <c r="W26" i="3"/>
  <c r="H33" i="3"/>
  <c r="W33" i="3"/>
  <c r="H38" i="3"/>
  <c r="W38" i="3"/>
  <c r="H40" i="3"/>
  <c r="W40" i="3"/>
  <c r="H47" i="3"/>
  <c r="W47" i="3"/>
  <c r="H54" i="3"/>
  <c r="W54" i="3"/>
  <c r="H86" i="3"/>
  <c r="W86" i="3"/>
  <c r="H91" i="3"/>
  <c r="W91" i="3"/>
  <c r="H98" i="3"/>
  <c r="W98" i="3"/>
  <c r="H105" i="3"/>
  <c r="W105" i="3"/>
  <c r="H143" i="3"/>
  <c r="W143" i="3"/>
  <c r="H150" i="3"/>
  <c r="W150" i="3"/>
  <c r="H159" i="3"/>
  <c r="W159" i="3"/>
  <c r="H166" i="3"/>
  <c r="W166" i="3"/>
  <c r="H180" i="3"/>
  <c r="W180" i="3"/>
  <c r="H187" i="3"/>
  <c r="W187" i="3"/>
  <c r="H196" i="3"/>
  <c r="W196" i="3"/>
  <c r="H203" i="3"/>
  <c r="W203" i="3"/>
  <c r="H223" i="3"/>
  <c r="W223" i="3"/>
  <c r="H230" i="3"/>
  <c r="W230" i="3"/>
  <c r="H239" i="3"/>
  <c r="W239" i="3"/>
  <c r="H244" i="3"/>
  <c r="W244" i="3"/>
  <c r="H251" i="3"/>
  <c r="W251" i="3"/>
  <c r="H260" i="3"/>
  <c r="W260" i="3"/>
  <c r="H267" i="3"/>
  <c r="W267" i="3"/>
  <c r="H276" i="3"/>
  <c r="W276" i="3"/>
  <c r="H283" i="3"/>
  <c r="W283" i="3"/>
  <c r="H290" i="3"/>
  <c r="W290" i="3"/>
  <c r="H297" i="3"/>
  <c r="W297" i="3"/>
  <c r="H304" i="3"/>
  <c r="W304" i="3"/>
  <c r="H315" i="3"/>
  <c r="W315" i="3"/>
  <c r="H326" i="3"/>
  <c r="W326" i="3"/>
  <c r="H337" i="3"/>
  <c r="W337" i="3"/>
  <c r="H348" i="3"/>
  <c r="W348" i="3"/>
  <c r="H360" i="3"/>
  <c r="W360" i="3"/>
  <c r="H367" i="3"/>
  <c r="W367" i="3"/>
  <c r="H376" i="3"/>
  <c r="W376" i="3"/>
  <c r="H383" i="3"/>
  <c r="W383" i="3"/>
  <c r="H49" i="3"/>
  <c r="W49" i="3"/>
  <c r="H103" i="3"/>
  <c r="W103" i="3"/>
  <c r="H145" i="3"/>
  <c r="W145" i="3"/>
  <c r="H152" i="3"/>
  <c r="W152" i="3"/>
  <c r="H161" i="3"/>
  <c r="W161" i="3"/>
  <c r="H168" i="3"/>
  <c r="W168" i="3"/>
  <c r="H175" i="3"/>
  <c r="W175" i="3"/>
  <c r="H182" i="3"/>
  <c r="W182" i="3"/>
  <c r="H189" i="3"/>
  <c r="W189" i="3"/>
  <c r="H198" i="3"/>
  <c r="W198" i="3"/>
  <c r="H205" i="3"/>
  <c r="W205" i="3"/>
  <c r="H212" i="3"/>
  <c r="W212" i="3"/>
  <c r="H214" i="3"/>
  <c r="W214" i="3"/>
  <c r="H216" i="3"/>
  <c r="W216" i="3"/>
  <c r="H225" i="3"/>
  <c r="W225" i="3"/>
  <c r="H232" i="3"/>
  <c r="W232" i="3"/>
  <c r="H246" i="3"/>
  <c r="W246" i="3"/>
  <c r="H253" i="3"/>
  <c r="W253" i="3"/>
  <c r="H262" i="3"/>
  <c r="W262" i="3"/>
  <c r="H269" i="3"/>
  <c r="W269" i="3"/>
  <c r="H278" i="3"/>
  <c r="W278" i="3"/>
  <c r="H285" i="3"/>
  <c r="W285" i="3"/>
  <c r="H292" i="3"/>
  <c r="W292" i="3"/>
  <c r="H299" i="3"/>
  <c r="W299" i="3"/>
  <c r="H306" i="3"/>
  <c r="W306" i="3"/>
  <c r="H317" i="3"/>
  <c r="W317" i="3"/>
  <c r="H319" i="3"/>
  <c r="W319" i="3"/>
  <c r="H328" i="3"/>
  <c r="W328" i="3"/>
  <c r="H330" i="3"/>
  <c r="W330" i="3"/>
  <c r="H339" i="3"/>
  <c r="W339" i="3"/>
  <c r="H350" i="3"/>
  <c r="W350" i="3"/>
  <c r="H357" i="3"/>
  <c r="W357" i="3"/>
  <c r="H362" i="3"/>
  <c r="W362" i="3"/>
  <c r="H369" i="3"/>
  <c r="W369" i="3"/>
  <c r="H378" i="3"/>
  <c r="W378" i="3"/>
  <c r="H385" i="3"/>
  <c r="W385" i="3"/>
  <c r="H394" i="3"/>
  <c r="W394" i="3"/>
  <c r="H401" i="3"/>
  <c r="W401" i="3"/>
  <c r="H410" i="3"/>
  <c r="W410" i="3"/>
  <c r="H417" i="3"/>
  <c r="W417" i="3"/>
  <c r="H426" i="3"/>
  <c r="W426" i="3"/>
  <c r="H433" i="3"/>
  <c r="W433" i="3"/>
  <c r="H442" i="3"/>
  <c r="W442" i="3"/>
  <c r="H449" i="3"/>
  <c r="W449" i="3"/>
  <c r="H458" i="3"/>
  <c r="W458" i="3"/>
  <c r="H465" i="3"/>
  <c r="W465" i="3"/>
  <c r="H343" i="3"/>
  <c r="W343" i="3"/>
  <c r="H352" i="3"/>
  <c r="W352" i="3"/>
  <c r="H371" i="3"/>
  <c r="W371" i="3"/>
  <c r="H387" i="3"/>
  <c r="W387" i="3"/>
  <c r="H108" i="3"/>
  <c r="W108" i="3"/>
  <c r="H110" i="3"/>
  <c r="W110" i="3"/>
  <c r="H147" i="3"/>
  <c r="W147" i="3"/>
  <c r="H154" i="3"/>
  <c r="W154" i="3"/>
  <c r="H163" i="3"/>
  <c r="W163" i="3"/>
  <c r="H170" i="3"/>
  <c r="W170" i="3"/>
  <c r="H177" i="3"/>
  <c r="W177" i="3"/>
  <c r="H184" i="3"/>
  <c r="W184" i="3"/>
  <c r="H191" i="3"/>
  <c r="W191" i="3"/>
  <c r="H200" i="3"/>
  <c r="W200" i="3"/>
  <c r="H207" i="3"/>
  <c r="W207" i="3"/>
  <c r="H218" i="3"/>
  <c r="W218" i="3"/>
  <c r="H227" i="3"/>
  <c r="W227" i="3"/>
  <c r="H234" i="3"/>
  <c r="W234" i="3"/>
  <c r="H241" i="3"/>
  <c r="W241" i="3"/>
  <c r="H248" i="3"/>
  <c r="W248" i="3"/>
  <c r="H255" i="3"/>
  <c r="W255" i="3"/>
  <c r="H264" i="3"/>
  <c r="W264" i="3"/>
  <c r="H271" i="3"/>
  <c r="W271" i="3"/>
  <c r="H280" i="3"/>
  <c r="W280" i="3"/>
  <c r="H287" i="3"/>
  <c r="W287" i="3"/>
  <c r="H294" i="3"/>
  <c r="W294" i="3"/>
  <c r="H301" i="3"/>
  <c r="W301" i="3"/>
  <c r="H308" i="3"/>
  <c r="W308" i="3"/>
  <c r="H310" i="3"/>
  <c r="W310" i="3"/>
  <c r="H321" i="3"/>
  <c r="W321" i="3"/>
  <c r="H332" i="3"/>
  <c r="W332" i="3"/>
  <c r="H341" i="3"/>
  <c r="W341" i="3"/>
  <c r="H364" i="3"/>
  <c r="W364" i="3"/>
  <c r="H380" i="3"/>
  <c r="W380" i="3"/>
  <c r="H70" i="3"/>
  <c r="W70" i="3"/>
  <c r="H135" i="3"/>
  <c r="W135" i="3"/>
  <c r="H137" i="3"/>
  <c r="W137" i="3"/>
  <c r="H149" i="3"/>
  <c r="W149" i="3"/>
  <c r="H156" i="3"/>
  <c r="W156" i="3"/>
  <c r="H165" i="3"/>
  <c r="W165" i="3"/>
  <c r="H172" i="3"/>
  <c r="W172" i="3"/>
  <c r="H179" i="3"/>
  <c r="W179" i="3"/>
  <c r="H186" i="3"/>
  <c r="W186" i="3"/>
  <c r="H193" i="3"/>
  <c r="W193" i="3"/>
  <c r="H202" i="3"/>
  <c r="W202" i="3"/>
  <c r="H209" i="3"/>
  <c r="W209" i="3"/>
  <c r="H220" i="3"/>
  <c r="W220" i="3"/>
  <c r="H229" i="3"/>
  <c r="W229" i="3"/>
  <c r="H236" i="3"/>
  <c r="W236" i="3"/>
  <c r="H243" i="3"/>
  <c r="W243" i="3"/>
  <c r="H257" i="3"/>
  <c r="W257" i="3"/>
  <c r="H266" i="3"/>
  <c r="W266" i="3"/>
  <c r="H273" i="3"/>
  <c r="W273" i="3"/>
  <c r="H282" i="3"/>
  <c r="W282" i="3"/>
  <c r="H296" i="3"/>
  <c r="W296" i="3"/>
  <c r="H303" i="3"/>
  <c r="W303" i="3"/>
  <c r="H312" i="3"/>
  <c r="W312" i="3"/>
  <c r="H314" i="3"/>
  <c r="W314" i="3"/>
  <c r="H323" i="3"/>
  <c r="W323" i="3"/>
  <c r="H334" i="3"/>
  <c r="W334" i="3"/>
  <c r="H345" i="3"/>
  <c r="W345" i="3"/>
  <c r="H354" i="3"/>
  <c r="W354" i="3"/>
  <c r="H359" i="3"/>
  <c r="W359" i="3"/>
  <c r="H366" i="3"/>
  <c r="W366" i="3"/>
  <c r="H373" i="3"/>
  <c r="W373" i="3"/>
  <c r="H382" i="3"/>
  <c r="W382" i="3"/>
  <c r="H389" i="3"/>
  <c r="W389" i="3"/>
  <c r="H398" i="3"/>
  <c r="W398" i="3"/>
  <c r="H405" i="3"/>
  <c r="W405" i="3"/>
  <c r="H414" i="3"/>
  <c r="W414" i="3"/>
  <c r="H421" i="3"/>
  <c r="W421" i="3"/>
  <c r="H430" i="3"/>
  <c r="W430" i="3"/>
  <c r="H437" i="3"/>
  <c r="W437" i="3"/>
  <c r="H446" i="3"/>
  <c r="W446" i="3"/>
  <c r="H453" i="3"/>
  <c r="W453" i="3"/>
  <c r="H462" i="3"/>
  <c r="W462" i="3"/>
  <c r="H21" i="3"/>
  <c r="L21" i="3"/>
  <c r="H464" i="3"/>
  <c r="W464" i="3"/>
  <c r="H75" i="3"/>
  <c r="W75" i="3"/>
  <c r="H128" i="3"/>
  <c r="W128" i="3"/>
  <c r="H142" i="3"/>
  <c r="W142" i="3"/>
  <c r="H151" i="3"/>
  <c r="W151" i="3"/>
  <c r="H158" i="3"/>
  <c r="W158" i="3"/>
  <c r="H167" i="3"/>
  <c r="W167" i="3"/>
  <c r="H174" i="3"/>
  <c r="W174" i="3"/>
  <c r="H188" i="3"/>
  <c r="W188" i="3"/>
  <c r="H195" i="3"/>
  <c r="W195" i="3"/>
  <c r="H204" i="3"/>
  <c r="W204" i="3"/>
  <c r="H211" i="3"/>
  <c r="W211" i="3"/>
  <c r="H222" i="3"/>
  <c r="W222" i="3"/>
  <c r="H231" i="3"/>
  <c r="W231" i="3"/>
  <c r="H238" i="3"/>
  <c r="W238" i="3"/>
  <c r="H245" i="3"/>
  <c r="W245" i="3"/>
  <c r="H250" i="3"/>
  <c r="W250" i="3"/>
  <c r="H259" i="3"/>
  <c r="W259" i="3"/>
  <c r="H268" i="3"/>
  <c r="W268" i="3"/>
  <c r="H275" i="3"/>
  <c r="W275" i="3"/>
  <c r="H284" i="3"/>
  <c r="W284" i="3"/>
  <c r="H289" i="3"/>
  <c r="W289" i="3"/>
  <c r="H298" i="3"/>
  <c r="W298" i="3"/>
  <c r="H316" i="3"/>
  <c r="W316" i="3"/>
  <c r="H325" i="3"/>
  <c r="W325" i="3"/>
  <c r="H327" i="3"/>
  <c r="W327" i="3"/>
  <c r="H336" i="3"/>
  <c r="W336" i="3"/>
  <c r="H338" i="3"/>
  <c r="W338" i="3"/>
  <c r="H347" i="3"/>
  <c r="W347" i="3"/>
  <c r="H356" i="3"/>
  <c r="W356" i="3"/>
  <c r="H361" i="3"/>
  <c r="W361" i="3"/>
  <c r="H368" i="3"/>
  <c r="W368" i="3"/>
  <c r="H375" i="3"/>
  <c r="W375" i="3"/>
  <c r="H384" i="3"/>
  <c r="W384" i="3"/>
  <c r="H391" i="3"/>
  <c r="W391" i="3"/>
  <c r="H400" i="3"/>
  <c r="W400" i="3"/>
  <c r="H407" i="3"/>
  <c r="W407" i="3"/>
  <c r="H416" i="3"/>
  <c r="W416" i="3"/>
  <c r="H423" i="3"/>
  <c r="W423" i="3"/>
  <c r="H432" i="3"/>
  <c r="W432" i="3"/>
  <c r="H439" i="3"/>
  <c r="W439" i="3"/>
  <c r="H448" i="3"/>
  <c r="W448" i="3"/>
  <c r="H455" i="3"/>
  <c r="W455" i="3"/>
  <c r="H63" i="3"/>
  <c r="W63" i="3"/>
  <c r="H121" i="3"/>
  <c r="W121" i="3"/>
  <c r="H126" i="3"/>
  <c r="W126" i="3"/>
  <c r="H144" i="3"/>
  <c r="W144" i="3"/>
  <c r="H153" i="3"/>
  <c r="W153" i="3"/>
  <c r="H160" i="3"/>
  <c r="W160" i="3"/>
  <c r="H169" i="3"/>
  <c r="W169" i="3"/>
  <c r="H176" i="3"/>
  <c r="W176" i="3"/>
  <c r="H181" i="3"/>
  <c r="W181" i="3"/>
  <c r="H190" i="3"/>
  <c r="W190" i="3"/>
  <c r="H197" i="3"/>
  <c r="W197" i="3"/>
  <c r="H206" i="3"/>
  <c r="W206" i="3"/>
  <c r="H213" i="3"/>
  <c r="W213" i="3"/>
  <c r="H215" i="3"/>
  <c r="W215" i="3"/>
  <c r="H224" i="3"/>
  <c r="W224" i="3"/>
  <c r="H233" i="3"/>
  <c r="W233" i="3"/>
  <c r="H240" i="3"/>
  <c r="W240" i="3"/>
  <c r="H252" i="3"/>
  <c r="W252" i="3"/>
  <c r="H254" i="3"/>
  <c r="W254" i="3"/>
  <c r="H261" i="3"/>
  <c r="W261" i="3"/>
  <c r="H270" i="3"/>
  <c r="W270" i="3"/>
  <c r="H277" i="3"/>
  <c r="W277" i="3"/>
  <c r="H286" i="3"/>
  <c r="W286" i="3"/>
  <c r="H291" i="3"/>
  <c r="W291" i="3"/>
  <c r="H293" i="3"/>
  <c r="W293" i="3"/>
  <c r="H300" i="3"/>
  <c r="W300" i="3"/>
  <c r="H305" i="3"/>
  <c r="W305" i="3"/>
  <c r="H318" i="3"/>
  <c r="W318" i="3"/>
  <c r="H329" i="3"/>
  <c r="W329" i="3"/>
  <c r="H340" i="3"/>
  <c r="W340" i="3"/>
  <c r="H349" i="3"/>
  <c r="W349" i="3"/>
  <c r="H351" i="3"/>
  <c r="W351" i="3"/>
  <c r="H370" i="3"/>
  <c r="W370" i="3"/>
  <c r="H377" i="3"/>
  <c r="W377" i="3"/>
  <c r="H386" i="3"/>
  <c r="W386" i="3"/>
  <c r="H393" i="3"/>
  <c r="W393" i="3"/>
  <c r="H402" i="3"/>
  <c r="W402" i="3"/>
  <c r="H409" i="3"/>
  <c r="W409" i="3"/>
  <c r="H418" i="3"/>
  <c r="W418" i="3"/>
  <c r="H425" i="3"/>
  <c r="W425" i="3"/>
  <c r="H434" i="3"/>
  <c r="W434" i="3"/>
  <c r="H441" i="3"/>
  <c r="W441" i="3"/>
  <c r="H450" i="3"/>
  <c r="W450" i="3"/>
  <c r="H457" i="3"/>
  <c r="W457" i="3"/>
  <c r="W20" i="3"/>
  <c r="H146" i="3"/>
  <c r="W146" i="3"/>
  <c r="H155" i="3"/>
  <c r="W155" i="3"/>
  <c r="H162" i="3"/>
  <c r="W162" i="3"/>
  <c r="H171" i="3"/>
  <c r="W171" i="3"/>
  <c r="H183" i="3"/>
  <c r="W183" i="3"/>
  <c r="H192" i="3"/>
  <c r="W192" i="3"/>
  <c r="H199" i="3"/>
  <c r="W199" i="3"/>
  <c r="H208" i="3"/>
  <c r="W208" i="3"/>
  <c r="H217" i="3"/>
  <c r="W217" i="3"/>
  <c r="H219" i="3"/>
  <c r="W219" i="3"/>
  <c r="H226" i="3"/>
  <c r="W226" i="3"/>
  <c r="H235" i="3"/>
  <c r="W235" i="3"/>
  <c r="H247" i="3"/>
  <c r="W247" i="3"/>
  <c r="H256" i="3"/>
  <c r="W256" i="3"/>
  <c r="H263" i="3"/>
  <c r="W263" i="3"/>
  <c r="H272" i="3"/>
  <c r="W272" i="3"/>
  <c r="H279" i="3"/>
  <c r="W279" i="3"/>
  <c r="H281" i="3"/>
  <c r="W281" i="3"/>
  <c r="H295" i="3"/>
  <c r="W295" i="3"/>
  <c r="H307" i="3"/>
  <c r="W307" i="3"/>
  <c r="H309" i="3"/>
  <c r="W309" i="3"/>
  <c r="H311" i="3"/>
  <c r="W311" i="3"/>
  <c r="H320" i="3"/>
  <c r="W320" i="3"/>
  <c r="H322" i="3"/>
  <c r="W322" i="3"/>
  <c r="H331" i="3"/>
  <c r="W331" i="3"/>
  <c r="H342" i="3"/>
  <c r="W342" i="3"/>
  <c r="H353" i="3"/>
  <c r="W353" i="3"/>
  <c r="H358" i="3"/>
  <c r="W358" i="3"/>
  <c r="H363" i="3"/>
  <c r="W363" i="3"/>
  <c r="H372" i="3"/>
  <c r="W372" i="3"/>
  <c r="H379" i="3"/>
  <c r="W379" i="3"/>
  <c r="H388" i="3"/>
  <c r="W388" i="3"/>
  <c r="H395" i="3"/>
  <c r="W395" i="3"/>
  <c r="H404" i="3"/>
  <c r="W404" i="3"/>
  <c r="H411" i="3"/>
  <c r="W411" i="3"/>
  <c r="H420" i="3"/>
  <c r="W420" i="3"/>
  <c r="H427" i="3"/>
  <c r="W427" i="3"/>
  <c r="H436" i="3"/>
  <c r="W436" i="3"/>
  <c r="H443" i="3"/>
  <c r="W443" i="3"/>
  <c r="H452" i="3"/>
  <c r="W452" i="3"/>
  <c r="H459" i="3"/>
  <c r="W459" i="3"/>
  <c r="A22" i="3"/>
  <c r="B22" i="3"/>
  <c r="B21" i="3"/>
  <c r="H456" i="3"/>
  <c r="W456" i="3"/>
  <c r="H454" i="3"/>
  <c r="W454" i="3"/>
  <c r="H447" i="3"/>
  <c r="W447" i="3"/>
  <c r="H429" i="3"/>
  <c r="W429" i="3"/>
  <c r="H381" i="3"/>
  <c r="W381" i="3"/>
  <c r="H346" i="3"/>
  <c r="W346" i="3"/>
  <c r="H288" i="3"/>
  <c r="W288" i="3"/>
  <c r="H210" i="3"/>
  <c r="W210" i="3"/>
  <c r="H185" i="3"/>
  <c r="W185" i="3"/>
  <c r="H440" i="3"/>
  <c r="W440" i="3"/>
  <c r="H438" i="3"/>
  <c r="W438" i="3"/>
  <c r="H431" i="3"/>
  <c r="W431" i="3"/>
  <c r="H413" i="3"/>
  <c r="W413" i="3"/>
  <c r="H313" i="3"/>
  <c r="W313" i="3"/>
  <c r="H265" i="3"/>
  <c r="W265" i="3"/>
  <c r="H157" i="3"/>
  <c r="W157" i="3"/>
  <c r="H460" i="3"/>
  <c r="W460" i="3"/>
  <c r="H424" i="3"/>
  <c r="W424" i="3"/>
  <c r="H422" i="3"/>
  <c r="W422" i="3"/>
  <c r="H415" i="3"/>
  <c r="W415" i="3"/>
  <c r="H397" i="3"/>
  <c r="W397" i="3"/>
  <c r="H333" i="3"/>
  <c r="W333" i="3"/>
  <c r="H242" i="3"/>
  <c r="W242" i="3"/>
  <c r="H237" i="3"/>
  <c r="W237" i="3"/>
  <c r="H451" i="3"/>
  <c r="W451" i="3"/>
  <c r="H444" i="3"/>
  <c r="W444" i="3"/>
  <c r="H408" i="3"/>
  <c r="W408" i="3"/>
  <c r="H406" i="3"/>
  <c r="W406" i="3"/>
  <c r="H399" i="3"/>
  <c r="W399" i="3"/>
  <c r="H392" i="3"/>
  <c r="W392" i="3"/>
  <c r="H390" i="3"/>
  <c r="W390" i="3"/>
  <c r="H365" i="3"/>
  <c r="W365" i="3"/>
  <c r="H355" i="3"/>
  <c r="W355" i="3"/>
  <c r="H335" i="3"/>
  <c r="W335" i="3"/>
  <c r="H194" i="3"/>
  <c r="W194" i="3"/>
  <c r="H164" i="3"/>
  <c r="W164" i="3"/>
  <c r="C26" i="3"/>
  <c r="M22" i="3"/>
  <c r="D25" i="3"/>
  <c r="J22" i="3"/>
  <c r="I23" i="3"/>
  <c r="C28" i="2"/>
  <c r="K21" i="3"/>
  <c r="J21" i="3"/>
  <c r="N20" i="3"/>
  <c r="M20" i="3"/>
  <c r="L20" i="3"/>
  <c r="K20" i="3"/>
  <c r="J20" i="3"/>
  <c r="G4" i="3"/>
  <c r="G7" i="3"/>
  <c r="G8" i="3"/>
  <c r="J5" i="3"/>
  <c r="A29" i="2"/>
  <c r="C29" i="2"/>
  <c r="L27" i="2"/>
  <c r="N27" i="2"/>
  <c r="O27" i="2"/>
  <c r="M27" i="2"/>
  <c r="J6" i="2"/>
  <c r="J6" i="3"/>
  <c r="X22" i="3"/>
  <c r="C626" i="5"/>
  <c r="C617" i="5"/>
  <c r="C618" i="5"/>
  <c r="C649" i="5"/>
  <c r="A650" i="5"/>
  <c r="B649" i="5"/>
  <c r="B628" i="5"/>
  <c r="C628" i="5"/>
  <c r="A629" i="5"/>
  <c r="M21" i="3"/>
  <c r="N21" i="3"/>
  <c r="W21" i="3"/>
  <c r="O20" i="3"/>
  <c r="B620" i="5"/>
  <c r="C620" i="5"/>
  <c r="A621" i="5"/>
  <c r="A32" i="5"/>
  <c r="C31" i="5"/>
  <c r="B31" i="5"/>
  <c r="B22" i="5"/>
  <c r="C22" i="5"/>
  <c r="Q20" i="2"/>
  <c r="R20" i="2"/>
  <c r="R15" i="2"/>
  <c r="Q15" i="2"/>
  <c r="W13" i="2"/>
  <c r="P15" i="2"/>
  <c r="A23" i="3"/>
  <c r="K22" i="3"/>
  <c r="L22" i="3"/>
  <c r="O21" i="3"/>
  <c r="N22" i="3"/>
  <c r="X23" i="3"/>
  <c r="J23" i="3"/>
  <c r="I24" i="3"/>
  <c r="K23" i="3"/>
  <c r="M23" i="3"/>
  <c r="B23" i="3"/>
  <c r="A24" i="3"/>
  <c r="C27" i="3"/>
  <c r="D26" i="3"/>
  <c r="L23" i="3"/>
  <c r="N23" i="3"/>
  <c r="X20" i="3"/>
  <c r="X21" i="3"/>
  <c r="Q21" i="3"/>
  <c r="P27" i="2"/>
  <c r="P21" i="3"/>
  <c r="Q20" i="3"/>
  <c r="P20" i="3"/>
  <c r="B29" i="2"/>
  <c r="A30" i="2"/>
  <c r="C30" i="2"/>
  <c r="Q27" i="2"/>
  <c r="R27" i="2"/>
  <c r="V13" i="2"/>
  <c r="U13" i="2"/>
  <c r="T13" i="2"/>
  <c r="S13" i="2"/>
  <c r="W27" i="2"/>
  <c r="S25" i="2"/>
  <c r="S27" i="2"/>
  <c r="T27" i="2"/>
  <c r="V27" i="2"/>
  <c r="U27" i="2"/>
  <c r="Z20" i="3"/>
  <c r="Y27" i="2"/>
  <c r="AB23" i="2"/>
  <c r="B650" i="5"/>
  <c r="C650" i="5"/>
  <c r="A651" i="5"/>
  <c r="A630" i="5"/>
  <c r="C629" i="5"/>
  <c r="B629" i="5"/>
  <c r="AC27" i="2"/>
  <c r="W15" i="2"/>
  <c r="H16" i="2"/>
  <c r="Q23" i="3"/>
  <c r="Q22" i="3"/>
  <c r="O23" i="3"/>
  <c r="O22" i="3"/>
  <c r="S22" i="3"/>
  <c r="A622" i="5"/>
  <c r="B621" i="5"/>
  <c r="C621" i="5"/>
  <c r="S20" i="2"/>
  <c r="D21" i="2"/>
  <c r="T20" i="2"/>
  <c r="E21" i="2"/>
  <c r="U20" i="2"/>
  <c r="F21" i="2"/>
  <c r="V20" i="2"/>
  <c r="G21" i="2"/>
  <c r="W20" i="2"/>
  <c r="H21" i="2"/>
  <c r="J28" i="2"/>
  <c r="Y15" i="2"/>
  <c r="J16" i="2"/>
  <c r="Y16" i="2"/>
  <c r="Y20" i="2"/>
  <c r="J21" i="2"/>
  <c r="Y21" i="2"/>
  <c r="J22" i="2"/>
  <c r="V15" i="2"/>
  <c r="S15" i="2"/>
  <c r="D16" i="2"/>
  <c r="T15" i="2"/>
  <c r="U15" i="2"/>
  <c r="F16" i="2"/>
  <c r="B32" i="5"/>
  <c r="A33" i="5"/>
  <c r="C32" i="5"/>
  <c r="Z20" i="2"/>
  <c r="Z15" i="2"/>
  <c r="G16" i="2"/>
  <c r="E16" i="2"/>
  <c r="Z27" i="2"/>
  <c r="P22" i="3"/>
  <c r="V22" i="3"/>
  <c r="B24" i="3"/>
  <c r="A25" i="3"/>
  <c r="D27" i="3"/>
  <c r="X24" i="3"/>
  <c r="J24" i="3"/>
  <c r="I25" i="3"/>
  <c r="N24" i="3"/>
  <c r="L24" i="3"/>
  <c r="M24" i="3"/>
  <c r="K24" i="3"/>
  <c r="Z22" i="3"/>
  <c r="C28" i="3"/>
  <c r="P23" i="3"/>
  <c r="V23" i="3"/>
  <c r="V21" i="3"/>
  <c r="T21" i="3"/>
  <c r="Z21" i="3"/>
  <c r="R21" i="3"/>
  <c r="S21" i="3"/>
  <c r="U21" i="3"/>
  <c r="V20" i="3"/>
  <c r="U20" i="3"/>
  <c r="R20" i="3"/>
  <c r="S20" i="3"/>
  <c r="T20" i="3"/>
  <c r="A31" i="2"/>
  <c r="C31" i="2"/>
  <c r="B30" i="2"/>
  <c r="H28" i="2"/>
  <c r="G28" i="2"/>
  <c r="B651" i="5"/>
  <c r="C651" i="5"/>
  <c r="A652" i="5"/>
  <c r="B630" i="5"/>
  <c r="C630" i="5"/>
  <c r="A631" i="5"/>
  <c r="T22" i="3"/>
  <c r="B622" i="5"/>
  <c r="C622" i="5"/>
  <c r="A623" i="5"/>
  <c r="D28" i="2"/>
  <c r="AA27" i="2"/>
  <c r="O21" i="2"/>
  <c r="J23" i="2"/>
  <c r="Y22" i="2"/>
  <c r="N21" i="2"/>
  <c r="M21" i="2"/>
  <c r="E28" i="2"/>
  <c r="AB27" i="2"/>
  <c r="L21" i="2"/>
  <c r="K21" i="2"/>
  <c r="A34" i="5"/>
  <c r="C33" i="5"/>
  <c r="B33" i="5"/>
  <c r="O16" i="2"/>
  <c r="L16" i="2"/>
  <c r="M16" i="2"/>
  <c r="N16" i="2"/>
  <c r="K16" i="2"/>
  <c r="U22" i="3"/>
  <c r="O24" i="3"/>
  <c r="R22" i="3"/>
  <c r="Z23" i="3"/>
  <c r="R23" i="3"/>
  <c r="S23" i="3"/>
  <c r="U23" i="3"/>
  <c r="T23" i="3"/>
  <c r="D28" i="3"/>
  <c r="N25" i="3"/>
  <c r="X25" i="3"/>
  <c r="I26" i="3"/>
  <c r="M25" i="3"/>
  <c r="J25" i="3"/>
  <c r="L25" i="3"/>
  <c r="K25" i="3"/>
  <c r="C29" i="3"/>
  <c r="B25" i="3"/>
  <c r="A26" i="3"/>
  <c r="P24" i="3"/>
  <c r="Q24" i="3"/>
  <c r="B31" i="2"/>
  <c r="A32" i="2"/>
  <c r="C32" i="2"/>
  <c r="F28" i="2"/>
  <c r="Y28" i="2"/>
  <c r="B652" i="5"/>
  <c r="C652" i="5"/>
  <c r="C631" i="5"/>
  <c r="A632" i="5"/>
  <c r="B631" i="5"/>
  <c r="P21" i="2"/>
  <c r="C623" i="5"/>
  <c r="B623" i="5"/>
  <c r="A624" i="5"/>
  <c r="R21" i="2"/>
  <c r="Q21" i="2"/>
  <c r="A35" i="5"/>
  <c r="C34" i="5"/>
  <c r="B34" i="5"/>
  <c r="R16" i="2"/>
  <c r="Q16" i="2"/>
  <c r="W16" i="2"/>
  <c r="P16" i="2"/>
  <c r="O25" i="3"/>
  <c r="Z24" i="3"/>
  <c r="R24" i="3"/>
  <c r="T24" i="3"/>
  <c r="S24" i="3"/>
  <c r="U24" i="3"/>
  <c r="C30" i="3"/>
  <c r="V24" i="3"/>
  <c r="D29" i="3"/>
  <c r="P25" i="3"/>
  <c r="A27" i="3"/>
  <c r="B26" i="3"/>
  <c r="M26" i="3"/>
  <c r="N26" i="3"/>
  <c r="X26" i="3"/>
  <c r="L26" i="3"/>
  <c r="I27" i="3"/>
  <c r="J26" i="3"/>
  <c r="K26" i="3"/>
  <c r="Q25" i="3"/>
  <c r="B32" i="2"/>
  <c r="A33" i="2"/>
  <c r="C33" i="2"/>
  <c r="O28" i="2"/>
  <c r="K28" i="2"/>
  <c r="N28" i="2"/>
  <c r="J29" i="2"/>
  <c r="L28" i="2"/>
  <c r="M28" i="2"/>
  <c r="A633" i="5"/>
  <c r="B632" i="5"/>
  <c r="C632" i="5"/>
  <c r="U21" i="2"/>
  <c r="F22" i="2"/>
  <c r="F23" i="2"/>
  <c r="W21" i="2"/>
  <c r="H22" i="2"/>
  <c r="H23" i="2"/>
  <c r="B624" i="5"/>
  <c r="C624" i="5"/>
  <c r="V21" i="2"/>
  <c r="G22" i="2"/>
  <c r="U16" i="2"/>
  <c r="V16" i="2"/>
  <c r="T16" i="2"/>
  <c r="S16" i="2"/>
  <c r="T21" i="2"/>
  <c r="E22" i="2"/>
  <c r="Z21" i="2"/>
  <c r="S21" i="2"/>
  <c r="D22" i="2"/>
  <c r="C35" i="5"/>
  <c r="B35" i="5"/>
  <c r="A36" i="5"/>
  <c r="Z16" i="2"/>
  <c r="O26" i="3"/>
  <c r="B27" i="3"/>
  <c r="A28" i="3"/>
  <c r="L27" i="3"/>
  <c r="M27" i="3"/>
  <c r="N27" i="3"/>
  <c r="X27" i="3"/>
  <c r="I28" i="3"/>
  <c r="J27" i="3"/>
  <c r="K27" i="3"/>
  <c r="P26" i="3"/>
  <c r="Z25" i="3"/>
  <c r="U25" i="3"/>
  <c r="R25" i="3"/>
  <c r="T25" i="3"/>
  <c r="S25" i="3"/>
  <c r="V25" i="3"/>
  <c r="C31" i="3"/>
  <c r="Q26" i="3"/>
  <c r="D30" i="3"/>
  <c r="P28" i="2"/>
  <c r="B33" i="2"/>
  <c r="A34" i="2"/>
  <c r="C34" i="2"/>
  <c r="Q28" i="2"/>
  <c r="R28" i="2"/>
  <c r="B633" i="5"/>
  <c r="C633" i="5"/>
  <c r="A634" i="5"/>
  <c r="M22" i="2"/>
  <c r="G23" i="2"/>
  <c r="N22" i="2"/>
  <c r="K22" i="2"/>
  <c r="E23" i="2"/>
  <c r="L22" i="2"/>
  <c r="D23" i="2"/>
  <c r="AC28" i="2"/>
  <c r="O22" i="2"/>
  <c r="A37" i="5"/>
  <c r="B36" i="5"/>
  <c r="C36" i="5"/>
  <c r="Z28" i="2"/>
  <c r="O27" i="3"/>
  <c r="D31" i="3"/>
  <c r="P27" i="3"/>
  <c r="V26" i="3"/>
  <c r="M28" i="3"/>
  <c r="N28" i="3"/>
  <c r="I29" i="3"/>
  <c r="X28" i="3"/>
  <c r="L28" i="3"/>
  <c r="J28" i="3"/>
  <c r="K28" i="3"/>
  <c r="Q27" i="3"/>
  <c r="C32" i="3"/>
  <c r="U26" i="3"/>
  <c r="Z26" i="3"/>
  <c r="T26" i="3"/>
  <c r="R26" i="3"/>
  <c r="S26" i="3"/>
  <c r="B28" i="3"/>
  <c r="A29" i="3"/>
  <c r="B34" i="2"/>
  <c r="A35" i="2"/>
  <c r="C35" i="2"/>
  <c r="T28" i="2"/>
  <c r="V28" i="2"/>
  <c r="G29" i="2"/>
  <c r="S28" i="2"/>
  <c r="U28" i="2"/>
  <c r="F29" i="2"/>
  <c r="W28" i="2"/>
  <c r="H29" i="2"/>
  <c r="A635" i="5"/>
  <c r="B634" i="5"/>
  <c r="C634" i="5"/>
  <c r="Q22" i="2"/>
  <c r="P22" i="2"/>
  <c r="E29" i="2"/>
  <c r="AB28" i="2"/>
  <c r="R22" i="2"/>
  <c r="D29" i="2"/>
  <c r="AA28" i="2"/>
  <c r="B37" i="5"/>
  <c r="C37" i="5"/>
  <c r="A38" i="5"/>
  <c r="Q28" i="3"/>
  <c r="O28" i="3"/>
  <c r="B29" i="3"/>
  <c r="A30" i="3"/>
  <c r="V27" i="3"/>
  <c r="P28" i="3"/>
  <c r="D32" i="3"/>
  <c r="C33" i="3"/>
  <c r="L29" i="3"/>
  <c r="M29" i="3"/>
  <c r="X29" i="3"/>
  <c r="I30" i="3"/>
  <c r="N29" i="3"/>
  <c r="J29" i="3"/>
  <c r="K29" i="3"/>
  <c r="T27" i="3"/>
  <c r="U27" i="3"/>
  <c r="Z27" i="3"/>
  <c r="R27" i="3"/>
  <c r="S27" i="3"/>
  <c r="B35" i="2"/>
  <c r="A36" i="2"/>
  <c r="C36" i="2"/>
  <c r="O29" i="2"/>
  <c r="Y29" i="2"/>
  <c r="J30" i="2"/>
  <c r="B635" i="5"/>
  <c r="C635" i="5"/>
  <c r="A636" i="5"/>
  <c r="L29" i="2"/>
  <c r="M29" i="2"/>
  <c r="N29" i="2"/>
  <c r="K29" i="2"/>
  <c r="Z22" i="2"/>
  <c r="U22" i="2"/>
  <c r="V22" i="2"/>
  <c r="S22" i="2"/>
  <c r="T22" i="2"/>
  <c r="W22" i="2"/>
  <c r="C38" i="5"/>
  <c r="B38" i="5"/>
  <c r="A39" i="5"/>
  <c r="O29" i="3"/>
  <c r="V28" i="3"/>
  <c r="P29" i="3"/>
  <c r="I31" i="3"/>
  <c r="L30" i="3"/>
  <c r="X30" i="3"/>
  <c r="N30" i="3"/>
  <c r="M30" i="3"/>
  <c r="J30" i="3"/>
  <c r="K30" i="3"/>
  <c r="T28" i="3"/>
  <c r="U28" i="3"/>
  <c r="Z28" i="3"/>
  <c r="R28" i="3"/>
  <c r="S28" i="3"/>
  <c r="C34" i="3"/>
  <c r="Q29" i="3"/>
  <c r="D33" i="3"/>
  <c r="B30" i="3"/>
  <c r="A31" i="3"/>
  <c r="B36" i="2"/>
  <c r="A37" i="2"/>
  <c r="C37" i="2"/>
  <c r="P29" i="2"/>
  <c r="Q29" i="2"/>
  <c r="R29" i="2"/>
  <c r="U29" i="2"/>
  <c r="F30" i="2"/>
  <c r="B636" i="5"/>
  <c r="C636" i="5"/>
  <c r="A637" i="5"/>
  <c r="A40" i="5"/>
  <c r="C39" i="5"/>
  <c r="B39" i="5"/>
  <c r="Z29" i="2"/>
  <c r="O30" i="3"/>
  <c r="V29" i="3"/>
  <c r="Q30" i="3"/>
  <c r="I32" i="3"/>
  <c r="X31" i="3"/>
  <c r="M31" i="3"/>
  <c r="N31" i="3"/>
  <c r="L31" i="3"/>
  <c r="J31" i="3"/>
  <c r="K31" i="3"/>
  <c r="C35" i="3"/>
  <c r="P30" i="3"/>
  <c r="B31" i="3"/>
  <c r="A32" i="3"/>
  <c r="D34" i="3"/>
  <c r="T29" i="3"/>
  <c r="U29" i="3"/>
  <c r="Z29" i="3"/>
  <c r="R29" i="3"/>
  <c r="S29" i="3"/>
  <c r="B37" i="2"/>
  <c r="A38" i="2"/>
  <c r="C38" i="2"/>
  <c r="V29" i="2"/>
  <c r="G30" i="2"/>
  <c r="T29" i="2"/>
  <c r="S29" i="2"/>
  <c r="AC29" i="2"/>
  <c r="W29" i="2"/>
  <c r="H30" i="2"/>
  <c r="A638" i="5"/>
  <c r="C637" i="5"/>
  <c r="B637" i="5"/>
  <c r="V30" i="3"/>
  <c r="D30" i="2"/>
  <c r="AA29" i="2"/>
  <c r="E30" i="2"/>
  <c r="AB29" i="2"/>
  <c r="C40" i="5"/>
  <c r="B40" i="5"/>
  <c r="A41" i="5"/>
  <c r="O31" i="3"/>
  <c r="P31" i="3"/>
  <c r="T30" i="3"/>
  <c r="Z30" i="3"/>
  <c r="U30" i="3"/>
  <c r="R30" i="3"/>
  <c r="S30" i="3"/>
  <c r="B32" i="3"/>
  <c r="A33" i="3"/>
  <c r="Q31" i="3"/>
  <c r="X32" i="3"/>
  <c r="I33" i="3"/>
  <c r="L32" i="3"/>
  <c r="M32" i="3"/>
  <c r="N32" i="3"/>
  <c r="J32" i="3"/>
  <c r="K32" i="3"/>
  <c r="D35" i="3"/>
  <c r="C36" i="3"/>
  <c r="B38" i="2"/>
  <c r="A39" i="2"/>
  <c r="C39" i="2"/>
  <c r="Y30" i="2"/>
  <c r="J31" i="2"/>
  <c r="B638" i="5"/>
  <c r="C638" i="5"/>
  <c r="A639" i="5"/>
  <c r="L30" i="2"/>
  <c r="O30" i="2"/>
  <c r="N30" i="2"/>
  <c r="K30" i="2"/>
  <c r="M30" i="2"/>
  <c r="A42" i="5"/>
  <c r="C41" i="5"/>
  <c r="B41" i="5"/>
  <c r="O32" i="3"/>
  <c r="P32" i="3"/>
  <c r="Q32" i="3"/>
  <c r="X33" i="3"/>
  <c r="I34" i="3"/>
  <c r="N33" i="3"/>
  <c r="M33" i="3"/>
  <c r="L33" i="3"/>
  <c r="J33" i="3"/>
  <c r="K33" i="3"/>
  <c r="D36" i="3"/>
  <c r="V31" i="3"/>
  <c r="C37" i="3"/>
  <c r="B33" i="3"/>
  <c r="A34" i="3"/>
  <c r="Z31" i="3"/>
  <c r="U31" i="3"/>
  <c r="T31" i="3"/>
  <c r="R31" i="3"/>
  <c r="S31" i="3"/>
  <c r="B39" i="2"/>
  <c r="A40" i="2"/>
  <c r="C40" i="2"/>
  <c r="R30" i="2"/>
  <c r="C639" i="5"/>
  <c r="A640" i="5"/>
  <c r="B639" i="5"/>
  <c r="Q30" i="2"/>
  <c r="P30" i="2"/>
  <c r="Z30" i="2"/>
  <c r="O33" i="3"/>
  <c r="A43" i="5"/>
  <c r="C42" i="5"/>
  <c r="B42" i="5"/>
  <c r="Q33" i="3"/>
  <c r="D37" i="3"/>
  <c r="C38" i="3"/>
  <c r="N34" i="3"/>
  <c r="X34" i="3"/>
  <c r="M34" i="3"/>
  <c r="I35" i="3"/>
  <c r="L34" i="3"/>
  <c r="J34" i="3"/>
  <c r="K34" i="3"/>
  <c r="A35" i="3"/>
  <c r="B34" i="3"/>
  <c r="Z32" i="3"/>
  <c r="T32" i="3"/>
  <c r="U32" i="3"/>
  <c r="R32" i="3"/>
  <c r="S32" i="3"/>
  <c r="P33" i="3"/>
  <c r="V33" i="3"/>
  <c r="V32" i="3"/>
  <c r="B40" i="2"/>
  <c r="A41" i="2"/>
  <c r="C41" i="2"/>
  <c r="W30" i="2"/>
  <c r="H31" i="2"/>
  <c r="A641" i="5"/>
  <c r="B640" i="5"/>
  <c r="C640" i="5"/>
  <c r="AC30" i="2"/>
  <c r="S30" i="2"/>
  <c r="AA30" i="2"/>
  <c r="U30" i="2"/>
  <c r="F31" i="2"/>
  <c r="V30" i="2"/>
  <c r="G31" i="2"/>
  <c r="T30" i="2"/>
  <c r="E31" i="2"/>
  <c r="C43" i="5"/>
  <c r="B43" i="5"/>
  <c r="A44" i="5"/>
  <c r="Q34" i="3"/>
  <c r="O34" i="3"/>
  <c r="B35" i="3"/>
  <c r="A36" i="3"/>
  <c r="C39" i="3"/>
  <c r="M35" i="3"/>
  <c r="N35" i="3"/>
  <c r="X35" i="3"/>
  <c r="I36" i="3"/>
  <c r="L35" i="3"/>
  <c r="J35" i="3"/>
  <c r="K35" i="3"/>
  <c r="Z33" i="3"/>
  <c r="U33" i="3"/>
  <c r="T33" i="3"/>
  <c r="R33" i="3"/>
  <c r="S33" i="3"/>
  <c r="P34" i="3"/>
  <c r="D38" i="3"/>
  <c r="A42" i="2"/>
  <c r="C42" i="2"/>
  <c r="B41" i="2"/>
  <c r="B641" i="5"/>
  <c r="C641" i="5"/>
  <c r="A642" i="5"/>
  <c r="D31" i="2"/>
  <c r="AB30" i="2"/>
  <c r="V34" i="3"/>
  <c r="A45" i="5"/>
  <c r="C44" i="5"/>
  <c r="B44" i="5"/>
  <c r="Q35" i="3"/>
  <c r="O35" i="3"/>
  <c r="D39" i="3"/>
  <c r="Z34" i="3"/>
  <c r="U34" i="3"/>
  <c r="T34" i="3"/>
  <c r="R34" i="3"/>
  <c r="S34" i="3"/>
  <c r="B36" i="3"/>
  <c r="A37" i="3"/>
  <c r="C40" i="3"/>
  <c r="P35" i="3"/>
  <c r="L36" i="3"/>
  <c r="M36" i="3"/>
  <c r="N36" i="3"/>
  <c r="I37" i="3"/>
  <c r="X36" i="3"/>
  <c r="J36" i="3"/>
  <c r="K36" i="3"/>
  <c r="B42" i="2"/>
  <c r="A43" i="2"/>
  <c r="C43" i="2"/>
  <c r="N31" i="2"/>
  <c r="Y31" i="2"/>
  <c r="J32" i="2"/>
  <c r="A643" i="5"/>
  <c r="B642" i="5"/>
  <c r="C642" i="5"/>
  <c r="O31" i="2"/>
  <c r="K31" i="2"/>
  <c r="L31" i="2"/>
  <c r="M31" i="2"/>
  <c r="V35" i="3"/>
  <c r="B45" i="5"/>
  <c r="A46" i="5"/>
  <c r="C45" i="5"/>
  <c r="O36" i="3"/>
  <c r="P36" i="3"/>
  <c r="D40" i="3"/>
  <c r="U35" i="3"/>
  <c r="Z35" i="3"/>
  <c r="T35" i="3"/>
  <c r="R35" i="3"/>
  <c r="S35" i="3"/>
  <c r="C41" i="3"/>
  <c r="L37" i="3"/>
  <c r="M37" i="3"/>
  <c r="X37" i="3"/>
  <c r="I38" i="3"/>
  <c r="N37" i="3"/>
  <c r="J37" i="3"/>
  <c r="K37" i="3"/>
  <c r="Q36" i="3"/>
  <c r="B37" i="3"/>
  <c r="A38" i="3"/>
  <c r="B43" i="2"/>
  <c r="A44" i="2"/>
  <c r="C44" i="2"/>
  <c r="P31" i="2"/>
  <c r="R31" i="2"/>
  <c r="T31" i="2"/>
  <c r="B643" i="5"/>
  <c r="C643" i="5"/>
  <c r="A644" i="5"/>
  <c r="Q31" i="2"/>
  <c r="C46" i="5"/>
  <c r="B46" i="5"/>
  <c r="A47" i="5"/>
  <c r="O37" i="3"/>
  <c r="D41" i="3"/>
  <c r="B38" i="3"/>
  <c r="A39" i="3"/>
  <c r="C42" i="3"/>
  <c r="V36" i="3"/>
  <c r="P37" i="3"/>
  <c r="Q37" i="3"/>
  <c r="I39" i="3"/>
  <c r="L38" i="3"/>
  <c r="X38" i="3"/>
  <c r="N38" i="3"/>
  <c r="M38" i="3"/>
  <c r="J38" i="3"/>
  <c r="K38" i="3"/>
  <c r="T36" i="3"/>
  <c r="U36" i="3"/>
  <c r="Z36" i="3"/>
  <c r="R36" i="3"/>
  <c r="S36" i="3"/>
  <c r="B44" i="2"/>
  <c r="A45" i="2"/>
  <c r="C45" i="2"/>
  <c r="Z31" i="2"/>
  <c r="E32" i="2"/>
  <c r="AB31" i="2"/>
  <c r="U31" i="2"/>
  <c r="F32" i="2"/>
  <c r="B644" i="5"/>
  <c r="C644" i="5"/>
  <c r="A645" i="5"/>
  <c r="AC31" i="2"/>
  <c r="W31" i="2"/>
  <c r="H32" i="2"/>
  <c r="S31" i="2"/>
  <c r="V31" i="2"/>
  <c r="G32" i="2"/>
  <c r="A48" i="5"/>
  <c r="C47" i="5"/>
  <c r="B47" i="5"/>
  <c r="O38" i="3"/>
  <c r="Q38" i="3"/>
  <c r="C43" i="3"/>
  <c r="B39" i="3"/>
  <c r="A40" i="3"/>
  <c r="P38" i="3"/>
  <c r="I40" i="3"/>
  <c r="M39" i="3"/>
  <c r="X39" i="3"/>
  <c r="L39" i="3"/>
  <c r="N39" i="3"/>
  <c r="J39" i="3"/>
  <c r="K39" i="3"/>
  <c r="T37" i="3"/>
  <c r="U37" i="3"/>
  <c r="Z37" i="3"/>
  <c r="R37" i="3"/>
  <c r="S37" i="3"/>
  <c r="D42" i="3"/>
  <c r="V37" i="3"/>
  <c r="A46" i="2"/>
  <c r="C46" i="2"/>
  <c r="B45" i="2"/>
  <c r="A646" i="5"/>
  <c r="C645" i="5"/>
  <c r="B645" i="5"/>
  <c r="D32" i="2"/>
  <c r="Y32" i="2"/>
  <c r="J33" i="2"/>
  <c r="AA31" i="2"/>
  <c r="C48" i="5"/>
  <c r="B48" i="5"/>
  <c r="A49" i="5"/>
  <c r="V38" i="3"/>
  <c r="O39" i="3"/>
  <c r="D43" i="3"/>
  <c r="Q39" i="3"/>
  <c r="X40" i="3"/>
  <c r="I41" i="3"/>
  <c r="L40" i="3"/>
  <c r="N40" i="3"/>
  <c r="M40" i="3"/>
  <c r="J40" i="3"/>
  <c r="K40" i="3"/>
  <c r="T38" i="3"/>
  <c r="Z38" i="3"/>
  <c r="U38" i="3"/>
  <c r="R38" i="3"/>
  <c r="S38" i="3"/>
  <c r="P39" i="3"/>
  <c r="B40" i="3"/>
  <c r="A41" i="3"/>
  <c r="C44" i="3"/>
  <c r="B46" i="2"/>
  <c r="A47" i="2"/>
  <c r="C47" i="2"/>
  <c r="B646" i="5"/>
  <c r="C646" i="5"/>
  <c r="A647" i="5"/>
  <c r="M32" i="2"/>
  <c r="N32" i="2"/>
  <c r="L32" i="2"/>
  <c r="K32" i="2"/>
  <c r="O32" i="2"/>
  <c r="V39" i="3"/>
  <c r="O40" i="3"/>
  <c r="A50" i="5"/>
  <c r="C49" i="5"/>
  <c r="B49" i="5"/>
  <c r="Q40" i="3"/>
  <c r="X41" i="3"/>
  <c r="I42" i="3"/>
  <c r="M41" i="3"/>
  <c r="N41" i="3"/>
  <c r="L41" i="3"/>
  <c r="J41" i="3"/>
  <c r="K41" i="3"/>
  <c r="C45" i="3"/>
  <c r="B41" i="3"/>
  <c r="A42" i="3"/>
  <c r="D44" i="3"/>
  <c r="P40" i="3"/>
  <c r="Z39" i="3"/>
  <c r="U39" i="3"/>
  <c r="T39" i="3"/>
  <c r="R39" i="3"/>
  <c r="S39" i="3"/>
  <c r="B47" i="2"/>
  <c r="A48" i="2"/>
  <c r="Q32" i="2"/>
  <c r="R32" i="2"/>
  <c r="C647" i="5"/>
  <c r="B647" i="5"/>
  <c r="P32" i="2"/>
  <c r="W32" i="2"/>
  <c r="H33" i="2"/>
  <c r="A51" i="5"/>
  <c r="C50" i="5"/>
  <c r="B50" i="5"/>
  <c r="C48" i="2"/>
  <c r="A49" i="2"/>
  <c r="O41" i="3"/>
  <c r="V40" i="3"/>
  <c r="C46" i="3"/>
  <c r="P41" i="3"/>
  <c r="A43" i="3"/>
  <c r="B42" i="3"/>
  <c r="D45" i="3"/>
  <c r="Q41" i="3"/>
  <c r="N42" i="3"/>
  <c r="X42" i="3"/>
  <c r="I43" i="3"/>
  <c r="L42" i="3"/>
  <c r="M42" i="3"/>
  <c r="J42" i="3"/>
  <c r="K42" i="3"/>
  <c r="Z40" i="3"/>
  <c r="T40" i="3"/>
  <c r="U40" i="3"/>
  <c r="R40" i="3"/>
  <c r="S40" i="3"/>
  <c r="B48" i="2"/>
  <c r="Z32" i="2"/>
  <c r="AC32" i="2"/>
  <c r="S32" i="2"/>
  <c r="U32" i="2"/>
  <c r="F33" i="2"/>
  <c r="T32" i="2"/>
  <c r="V32" i="2"/>
  <c r="G33" i="2"/>
  <c r="C51" i="5"/>
  <c r="B51" i="5"/>
  <c r="A52" i="5"/>
  <c r="B49" i="2"/>
  <c r="A50" i="2"/>
  <c r="C49" i="2"/>
  <c r="O42" i="3"/>
  <c r="V41" i="3"/>
  <c r="Z41" i="3"/>
  <c r="U41" i="3"/>
  <c r="T41" i="3"/>
  <c r="R41" i="3"/>
  <c r="S41" i="3"/>
  <c r="D46" i="3"/>
  <c r="N43" i="3"/>
  <c r="X43" i="3"/>
  <c r="I44" i="3"/>
  <c r="L43" i="3"/>
  <c r="M43" i="3"/>
  <c r="J43" i="3"/>
  <c r="K43" i="3"/>
  <c r="B43" i="3"/>
  <c r="A44" i="3"/>
  <c r="Q42" i="3"/>
  <c r="P42" i="3"/>
  <c r="V42" i="3"/>
  <c r="C47" i="3"/>
  <c r="AB32" i="2"/>
  <c r="E33" i="2"/>
  <c r="AA32" i="2"/>
  <c r="D33" i="2"/>
  <c r="Y33" i="2"/>
  <c r="J34" i="2"/>
  <c r="M33" i="2"/>
  <c r="A53" i="5"/>
  <c r="C52" i="5"/>
  <c r="B52" i="5"/>
  <c r="A51" i="2"/>
  <c r="C50" i="2"/>
  <c r="B50" i="2"/>
  <c r="O43" i="3"/>
  <c r="D47" i="3"/>
  <c r="Z42" i="3"/>
  <c r="T42" i="3"/>
  <c r="U42" i="3"/>
  <c r="R42" i="3"/>
  <c r="S42" i="3"/>
  <c r="C48" i="3"/>
  <c r="P43" i="3"/>
  <c r="M44" i="3"/>
  <c r="I45" i="3"/>
  <c r="X44" i="3"/>
  <c r="L44" i="3"/>
  <c r="N44" i="3"/>
  <c r="J44" i="3"/>
  <c r="K44" i="3"/>
  <c r="A45" i="3"/>
  <c r="B44" i="3"/>
  <c r="Q43" i="3"/>
  <c r="O33" i="2"/>
  <c r="K33" i="2"/>
  <c r="N33" i="2"/>
  <c r="L33" i="2"/>
  <c r="B53" i="5"/>
  <c r="A54" i="5"/>
  <c r="C53" i="5"/>
  <c r="A52" i="2"/>
  <c r="C51" i="2"/>
  <c r="B51" i="2"/>
  <c r="O44" i="3"/>
  <c r="V43" i="3"/>
  <c r="L45" i="3"/>
  <c r="M45" i="3"/>
  <c r="X45" i="3"/>
  <c r="I46" i="3"/>
  <c r="N45" i="3"/>
  <c r="J45" i="3"/>
  <c r="K45" i="3"/>
  <c r="D48" i="3"/>
  <c r="A46" i="3"/>
  <c r="B45" i="3"/>
  <c r="Z43" i="3"/>
  <c r="T43" i="3"/>
  <c r="U43" i="3"/>
  <c r="R43" i="3"/>
  <c r="S43" i="3"/>
  <c r="P44" i="3"/>
  <c r="C49" i="3"/>
  <c r="Q44" i="3"/>
  <c r="P33" i="2"/>
  <c r="Q33" i="2"/>
  <c r="R33" i="2"/>
  <c r="C54" i="5"/>
  <c r="B54" i="5"/>
  <c r="A55" i="5"/>
  <c r="C52" i="2"/>
  <c r="A53" i="2"/>
  <c r="B52" i="2"/>
  <c r="O45" i="3"/>
  <c r="C50" i="3"/>
  <c r="P45" i="3"/>
  <c r="U44" i="3"/>
  <c r="Z44" i="3"/>
  <c r="T44" i="3"/>
  <c r="R44" i="3"/>
  <c r="S44" i="3"/>
  <c r="I47" i="3"/>
  <c r="L46" i="3"/>
  <c r="X46" i="3"/>
  <c r="N46" i="3"/>
  <c r="M46" i="3"/>
  <c r="J46" i="3"/>
  <c r="K46" i="3"/>
  <c r="Q45" i="3"/>
  <c r="V44" i="3"/>
  <c r="B46" i="3"/>
  <c r="A47" i="3"/>
  <c r="D49" i="3"/>
  <c r="W33" i="2"/>
  <c r="H34" i="2"/>
  <c r="U33" i="2"/>
  <c r="F34" i="2"/>
  <c r="Z33" i="2"/>
  <c r="V33" i="2"/>
  <c r="G34" i="2"/>
  <c r="AC33" i="2"/>
  <c r="S33" i="2"/>
  <c r="T33" i="2"/>
  <c r="O46" i="3"/>
  <c r="A56" i="5"/>
  <c r="C55" i="5"/>
  <c r="B55" i="5"/>
  <c r="B53" i="2"/>
  <c r="C53" i="2"/>
  <c r="A54" i="2"/>
  <c r="V45" i="3"/>
  <c r="I48" i="3"/>
  <c r="M47" i="3"/>
  <c r="X47" i="3"/>
  <c r="N47" i="3"/>
  <c r="L47" i="3"/>
  <c r="J47" i="3"/>
  <c r="K47" i="3"/>
  <c r="P46" i="3"/>
  <c r="T45" i="3"/>
  <c r="U45" i="3"/>
  <c r="Z45" i="3"/>
  <c r="R45" i="3"/>
  <c r="S45" i="3"/>
  <c r="C51" i="3"/>
  <c r="D50" i="3"/>
  <c r="Q46" i="3"/>
  <c r="B47" i="3"/>
  <c r="A48" i="3"/>
  <c r="E34" i="2"/>
  <c r="AB33" i="2"/>
  <c r="D34" i="2"/>
  <c r="AA33" i="2"/>
  <c r="N34" i="2"/>
  <c r="M34" i="2"/>
  <c r="O34" i="2"/>
  <c r="C56" i="5"/>
  <c r="B56" i="5"/>
  <c r="A57" i="5"/>
  <c r="C54" i="2"/>
  <c r="B54" i="2"/>
  <c r="A55" i="2"/>
  <c r="O47" i="3"/>
  <c r="T46" i="3"/>
  <c r="Z46" i="3"/>
  <c r="U46" i="3"/>
  <c r="R46" i="3"/>
  <c r="S46" i="3"/>
  <c r="Q47" i="3"/>
  <c r="C52" i="3"/>
  <c r="B48" i="3"/>
  <c r="A49" i="3"/>
  <c r="P47" i="3"/>
  <c r="D51" i="3"/>
  <c r="V46" i="3"/>
  <c r="X48" i="3"/>
  <c r="I49" i="3"/>
  <c r="L48" i="3"/>
  <c r="N48" i="3"/>
  <c r="M48" i="3"/>
  <c r="J48" i="3"/>
  <c r="K48" i="3"/>
  <c r="K34" i="2"/>
  <c r="Y34" i="2"/>
  <c r="J35" i="2"/>
  <c r="Q34" i="2"/>
  <c r="L34" i="2"/>
  <c r="P34" i="2"/>
  <c r="A58" i="5"/>
  <c r="C57" i="5"/>
  <c r="B57" i="5"/>
  <c r="C55" i="2"/>
  <c r="A56" i="2"/>
  <c r="B55" i="2"/>
  <c r="O48" i="3"/>
  <c r="P48" i="3"/>
  <c r="Q48" i="3"/>
  <c r="D52" i="3"/>
  <c r="Z47" i="3"/>
  <c r="U47" i="3"/>
  <c r="T47" i="3"/>
  <c r="R47" i="3"/>
  <c r="S47" i="3"/>
  <c r="X49" i="3"/>
  <c r="I50" i="3"/>
  <c r="N49" i="3"/>
  <c r="M49" i="3"/>
  <c r="L49" i="3"/>
  <c r="J49" i="3"/>
  <c r="K49" i="3"/>
  <c r="V47" i="3"/>
  <c r="B49" i="3"/>
  <c r="A50" i="3"/>
  <c r="C53" i="3"/>
  <c r="V34" i="2"/>
  <c r="G35" i="2"/>
  <c r="R34" i="2"/>
  <c r="S34" i="2"/>
  <c r="O49" i="3"/>
  <c r="A59" i="5"/>
  <c r="C58" i="5"/>
  <c r="B58" i="5"/>
  <c r="B56" i="2"/>
  <c r="C56" i="2"/>
  <c r="A57" i="2"/>
  <c r="C54" i="3"/>
  <c r="A51" i="3"/>
  <c r="B50" i="3"/>
  <c r="Z48" i="3"/>
  <c r="T48" i="3"/>
  <c r="U48" i="3"/>
  <c r="R48" i="3"/>
  <c r="S48" i="3"/>
  <c r="Q49" i="3"/>
  <c r="X50" i="3"/>
  <c r="I51" i="3"/>
  <c r="L50" i="3"/>
  <c r="M50" i="3"/>
  <c r="N50" i="3"/>
  <c r="J50" i="3"/>
  <c r="K50" i="3"/>
  <c r="D53" i="3"/>
  <c r="P49" i="3"/>
  <c r="V49" i="3"/>
  <c r="V48" i="3"/>
  <c r="D35" i="2"/>
  <c r="AA34" i="2"/>
  <c r="W34" i="2"/>
  <c r="H35" i="2"/>
  <c r="AC34" i="2"/>
  <c r="U34" i="2"/>
  <c r="F35" i="2"/>
  <c r="Z34" i="2"/>
  <c r="T34" i="2"/>
  <c r="C59" i="5"/>
  <c r="B59" i="5"/>
  <c r="A60" i="5"/>
  <c r="C57" i="2"/>
  <c r="A58" i="2"/>
  <c r="B57" i="2"/>
  <c r="O50" i="3"/>
  <c r="Q50" i="3"/>
  <c r="Z49" i="3"/>
  <c r="U49" i="3"/>
  <c r="T49" i="3"/>
  <c r="R49" i="3"/>
  <c r="S49" i="3"/>
  <c r="B51" i="3"/>
  <c r="A52" i="3"/>
  <c r="D54" i="3"/>
  <c r="N51" i="3"/>
  <c r="X51" i="3"/>
  <c r="I52" i="3"/>
  <c r="L51" i="3"/>
  <c r="M51" i="3"/>
  <c r="J51" i="3"/>
  <c r="K51" i="3"/>
  <c r="C55" i="3"/>
  <c r="P50" i="3"/>
  <c r="V50" i="3"/>
  <c r="E35" i="2"/>
  <c r="AB34" i="2"/>
  <c r="M35" i="2"/>
  <c r="K35" i="2"/>
  <c r="O51" i="3"/>
  <c r="A61" i="5"/>
  <c r="C60" i="5"/>
  <c r="B60" i="5"/>
  <c r="C58" i="2"/>
  <c r="A59" i="2"/>
  <c r="B58" i="2"/>
  <c r="B52" i="3"/>
  <c r="A53" i="3"/>
  <c r="Q51" i="3"/>
  <c r="P51" i="3"/>
  <c r="V51" i="3"/>
  <c r="Z50" i="3"/>
  <c r="T50" i="3"/>
  <c r="U50" i="3"/>
  <c r="R50" i="3"/>
  <c r="S50" i="3"/>
  <c r="N52" i="3"/>
  <c r="M52" i="3"/>
  <c r="I53" i="3"/>
  <c r="X52" i="3"/>
  <c r="L52" i="3"/>
  <c r="J52" i="3"/>
  <c r="K52" i="3"/>
  <c r="C56" i="3"/>
  <c r="D55" i="3"/>
  <c r="O35" i="2"/>
  <c r="Y35" i="2"/>
  <c r="J36" i="2"/>
  <c r="N35" i="2"/>
  <c r="Q35" i="2"/>
  <c r="L35" i="2"/>
  <c r="P35" i="2"/>
  <c r="O52" i="3"/>
  <c r="B61" i="5"/>
  <c r="A62" i="5"/>
  <c r="C61" i="5"/>
  <c r="B59" i="2"/>
  <c r="C59" i="2"/>
  <c r="A60" i="2"/>
  <c r="P52" i="3"/>
  <c r="D56" i="3"/>
  <c r="M53" i="3"/>
  <c r="X53" i="3"/>
  <c r="L53" i="3"/>
  <c r="I54" i="3"/>
  <c r="N53" i="3"/>
  <c r="J53" i="3"/>
  <c r="K53" i="3"/>
  <c r="Q52" i="3"/>
  <c r="A54" i="3"/>
  <c r="B53" i="3"/>
  <c r="Z51" i="3"/>
  <c r="T51" i="3"/>
  <c r="U51" i="3"/>
  <c r="R51" i="3"/>
  <c r="S51" i="3"/>
  <c r="C57" i="3"/>
  <c r="R35" i="2"/>
  <c r="W35" i="2"/>
  <c r="H36" i="2"/>
  <c r="AC35" i="2"/>
  <c r="Z35" i="2"/>
  <c r="V35" i="2"/>
  <c r="G36" i="2"/>
  <c r="U35" i="2"/>
  <c r="F36" i="2"/>
  <c r="S35" i="2"/>
  <c r="T35" i="2"/>
  <c r="O53" i="3"/>
  <c r="C62" i="5"/>
  <c r="B62" i="5"/>
  <c r="A63" i="5"/>
  <c r="C60" i="2"/>
  <c r="A61" i="2"/>
  <c r="B60" i="2"/>
  <c r="B54" i="3"/>
  <c r="A55" i="3"/>
  <c r="P53" i="3"/>
  <c r="V52" i="3"/>
  <c r="C58" i="3"/>
  <c r="D57" i="3"/>
  <c r="Q53" i="3"/>
  <c r="L54" i="3"/>
  <c r="I55" i="3"/>
  <c r="N54" i="3"/>
  <c r="X54" i="3"/>
  <c r="M54" i="3"/>
  <c r="J54" i="3"/>
  <c r="K54" i="3"/>
  <c r="Z52" i="3"/>
  <c r="U52" i="3"/>
  <c r="T52" i="3"/>
  <c r="R52" i="3"/>
  <c r="S52" i="3"/>
  <c r="E36" i="2"/>
  <c r="AB35" i="2"/>
  <c r="D36" i="2"/>
  <c r="Y36" i="2"/>
  <c r="J37" i="2"/>
  <c r="AA35" i="2"/>
  <c r="M36" i="2"/>
  <c r="A64" i="5"/>
  <c r="C63" i="5"/>
  <c r="B63" i="5"/>
  <c r="B61" i="2"/>
  <c r="C61" i="2"/>
  <c r="A62" i="2"/>
  <c r="O54" i="3"/>
  <c r="Q54" i="3"/>
  <c r="N55" i="3"/>
  <c r="X55" i="3"/>
  <c r="M55" i="3"/>
  <c r="I56" i="3"/>
  <c r="L55" i="3"/>
  <c r="J55" i="3"/>
  <c r="K55" i="3"/>
  <c r="U53" i="3"/>
  <c r="T53" i="3"/>
  <c r="Z53" i="3"/>
  <c r="R53" i="3"/>
  <c r="S53" i="3"/>
  <c r="C59" i="3"/>
  <c r="B55" i="3"/>
  <c r="A56" i="3"/>
  <c r="V53" i="3"/>
  <c r="P54" i="3"/>
  <c r="D58" i="3"/>
  <c r="K36" i="2"/>
  <c r="O36" i="2"/>
  <c r="N36" i="2"/>
  <c r="L36" i="2"/>
  <c r="V54" i="3"/>
  <c r="O55" i="3"/>
  <c r="C64" i="5"/>
  <c r="B64" i="5"/>
  <c r="A65" i="5"/>
  <c r="C62" i="2"/>
  <c r="A63" i="2"/>
  <c r="B62" i="2"/>
  <c r="P55" i="3"/>
  <c r="D59" i="3"/>
  <c r="C60" i="3"/>
  <c r="M56" i="3"/>
  <c r="L56" i="3"/>
  <c r="X56" i="3"/>
  <c r="I57" i="3"/>
  <c r="N56" i="3"/>
  <c r="J56" i="3"/>
  <c r="K56" i="3"/>
  <c r="T54" i="3"/>
  <c r="Z54" i="3"/>
  <c r="U54" i="3"/>
  <c r="R54" i="3"/>
  <c r="S54" i="3"/>
  <c r="B56" i="3"/>
  <c r="A57" i="3"/>
  <c r="Q55" i="3"/>
  <c r="R36" i="2"/>
  <c r="Q36" i="2"/>
  <c r="W36" i="2"/>
  <c r="H37" i="2"/>
  <c r="P36" i="2"/>
  <c r="A66" i="5"/>
  <c r="C65" i="5"/>
  <c r="B65" i="5"/>
  <c r="B63" i="2"/>
  <c r="A64" i="2"/>
  <c r="C63" i="2"/>
  <c r="O56" i="3"/>
  <c r="P56" i="3"/>
  <c r="Q56" i="3"/>
  <c r="C61" i="3"/>
  <c r="D60" i="3"/>
  <c r="L57" i="3"/>
  <c r="I58" i="3"/>
  <c r="X57" i="3"/>
  <c r="N57" i="3"/>
  <c r="M57" i="3"/>
  <c r="J57" i="3"/>
  <c r="K57" i="3"/>
  <c r="V55" i="3"/>
  <c r="B57" i="3"/>
  <c r="A58" i="3"/>
  <c r="Z55" i="3"/>
  <c r="U55" i="3"/>
  <c r="T55" i="3"/>
  <c r="R55" i="3"/>
  <c r="S55" i="3"/>
  <c r="AC36" i="2"/>
  <c r="Z36" i="2"/>
  <c r="V36" i="2"/>
  <c r="G37" i="2"/>
  <c r="U36" i="2"/>
  <c r="F37" i="2"/>
  <c r="S36" i="2"/>
  <c r="T36" i="2"/>
  <c r="A67" i="5"/>
  <c r="C66" i="5"/>
  <c r="B66" i="5"/>
  <c r="A65" i="2"/>
  <c r="B64" i="2"/>
  <c r="C64" i="2"/>
  <c r="O57" i="3"/>
  <c r="P57" i="3"/>
  <c r="C62" i="3"/>
  <c r="A59" i="3"/>
  <c r="B58" i="3"/>
  <c r="V56" i="3"/>
  <c r="Q57" i="3"/>
  <c r="L58" i="3"/>
  <c r="X58" i="3"/>
  <c r="N58" i="3"/>
  <c r="I59" i="3"/>
  <c r="M58" i="3"/>
  <c r="J58" i="3"/>
  <c r="K58" i="3"/>
  <c r="D61" i="3"/>
  <c r="U56" i="3"/>
  <c r="T56" i="3"/>
  <c r="Z56" i="3"/>
  <c r="R56" i="3"/>
  <c r="S56" i="3"/>
  <c r="AB36" i="2"/>
  <c r="E37" i="2"/>
  <c r="D37" i="2"/>
  <c r="Y37" i="2"/>
  <c r="J38" i="2"/>
  <c r="AA36" i="2"/>
  <c r="N37" i="2"/>
  <c r="C67" i="5"/>
  <c r="B67" i="5"/>
  <c r="A68" i="5"/>
  <c r="B65" i="2"/>
  <c r="C65" i="2"/>
  <c r="A66" i="2"/>
  <c r="V57" i="3"/>
  <c r="O58" i="3"/>
  <c r="I60" i="3"/>
  <c r="X59" i="3"/>
  <c r="M59" i="3"/>
  <c r="N59" i="3"/>
  <c r="L59" i="3"/>
  <c r="J59" i="3"/>
  <c r="K59" i="3"/>
  <c r="C63" i="3"/>
  <c r="P58" i="3"/>
  <c r="B59" i="3"/>
  <c r="A60" i="3"/>
  <c r="Q58" i="3"/>
  <c r="D62" i="3"/>
  <c r="T57" i="3"/>
  <c r="U57" i="3"/>
  <c r="Z57" i="3"/>
  <c r="R57" i="3"/>
  <c r="S57" i="3"/>
  <c r="L37" i="2"/>
  <c r="K37" i="2"/>
  <c r="O37" i="2"/>
  <c r="M37" i="2"/>
  <c r="O59" i="3"/>
  <c r="A69" i="5"/>
  <c r="C68" i="5"/>
  <c r="B68" i="5"/>
  <c r="B66" i="2"/>
  <c r="C66" i="2"/>
  <c r="A67" i="2"/>
  <c r="B60" i="3"/>
  <c r="A61" i="3"/>
  <c r="V58" i="3"/>
  <c r="T58" i="3"/>
  <c r="Z58" i="3"/>
  <c r="U58" i="3"/>
  <c r="R58" i="3"/>
  <c r="S58" i="3"/>
  <c r="P59" i="3"/>
  <c r="Q59" i="3"/>
  <c r="D63" i="3"/>
  <c r="C64" i="3"/>
  <c r="I61" i="3"/>
  <c r="X60" i="3"/>
  <c r="L60" i="3"/>
  <c r="M60" i="3"/>
  <c r="N60" i="3"/>
  <c r="J60" i="3"/>
  <c r="K60" i="3"/>
  <c r="R37" i="2"/>
  <c r="Q37" i="2"/>
  <c r="W37" i="2"/>
  <c r="H38" i="2"/>
  <c r="P37" i="2"/>
  <c r="B69" i="5"/>
  <c r="A70" i="5"/>
  <c r="C69" i="5"/>
  <c r="C67" i="2"/>
  <c r="B67" i="2"/>
  <c r="A68" i="2"/>
  <c r="O60" i="3"/>
  <c r="P60" i="3"/>
  <c r="C65" i="3"/>
  <c r="D64" i="3"/>
  <c r="X61" i="3"/>
  <c r="I62" i="3"/>
  <c r="M61" i="3"/>
  <c r="L61" i="3"/>
  <c r="N61" i="3"/>
  <c r="J61" i="3"/>
  <c r="K61" i="3"/>
  <c r="U59" i="3"/>
  <c r="Z59" i="3"/>
  <c r="T59" i="3"/>
  <c r="R59" i="3"/>
  <c r="S59" i="3"/>
  <c r="B61" i="3"/>
  <c r="A62" i="3"/>
  <c r="Q60" i="3"/>
  <c r="V59" i="3"/>
  <c r="Z37" i="2"/>
  <c r="AC37" i="2"/>
  <c r="U37" i="2"/>
  <c r="F38" i="2"/>
  <c r="V37" i="2"/>
  <c r="G38" i="2"/>
  <c r="S37" i="2"/>
  <c r="T37" i="2"/>
  <c r="C70" i="5"/>
  <c r="B70" i="5"/>
  <c r="A71" i="5"/>
  <c r="B68" i="2"/>
  <c r="C68" i="2"/>
  <c r="A69" i="2"/>
  <c r="O61" i="3"/>
  <c r="P61" i="3"/>
  <c r="B62" i="3"/>
  <c r="A63" i="3"/>
  <c r="C66" i="3"/>
  <c r="V60" i="3"/>
  <c r="D65" i="3"/>
  <c r="Q61" i="3"/>
  <c r="X62" i="3"/>
  <c r="I63" i="3"/>
  <c r="L62" i="3"/>
  <c r="N62" i="3"/>
  <c r="M62" i="3"/>
  <c r="J62" i="3"/>
  <c r="K62" i="3"/>
  <c r="Z60" i="3"/>
  <c r="T60" i="3"/>
  <c r="U60" i="3"/>
  <c r="R60" i="3"/>
  <c r="S60" i="3"/>
  <c r="E38" i="2"/>
  <c r="AB37" i="2"/>
  <c r="D38" i="2"/>
  <c r="Y38" i="2"/>
  <c r="J39" i="2"/>
  <c r="AA37" i="2"/>
  <c r="A72" i="5"/>
  <c r="C71" i="5"/>
  <c r="B71" i="5"/>
  <c r="A70" i="2"/>
  <c r="B69" i="2"/>
  <c r="C69" i="2"/>
  <c r="Q62" i="3"/>
  <c r="O62" i="3"/>
  <c r="C67" i="3"/>
  <c r="Z61" i="3"/>
  <c r="U61" i="3"/>
  <c r="T61" i="3"/>
  <c r="R61" i="3"/>
  <c r="S61" i="3"/>
  <c r="N63" i="3"/>
  <c r="X63" i="3"/>
  <c r="I64" i="3"/>
  <c r="M63" i="3"/>
  <c r="L63" i="3"/>
  <c r="J63" i="3"/>
  <c r="K63" i="3"/>
  <c r="B63" i="3"/>
  <c r="A64" i="3"/>
  <c r="P62" i="3"/>
  <c r="V62" i="3"/>
  <c r="D66" i="3"/>
  <c r="V61" i="3"/>
  <c r="M38" i="2"/>
  <c r="K38" i="2"/>
  <c r="O38" i="2"/>
  <c r="N38" i="2"/>
  <c r="L38" i="2"/>
  <c r="C72" i="5"/>
  <c r="B72" i="5"/>
  <c r="A73" i="5"/>
  <c r="C70" i="2"/>
  <c r="B70" i="2"/>
  <c r="A71" i="2"/>
  <c r="O63" i="3"/>
  <c r="P63" i="3"/>
  <c r="D67" i="3"/>
  <c r="M64" i="3"/>
  <c r="N64" i="3"/>
  <c r="X64" i="3"/>
  <c r="I65" i="3"/>
  <c r="L64" i="3"/>
  <c r="J64" i="3"/>
  <c r="K64" i="3"/>
  <c r="Z62" i="3"/>
  <c r="T62" i="3"/>
  <c r="U62" i="3"/>
  <c r="R62" i="3"/>
  <c r="S62" i="3"/>
  <c r="A65" i="3"/>
  <c r="B64" i="3"/>
  <c r="Q63" i="3"/>
  <c r="C68" i="3"/>
  <c r="P38" i="2"/>
  <c r="Q38" i="2"/>
  <c r="R38" i="2"/>
  <c r="A74" i="5"/>
  <c r="C73" i="5"/>
  <c r="B73" i="5"/>
  <c r="B71" i="2"/>
  <c r="C71" i="2"/>
  <c r="A72" i="2"/>
  <c r="O64" i="3"/>
  <c r="Q64" i="3"/>
  <c r="V63" i="3"/>
  <c r="C69" i="3"/>
  <c r="D68" i="3"/>
  <c r="P64" i="3"/>
  <c r="V64" i="3"/>
  <c r="B65" i="3"/>
  <c r="A66" i="3"/>
  <c r="L65" i="3"/>
  <c r="M65" i="3"/>
  <c r="I66" i="3"/>
  <c r="X65" i="3"/>
  <c r="N65" i="3"/>
  <c r="J65" i="3"/>
  <c r="K65" i="3"/>
  <c r="U63" i="3"/>
  <c r="Z63" i="3"/>
  <c r="T63" i="3"/>
  <c r="R63" i="3"/>
  <c r="S63" i="3"/>
  <c r="W38" i="2"/>
  <c r="H39" i="2"/>
  <c r="AC38" i="2"/>
  <c r="Z38" i="2"/>
  <c r="V38" i="2"/>
  <c r="G39" i="2"/>
  <c r="U38" i="2"/>
  <c r="F39" i="2"/>
  <c r="S38" i="2"/>
  <c r="T38" i="2"/>
  <c r="A75" i="5"/>
  <c r="C74" i="5"/>
  <c r="B74" i="5"/>
  <c r="B72" i="2"/>
  <c r="A73" i="2"/>
  <c r="C72" i="2"/>
  <c r="O65" i="3"/>
  <c r="Q65" i="3"/>
  <c r="L66" i="3"/>
  <c r="I67" i="3"/>
  <c r="X66" i="3"/>
  <c r="M66" i="3"/>
  <c r="N66" i="3"/>
  <c r="J66" i="3"/>
  <c r="O66" i="3"/>
  <c r="K66" i="3"/>
  <c r="U64" i="3"/>
  <c r="T64" i="3"/>
  <c r="Z64" i="3"/>
  <c r="R64" i="3"/>
  <c r="S64" i="3"/>
  <c r="D69" i="3"/>
  <c r="C70" i="3"/>
  <c r="A67" i="3"/>
  <c r="B66" i="3"/>
  <c r="P65" i="3"/>
  <c r="D39" i="2"/>
  <c r="AA38" i="2"/>
  <c r="E39" i="2"/>
  <c r="N39" i="2"/>
  <c r="AB38" i="2"/>
  <c r="V65" i="3"/>
  <c r="C75" i="5"/>
  <c r="B75" i="5"/>
  <c r="A76" i="5"/>
  <c r="B73" i="2"/>
  <c r="C73" i="2"/>
  <c r="A74" i="2"/>
  <c r="T65" i="3"/>
  <c r="U65" i="3"/>
  <c r="Z65" i="3"/>
  <c r="R65" i="3"/>
  <c r="S65" i="3"/>
  <c r="Q66" i="3"/>
  <c r="B67" i="3"/>
  <c r="A68" i="3"/>
  <c r="I68" i="3"/>
  <c r="X67" i="3"/>
  <c r="M67" i="3"/>
  <c r="N67" i="3"/>
  <c r="L67" i="3"/>
  <c r="J67" i="3"/>
  <c r="K67" i="3"/>
  <c r="D70" i="3"/>
  <c r="P66" i="3"/>
  <c r="C71" i="3"/>
  <c r="Y39" i="2"/>
  <c r="J40" i="2"/>
  <c r="L39" i="2"/>
  <c r="M39" i="2"/>
  <c r="O39" i="2"/>
  <c r="K39" i="2"/>
  <c r="A77" i="5"/>
  <c r="C76" i="5"/>
  <c r="B76" i="5"/>
  <c r="B74" i="2"/>
  <c r="A75" i="2"/>
  <c r="C74" i="2"/>
  <c r="O67" i="3"/>
  <c r="Q67" i="3"/>
  <c r="B68" i="3"/>
  <c r="A69" i="3"/>
  <c r="P67" i="3"/>
  <c r="V67" i="3"/>
  <c r="T66" i="3"/>
  <c r="Z66" i="3"/>
  <c r="U66" i="3"/>
  <c r="R66" i="3"/>
  <c r="S66" i="3"/>
  <c r="C72" i="3"/>
  <c r="V66" i="3"/>
  <c r="D71" i="3"/>
  <c r="I69" i="3"/>
  <c r="X68" i="3"/>
  <c r="M68" i="3"/>
  <c r="N68" i="3"/>
  <c r="L68" i="3"/>
  <c r="J68" i="3"/>
  <c r="K68" i="3"/>
  <c r="P39" i="2"/>
  <c r="Q39" i="2"/>
  <c r="R39" i="2"/>
  <c r="B77" i="5"/>
  <c r="A78" i="5"/>
  <c r="C77" i="5"/>
  <c r="C75" i="2"/>
  <c r="A76" i="2"/>
  <c r="B75" i="2"/>
  <c r="O68" i="3"/>
  <c r="P68" i="3"/>
  <c r="U67" i="3"/>
  <c r="Z67" i="3"/>
  <c r="T67" i="3"/>
  <c r="R67" i="3"/>
  <c r="S67" i="3"/>
  <c r="D72" i="3"/>
  <c r="Q68" i="3"/>
  <c r="C73" i="3"/>
  <c r="B69" i="3"/>
  <c r="A70" i="3"/>
  <c r="X69" i="3"/>
  <c r="I70" i="3"/>
  <c r="M69" i="3"/>
  <c r="L69" i="3"/>
  <c r="N69" i="3"/>
  <c r="J69" i="3"/>
  <c r="K69" i="3"/>
  <c r="W39" i="2"/>
  <c r="H40" i="2"/>
  <c r="AC39" i="2"/>
  <c r="Z39" i="2"/>
  <c r="U39" i="2"/>
  <c r="F40" i="2"/>
  <c r="V39" i="2"/>
  <c r="G40" i="2"/>
  <c r="T39" i="2"/>
  <c r="S39" i="2"/>
  <c r="C78" i="5"/>
  <c r="B78" i="5"/>
  <c r="A79" i="5"/>
  <c r="A77" i="2"/>
  <c r="C76" i="2"/>
  <c r="B76" i="2"/>
  <c r="O69" i="3"/>
  <c r="Q69" i="3"/>
  <c r="C74" i="3"/>
  <c r="P69" i="3"/>
  <c r="V69" i="3"/>
  <c r="V68" i="3"/>
  <c r="B70" i="3"/>
  <c r="A71" i="3"/>
  <c r="X70" i="3"/>
  <c r="L70" i="3"/>
  <c r="I71" i="3"/>
  <c r="N70" i="3"/>
  <c r="M70" i="3"/>
  <c r="J70" i="3"/>
  <c r="O70" i="3"/>
  <c r="K70" i="3"/>
  <c r="D73" i="3"/>
  <c r="Z68" i="3"/>
  <c r="U68" i="3"/>
  <c r="T68" i="3"/>
  <c r="R68" i="3"/>
  <c r="S68" i="3"/>
  <c r="AB39" i="2"/>
  <c r="E40" i="2"/>
  <c r="D40" i="2"/>
  <c r="Y40" i="2"/>
  <c r="J41" i="2"/>
  <c r="AA39" i="2"/>
  <c r="N40" i="2"/>
  <c r="A80" i="5"/>
  <c r="C79" i="5"/>
  <c r="B79" i="5"/>
  <c r="B77" i="2"/>
  <c r="C77" i="2"/>
  <c r="A78" i="2"/>
  <c r="Z69" i="3"/>
  <c r="U69" i="3"/>
  <c r="T69" i="3"/>
  <c r="R69" i="3"/>
  <c r="S69" i="3"/>
  <c r="N71" i="3"/>
  <c r="Q71" i="3"/>
  <c r="X71" i="3"/>
  <c r="M71" i="3"/>
  <c r="I72" i="3"/>
  <c r="L71" i="3"/>
  <c r="J71" i="3"/>
  <c r="K71" i="3"/>
  <c r="C75" i="3"/>
  <c r="P70" i="3"/>
  <c r="Q70" i="3"/>
  <c r="D74" i="3"/>
  <c r="A72" i="3"/>
  <c r="B71" i="3"/>
  <c r="K40" i="2"/>
  <c r="O40" i="2"/>
  <c r="M40" i="2"/>
  <c r="L40" i="2"/>
  <c r="C80" i="5"/>
  <c r="B80" i="5"/>
  <c r="A81" i="5"/>
  <c r="C78" i="2"/>
  <c r="A79" i="2"/>
  <c r="B78" i="2"/>
  <c r="O71" i="3"/>
  <c r="Z70" i="3"/>
  <c r="U70" i="3"/>
  <c r="T70" i="3"/>
  <c r="R70" i="3"/>
  <c r="S70" i="3"/>
  <c r="C76" i="3"/>
  <c r="D75" i="3"/>
  <c r="B72" i="3"/>
  <c r="A73" i="3"/>
  <c r="P71" i="3"/>
  <c r="V71" i="3"/>
  <c r="V70" i="3"/>
  <c r="M72" i="3"/>
  <c r="N72" i="3"/>
  <c r="X72" i="3"/>
  <c r="I73" i="3"/>
  <c r="L72" i="3"/>
  <c r="J72" i="3"/>
  <c r="K72" i="3"/>
  <c r="R40" i="2"/>
  <c r="P40" i="2"/>
  <c r="Q40" i="2"/>
  <c r="W40" i="2"/>
  <c r="H41" i="2"/>
  <c r="A82" i="5"/>
  <c r="C81" i="5"/>
  <c r="B81" i="5"/>
  <c r="C79" i="2"/>
  <c r="A80" i="2"/>
  <c r="B79" i="2"/>
  <c r="O72" i="3"/>
  <c r="C77" i="3"/>
  <c r="P72" i="3"/>
  <c r="B73" i="3"/>
  <c r="A74" i="3"/>
  <c r="L73" i="3"/>
  <c r="M73" i="3"/>
  <c r="X73" i="3"/>
  <c r="I74" i="3"/>
  <c r="N73" i="3"/>
  <c r="J73" i="3"/>
  <c r="K73" i="3"/>
  <c r="D76" i="3"/>
  <c r="Z71" i="3"/>
  <c r="T71" i="3"/>
  <c r="U71" i="3"/>
  <c r="R71" i="3"/>
  <c r="S71" i="3"/>
  <c r="Q72" i="3"/>
  <c r="Z40" i="2"/>
  <c r="AC40" i="2"/>
  <c r="U40" i="2"/>
  <c r="F41" i="2"/>
  <c r="V40" i="2"/>
  <c r="G41" i="2"/>
  <c r="S40" i="2"/>
  <c r="T40" i="2"/>
  <c r="A83" i="5"/>
  <c r="C82" i="5"/>
  <c r="B82" i="5"/>
  <c r="C80" i="2"/>
  <c r="A81" i="2"/>
  <c r="B80" i="2"/>
  <c r="O73" i="3"/>
  <c r="A75" i="3"/>
  <c r="B74" i="3"/>
  <c r="P73" i="3"/>
  <c r="V72" i="3"/>
  <c r="Q73" i="3"/>
  <c r="U72" i="3"/>
  <c r="T72" i="3"/>
  <c r="Z72" i="3"/>
  <c r="R72" i="3"/>
  <c r="S72" i="3"/>
  <c r="L74" i="3"/>
  <c r="I75" i="3"/>
  <c r="X74" i="3"/>
  <c r="N74" i="3"/>
  <c r="M74" i="3"/>
  <c r="J74" i="3"/>
  <c r="K74" i="3"/>
  <c r="C78" i="3"/>
  <c r="D77" i="3"/>
  <c r="AA40" i="2"/>
  <c r="D41" i="2"/>
  <c r="E41" i="2"/>
  <c r="AB40" i="2"/>
  <c r="N41" i="2"/>
  <c r="M41" i="2"/>
  <c r="Q74" i="3"/>
  <c r="C83" i="5"/>
  <c r="B83" i="5"/>
  <c r="A84" i="5"/>
  <c r="B81" i="2"/>
  <c r="A82" i="2"/>
  <c r="C81" i="2"/>
  <c r="O74" i="3"/>
  <c r="D78" i="3"/>
  <c r="C79" i="3"/>
  <c r="I76" i="3"/>
  <c r="M75" i="3"/>
  <c r="X75" i="3"/>
  <c r="N75" i="3"/>
  <c r="L75" i="3"/>
  <c r="J75" i="3"/>
  <c r="K75" i="3"/>
  <c r="V73" i="3"/>
  <c r="T73" i="3"/>
  <c r="U73" i="3"/>
  <c r="Z73" i="3"/>
  <c r="R73" i="3"/>
  <c r="S73" i="3"/>
  <c r="P74" i="3"/>
  <c r="B75" i="3"/>
  <c r="A76" i="3"/>
  <c r="Y41" i="2"/>
  <c r="J42" i="2"/>
  <c r="L41" i="2"/>
  <c r="K41" i="2"/>
  <c r="O41" i="2"/>
  <c r="R41" i="2"/>
  <c r="V74" i="3"/>
  <c r="A85" i="5"/>
  <c r="C84" i="5"/>
  <c r="B84" i="5"/>
  <c r="C82" i="2"/>
  <c r="A83" i="2"/>
  <c r="B82" i="2"/>
  <c r="O75" i="3"/>
  <c r="B76" i="3"/>
  <c r="A77" i="3"/>
  <c r="M76" i="3"/>
  <c r="N76" i="3"/>
  <c r="X76" i="3"/>
  <c r="I77" i="3"/>
  <c r="L76" i="3"/>
  <c r="J76" i="3"/>
  <c r="K76" i="3"/>
  <c r="T74" i="3"/>
  <c r="Z74" i="3"/>
  <c r="U74" i="3"/>
  <c r="R74" i="3"/>
  <c r="S74" i="3"/>
  <c r="C80" i="3"/>
  <c r="P75" i="3"/>
  <c r="D79" i="3"/>
  <c r="Q75" i="3"/>
  <c r="P41" i="2"/>
  <c r="Q41" i="2"/>
  <c r="W41" i="2"/>
  <c r="H42" i="2"/>
  <c r="B85" i="5"/>
  <c r="A86" i="5"/>
  <c r="C85" i="5"/>
  <c r="C83" i="2"/>
  <c r="A84" i="2"/>
  <c r="B83" i="2"/>
  <c r="O76" i="3"/>
  <c r="D80" i="3"/>
  <c r="P76" i="3"/>
  <c r="I78" i="3"/>
  <c r="N77" i="3"/>
  <c r="X77" i="3"/>
  <c r="M77" i="3"/>
  <c r="L77" i="3"/>
  <c r="J77" i="3"/>
  <c r="K77" i="3"/>
  <c r="Q76" i="3"/>
  <c r="B77" i="3"/>
  <c r="A78" i="3"/>
  <c r="V75" i="3"/>
  <c r="U75" i="3"/>
  <c r="Z75" i="3"/>
  <c r="T75" i="3"/>
  <c r="R75" i="3"/>
  <c r="S75" i="3"/>
  <c r="C81" i="3"/>
  <c r="Z41" i="2"/>
  <c r="AC41" i="2"/>
  <c r="U41" i="2"/>
  <c r="F42" i="2"/>
  <c r="V41" i="2"/>
  <c r="G42" i="2"/>
  <c r="T41" i="2"/>
  <c r="S41" i="2"/>
  <c r="C86" i="5"/>
  <c r="B86" i="5"/>
  <c r="A87" i="5"/>
  <c r="C84" i="2"/>
  <c r="A85" i="2"/>
  <c r="B84" i="2"/>
  <c r="Q77" i="3"/>
  <c r="V76" i="3"/>
  <c r="O77" i="3"/>
  <c r="C82" i="3"/>
  <c r="I79" i="3"/>
  <c r="M78" i="3"/>
  <c r="X78" i="3"/>
  <c r="N78" i="3"/>
  <c r="L78" i="3"/>
  <c r="J78" i="3"/>
  <c r="K78" i="3"/>
  <c r="B78" i="3"/>
  <c r="A79" i="3"/>
  <c r="U76" i="3"/>
  <c r="Z76" i="3"/>
  <c r="T76" i="3"/>
  <c r="R76" i="3"/>
  <c r="S76" i="3"/>
  <c r="P77" i="3"/>
  <c r="D81" i="3"/>
  <c r="D42" i="2"/>
  <c r="AA41" i="2"/>
  <c r="E42" i="2"/>
  <c r="AB41" i="2"/>
  <c r="N42" i="2"/>
  <c r="Q78" i="3"/>
  <c r="V77" i="3"/>
  <c r="A88" i="5"/>
  <c r="C87" i="5"/>
  <c r="B87" i="5"/>
  <c r="A86" i="2"/>
  <c r="C85" i="2"/>
  <c r="B85" i="2"/>
  <c r="O78" i="3"/>
  <c r="X79" i="3"/>
  <c r="I80" i="3"/>
  <c r="L79" i="3"/>
  <c r="M79" i="3"/>
  <c r="N79" i="3"/>
  <c r="J79" i="3"/>
  <c r="K79" i="3"/>
  <c r="D82" i="3"/>
  <c r="B79" i="3"/>
  <c r="A80" i="3"/>
  <c r="Z77" i="3"/>
  <c r="T77" i="3"/>
  <c r="U77" i="3"/>
  <c r="R77" i="3"/>
  <c r="S77" i="3"/>
  <c r="C83" i="3"/>
  <c r="P78" i="3"/>
  <c r="V78" i="3"/>
  <c r="Y42" i="2"/>
  <c r="J43" i="2"/>
  <c r="L42" i="2"/>
  <c r="M42" i="2"/>
  <c r="K42" i="2"/>
  <c r="O42" i="2"/>
  <c r="R42" i="2"/>
  <c r="O79" i="3"/>
  <c r="C88" i="5"/>
  <c r="B88" i="5"/>
  <c r="A89" i="5"/>
  <c r="C86" i="2"/>
  <c r="B86" i="2"/>
  <c r="A87" i="2"/>
  <c r="P79" i="3"/>
  <c r="A81" i="3"/>
  <c r="B80" i="3"/>
  <c r="Z78" i="3"/>
  <c r="T78" i="3"/>
  <c r="U78" i="3"/>
  <c r="R78" i="3"/>
  <c r="S78" i="3"/>
  <c r="C84" i="3"/>
  <c r="X80" i="3"/>
  <c r="I81" i="3"/>
  <c r="M80" i="3"/>
  <c r="N80" i="3"/>
  <c r="L80" i="3"/>
  <c r="J80" i="3"/>
  <c r="K80" i="3"/>
  <c r="Q79" i="3"/>
  <c r="D83" i="3"/>
  <c r="Q42" i="2"/>
  <c r="W42" i="2"/>
  <c r="H43" i="2"/>
  <c r="P42" i="2"/>
  <c r="O80" i="3"/>
  <c r="A90" i="5"/>
  <c r="C89" i="5"/>
  <c r="B89" i="5"/>
  <c r="A88" i="2"/>
  <c r="C87" i="2"/>
  <c r="B87" i="2"/>
  <c r="Q80" i="3"/>
  <c r="X81" i="3"/>
  <c r="I82" i="3"/>
  <c r="M81" i="3"/>
  <c r="L81" i="3"/>
  <c r="N81" i="3"/>
  <c r="J81" i="3"/>
  <c r="K81" i="3"/>
  <c r="D84" i="3"/>
  <c r="A82" i="3"/>
  <c r="B81" i="3"/>
  <c r="P80" i="3"/>
  <c r="C85" i="3"/>
  <c r="Z79" i="3"/>
  <c r="T79" i="3"/>
  <c r="U79" i="3"/>
  <c r="R79" i="3"/>
  <c r="S79" i="3"/>
  <c r="V79" i="3"/>
  <c r="AC42" i="2"/>
  <c r="Z42" i="2"/>
  <c r="U42" i="2"/>
  <c r="F43" i="2"/>
  <c r="V42" i="2"/>
  <c r="G43" i="2"/>
  <c r="T42" i="2"/>
  <c r="S42" i="2"/>
  <c r="V80" i="3"/>
  <c r="A91" i="5"/>
  <c r="C90" i="5"/>
  <c r="B90" i="5"/>
  <c r="A89" i="2"/>
  <c r="C88" i="2"/>
  <c r="B88" i="2"/>
  <c r="O81" i="3"/>
  <c r="D85" i="3"/>
  <c r="C86" i="3"/>
  <c r="Z80" i="3"/>
  <c r="U80" i="3"/>
  <c r="T80" i="3"/>
  <c r="R80" i="3"/>
  <c r="S80" i="3"/>
  <c r="B82" i="3"/>
  <c r="A83" i="3"/>
  <c r="I83" i="3"/>
  <c r="X82" i="3"/>
  <c r="L82" i="3"/>
  <c r="M82" i="3"/>
  <c r="N82" i="3"/>
  <c r="J82" i="3"/>
  <c r="K82" i="3"/>
  <c r="P81" i="3"/>
  <c r="Q81" i="3"/>
  <c r="D43" i="2"/>
  <c r="AA42" i="2"/>
  <c r="E43" i="2"/>
  <c r="AB42" i="2"/>
  <c r="O82" i="3"/>
  <c r="C91" i="5"/>
  <c r="B91" i="5"/>
  <c r="A92" i="5"/>
  <c r="A90" i="2"/>
  <c r="C89" i="2"/>
  <c r="B89" i="2"/>
  <c r="V81" i="3"/>
  <c r="C87" i="3"/>
  <c r="U81" i="3"/>
  <c r="Z81" i="3"/>
  <c r="T81" i="3"/>
  <c r="R81" i="3"/>
  <c r="S81" i="3"/>
  <c r="A84" i="3"/>
  <c r="B83" i="3"/>
  <c r="P82" i="3"/>
  <c r="Q82" i="3"/>
  <c r="I84" i="3"/>
  <c r="X83" i="3"/>
  <c r="L83" i="3"/>
  <c r="M83" i="3"/>
  <c r="N83" i="3"/>
  <c r="J83" i="3"/>
  <c r="K83" i="3"/>
  <c r="D86" i="3"/>
  <c r="Y43" i="2"/>
  <c r="J44" i="2"/>
  <c r="L43" i="2"/>
  <c r="N43" i="2"/>
  <c r="M43" i="2"/>
  <c r="K43" i="2"/>
  <c r="O43" i="2"/>
  <c r="R43" i="2"/>
  <c r="A93" i="5"/>
  <c r="C92" i="5"/>
  <c r="B92" i="5"/>
  <c r="B90" i="2"/>
  <c r="C90" i="2"/>
  <c r="A91" i="2"/>
  <c r="O83" i="3"/>
  <c r="X84" i="3"/>
  <c r="I85" i="3"/>
  <c r="M84" i="3"/>
  <c r="N84" i="3"/>
  <c r="L84" i="3"/>
  <c r="J84" i="3"/>
  <c r="K84" i="3"/>
  <c r="T82" i="3"/>
  <c r="Z82" i="3"/>
  <c r="U82" i="3"/>
  <c r="R82" i="3"/>
  <c r="S82" i="3"/>
  <c r="V82" i="3"/>
  <c r="P83" i="3"/>
  <c r="D87" i="3"/>
  <c r="C88" i="3"/>
  <c r="Q83" i="3"/>
  <c r="A85" i="3"/>
  <c r="B84" i="3"/>
  <c r="V83" i="3"/>
  <c r="P43" i="2"/>
  <c r="Q43" i="2"/>
  <c r="W43" i="2"/>
  <c r="H44" i="2"/>
  <c r="O84" i="3"/>
  <c r="B93" i="5"/>
  <c r="A94" i="5"/>
  <c r="C93" i="5"/>
  <c r="A92" i="2"/>
  <c r="B91" i="2"/>
  <c r="C91" i="2"/>
  <c r="Z83" i="3"/>
  <c r="T83" i="3"/>
  <c r="U83" i="3"/>
  <c r="R83" i="3"/>
  <c r="S83" i="3"/>
  <c r="C89" i="3"/>
  <c r="B85" i="3"/>
  <c r="A86" i="3"/>
  <c r="P84" i="3"/>
  <c r="Q84" i="3"/>
  <c r="D88" i="3"/>
  <c r="I86" i="3"/>
  <c r="X85" i="3"/>
  <c r="N85" i="3"/>
  <c r="L85" i="3"/>
  <c r="M85" i="3"/>
  <c r="J85" i="3"/>
  <c r="K85" i="3"/>
  <c r="AC43" i="2"/>
  <c r="Z43" i="2"/>
  <c r="V43" i="2"/>
  <c r="G44" i="2"/>
  <c r="U43" i="2"/>
  <c r="F44" i="2"/>
  <c r="T43" i="2"/>
  <c r="S43" i="2"/>
  <c r="C94" i="5"/>
  <c r="B94" i="5"/>
  <c r="A95" i="5"/>
  <c r="C92" i="2"/>
  <c r="A93" i="2"/>
  <c r="B92" i="2"/>
  <c r="O85" i="3"/>
  <c r="C90" i="3"/>
  <c r="D89" i="3"/>
  <c r="Q85" i="3"/>
  <c r="P85" i="3"/>
  <c r="V84" i="3"/>
  <c r="Z84" i="3"/>
  <c r="U84" i="3"/>
  <c r="T84" i="3"/>
  <c r="R84" i="3"/>
  <c r="S84" i="3"/>
  <c r="B86" i="3"/>
  <c r="A87" i="3"/>
  <c r="I87" i="3"/>
  <c r="N86" i="3"/>
  <c r="X86" i="3"/>
  <c r="M86" i="3"/>
  <c r="L86" i="3"/>
  <c r="J86" i="3"/>
  <c r="K86" i="3"/>
  <c r="D44" i="2"/>
  <c r="AA43" i="2"/>
  <c r="E44" i="2"/>
  <c r="AB43" i="2"/>
  <c r="N44" i="2"/>
  <c r="A96" i="5"/>
  <c r="C95" i="5"/>
  <c r="B95" i="5"/>
  <c r="C93" i="2"/>
  <c r="A94" i="2"/>
  <c r="B93" i="2"/>
  <c r="O86" i="3"/>
  <c r="Z85" i="3"/>
  <c r="T85" i="3"/>
  <c r="U85" i="3"/>
  <c r="R85" i="3"/>
  <c r="S85" i="3"/>
  <c r="Q86" i="3"/>
  <c r="C91" i="3"/>
  <c r="P86" i="3"/>
  <c r="D90" i="3"/>
  <c r="X87" i="3"/>
  <c r="M87" i="3"/>
  <c r="I88" i="3"/>
  <c r="N87" i="3"/>
  <c r="L87" i="3"/>
  <c r="J87" i="3"/>
  <c r="K87" i="3"/>
  <c r="B87" i="3"/>
  <c r="A88" i="3"/>
  <c r="V85" i="3"/>
  <c r="Y44" i="2"/>
  <c r="J45" i="2"/>
  <c r="O44" i="2"/>
  <c r="L44" i="2"/>
  <c r="M44" i="2"/>
  <c r="K44" i="2"/>
  <c r="O87" i="3"/>
  <c r="C96" i="5"/>
  <c r="B96" i="5"/>
  <c r="A97" i="5"/>
  <c r="B94" i="2"/>
  <c r="A95" i="2"/>
  <c r="C94" i="2"/>
  <c r="P87" i="3"/>
  <c r="B88" i="3"/>
  <c r="A89" i="3"/>
  <c r="Z86" i="3"/>
  <c r="T86" i="3"/>
  <c r="U86" i="3"/>
  <c r="R86" i="3"/>
  <c r="S86" i="3"/>
  <c r="C92" i="3"/>
  <c r="D91" i="3"/>
  <c r="V86" i="3"/>
  <c r="Q87" i="3"/>
  <c r="X88" i="3"/>
  <c r="M88" i="3"/>
  <c r="N88" i="3"/>
  <c r="I89" i="3"/>
  <c r="L88" i="3"/>
  <c r="J88" i="3"/>
  <c r="K88" i="3"/>
  <c r="P44" i="2"/>
  <c r="Q44" i="2"/>
  <c r="R44" i="2"/>
  <c r="A98" i="5"/>
  <c r="C97" i="5"/>
  <c r="B97" i="5"/>
  <c r="B95" i="2"/>
  <c r="A96" i="2"/>
  <c r="C95" i="2"/>
  <c r="O88" i="3"/>
  <c r="P88" i="3"/>
  <c r="Q88" i="3"/>
  <c r="C93" i="3"/>
  <c r="Z87" i="3"/>
  <c r="U87" i="3"/>
  <c r="T87" i="3"/>
  <c r="R87" i="3"/>
  <c r="S87" i="3"/>
  <c r="N89" i="3"/>
  <c r="X89" i="3"/>
  <c r="M89" i="3"/>
  <c r="I90" i="3"/>
  <c r="L89" i="3"/>
  <c r="J89" i="3"/>
  <c r="K89" i="3"/>
  <c r="D92" i="3"/>
  <c r="A90" i="3"/>
  <c r="B89" i="3"/>
  <c r="V87" i="3"/>
  <c r="W44" i="2"/>
  <c r="H45" i="2"/>
  <c r="Z44" i="2"/>
  <c r="AC44" i="2"/>
  <c r="U44" i="2"/>
  <c r="F45" i="2"/>
  <c r="V44" i="2"/>
  <c r="G45" i="2"/>
  <c r="T44" i="2"/>
  <c r="S44" i="2"/>
  <c r="O89" i="3"/>
  <c r="A99" i="5"/>
  <c r="C98" i="5"/>
  <c r="B98" i="5"/>
  <c r="A97" i="2"/>
  <c r="B96" i="2"/>
  <c r="C96" i="2"/>
  <c r="M90" i="3"/>
  <c r="L90" i="3"/>
  <c r="X90" i="3"/>
  <c r="I91" i="3"/>
  <c r="N90" i="3"/>
  <c r="J90" i="3"/>
  <c r="K90" i="3"/>
  <c r="C94" i="3"/>
  <c r="V88" i="3"/>
  <c r="B90" i="3"/>
  <c r="A91" i="3"/>
  <c r="Q89" i="3"/>
  <c r="D93" i="3"/>
  <c r="P89" i="3"/>
  <c r="Z88" i="3"/>
  <c r="U88" i="3"/>
  <c r="T88" i="3"/>
  <c r="R88" i="3"/>
  <c r="S88" i="3"/>
  <c r="D45" i="2"/>
  <c r="AA44" i="2"/>
  <c r="E45" i="2"/>
  <c r="AB44" i="2"/>
  <c r="M45" i="2"/>
  <c r="N45" i="2"/>
  <c r="C99" i="5"/>
  <c r="B99" i="5"/>
  <c r="A100" i="5"/>
  <c r="B97" i="2"/>
  <c r="C97" i="2"/>
  <c r="A98" i="2"/>
  <c r="O90" i="3"/>
  <c r="V89" i="3"/>
  <c r="Q90" i="3"/>
  <c r="L91" i="3"/>
  <c r="X91" i="3"/>
  <c r="I92" i="3"/>
  <c r="N91" i="3"/>
  <c r="M91" i="3"/>
  <c r="J91" i="3"/>
  <c r="K91" i="3"/>
  <c r="P90" i="3"/>
  <c r="B91" i="3"/>
  <c r="A92" i="3"/>
  <c r="Z89" i="3"/>
  <c r="T89" i="3"/>
  <c r="U89" i="3"/>
  <c r="R89" i="3"/>
  <c r="S89" i="3"/>
  <c r="C95" i="3"/>
  <c r="D94" i="3"/>
  <c r="Y45" i="2"/>
  <c r="J46" i="2"/>
  <c r="L45" i="2"/>
  <c r="K45" i="2"/>
  <c r="O45" i="2"/>
  <c r="R45" i="2"/>
  <c r="V90" i="3"/>
  <c r="A101" i="5"/>
  <c r="C100" i="5"/>
  <c r="B100" i="5"/>
  <c r="B98" i="2"/>
  <c r="C98" i="2"/>
  <c r="A99" i="2"/>
  <c r="O91" i="3"/>
  <c r="B92" i="3"/>
  <c r="A93" i="3"/>
  <c r="D95" i="3"/>
  <c r="Q91" i="3"/>
  <c r="C96" i="3"/>
  <c r="P91" i="3"/>
  <c r="M92" i="3"/>
  <c r="X92" i="3"/>
  <c r="I93" i="3"/>
  <c r="N92" i="3"/>
  <c r="L92" i="3"/>
  <c r="J92" i="3"/>
  <c r="K92" i="3"/>
  <c r="U90" i="3"/>
  <c r="T90" i="3"/>
  <c r="Z90" i="3"/>
  <c r="R90" i="3"/>
  <c r="S90" i="3"/>
  <c r="P45" i="2"/>
  <c r="Q45" i="2"/>
  <c r="W45" i="2"/>
  <c r="H46" i="2"/>
  <c r="B101" i="5"/>
  <c r="A102" i="5"/>
  <c r="C101" i="5"/>
  <c r="C99" i="2"/>
  <c r="B99" i="2"/>
  <c r="A100" i="2"/>
  <c r="O92" i="3"/>
  <c r="C97" i="3"/>
  <c r="Q92" i="3"/>
  <c r="D96" i="3"/>
  <c r="T91" i="3"/>
  <c r="Z91" i="3"/>
  <c r="U91" i="3"/>
  <c r="R91" i="3"/>
  <c r="S91" i="3"/>
  <c r="B93" i="3"/>
  <c r="A94" i="3"/>
  <c r="I94" i="3"/>
  <c r="L93" i="3"/>
  <c r="M93" i="3"/>
  <c r="N93" i="3"/>
  <c r="X93" i="3"/>
  <c r="J93" i="3"/>
  <c r="K93" i="3"/>
  <c r="V91" i="3"/>
  <c r="P92" i="3"/>
  <c r="V92" i="3"/>
  <c r="Z45" i="2"/>
  <c r="AC45" i="2"/>
  <c r="U45" i="2"/>
  <c r="F46" i="2"/>
  <c r="V45" i="2"/>
  <c r="G46" i="2"/>
  <c r="T45" i="2"/>
  <c r="S45" i="2"/>
  <c r="C102" i="5"/>
  <c r="B102" i="5"/>
  <c r="A103" i="5"/>
  <c r="B100" i="2"/>
  <c r="A101" i="2"/>
  <c r="C100" i="2"/>
  <c r="O93" i="3"/>
  <c r="I95" i="3"/>
  <c r="X94" i="3"/>
  <c r="L94" i="3"/>
  <c r="M94" i="3"/>
  <c r="N94" i="3"/>
  <c r="J94" i="3"/>
  <c r="K94" i="3"/>
  <c r="Z92" i="3"/>
  <c r="T92" i="3"/>
  <c r="U92" i="3"/>
  <c r="R92" i="3"/>
  <c r="S92" i="3"/>
  <c r="D97" i="3"/>
  <c r="B94" i="3"/>
  <c r="A95" i="3"/>
  <c r="Q93" i="3"/>
  <c r="P93" i="3"/>
  <c r="C98" i="3"/>
  <c r="D46" i="2"/>
  <c r="AA45" i="2"/>
  <c r="E46" i="2"/>
  <c r="AB45" i="2"/>
  <c r="V93" i="3"/>
  <c r="A104" i="5"/>
  <c r="C103" i="5"/>
  <c r="B103" i="5"/>
  <c r="C101" i="2"/>
  <c r="A102" i="2"/>
  <c r="B101" i="2"/>
  <c r="O94" i="3"/>
  <c r="P94" i="3"/>
  <c r="C99" i="3"/>
  <c r="D98" i="3"/>
  <c r="Q94" i="3"/>
  <c r="Z93" i="3"/>
  <c r="T93" i="3"/>
  <c r="U93" i="3"/>
  <c r="R93" i="3"/>
  <c r="S93" i="3"/>
  <c r="B95" i="3"/>
  <c r="A96" i="3"/>
  <c r="L95" i="3"/>
  <c r="N95" i="3"/>
  <c r="X95" i="3"/>
  <c r="I96" i="3"/>
  <c r="M95" i="3"/>
  <c r="J95" i="3"/>
  <c r="K95" i="3"/>
  <c r="Y46" i="2"/>
  <c r="J47" i="2"/>
  <c r="M46" i="2"/>
  <c r="L46" i="2"/>
  <c r="N46" i="2"/>
  <c r="O46" i="2"/>
  <c r="K46" i="2"/>
  <c r="C104" i="5"/>
  <c r="B104" i="5"/>
  <c r="A105" i="5"/>
  <c r="A103" i="2"/>
  <c r="B102" i="2"/>
  <c r="C102" i="2"/>
  <c r="V94" i="3"/>
  <c r="O95" i="3"/>
  <c r="I97" i="3"/>
  <c r="X96" i="3"/>
  <c r="N96" i="3"/>
  <c r="M96" i="3"/>
  <c r="L96" i="3"/>
  <c r="J96" i="3"/>
  <c r="K96" i="3"/>
  <c r="B96" i="3"/>
  <c r="A97" i="3"/>
  <c r="C100" i="3"/>
  <c r="D99" i="3"/>
  <c r="P95" i="3"/>
  <c r="Q95" i="3"/>
  <c r="Z94" i="3"/>
  <c r="T94" i="3"/>
  <c r="U94" i="3"/>
  <c r="R94" i="3"/>
  <c r="S94" i="3"/>
  <c r="P46" i="2"/>
  <c r="Q46" i="2"/>
  <c r="R46" i="2"/>
  <c r="V95" i="3"/>
  <c r="O96" i="3"/>
  <c r="A106" i="5"/>
  <c r="C105" i="5"/>
  <c r="B105" i="5"/>
  <c r="A104" i="2"/>
  <c r="C103" i="2"/>
  <c r="B103" i="2"/>
  <c r="D100" i="3"/>
  <c r="P96" i="3"/>
  <c r="C101" i="3"/>
  <c r="Q96" i="3"/>
  <c r="Z95" i="3"/>
  <c r="U95" i="3"/>
  <c r="T95" i="3"/>
  <c r="R95" i="3"/>
  <c r="S95" i="3"/>
  <c r="B97" i="3"/>
  <c r="A98" i="3"/>
  <c r="I98" i="3"/>
  <c r="L97" i="3"/>
  <c r="N97" i="3"/>
  <c r="X97" i="3"/>
  <c r="M97" i="3"/>
  <c r="J97" i="3"/>
  <c r="K97" i="3"/>
  <c r="W46" i="2"/>
  <c r="H47" i="2"/>
  <c r="Z46" i="2"/>
  <c r="AC46" i="2"/>
  <c r="V46" i="2"/>
  <c r="G47" i="2"/>
  <c r="U46" i="2"/>
  <c r="F47" i="2"/>
  <c r="T46" i="2"/>
  <c r="S46" i="2"/>
  <c r="A107" i="5"/>
  <c r="C106" i="5"/>
  <c r="B106" i="5"/>
  <c r="A105" i="2"/>
  <c r="B104" i="2"/>
  <c r="C104" i="2"/>
  <c r="V96" i="3"/>
  <c r="O97" i="3"/>
  <c r="C102" i="3"/>
  <c r="P97" i="3"/>
  <c r="Q97" i="3"/>
  <c r="B98" i="3"/>
  <c r="A99" i="3"/>
  <c r="U96" i="3"/>
  <c r="Z96" i="3"/>
  <c r="T96" i="3"/>
  <c r="R96" i="3"/>
  <c r="S96" i="3"/>
  <c r="D101" i="3"/>
  <c r="X98" i="3"/>
  <c r="I99" i="3"/>
  <c r="M98" i="3"/>
  <c r="L98" i="3"/>
  <c r="N98" i="3"/>
  <c r="J98" i="3"/>
  <c r="K98" i="3"/>
  <c r="E47" i="2"/>
  <c r="AB46" i="2"/>
  <c r="D47" i="2"/>
  <c r="Y47" i="2"/>
  <c r="J48" i="2"/>
  <c r="AA46" i="2"/>
  <c r="M47" i="2"/>
  <c r="C107" i="5"/>
  <c r="B107" i="5"/>
  <c r="A108" i="5"/>
  <c r="C105" i="2"/>
  <c r="A106" i="2"/>
  <c r="B105" i="2"/>
  <c r="O98" i="3"/>
  <c r="B99" i="3"/>
  <c r="A100" i="3"/>
  <c r="D102" i="3"/>
  <c r="Q98" i="3"/>
  <c r="Z97" i="3"/>
  <c r="T97" i="3"/>
  <c r="U97" i="3"/>
  <c r="R97" i="3"/>
  <c r="S97" i="3"/>
  <c r="X99" i="3"/>
  <c r="I100" i="3"/>
  <c r="L99" i="3"/>
  <c r="N99" i="3"/>
  <c r="M99" i="3"/>
  <c r="J99" i="3"/>
  <c r="K99" i="3"/>
  <c r="P98" i="3"/>
  <c r="V97" i="3"/>
  <c r="C103" i="3"/>
  <c r="N47" i="2"/>
  <c r="K47" i="2"/>
  <c r="O47" i="2"/>
  <c r="L47" i="2"/>
  <c r="O99" i="3"/>
  <c r="A109" i="5"/>
  <c r="C108" i="5"/>
  <c r="B108" i="5"/>
  <c r="A107" i="2"/>
  <c r="C106" i="2"/>
  <c r="B106" i="2"/>
  <c r="Q99" i="3"/>
  <c r="C104" i="3"/>
  <c r="N100" i="3"/>
  <c r="X100" i="3"/>
  <c r="I101" i="3"/>
  <c r="M100" i="3"/>
  <c r="L100" i="3"/>
  <c r="J100" i="3"/>
  <c r="K100" i="3"/>
  <c r="V98" i="3"/>
  <c r="B100" i="3"/>
  <c r="A101" i="3"/>
  <c r="Z98" i="3"/>
  <c r="U98" i="3"/>
  <c r="T98" i="3"/>
  <c r="R98" i="3"/>
  <c r="S98" i="3"/>
  <c r="D103" i="3"/>
  <c r="P99" i="3"/>
  <c r="V99" i="3"/>
  <c r="R47" i="2"/>
  <c r="P47" i="2"/>
  <c r="Q47" i="2"/>
  <c r="W47" i="2"/>
  <c r="H48" i="2"/>
  <c r="O100" i="3"/>
  <c r="B109" i="5"/>
  <c r="A110" i="5"/>
  <c r="C109" i="5"/>
  <c r="A108" i="2"/>
  <c r="B107" i="2"/>
  <c r="C107" i="2"/>
  <c r="A102" i="3"/>
  <c r="B101" i="3"/>
  <c r="D104" i="3"/>
  <c r="Z99" i="3"/>
  <c r="T99" i="3"/>
  <c r="U99" i="3"/>
  <c r="R99" i="3"/>
  <c r="S99" i="3"/>
  <c r="M101" i="3"/>
  <c r="N101" i="3"/>
  <c r="X101" i="3"/>
  <c r="L101" i="3"/>
  <c r="I102" i="3"/>
  <c r="J101" i="3"/>
  <c r="K101" i="3"/>
  <c r="Q100" i="3"/>
  <c r="P100" i="3"/>
  <c r="C105" i="3"/>
  <c r="Z47" i="2"/>
  <c r="AC47" i="2"/>
  <c r="U47" i="2"/>
  <c r="F48" i="2"/>
  <c r="V47" i="2"/>
  <c r="G48" i="2"/>
  <c r="S47" i="2"/>
  <c r="T47" i="2"/>
  <c r="O101" i="3"/>
  <c r="C110" i="5"/>
  <c r="A111" i="5"/>
  <c r="B110" i="5"/>
  <c r="A109" i="2"/>
  <c r="B108" i="2"/>
  <c r="C108" i="2"/>
  <c r="V100" i="3"/>
  <c r="L102" i="3"/>
  <c r="M102" i="3"/>
  <c r="X102" i="3"/>
  <c r="I103" i="3"/>
  <c r="N102" i="3"/>
  <c r="J102" i="3"/>
  <c r="K102" i="3"/>
  <c r="C106" i="3"/>
  <c r="D105" i="3"/>
  <c r="Z100" i="3"/>
  <c r="U100" i="3"/>
  <c r="T100" i="3"/>
  <c r="R100" i="3"/>
  <c r="S100" i="3"/>
  <c r="P101" i="3"/>
  <c r="Q101" i="3"/>
  <c r="B102" i="3"/>
  <c r="A103" i="3"/>
  <c r="AA47" i="2"/>
  <c r="D48" i="2"/>
  <c r="E48" i="2"/>
  <c r="AB47" i="2"/>
  <c r="N48" i="2"/>
  <c r="O102" i="3"/>
  <c r="C111" i="5"/>
  <c r="A112" i="5"/>
  <c r="B111" i="5"/>
  <c r="A110" i="2"/>
  <c r="C109" i="2"/>
  <c r="B109" i="2"/>
  <c r="A104" i="3"/>
  <c r="B103" i="3"/>
  <c r="P102" i="3"/>
  <c r="Q102" i="3"/>
  <c r="D106" i="3"/>
  <c r="U101" i="3"/>
  <c r="Z101" i="3"/>
  <c r="T101" i="3"/>
  <c r="R101" i="3"/>
  <c r="S101" i="3"/>
  <c r="V101" i="3"/>
  <c r="L103" i="3"/>
  <c r="X103" i="3"/>
  <c r="N103" i="3"/>
  <c r="I104" i="3"/>
  <c r="M103" i="3"/>
  <c r="J103" i="3"/>
  <c r="K103" i="3"/>
  <c r="C107" i="3"/>
  <c r="Y48" i="2"/>
  <c r="J49" i="2"/>
  <c r="O48" i="2"/>
  <c r="L48" i="2"/>
  <c r="M48" i="2"/>
  <c r="K48" i="2"/>
  <c r="A113" i="5"/>
  <c r="B112" i="5"/>
  <c r="C112" i="5"/>
  <c r="B110" i="2"/>
  <c r="C110" i="2"/>
  <c r="A111" i="2"/>
  <c r="O103" i="3"/>
  <c r="D107" i="3"/>
  <c r="C108" i="3"/>
  <c r="V102" i="3"/>
  <c r="P103" i="3"/>
  <c r="T102" i="3"/>
  <c r="U102" i="3"/>
  <c r="Z102" i="3"/>
  <c r="R102" i="3"/>
  <c r="S102" i="3"/>
  <c r="I105" i="3"/>
  <c r="X104" i="3"/>
  <c r="M104" i="3"/>
  <c r="L104" i="3"/>
  <c r="N104" i="3"/>
  <c r="J104" i="3"/>
  <c r="K104" i="3"/>
  <c r="Q103" i="3"/>
  <c r="B104" i="3"/>
  <c r="A105" i="3"/>
  <c r="P48" i="2"/>
  <c r="Q48" i="2"/>
  <c r="R48" i="2"/>
  <c r="O104" i="3"/>
  <c r="B113" i="5"/>
  <c r="A114" i="5"/>
  <c r="C113" i="5"/>
  <c r="B111" i="2"/>
  <c r="C111" i="2"/>
  <c r="A112" i="2"/>
  <c r="B105" i="3"/>
  <c r="A106" i="3"/>
  <c r="T103" i="3"/>
  <c r="Z103" i="3"/>
  <c r="U103" i="3"/>
  <c r="R103" i="3"/>
  <c r="S103" i="3"/>
  <c r="C109" i="3"/>
  <c r="Q104" i="3"/>
  <c r="I106" i="3"/>
  <c r="X105" i="3"/>
  <c r="L105" i="3"/>
  <c r="N105" i="3"/>
  <c r="M105" i="3"/>
  <c r="J105" i="3"/>
  <c r="K105" i="3"/>
  <c r="P104" i="3"/>
  <c r="V103" i="3"/>
  <c r="D108" i="3"/>
  <c r="W48" i="2"/>
  <c r="H49" i="2"/>
  <c r="AC48" i="2"/>
  <c r="Z48" i="2"/>
  <c r="U48" i="2"/>
  <c r="F49" i="2"/>
  <c r="V48" i="2"/>
  <c r="G49" i="2"/>
  <c r="S48" i="2"/>
  <c r="T48" i="2"/>
  <c r="V104" i="3"/>
  <c r="C114" i="5"/>
  <c r="A115" i="5"/>
  <c r="B114" i="5"/>
  <c r="A113" i="2"/>
  <c r="B112" i="2"/>
  <c r="C112" i="2"/>
  <c r="O105" i="3"/>
  <c r="Q105" i="3"/>
  <c r="X106" i="3"/>
  <c r="I107" i="3"/>
  <c r="M106" i="3"/>
  <c r="L106" i="3"/>
  <c r="N106" i="3"/>
  <c r="J106" i="3"/>
  <c r="K106" i="3"/>
  <c r="U104" i="3"/>
  <c r="Z104" i="3"/>
  <c r="T104" i="3"/>
  <c r="R104" i="3"/>
  <c r="S104" i="3"/>
  <c r="B106" i="3"/>
  <c r="A107" i="3"/>
  <c r="D109" i="3"/>
  <c r="P105" i="3"/>
  <c r="V105" i="3"/>
  <c r="C110" i="3"/>
  <c r="D49" i="2"/>
  <c r="AA48" i="2"/>
  <c r="E49" i="2"/>
  <c r="AB48" i="2"/>
  <c r="O106" i="3"/>
  <c r="A116" i="5"/>
  <c r="C115" i="5"/>
  <c r="B115" i="5"/>
  <c r="C113" i="2"/>
  <c r="A114" i="2"/>
  <c r="B113" i="2"/>
  <c r="A108" i="3"/>
  <c r="B107" i="3"/>
  <c r="Q106" i="3"/>
  <c r="D110" i="3"/>
  <c r="P106" i="3"/>
  <c r="V106" i="3"/>
  <c r="Z105" i="3"/>
  <c r="U105" i="3"/>
  <c r="T105" i="3"/>
  <c r="R105" i="3"/>
  <c r="S105" i="3"/>
  <c r="X107" i="3"/>
  <c r="L107" i="3"/>
  <c r="I108" i="3"/>
  <c r="N107" i="3"/>
  <c r="M107" i="3"/>
  <c r="J107" i="3"/>
  <c r="K107" i="3"/>
  <c r="C111" i="3"/>
  <c r="Y49" i="2"/>
  <c r="J50" i="2"/>
  <c r="M49" i="2"/>
  <c r="L49" i="2"/>
  <c r="N49" i="2"/>
  <c r="K49" i="2"/>
  <c r="O49" i="2"/>
  <c r="R49" i="2"/>
  <c r="O107" i="3"/>
  <c r="C116" i="5"/>
  <c r="B116" i="5"/>
  <c r="A117" i="5"/>
  <c r="A115" i="2"/>
  <c r="B114" i="2"/>
  <c r="C114" i="2"/>
  <c r="Z106" i="3"/>
  <c r="T106" i="3"/>
  <c r="U106" i="3"/>
  <c r="R106" i="3"/>
  <c r="S106" i="3"/>
  <c r="C112" i="3"/>
  <c r="N108" i="3"/>
  <c r="X108" i="3"/>
  <c r="M108" i="3"/>
  <c r="I109" i="3"/>
  <c r="L108" i="3"/>
  <c r="J108" i="3"/>
  <c r="K108" i="3"/>
  <c r="P107" i="3"/>
  <c r="D111" i="3"/>
  <c r="Q107" i="3"/>
  <c r="B108" i="3"/>
  <c r="A109" i="3"/>
  <c r="P49" i="2"/>
  <c r="Q49" i="2"/>
  <c r="W49" i="2"/>
  <c r="H50" i="2"/>
  <c r="O108" i="3"/>
  <c r="A118" i="5"/>
  <c r="B117" i="5"/>
  <c r="C117" i="5"/>
  <c r="A116" i="2"/>
  <c r="B115" i="2"/>
  <c r="C115" i="2"/>
  <c r="Z107" i="3"/>
  <c r="T107" i="3"/>
  <c r="U107" i="3"/>
  <c r="R107" i="3"/>
  <c r="S107" i="3"/>
  <c r="B109" i="3"/>
  <c r="A110" i="3"/>
  <c r="P108" i="3"/>
  <c r="D112" i="3"/>
  <c r="C113" i="3"/>
  <c r="M109" i="3"/>
  <c r="N109" i="3"/>
  <c r="X109" i="3"/>
  <c r="L109" i="3"/>
  <c r="I110" i="3"/>
  <c r="J109" i="3"/>
  <c r="K109" i="3"/>
  <c r="V107" i="3"/>
  <c r="Q108" i="3"/>
  <c r="AC49" i="2"/>
  <c r="Z49" i="2"/>
  <c r="U49" i="2"/>
  <c r="F50" i="2"/>
  <c r="V49" i="2"/>
  <c r="G50" i="2"/>
  <c r="T49" i="2"/>
  <c r="S49" i="2"/>
  <c r="O109" i="3"/>
  <c r="C118" i="5"/>
  <c r="B118" i="5"/>
  <c r="A119" i="5"/>
  <c r="B116" i="2"/>
  <c r="C116" i="2"/>
  <c r="A117" i="2"/>
  <c r="B110" i="3"/>
  <c r="A111" i="3"/>
  <c r="P109" i="3"/>
  <c r="L110" i="3"/>
  <c r="M110" i="3"/>
  <c r="X110" i="3"/>
  <c r="I111" i="3"/>
  <c r="N110" i="3"/>
  <c r="J110" i="3"/>
  <c r="K110" i="3"/>
  <c r="D113" i="3"/>
  <c r="Z108" i="3"/>
  <c r="U108" i="3"/>
  <c r="T108" i="3"/>
  <c r="R108" i="3"/>
  <c r="S108" i="3"/>
  <c r="C114" i="3"/>
  <c r="Q109" i="3"/>
  <c r="V108" i="3"/>
  <c r="AB49" i="2"/>
  <c r="E50" i="2"/>
  <c r="D50" i="2"/>
  <c r="Y50" i="2"/>
  <c r="J51" i="2"/>
  <c r="AA49" i="2"/>
  <c r="M50" i="2"/>
  <c r="C119" i="5"/>
  <c r="B119" i="5"/>
  <c r="A120" i="5"/>
  <c r="C117" i="2"/>
  <c r="B117" i="2"/>
  <c r="A118" i="2"/>
  <c r="O110" i="3"/>
  <c r="L111" i="3"/>
  <c r="I112" i="3"/>
  <c r="X111" i="3"/>
  <c r="N111" i="3"/>
  <c r="M111" i="3"/>
  <c r="J111" i="3"/>
  <c r="K111" i="3"/>
  <c r="D114" i="3"/>
  <c r="C115" i="3"/>
  <c r="U109" i="3"/>
  <c r="T109" i="3"/>
  <c r="Z109" i="3"/>
  <c r="R109" i="3"/>
  <c r="S109" i="3"/>
  <c r="V109" i="3"/>
  <c r="P110" i="3"/>
  <c r="B111" i="3"/>
  <c r="A112" i="3"/>
  <c r="Q110" i="3"/>
  <c r="L50" i="2"/>
  <c r="K50" i="2"/>
  <c r="O50" i="2"/>
  <c r="R50" i="2"/>
  <c r="N50" i="2"/>
  <c r="A121" i="5"/>
  <c r="C120" i="5"/>
  <c r="B120" i="5"/>
  <c r="C118" i="2"/>
  <c r="A119" i="2"/>
  <c r="B118" i="2"/>
  <c r="O111" i="3"/>
  <c r="B112" i="3"/>
  <c r="A113" i="3"/>
  <c r="V110" i="3"/>
  <c r="P111" i="3"/>
  <c r="C116" i="3"/>
  <c r="Q111" i="3"/>
  <c r="D115" i="3"/>
  <c r="I113" i="3"/>
  <c r="X112" i="3"/>
  <c r="N112" i="3"/>
  <c r="L112" i="3"/>
  <c r="M112" i="3"/>
  <c r="J112" i="3"/>
  <c r="K112" i="3"/>
  <c r="T110" i="3"/>
  <c r="U110" i="3"/>
  <c r="Z110" i="3"/>
  <c r="R110" i="3"/>
  <c r="S110" i="3"/>
  <c r="Q50" i="2"/>
  <c r="W50" i="2"/>
  <c r="H51" i="2"/>
  <c r="P50" i="2"/>
  <c r="B121" i="5"/>
  <c r="A122" i="5"/>
  <c r="C121" i="5"/>
  <c r="B119" i="2"/>
  <c r="C119" i="2"/>
  <c r="A120" i="2"/>
  <c r="O112" i="3"/>
  <c r="V111" i="3"/>
  <c r="T111" i="3"/>
  <c r="Z111" i="3"/>
  <c r="U111" i="3"/>
  <c r="R111" i="3"/>
  <c r="S111" i="3"/>
  <c r="C117" i="3"/>
  <c r="I114" i="3"/>
  <c r="L113" i="3"/>
  <c r="X113" i="3"/>
  <c r="N113" i="3"/>
  <c r="M113" i="3"/>
  <c r="J113" i="3"/>
  <c r="O113" i="3"/>
  <c r="K113" i="3"/>
  <c r="D116" i="3"/>
  <c r="P112" i="3"/>
  <c r="B113" i="3"/>
  <c r="A114" i="3"/>
  <c r="Q112" i="3"/>
  <c r="AC50" i="2"/>
  <c r="Z50" i="2"/>
  <c r="V50" i="2"/>
  <c r="G51" i="2"/>
  <c r="U50" i="2"/>
  <c r="F51" i="2"/>
  <c r="S50" i="2"/>
  <c r="T50" i="2"/>
  <c r="C122" i="5"/>
  <c r="A123" i="5"/>
  <c r="B122" i="5"/>
  <c r="C120" i="2"/>
  <c r="B120" i="2"/>
  <c r="A121" i="2"/>
  <c r="P113" i="3"/>
  <c r="Q113" i="3"/>
  <c r="Z112" i="3"/>
  <c r="U112" i="3"/>
  <c r="T112" i="3"/>
  <c r="R112" i="3"/>
  <c r="S112" i="3"/>
  <c r="D117" i="3"/>
  <c r="C118" i="3"/>
  <c r="B114" i="3"/>
  <c r="A115" i="3"/>
  <c r="V112" i="3"/>
  <c r="I115" i="3"/>
  <c r="L114" i="3"/>
  <c r="X114" i="3"/>
  <c r="N114" i="3"/>
  <c r="M114" i="3"/>
  <c r="J114" i="3"/>
  <c r="K114" i="3"/>
  <c r="D51" i="2"/>
  <c r="AA50" i="2"/>
  <c r="AB50" i="2"/>
  <c r="E51" i="2"/>
  <c r="M51" i="2"/>
  <c r="N51" i="2"/>
  <c r="Q114" i="3"/>
  <c r="A124" i="5"/>
  <c r="C123" i="5"/>
  <c r="B123" i="5"/>
  <c r="C121" i="2"/>
  <c r="A122" i="2"/>
  <c r="B121" i="2"/>
  <c r="O114" i="3"/>
  <c r="A116" i="3"/>
  <c r="B115" i="3"/>
  <c r="C119" i="3"/>
  <c r="P114" i="3"/>
  <c r="V114" i="3"/>
  <c r="Z113" i="3"/>
  <c r="T113" i="3"/>
  <c r="U113" i="3"/>
  <c r="R113" i="3"/>
  <c r="S113" i="3"/>
  <c r="X115" i="3"/>
  <c r="I116" i="3"/>
  <c r="M115" i="3"/>
  <c r="L115" i="3"/>
  <c r="N115" i="3"/>
  <c r="J115" i="3"/>
  <c r="K115" i="3"/>
  <c r="D118" i="3"/>
  <c r="V113" i="3"/>
  <c r="Y51" i="2"/>
  <c r="J52" i="2"/>
  <c r="K51" i="2"/>
  <c r="L51" i="2"/>
  <c r="O51" i="2"/>
  <c r="R51" i="2"/>
  <c r="O115" i="3"/>
  <c r="C124" i="5"/>
  <c r="B124" i="5"/>
  <c r="A125" i="5"/>
  <c r="B122" i="2"/>
  <c r="C122" i="2"/>
  <c r="A123" i="2"/>
  <c r="D119" i="3"/>
  <c r="X116" i="3"/>
  <c r="I117" i="3"/>
  <c r="N116" i="3"/>
  <c r="L116" i="3"/>
  <c r="M116" i="3"/>
  <c r="J116" i="3"/>
  <c r="K116" i="3"/>
  <c r="Z114" i="3"/>
  <c r="T114" i="3"/>
  <c r="U114" i="3"/>
  <c r="R114" i="3"/>
  <c r="S114" i="3"/>
  <c r="C120" i="3"/>
  <c r="P115" i="3"/>
  <c r="Q115" i="3"/>
  <c r="A117" i="3"/>
  <c r="B116" i="3"/>
  <c r="Q51" i="2"/>
  <c r="W51" i="2"/>
  <c r="H52" i="2"/>
  <c r="P51" i="2"/>
  <c r="A126" i="5"/>
  <c r="B125" i="5"/>
  <c r="C125" i="5"/>
  <c r="B123" i="2"/>
  <c r="A124" i="2"/>
  <c r="C123" i="2"/>
  <c r="O116" i="3"/>
  <c r="A118" i="3"/>
  <c r="B117" i="3"/>
  <c r="V115" i="3"/>
  <c r="Q116" i="3"/>
  <c r="N117" i="3"/>
  <c r="X117" i="3"/>
  <c r="I118" i="3"/>
  <c r="M117" i="3"/>
  <c r="L117" i="3"/>
  <c r="J117" i="3"/>
  <c r="K117" i="3"/>
  <c r="Z115" i="3"/>
  <c r="T115" i="3"/>
  <c r="U115" i="3"/>
  <c r="R115" i="3"/>
  <c r="S115" i="3"/>
  <c r="D120" i="3"/>
  <c r="C121" i="3"/>
  <c r="P116" i="3"/>
  <c r="Z51" i="2"/>
  <c r="AC51" i="2"/>
  <c r="U51" i="2"/>
  <c r="F52" i="2"/>
  <c r="V51" i="2"/>
  <c r="G52" i="2"/>
  <c r="T51" i="2"/>
  <c r="S51" i="2"/>
  <c r="Q117" i="3"/>
  <c r="A127" i="5"/>
  <c r="C126" i="5"/>
  <c r="B126" i="5"/>
  <c r="C124" i="2"/>
  <c r="A125" i="2"/>
  <c r="B124" i="2"/>
  <c r="V116" i="3"/>
  <c r="O117" i="3"/>
  <c r="T116" i="3"/>
  <c r="Z116" i="3"/>
  <c r="U116" i="3"/>
  <c r="R116" i="3"/>
  <c r="S116" i="3"/>
  <c r="C122" i="3"/>
  <c r="P117" i="3"/>
  <c r="V117" i="3"/>
  <c r="M118" i="3"/>
  <c r="X118" i="3"/>
  <c r="L118" i="3"/>
  <c r="I119" i="3"/>
  <c r="N118" i="3"/>
  <c r="J118" i="3"/>
  <c r="K118" i="3"/>
  <c r="D121" i="3"/>
  <c r="B118" i="3"/>
  <c r="A119" i="3"/>
  <c r="E52" i="2"/>
  <c r="AB51" i="2"/>
  <c r="D52" i="2"/>
  <c r="Y52" i="2"/>
  <c r="J53" i="2"/>
  <c r="AA51" i="2"/>
  <c r="N52" i="2"/>
  <c r="M52" i="2"/>
  <c r="C127" i="5"/>
  <c r="B127" i="5"/>
  <c r="A128" i="5"/>
  <c r="B125" i="2"/>
  <c r="A126" i="2"/>
  <c r="C125" i="2"/>
  <c r="O118" i="3"/>
  <c r="C123" i="3"/>
  <c r="A120" i="3"/>
  <c r="B119" i="3"/>
  <c r="X119" i="3"/>
  <c r="L119" i="3"/>
  <c r="I120" i="3"/>
  <c r="N119" i="3"/>
  <c r="M119" i="3"/>
  <c r="J119" i="3"/>
  <c r="K119" i="3"/>
  <c r="P118" i="3"/>
  <c r="Q118" i="3"/>
  <c r="D122" i="3"/>
  <c r="U117" i="3"/>
  <c r="Z117" i="3"/>
  <c r="T117" i="3"/>
  <c r="R117" i="3"/>
  <c r="S117" i="3"/>
  <c r="O52" i="2"/>
  <c r="K52" i="2"/>
  <c r="L52" i="2"/>
  <c r="A129" i="5"/>
  <c r="C128" i="5"/>
  <c r="B128" i="5"/>
  <c r="C126" i="2"/>
  <c r="A127" i="2"/>
  <c r="B126" i="2"/>
  <c r="O119" i="3"/>
  <c r="M120" i="3"/>
  <c r="X120" i="3"/>
  <c r="I121" i="3"/>
  <c r="N120" i="3"/>
  <c r="L120" i="3"/>
  <c r="J120" i="3"/>
  <c r="K120" i="3"/>
  <c r="P119" i="3"/>
  <c r="C124" i="3"/>
  <c r="Z118" i="3"/>
  <c r="T118" i="3"/>
  <c r="U118" i="3"/>
  <c r="R118" i="3"/>
  <c r="S118" i="3"/>
  <c r="D123" i="3"/>
  <c r="V118" i="3"/>
  <c r="A121" i="3"/>
  <c r="B120" i="3"/>
  <c r="Q119" i="3"/>
  <c r="P52" i="2"/>
  <c r="Q52" i="2"/>
  <c r="R52" i="2"/>
  <c r="B129" i="5"/>
  <c r="A130" i="5"/>
  <c r="C129" i="5"/>
  <c r="C127" i="2"/>
  <c r="A128" i="2"/>
  <c r="B127" i="2"/>
  <c r="O120" i="3"/>
  <c r="X121" i="3"/>
  <c r="I122" i="3"/>
  <c r="N121" i="3"/>
  <c r="L121" i="3"/>
  <c r="M121" i="3"/>
  <c r="J121" i="3"/>
  <c r="K121" i="3"/>
  <c r="T119" i="3"/>
  <c r="Z119" i="3"/>
  <c r="U119" i="3"/>
  <c r="R119" i="3"/>
  <c r="S119" i="3"/>
  <c r="A122" i="3"/>
  <c r="B121" i="3"/>
  <c r="D124" i="3"/>
  <c r="C125" i="3"/>
  <c r="P120" i="3"/>
  <c r="Q120" i="3"/>
  <c r="V119" i="3"/>
  <c r="W52" i="2"/>
  <c r="H53" i="2"/>
  <c r="Z52" i="2"/>
  <c r="AC52" i="2"/>
  <c r="V52" i="2"/>
  <c r="G53" i="2"/>
  <c r="U52" i="2"/>
  <c r="F53" i="2"/>
  <c r="S52" i="2"/>
  <c r="T52" i="2"/>
  <c r="C130" i="5"/>
  <c r="A131" i="5"/>
  <c r="B130" i="5"/>
  <c r="A129" i="2"/>
  <c r="B128" i="2"/>
  <c r="C128" i="2"/>
  <c r="O121" i="3"/>
  <c r="D125" i="3"/>
  <c r="C126" i="3"/>
  <c r="V120" i="3"/>
  <c r="P121" i="3"/>
  <c r="B122" i="3"/>
  <c r="A123" i="3"/>
  <c r="I123" i="3"/>
  <c r="X122" i="3"/>
  <c r="N122" i="3"/>
  <c r="L122" i="3"/>
  <c r="M122" i="3"/>
  <c r="J122" i="3"/>
  <c r="K122" i="3"/>
  <c r="U120" i="3"/>
  <c r="Z120" i="3"/>
  <c r="T120" i="3"/>
  <c r="R120" i="3"/>
  <c r="S120" i="3"/>
  <c r="Q121" i="3"/>
  <c r="D53" i="2"/>
  <c r="AA52" i="2"/>
  <c r="AB52" i="2"/>
  <c r="E53" i="2"/>
  <c r="M53" i="2"/>
  <c r="A132" i="5"/>
  <c r="C131" i="5"/>
  <c r="B131" i="5"/>
  <c r="C129" i="2"/>
  <c r="B129" i="2"/>
  <c r="A130" i="2"/>
  <c r="O122" i="3"/>
  <c r="Z121" i="3"/>
  <c r="U121" i="3"/>
  <c r="T121" i="3"/>
  <c r="R121" i="3"/>
  <c r="S121" i="3"/>
  <c r="Q122" i="3"/>
  <c r="B123" i="3"/>
  <c r="A124" i="3"/>
  <c r="C127" i="3"/>
  <c r="X123" i="3"/>
  <c r="I124" i="3"/>
  <c r="M123" i="3"/>
  <c r="N123" i="3"/>
  <c r="L123" i="3"/>
  <c r="J123" i="3"/>
  <c r="K123" i="3"/>
  <c r="D126" i="3"/>
  <c r="P122" i="3"/>
  <c r="V121" i="3"/>
  <c r="Y53" i="2"/>
  <c r="J54" i="2"/>
  <c r="N53" i="2"/>
  <c r="L53" i="2"/>
  <c r="O53" i="2"/>
  <c r="K53" i="2"/>
  <c r="O123" i="3"/>
  <c r="C132" i="5"/>
  <c r="B132" i="5"/>
  <c r="A133" i="5"/>
  <c r="C130" i="2"/>
  <c r="A131" i="2"/>
  <c r="B130" i="2"/>
  <c r="V122" i="3"/>
  <c r="A125" i="3"/>
  <c r="B124" i="3"/>
  <c r="U122" i="3"/>
  <c r="Z122" i="3"/>
  <c r="T122" i="3"/>
  <c r="R122" i="3"/>
  <c r="S122" i="3"/>
  <c r="X124" i="3"/>
  <c r="L124" i="3"/>
  <c r="I125" i="3"/>
  <c r="N124" i="3"/>
  <c r="M124" i="3"/>
  <c r="J124" i="3"/>
  <c r="K124" i="3"/>
  <c r="Q123" i="3"/>
  <c r="D127" i="3"/>
  <c r="P123" i="3"/>
  <c r="C128" i="3"/>
  <c r="R53" i="2"/>
  <c r="P53" i="2"/>
  <c r="Q53" i="2"/>
  <c r="W53" i="2"/>
  <c r="H54" i="2"/>
  <c r="O124" i="3"/>
  <c r="A134" i="5"/>
  <c r="B133" i="5"/>
  <c r="C133" i="5"/>
  <c r="B131" i="2"/>
  <c r="C131" i="2"/>
  <c r="A132" i="2"/>
  <c r="C129" i="3"/>
  <c r="P124" i="3"/>
  <c r="V123" i="3"/>
  <c r="I126" i="3"/>
  <c r="X125" i="3"/>
  <c r="M125" i="3"/>
  <c r="L125" i="3"/>
  <c r="N125" i="3"/>
  <c r="J125" i="3"/>
  <c r="K125" i="3"/>
  <c r="Z123" i="3"/>
  <c r="U123" i="3"/>
  <c r="T123" i="3"/>
  <c r="R123" i="3"/>
  <c r="S123" i="3"/>
  <c r="Q124" i="3"/>
  <c r="D128" i="3"/>
  <c r="B125" i="3"/>
  <c r="A126" i="3"/>
  <c r="AC53" i="2"/>
  <c r="Z53" i="2"/>
  <c r="V53" i="2"/>
  <c r="G54" i="2"/>
  <c r="U53" i="2"/>
  <c r="F54" i="2"/>
  <c r="T53" i="2"/>
  <c r="S53" i="2"/>
  <c r="A135" i="5"/>
  <c r="C134" i="5"/>
  <c r="B134" i="5"/>
  <c r="C132" i="2"/>
  <c r="A133" i="2"/>
  <c r="B132" i="2"/>
  <c r="V124" i="3"/>
  <c r="O125" i="3"/>
  <c r="A127" i="3"/>
  <c r="B126" i="3"/>
  <c r="P125" i="3"/>
  <c r="N126" i="3"/>
  <c r="L126" i="3"/>
  <c r="I127" i="3"/>
  <c r="X126" i="3"/>
  <c r="M126" i="3"/>
  <c r="J126" i="3"/>
  <c r="K126" i="3"/>
  <c r="D129" i="3"/>
  <c r="Z124" i="3"/>
  <c r="T124" i="3"/>
  <c r="U124" i="3"/>
  <c r="R124" i="3"/>
  <c r="S124" i="3"/>
  <c r="Q125" i="3"/>
  <c r="C130" i="3"/>
  <c r="E54" i="2"/>
  <c r="AB53" i="2"/>
  <c r="D54" i="2"/>
  <c r="Y54" i="2"/>
  <c r="J55" i="2"/>
  <c r="AA53" i="2"/>
  <c r="M54" i="2"/>
  <c r="N54" i="2"/>
  <c r="C135" i="5"/>
  <c r="B135" i="5"/>
  <c r="A136" i="5"/>
  <c r="B133" i="2"/>
  <c r="C133" i="2"/>
  <c r="A134" i="2"/>
  <c r="O126" i="3"/>
  <c r="Q126" i="3"/>
  <c r="C131" i="3"/>
  <c r="X127" i="3"/>
  <c r="I128" i="3"/>
  <c r="M127" i="3"/>
  <c r="N127" i="3"/>
  <c r="L127" i="3"/>
  <c r="J127" i="3"/>
  <c r="K127" i="3"/>
  <c r="D130" i="3"/>
  <c r="V125" i="3"/>
  <c r="U125" i="3"/>
  <c r="Z125" i="3"/>
  <c r="T125" i="3"/>
  <c r="R125" i="3"/>
  <c r="S125" i="3"/>
  <c r="P126" i="3"/>
  <c r="B127" i="3"/>
  <c r="A128" i="3"/>
  <c r="O54" i="2"/>
  <c r="K54" i="2"/>
  <c r="L54" i="2"/>
  <c r="Q127" i="3"/>
  <c r="V126" i="3"/>
  <c r="A137" i="5"/>
  <c r="C136" i="5"/>
  <c r="B136" i="5"/>
  <c r="A135" i="2"/>
  <c r="B134" i="2"/>
  <c r="C134" i="2"/>
  <c r="O127" i="3"/>
  <c r="A129" i="3"/>
  <c r="B128" i="3"/>
  <c r="Z126" i="3"/>
  <c r="T126" i="3"/>
  <c r="U126" i="3"/>
  <c r="R126" i="3"/>
  <c r="S126" i="3"/>
  <c r="D131" i="3"/>
  <c r="C132" i="3"/>
  <c r="I129" i="3"/>
  <c r="L128" i="3"/>
  <c r="N128" i="3"/>
  <c r="X128" i="3"/>
  <c r="M128" i="3"/>
  <c r="J128" i="3"/>
  <c r="K128" i="3"/>
  <c r="P127" i="3"/>
  <c r="V127" i="3"/>
  <c r="R54" i="2"/>
  <c r="Q54" i="2"/>
  <c r="W54" i="2"/>
  <c r="H55" i="2"/>
  <c r="P54" i="2"/>
  <c r="O128" i="3"/>
  <c r="B137" i="5"/>
  <c r="A138" i="5"/>
  <c r="C137" i="5"/>
  <c r="B135" i="2"/>
  <c r="C135" i="2"/>
  <c r="A136" i="2"/>
  <c r="Q128" i="3"/>
  <c r="Z127" i="3"/>
  <c r="U127" i="3"/>
  <c r="T127" i="3"/>
  <c r="R127" i="3"/>
  <c r="S127" i="3"/>
  <c r="X129" i="3"/>
  <c r="I130" i="3"/>
  <c r="M129" i="3"/>
  <c r="N129" i="3"/>
  <c r="L129" i="3"/>
  <c r="J129" i="3"/>
  <c r="K129" i="3"/>
  <c r="C133" i="3"/>
  <c r="D132" i="3"/>
  <c r="P128" i="3"/>
  <c r="B129" i="3"/>
  <c r="A130" i="3"/>
  <c r="Z54" i="2"/>
  <c r="AC54" i="2"/>
  <c r="U54" i="2"/>
  <c r="F55" i="2"/>
  <c r="V54" i="2"/>
  <c r="G55" i="2"/>
  <c r="S54" i="2"/>
  <c r="T54" i="2"/>
  <c r="V128" i="3"/>
  <c r="C138" i="5"/>
  <c r="B138" i="5"/>
  <c r="A139" i="5"/>
  <c r="A137" i="2"/>
  <c r="B136" i="2"/>
  <c r="C136" i="2"/>
  <c r="O129" i="3"/>
  <c r="B130" i="3"/>
  <c r="A131" i="3"/>
  <c r="C134" i="3"/>
  <c r="X130" i="3"/>
  <c r="L130" i="3"/>
  <c r="N130" i="3"/>
  <c r="Q130" i="3"/>
  <c r="I131" i="3"/>
  <c r="M130" i="3"/>
  <c r="J130" i="3"/>
  <c r="K130" i="3"/>
  <c r="Z128" i="3"/>
  <c r="T128" i="3"/>
  <c r="U128" i="3"/>
  <c r="R128" i="3"/>
  <c r="S128" i="3"/>
  <c r="P129" i="3"/>
  <c r="D133" i="3"/>
  <c r="Q129" i="3"/>
  <c r="AA54" i="2"/>
  <c r="D55" i="2"/>
  <c r="E55" i="2"/>
  <c r="AB54" i="2"/>
  <c r="A140" i="5"/>
  <c r="C139" i="5"/>
  <c r="B139" i="5"/>
  <c r="A138" i="2"/>
  <c r="B137" i="2"/>
  <c r="C137" i="2"/>
  <c r="O130" i="3"/>
  <c r="C135" i="3"/>
  <c r="D134" i="3"/>
  <c r="U129" i="3"/>
  <c r="Z129" i="3"/>
  <c r="T129" i="3"/>
  <c r="R129" i="3"/>
  <c r="S129" i="3"/>
  <c r="P130" i="3"/>
  <c r="V130" i="3"/>
  <c r="V129" i="3"/>
  <c r="B131" i="3"/>
  <c r="A132" i="3"/>
  <c r="X131" i="3"/>
  <c r="I132" i="3"/>
  <c r="M131" i="3"/>
  <c r="L131" i="3"/>
  <c r="N131" i="3"/>
  <c r="J131" i="3"/>
  <c r="K131" i="3"/>
  <c r="Y55" i="2"/>
  <c r="J56" i="2"/>
  <c r="K55" i="2"/>
  <c r="O55" i="2"/>
  <c r="N55" i="2"/>
  <c r="L55" i="2"/>
  <c r="M55" i="2"/>
  <c r="C140" i="5"/>
  <c r="B140" i="5"/>
  <c r="A141" i="5"/>
  <c r="B138" i="2"/>
  <c r="A139" i="2"/>
  <c r="C138" i="2"/>
  <c r="O131" i="3"/>
  <c r="B132" i="3"/>
  <c r="A133" i="3"/>
  <c r="Z130" i="3"/>
  <c r="T130" i="3"/>
  <c r="U130" i="3"/>
  <c r="R130" i="3"/>
  <c r="S130" i="3"/>
  <c r="P131" i="3"/>
  <c r="Q131" i="3"/>
  <c r="D135" i="3"/>
  <c r="N132" i="3"/>
  <c r="I133" i="3"/>
  <c r="X132" i="3"/>
  <c r="L132" i="3"/>
  <c r="M132" i="3"/>
  <c r="J132" i="3"/>
  <c r="K132" i="3"/>
  <c r="C136" i="3"/>
  <c r="R55" i="2"/>
  <c r="P55" i="2"/>
  <c r="Q55" i="2"/>
  <c r="W55" i="2"/>
  <c r="H56" i="2"/>
  <c r="A142" i="5"/>
  <c r="B141" i="5"/>
  <c r="C141" i="5"/>
  <c r="C139" i="2"/>
  <c r="A140" i="2"/>
  <c r="B139" i="2"/>
  <c r="Q132" i="3"/>
  <c r="O132" i="3"/>
  <c r="V131" i="3"/>
  <c r="I134" i="3"/>
  <c r="X133" i="3"/>
  <c r="M133" i="3"/>
  <c r="L133" i="3"/>
  <c r="N133" i="3"/>
  <c r="J133" i="3"/>
  <c r="K133" i="3"/>
  <c r="P132" i="3"/>
  <c r="V132" i="3"/>
  <c r="B133" i="3"/>
  <c r="A134" i="3"/>
  <c r="C137" i="3"/>
  <c r="D136" i="3"/>
  <c r="U131" i="3"/>
  <c r="Z131" i="3"/>
  <c r="T131" i="3"/>
  <c r="R131" i="3"/>
  <c r="S131" i="3"/>
  <c r="AC55" i="2"/>
  <c r="Z55" i="2"/>
  <c r="U55" i="2"/>
  <c r="F56" i="2"/>
  <c r="V55" i="2"/>
  <c r="G56" i="2"/>
  <c r="S55" i="2"/>
  <c r="T55" i="2"/>
  <c r="A143" i="5"/>
  <c r="C142" i="5"/>
  <c r="B142" i="5"/>
  <c r="B140" i="2"/>
  <c r="A141" i="2"/>
  <c r="C140" i="2"/>
  <c r="O133" i="3"/>
  <c r="P133" i="3"/>
  <c r="Q133" i="3"/>
  <c r="Z132" i="3"/>
  <c r="T132" i="3"/>
  <c r="U132" i="3"/>
  <c r="R132" i="3"/>
  <c r="S132" i="3"/>
  <c r="C138" i="3"/>
  <c r="B134" i="3"/>
  <c r="A135" i="3"/>
  <c r="D137" i="3"/>
  <c r="X134" i="3"/>
  <c r="L134" i="3"/>
  <c r="N134" i="3"/>
  <c r="I135" i="3"/>
  <c r="M134" i="3"/>
  <c r="J134" i="3"/>
  <c r="K134" i="3"/>
  <c r="E56" i="2"/>
  <c r="AB55" i="2"/>
  <c r="D56" i="2"/>
  <c r="Y56" i="2"/>
  <c r="J57" i="2"/>
  <c r="AA55" i="2"/>
  <c r="M56" i="2"/>
  <c r="C143" i="5"/>
  <c r="B143" i="5"/>
  <c r="A144" i="5"/>
  <c r="C141" i="2"/>
  <c r="A142" i="2"/>
  <c r="B141" i="2"/>
  <c r="O134" i="3"/>
  <c r="P134" i="3"/>
  <c r="D138" i="3"/>
  <c r="B135" i="3"/>
  <c r="A136" i="3"/>
  <c r="U133" i="3"/>
  <c r="Z133" i="3"/>
  <c r="T133" i="3"/>
  <c r="R133" i="3"/>
  <c r="S133" i="3"/>
  <c r="X135" i="3"/>
  <c r="I136" i="3"/>
  <c r="M135" i="3"/>
  <c r="N135" i="3"/>
  <c r="L135" i="3"/>
  <c r="J135" i="3"/>
  <c r="K135" i="3"/>
  <c r="Q134" i="3"/>
  <c r="C139" i="3"/>
  <c r="V133" i="3"/>
  <c r="L56" i="2"/>
  <c r="K56" i="2"/>
  <c r="O56" i="2"/>
  <c r="R56" i="2"/>
  <c r="N56" i="2"/>
  <c r="P56" i="2"/>
  <c r="O135" i="3"/>
  <c r="A145" i="5"/>
  <c r="C144" i="5"/>
  <c r="B144" i="5"/>
  <c r="A143" i="2"/>
  <c r="B142" i="2"/>
  <c r="C142" i="2"/>
  <c r="Q135" i="3"/>
  <c r="B136" i="3"/>
  <c r="A137" i="3"/>
  <c r="C140" i="3"/>
  <c r="V134" i="3"/>
  <c r="X136" i="3"/>
  <c r="I137" i="3"/>
  <c r="N136" i="3"/>
  <c r="L136" i="3"/>
  <c r="M136" i="3"/>
  <c r="J136" i="3"/>
  <c r="K136" i="3"/>
  <c r="D139" i="3"/>
  <c r="P135" i="3"/>
  <c r="V135" i="3"/>
  <c r="Z134" i="3"/>
  <c r="T134" i="3"/>
  <c r="U134" i="3"/>
  <c r="R134" i="3"/>
  <c r="S134" i="3"/>
  <c r="Z56" i="2"/>
  <c r="U56" i="2"/>
  <c r="F57" i="2"/>
  <c r="T56" i="2"/>
  <c r="Q56" i="2"/>
  <c r="W56" i="2"/>
  <c r="H57" i="2"/>
  <c r="B145" i="5"/>
  <c r="A146" i="5"/>
  <c r="C145" i="5"/>
  <c r="C143" i="2"/>
  <c r="B143" i="2"/>
  <c r="A144" i="2"/>
  <c r="O136" i="3"/>
  <c r="X137" i="3"/>
  <c r="I138" i="3"/>
  <c r="M137" i="3"/>
  <c r="N137" i="3"/>
  <c r="L137" i="3"/>
  <c r="J137" i="3"/>
  <c r="K137" i="3"/>
  <c r="P136" i="3"/>
  <c r="C141" i="3"/>
  <c r="B137" i="3"/>
  <c r="A138" i="3"/>
  <c r="D140" i="3"/>
  <c r="Z135" i="3"/>
  <c r="U135" i="3"/>
  <c r="T135" i="3"/>
  <c r="R135" i="3"/>
  <c r="S135" i="3"/>
  <c r="Q136" i="3"/>
  <c r="S56" i="2"/>
  <c r="D57" i="2"/>
  <c r="E57" i="2"/>
  <c r="AB56" i="2"/>
  <c r="V56" i="2"/>
  <c r="G57" i="2"/>
  <c r="AC56" i="2"/>
  <c r="O137" i="3"/>
  <c r="A147" i="5"/>
  <c r="C146" i="5"/>
  <c r="B146" i="5"/>
  <c r="A145" i="2"/>
  <c r="B144" i="2"/>
  <c r="C144" i="2"/>
  <c r="Z136" i="3"/>
  <c r="T136" i="3"/>
  <c r="U136" i="3"/>
  <c r="R136" i="3"/>
  <c r="S136" i="3"/>
  <c r="B138" i="3"/>
  <c r="A139" i="3"/>
  <c r="D141" i="3"/>
  <c r="P137" i="3"/>
  <c r="Q137" i="3"/>
  <c r="C142" i="3"/>
  <c r="L138" i="3"/>
  <c r="X138" i="3"/>
  <c r="N138" i="3"/>
  <c r="I139" i="3"/>
  <c r="M138" i="3"/>
  <c r="J138" i="3"/>
  <c r="K138" i="3"/>
  <c r="V136" i="3"/>
  <c r="Y57" i="2"/>
  <c r="J58" i="2"/>
  <c r="M57" i="2"/>
  <c r="AA56" i="2"/>
  <c r="N57" i="2"/>
  <c r="O57" i="2"/>
  <c r="L57" i="2"/>
  <c r="K57" i="2"/>
  <c r="A148" i="5"/>
  <c r="C147" i="5"/>
  <c r="B147" i="5"/>
  <c r="B145" i="2"/>
  <c r="C145" i="2"/>
  <c r="A146" i="2"/>
  <c r="O138" i="3"/>
  <c r="P138" i="3"/>
  <c r="I140" i="3"/>
  <c r="X139" i="3"/>
  <c r="M139" i="3"/>
  <c r="L139" i="3"/>
  <c r="N139" i="3"/>
  <c r="J139" i="3"/>
  <c r="O139" i="3"/>
  <c r="K139" i="3"/>
  <c r="Q138" i="3"/>
  <c r="C143" i="3"/>
  <c r="B139" i="3"/>
  <c r="A140" i="3"/>
  <c r="U137" i="3"/>
  <c r="Z137" i="3"/>
  <c r="T137" i="3"/>
  <c r="R137" i="3"/>
  <c r="S137" i="3"/>
  <c r="V137" i="3"/>
  <c r="D142" i="3"/>
  <c r="Q57" i="2"/>
  <c r="P57" i="2"/>
  <c r="R57" i="2"/>
  <c r="C148" i="5"/>
  <c r="B148" i="5"/>
  <c r="A149" i="5"/>
  <c r="C146" i="2"/>
  <c r="A147" i="2"/>
  <c r="B146" i="2"/>
  <c r="V138" i="3"/>
  <c r="P139" i="3"/>
  <c r="Q139" i="3"/>
  <c r="C144" i="3"/>
  <c r="D143" i="3"/>
  <c r="B140" i="3"/>
  <c r="A141" i="3"/>
  <c r="L140" i="3"/>
  <c r="N140" i="3"/>
  <c r="X140" i="3"/>
  <c r="I141" i="3"/>
  <c r="M140" i="3"/>
  <c r="J140" i="3"/>
  <c r="K140" i="3"/>
  <c r="Z138" i="3"/>
  <c r="T138" i="3"/>
  <c r="U138" i="3"/>
  <c r="R138" i="3"/>
  <c r="S138" i="3"/>
  <c r="Z57" i="2"/>
  <c r="AC57" i="2"/>
  <c r="U57" i="2"/>
  <c r="F58" i="2"/>
  <c r="V57" i="2"/>
  <c r="G58" i="2"/>
  <c r="T57" i="2"/>
  <c r="S57" i="2"/>
  <c r="W57" i="2"/>
  <c r="H58" i="2"/>
  <c r="A150" i="5"/>
  <c r="B149" i="5"/>
  <c r="C149" i="5"/>
  <c r="C147" i="2"/>
  <c r="A148" i="2"/>
  <c r="B147" i="2"/>
  <c r="O140" i="3"/>
  <c r="Q140" i="3"/>
  <c r="B141" i="3"/>
  <c r="A142" i="3"/>
  <c r="V139" i="3"/>
  <c r="I142" i="3"/>
  <c r="X141" i="3"/>
  <c r="M141" i="3"/>
  <c r="N141" i="3"/>
  <c r="L141" i="3"/>
  <c r="J141" i="3"/>
  <c r="K141" i="3"/>
  <c r="C145" i="3"/>
  <c r="P140" i="3"/>
  <c r="V140" i="3"/>
  <c r="D144" i="3"/>
  <c r="Z139" i="3"/>
  <c r="U139" i="3"/>
  <c r="T139" i="3"/>
  <c r="R139" i="3"/>
  <c r="S139" i="3"/>
  <c r="D58" i="2"/>
  <c r="AA57" i="2"/>
  <c r="E58" i="2"/>
  <c r="AB57" i="2"/>
  <c r="N58" i="2"/>
  <c r="O58" i="2"/>
  <c r="B150" i="5"/>
  <c r="C150" i="5"/>
  <c r="A151" i="5"/>
  <c r="C148" i="2"/>
  <c r="B148" i="2"/>
  <c r="A149" i="2"/>
  <c r="O141" i="3"/>
  <c r="Q141" i="3"/>
  <c r="C146" i="3"/>
  <c r="T140" i="3"/>
  <c r="Z140" i="3"/>
  <c r="U140" i="3"/>
  <c r="R140" i="3"/>
  <c r="S140" i="3"/>
  <c r="N142" i="3"/>
  <c r="I143" i="3"/>
  <c r="L142" i="3"/>
  <c r="X142" i="3"/>
  <c r="M142" i="3"/>
  <c r="J142" i="3"/>
  <c r="K142" i="3"/>
  <c r="B142" i="3"/>
  <c r="A143" i="3"/>
  <c r="D145" i="3"/>
  <c r="P141" i="3"/>
  <c r="Y58" i="2"/>
  <c r="J59" i="2"/>
  <c r="L58" i="2"/>
  <c r="M58" i="2"/>
  <c r="K58" i="2"/>
  <c r="O142" i="3"/>
  <c r="V141" i="3"/>
  <c r="C151" i="5"/>
  <c r="B151" i="5"/>
  <c r="A152" i="5"/>
  <c r="C149" i="2"/>
  <c r="A150" i="2"/>
  <c r="B149" i="2"/>
  <c r="U141" i="3"/>
  <c r="Z141" i="3"/>
  <c r="T141" i="3"/>
  <c r="R141" i="3"/>
  <c r="S141" i="3"/>
  <c r="D146" i="3"/>
  <c r="P142" i="3"/>
  <c r="X143" i="3"/>
  <c r="I144" i="3"/>
  <c r="M143" i="3"/>
  <c r="N143" i="3"/>
  <c r="L143" i="3"/>
  <c r="J143" i="3"/>
  <c r="K143" i="3"/>
  <c r="B143" i="3"/>
  <c r="A144" i="3"/>
  <c r="C147" i="3"/>
  <c r="Q142" i="3"/>
  <c r="R58" i="2"/>
  <c r="P58" i="2"/>
  <c r="Q58" i="2"/>
  <c r="W58" i="2"/>
  <c r="H59" i="2"/>
  <c r="A153" i="5"/>
  <c r="C152" i="5"/>
  <c r="B152" i="5"/>
  <c r="C150" i="2"/>
  <c r="B150" i="2"/>
  <c r="A151" i="2"/>
  <c r="O143" i="3"/>
  <c r="Q143" i="3"/>
  <c r="C148" i="3"/>
  <c r="X144" i="3"/>
  <c r="N144" i="3"/>
  <c r="I145" i="3"/>
  <c r="L144" i="3"/>
  <c r="M144" i="3"/>
  <c r="J144" i="3"/>
  <c r="K144" i="3"/>
  <c r="D147" i="3"/>
  <c r="V142" i="3"/>
  <c r="P143" i="3"/>
  <c r="B144" i="3"/>
  <c r="A145" i="3"/>
  <c r="Z142" i="3"/>
  <c r="T142" i="3"/>
  <c r="U142" i="3"/>
  <c r="R142" i="3"/>
  <c r="S142" i="3"/>
  <c r="Z58" i="2"/>
  <c r="AC58" i="2"/>
  <c r="U58" i="2"/>
  <c r="F59" i="2"/>
  <c r="V58" i="2"/>
  <c r="G59" i="2"/>
  <c r="T58" i="2"/>
  <c r="S58" i="2"/>
  <c r="V143" i="3"/>
  <c r="C153" i="5"/>
  <c r="B153" i="5"/>
  <c r="A154" i="5"/>
  <c r="A152" i="2"/>
  <c r="C151" i="2"/>
  <c r="B151" i="2"/>
  <c r="O144" i="3"/>
  <c r="X145" i="3"/>
  <c r="I146" i="3"/>
  <c r="M145" i="3"/>
  <c r="N145" i="3"/>
  <c r="L145" i="3"/>
  <c r="J145" i="3"/>
  <c r="O145" i="3"/>
  <c r="K145" i="3"/>
  <c r="A146" i="3"/>
  <c r="B145" i="3"/>
  <c r="Q144" i="3"/>
  <c r="D148" i="3"/>
  <c r="C149" i="3"/>
  <c r="P144" i="3"/>
  <c r="U143" i="3"/>
  <c r="Z143" i="3"/>
  <c r="T143" i="3"/>
  <c r="R143" i="3"/>
  <c r="S143" i="3"/>
  <c r="D59" i="2"/>
  <c r="AA58" i="2"/>
  <c r="E59" i="2"/>
  <c r="AB58" i="2"/>
  <c r="M59" i="2"/>
  <c r="A155" i="5"/>
  <c r="C154" i="5"/>
  <c r="B154" i="5"/>
  <c r="B152" i="2"/>
  <c r="A153" i="2"/>
  <c r="C152" i="2"/>
  <c r="P145" i="3"/>
  <c r="A147" i="3"/>
  <c r="B146" i="3"/>
  <c r="Q145" i="3"/>
  <c r="N146" i="3"/>
  <c r="I147" i="3"/>
  <c r="L146" i="3"/>
  <c r="X146" i="3"/>
  <c r="M146" i="3"/>
  <c r="J146" i="3"/>
  <c r="K146" i="3"/>
  <c r="C150" i="3"/>
  <c r="D149" i="3"/>
  <c r="V144" i="3"/>
  <c r="Z144" i="3"/>
  <c r="U144" i="3"/>
  <c r="T144" i="3"/>
  <c r="R144" i="3"/>
  <c r="S144" i="3"/>
  <c r="Y59" i="2"/>
  <c r="J60" i="2"/>
  <c r="L59" i="2"/>
  <c r="N59" i="2"/>
  <c r="K59" i="2"/>
  <c r="O59" i="2"/>
  <c r="R59" i="2"/>
  <c r="A156" i="5"/>
  <c r="C155" i="5"/>
  <c r="B155" i="5"/>
  <c r="B153" i="2"/>
  <c r="C153" i="2"/>
  <c r="A154" i="2"/>
  <c r="O146" i="3"/>
  <c r="P146" i="3"/>
  <c r="D150" i="3"/>
  <c r="Q146" i="3"/>
  <c r="C151" i="3"/>
  <c r="U145" i="3"/>
  <c r="Z145" i="3"/>
  <c r="T145" i="3"/>
  <c r="R145" i="3"/>
  <c r="S145" i="3"/>
  <c r="N147" i="3"/>
  <c r="X147" i="3"/>
  <c r="I148" i="3"/>
  <c r="M147" i="3"/>
  <c r="L147" i="3"/>
  <c r="J147" i="3"/>
  <c r="K147" i="3"/>
  <c r="A148" i="3"/>
  <c r="B147" i="3"/>
  <c r="V145" i="3"/>
  <c r="P59" i="2"/>
  <c r="Q59" i="2"/>
  <c r="W59" i="2"/>
  <c r="H60" i="2"/>
  <c r="O147" i="3"/>
  <c r="C156" i="5"/>
  <c r="B156" i="5"/>
  <c r="A157" i="5"/>
  <c r="C154" i="2"/>
  <c r="A155" i="2"/>
  <c r="B154" i="2"/>
  <c r="Q147" i="3"/>
  <c r="P147" i="3"/>
  <c r="V147" i="3"/>
  <c r="C152" i="3"/>
  <c r="B148" i="3"/>
  <c r="A149" i="3"/>
  <c r="V146" i="3"/>
  <c r="D151" i="3"/>
  <c r="I149" i="3"/>
  <c r="L148" i="3"/>
  <c r="N148" i="3"/>
  <c r="X148" i="3"/>
  <c r="M148" i="3"/>
  <c r="J148" i="3"/>
  <c r="K148" i="3"/>
  <c r="Z146" i="3"/>
  <c r="T146" i="3"/>
  <c r="U146" i="3"/>
  <c r="R146" i="3"/>
  <c r="S146" i="3"/>
  <c r="Z59" i="2"/>
  <c r="AC59" i="2"/>
  <c r="V59" i="2"/>
  <c r="G60" i="2"/>
  <c r="U59" i="2"/>
  <c r="F60" i="2"/>
  <c r="T59" i="2"/>
  <c r="S59" i="2"/>
  <c r="O148" i="3"/>
  <c r="A158" i="5"/>
  <c r="C157" i="5"/>
  <c r="B157" i="5"/>
  <c r="C155" i="2"/>
  <c r="B155" i="2"/>
  <c r="A156" i="2"/>
  <c r="Q148" i="3"/>
  <c r="B149" i="3"/>
  <c r="A150" i="3"/>
  <c r="X149" i="3"/>
  <c r="I150" i="3"/>
  <c r="M149" i="3"/>
  <c r="N149" i="3"/>
  <c r="L149" i="3"/>
  <c r="J149" i="3"/>
  <c r="K149" i="3"/>
  <c r="T147" i="3"/>
  <c r="Z147" i="3"/>
  <c r="U147" i="3"/>
  <c r="R147" i="3"/>
  <c r="S147" i="3"/>
  <c r="C153" i="3"/>
  <c r="D152" i="3"/>
  <c r="P148" i="3"/>
  <c r="D60" i="2"/>
  <c r="AA59" i="2"/>
  <c r="AB59" i="2"/>
  <c r="E60" i="2"/>
  <c r="M60" i="2"/>
  <c r="N60" i="2"/>
  <c r="V148" i="3"/>
  <c r="B158" i="5"/>
  <c r="A159" i="5"/>
  <c r="C158" i="5"/>
  <c r="B156" i="2"/>
  <c r="A157" i="2"/>
  <c r="C156" i="2"/>
  <c r="O149" i="3"/>
  <c r="C154" i="3"/>
  <c r="P149" i="3"/>
  <c r="Z148" i="3"/>
  <c r="T148" i="3"/>
  <c r="U148" i="3"/>
  <c r="R148" i="3"/>
  <c r="S148" i="3"/>
  <c r="Q149" i="3"/>
  <c r="X150" i="3"/>
  <c r="L150" i="3"/>
  <c r="I151" i="3"/>
  <c r="N150" i="3"/>
  <c r="M150" i="3"/>
  <c r="J150" i="3"/>
  <c r="K150" i="3"/>
  <c r="D153" i="3"/>
  <c r="A151" i="3"/>
  <c r="B150" i="3"/>
  <c r="Y60" i="2"/>
  <c r="J61" i="2"/>
  <c r="L60" i="2"/>
  <c r="O60" i="2"/>
  <c r="K60" i="2"/>
  <c r="O150" i="3"/>
  <c r="V149" i="3"/>
  <c r="C159" i="5"/>
  <c r="B159" i="5"/>
  <c r="A160" i="5"/>
  <c r="A158" i="2"/>
  <c r="B157" i="2"/>
  <c r="C157" i="2"/>
  <c r="Q150" i="3"/>
  <c r="Z149" i="3"/>
  <c r="U149" i="3"/>
  <c r="T149" i="3"/>
  <c r="R149" i="3"/>
  <c r="S149" i="3"/>
  <c r="B151" i="3"/>
  <c r="A152" i="3"/>
  <c r="I152" i="3"/>
  <c r="X151" i="3"/>
  <c r="M151" i="3"/>
  <c r="N151" i="3"/>
  <c r="L151" i="3"/>
  <c r="J151" i="3"/>
  <c r="K151" i="3"/>
  <c r="D154" i="3"/>
  <c r="C155" i="3"/>
  <c r="P150" i="3"/>
  <c r="V150" i="3"/>
  <c r="P60" i="2"/>
  <c r="Q60" i="2"/>
  <c r="R60" i="2"/>
  <c r="A161" i="5"/>
  <c r="C160" i="5"/>
  <c r="B160" i="5"/>
  <c r="C158" i="2"/>
  <c r="A159" i="2"/>
  <c r="B158" i="2"/>
  <c r="O151" i="3"/>
  <c r="Z150" i="3"/>
  <c r="T150" i="3"/>
  <c r="U150" i="3"/>
  <c r="R150" i="3"/>
  <c r="S150" i="3"/>
  <c r="N152" i="3"/>
  <c r="L152" i="3"/>
  <c r="X152" i="3"/>
  <c r="I153" i="3"/>
  <c r="M152" i="3"/>
  <c r="J152" i="3"/>
  <c r="K152" i="3"/>
  <c r="A153" i="3"/>
  <c r="B152" i="3"/>
  <c r="D155" i="3"/>
  <c r="P151" i="3"/>
  <c r="Q151" i="3"/>
  <c r="C156" i="3"/>
  <c r="W60" i="2"/>
  <c r="H61" i="2"/>
  <c r="Z60" i="2"/>
  <c r="AC60" i="2"/>
  <c r="V60" i="2"/>
  <c r="G61" i="2"/>
  <c r="U60" i="2"/>
  <c r="F61" i="2"/>
  <c r="T60" i="2"/>
  <c r="S60" i="2"/>
  <c r="C161" i="5"/>
  <c r="B161" i="5"/>
  <c r="A162" i="5"/>
  <c r="B159" i="2"/>
  <c r="C159" i="2"/>
  <c r="A160" i="2"/>
  <c r="O152" i="3"/>
  <c r="C157" i="3"/>
  <c r="Q152" i="3"/>
  <c r="B153" i="3"/>
  <c r="A154" i="3"/>
  <c r="Z151" i="3"/>
  <c r="U151" i="3"/>
  <c r="T151" i="3"/>
  <c r="R151" i="3"/>
  <c r="S151" i="3"/>
  <c r="V151" i="3"/>
  <c r="P152" i="3"/>
  <c r="V152" i="3"/>
  <c r="D156" i="3"/>
  <c r="X153" i="3"/>
  <c r="I154" i="3"/>
  <c r="M153" i="3"/>
  <c r="L153" i="3"/>
  <c r="N153" i="3"/>
  <c r="J153" i="3"/>
  <c r="K153" i="3"/>
  <c r="D61" i="2"/>
  <c r="AA60" i="2"/>
  <c r="AB60" i="2"/>
  <c r="E61" i="2"/>
  <c r="M61" i="2"/>
  <c r="N61" i="2"/>
  <c r="A163" i="5"/>
  <c r="C162" i="5"/>
  <c r="B162" i="5"/>
  <c r="B160" i="2"/>
  <c r="C160" i="2"/>
  <c r="A161" i="2"/>
  <c r="O153" i="3"/>
  <c r="P153" i="3"/>
  <c r="Z152" i="3"/>
  <c r="T152" i="3"/>
  <c r="U152" i="3"/>
  <c r="R152" i="3"/>
  <c r="S152" i="3"/>
  <c r="Q153" i="3"/>
  <c r="B154" i="3"/>
  <c r="A155" i="3"/>
  <c r="L154" i="3"/>
  <c r="N154" i="3"/>
  <c r="I155" i="3"/>
  <c r="X154" i="3"/>
  <c r="M154" i="3"/>
  <c r="J154" i="3"/>
  <c r="O154" i="3"/>
  <c r="K154" i="3"/>
  <c r="C158" i="3"/>
  <c r="D157" i="3"/>
  <c r="Y61" i="2"/>
  <c r="J62" i="2"/>
  <c r="O61" i="2"/>
  <c r="L61" i="2"/>
  <c r="K61" i="2"/>
  <c r="A164" i="5"/>
  <c r="C163" i="5"/>
  <c r="B163" i="5"/>
  <c r="A162" i="2"/>
  <c r="B161" i="2"/>
  <c r="C161" i="2"/>
  <c r="Q154" i="3"/>
  <c r="P154" i="3"/>
  <c r="V154" i="3"/>
  <c r="D158" i="3"/>
  <c r="X155" i="3"/>
  <c r="I156" i="3"/>
  <c r="M155" i="3"/>
  <c r="N155" i="3"/>
  <c r="L155" i="3"/>
  <c r="J155" i="3"/>
  <c r="K155" i="3"/>
  <c r="C159" i="3"/>
  <c r="B155" i="3"/>
  <c r="A156" i="3"/>
  <c r="U153" i="3"/>
  <c r="Z153" i="3"/>
  <c r="T153" i="3"/>
  <c r="R153" i="3"/>
  <c r="S153" i="3"/>
  <c r="V153" i="3"/>
  <c r="P61" i="2"/>
  <c r="Q61" i="2"/>
  <c r="R61" i="2"/>
  <c r="C164" i="5"/>
  <c r="B164" i="5"/>
  <c r="A165" i="5"/>
  <c r="B162" i="2"/>
  <c r="A163" i="2"/>
  <c r="C162" i="2"/>
  <c r="O155" i="3"/>
  <c r="C160" i="3"/>
  <c r="P155" i="3"/>
  <c r="B156" i="3"/>
  <c r="A157" i="3"/>
  <c r="Q155" i="3"/>
  <c r="Z154" i="3"/>
  <c r="T154" i="3"/>
  <c r="U154" i="3"/>
  <c r="R154" i="3"/>
  <c r="S154" i="3"/>
  <c r="I157" i="3"/>
  <c r="L156" i="3"/>
  <c r="N156" i="3"/>
  <c r="X156" i="3"/>
  <c r="M156" i="3"/>
  <c r="J156" i="3"/>
  <c r="K156" i="3"/>
  <c r="D159" i="3"/>
  <c r="W61" i="2"/>
  <c r="H62" i="2"/>
  <c r="Z61" i="2"/>
  <c r="AC61" i="2"/>
  <c r="U61" i="2"/>
  <c r="F62" i="2"/>
  <c r="V61" i="2"/>
  <c r="G62" i="2"/>
  <c r="T61" i="2"/>
  <c r="S61" i="2"/>
  <c r="Q156" i="3"/>
  <c r="A166" i="5"/>
  <c r="C165" i="5"/>
  <c r="B165" i="5"/>
  <c r="A164" i="2"/>
  <c r="B163" i="2"/>
  <c r="C163" i="2"/>
  <c r="O156" i="3"/>
  <c r="Z155" i="3"/>
  <c r="U155" i="3"/>
  <c r="T155" i="3"/>
  <c r="R155" i="3"/>
  <c r="S155" i="3"/>
  <c r="P156" i="3"/>
  <c r="V156" i="3"/>
  <c r="C161" i="3"/>
  <c r="D160" i="3"/>
  <c r="B157" i="3"/>
  <c r="A158" i="3"/>
  <c r="X157" i="3"/>
  <c r="I158" i="3"/>
  <c r="M157" i="3"/>
  <c r="L157" i="3"/>
  <c r="N157" i="3"/>
  <c r="J157" i="3"/>
  <c r="K157" i="3"/>
  <c r="V155" i="3"/>
  <c r="AA61" i="2"/>
  <c r="D62" i="2"/>
  <c r="E62" i="2"/>
  <c r="AB61" i="2"/>
  <c r="N62" i="2"/>
  <c r="M62" i="2"/>
  <c r="B166" i="5"/>
  <c r="A167" i="5"/>
  <c r="C166" i="5"/>
  <c r="A165" i="2"/>
  <c r="B164" i="2"/>
  <c r="C164" i="2"/>
  <c r="O157" i="3"/>
  <c r="B158" i="3"/>
  <c r="A159" i="3"/>
  <c r="Q157" i="3"/>
  <c r="D161" i="3"/>
  <c r="Z156" i="3"/>
  <c r="T156" i="3"/>
  <c r="U156" i="3"/>
  <c r="R156" i="3"/>
  <c r="S156" i="3"/>
  <c r="C162" i="3"/>
  <c r="P157" i="3"/>
  <c r="N158" i="3"/>
  <c r="I159" i="3"/>
  <c r="X158" i="3"/>
  <c r="L158" i="3"/>
  <c r="M158" i="3"/>
  <c r="J158" i="3"/>
  <c r="K158" i="3"/>
  <c r="Y62" i="2"/>
  <c r="J63" i="2"/>
  <c r="O62" i="2"/>
  <c r="L62" i="2"/>
  <c r="K62" i="2"/>
  <c r="V157" i="3"/>
  <c r="C167" i="5"/>
  <c r="B167" i="5"/>
  <c r="A168" i="5"/>
  <c r="B165" i="2"/>
  <c r="C165" i="2"/>
  <c r="A166" i="2"/>
  <c r="O158" i="3"/>
  <c r="U157" i="3"/>
  <c r="Z157" i="3"/>
  <c r="T157" i="3"/>
  <c r="R157" i="3"/>
  <c r="S157" i="3"/>
  <c r="C163" i="3"/>
  <c r="I160" i="3"/>
  <c r="X159" i="3"/>
  <c r="M159" i="3"/>
  <c r="N159" i="3"/>
  <c r="L159" i="3"/>
  <c r="J159" i="3"/>
  <c r="K159" i="3"/>
  <c r="B159" i="3"/>
  <c r="A160" i="3"/>
  <c r="P158" i="3"/>
  <c r="D162" i="3"/>
  <c r="Q158" i="3"/>
  <c r="Q62" i="2"/>
  <c r="P62" i="2"/>
  <c r="R62" i="2"/>
  <c r="O159" i="3"/>
  <c r="A169" i="5"/>
  <c r="C168" i="5"/>
  <c r="B168" i="5"/>
  <c r="B166" i="2"/>
  <c r="C166" i="2"/>
  <c r="A167" i="2"/>
  <c r="P159" i="3"/>
  <c r="C164" i="3"/>
  <c r="D163" i="3"/>
  <c r="Q159" i="3"/>
  <c r="V158" i="3"/>
  <c r="Z158" i="3"/>
  <c r="T158" i="3"/>
  <c r="U158" i="3"/>
  <c r="R158" i="3"/>
  <c r="S158" i="3"/>
  <c r="B160" i="3"/>
  <c r="A161" i="3"/>
  <c r="X160" i="3"/>
  <c r="L160" i="3"/>
  <c r="N160" i="3"/>
  <c r="I161" i="3"/>
  <c r="M160" i="3"/>
  <c r="J160" i="3"/>
  <c r="K160" i="3"/>
  <c r="Z62" i="2"/>
  <c r="AC62" i="2"/>
  <c r="U62" i="2"/>
  <c r="F63" i="2"/>
  <c r="V62" i="2"/>
  <c r="G63" i="2"/>
  <c r="T62" i="2"/>
  <c r="S62" i="2"/>
  <c r="W62" i="2"/>
  <c r="H63" i="2"/>
  <c r="C169" i="5"/>
  <c r="B169" i="5"/>
  <c r="A170" i="5"/>
  <c r="C167" i="2"/>
  <c r="A168" i="2"/>
  <c r="B167" i="2"/>
  <c r="O160" i="3"/>
  <c r="P160" i="3"/>
  <c r="D164" i="3"/>
  <c r="X161" i="3"/>
  <c r="I162" i="3"/>
  <c r="M161" i="3"/>
  <c r="N161" i="3"/>
  <c r="L161" i="3"/>
  <c r="J161" i="3"/>
  <c r="K161" i="3"/>
  <c r="C165" i="3"/>
  <c r="Q160" i="3"/>
  <c r="U159" i="3"/>
  <c r="Z159" i="3"/>
  <c r="T159" i="3"/>
  <c r="R159" i="3"/>
  <c r="S159" i="3"/>
  <c r="B161" i="3"/>
  <c r="A162" i="3"/>
  <c r="V159" i="3"/>
  <c r="AA62" i="2"/>
  <c r="D63" i="2"/>
  <c r="E63" i="2"/>
  <c r="AB62" i="2"/>
  <c r="A171" i="5"/>
  <c r="C170" i="5"/>
  <c r="B170" i="5"/>
  <c r="B168" i="2"/>
  <c r="C168" i="2"/>
  <c r="A169" i="2"/>
  <c r="O161" i="3"/>
  <c r="N162" i="3"/>
  <c r="I163" i="3"/>
  <c r="X162" i="3"/>
  <c r="L162" i="3"/>
  <c r="M162" i="3"/>
  <c r="J162" i="3"/>
  <c r="K162" i="3"/>
  <c r="P161" i="3"/>
  <c r="V160" i="3"/>
  <c r="A163" i="3"/>
  <c r="B162" i="3"/>
  <c r="C166" i="3"/>
  <c r="D165" i="3"/>
  <c r="Q161" i="3"/>
  <c r="Z160" i="3"/>
  <c r="T160" i="3"/>
  <c r="U160" i="3"/>
  <c r="R160" i="3"/>
  <c r="S160" i="3"/>
  <c r="Y63" i="2"/>
  <c r="J64" i="2"/>
  <c r="K63" i="2"/>
  <c r="L63" i="2"/>
  <c r="O63" i="2"/>
  <c r="M63" i="2"/>
  <c r="N63" i="2"/>
  <c r="O162" i="3"/>
  <c r="A172" i="5"/>
  <c r="C171" i="5"/>
  <c r="B171" i="5"/>
  <c r="A170" i="2"/>
  <c r="C169" i="2"/>
  <c r="B169" i="2"/>
  <c r="V161" i="3"/>
  <c r="D166" i="3"/>
  <c r="P162" i="3"/>
  <c r="B163" i="3"/>
  <c r="A164" i="3"/>
  <c r="X163" i="3"/>
  <c r="I164" i="3"/>
  <c r="M163" i="3"/>
  <c r="N163" i="3"/>
  <c r="L163" i="3"/>
  <c r="J163" i="3"/>
  <c r="K163" i="3"/>
  <c r="C167" i="3"/>
  <c r="Z161" i="3"/>
  <c r="U161" i="3"/>
  <c r="T161" i="3"/>
  <c r="R161" i="3"/>
  <c r="S161" i="3"/>
  <c r="Q162" i="3"/>
  <c r="R63" i="2"/>
  <c r="Q63" i="2"/>
  <c r="W63" i="2"/>
  <c r="H64" i="2"/>
  <c r="P63" i="2"/>
  <c r="C172" i="5"/>
  <c r="B172" i="5"/>
  <c r="A173" i="5"/>
  <c r="A171" i="2"/>
  <c r="B170" i="2"/>
  <c r="C170" i="2"/>
  <c r="O163" i="3"/>
  <c r="A165" i="3"/>
  <c r="B164" i="3"/>
  <c r="P163" i="3"/>
  <c r="V162" i="3"/>
  <c r="Z162" i="3"/>
  <c r="T162" i="3"/>
  <c r="U162" i="3"/>
  <c r="R162" i="3"/>
  <c r="S162" i="3"/>
  <c r="Q163" i="3"/>
  <c r="D167" i="3"/>
  <c r="C168" i="3"/>
  <c r="X164" i="3"/>
  <c r="L164" i="3"/>
  <c r="N164" i="3"/>
  <c r="I165" i="3"/>
  <c r="M164" i="3"/>
  <c r="J164" i="3"/>
  <c r="K164" i="3"/>
  <c r="V163" i="3"/>
  <c r="AC63" i="2"/>
  <c r="Z63" i="2"/>
  <c r="U63" i="2"/>
  <c r="F64" i="2"/>
  <c r="V63" i="2"/>
  <c r="G64" i="2"/>
  <c r="S63" i="2"/>
  <c r="T63" i="2"/>
  <c r="A174" i="5"/>
  <c r="C173" i="5"/>
  <c r="B173" i="5"/>
  <c r="C171" i="2"/>
  <c r="A172" i="2"/>
  <c r="B171" i="2"/>
  <c r="O164" i="3"/>
  <c r="P164" i="3"/>
  <c r="X165" i="3"/>
  <c r="I166" i="3"/>
  <c r="M165" i="3"/>
  <c r="L165" i="3"/>
  <c r="N165" i="3"/>
  <c r="J165" i="3"/>
  <c r="K165" i="3"/>
  <c r="D168" i="3"/>
  <c r="Q164" i="3"/>
  <c r="U163" i="3"/>
  <c r="Z163" i="3"/>
  <c r="T163" i="3"/>
  <c r="R163" i="3"/>
  <c r="S163" i="3"/>
  <c r="C169" i="3"/>
  <c r="B165" i="3"/>
  <c r="A166" i="3"/>
  <c r="E64" i="2"/>
  <c r="AB63" i="2"/>
  <c r="D64" i="2"/>
  <c r="Y64" i="2"/>
  <c r="J65" i="2"/>
  <c r="AA63" i="2"/>
  <c r="O165" i="3"/>
  <c r="B174" i="5"/>
  <c r="A175" i="5"/>
  <c r="C174" i="5"/>
  <c r="A173" i="2"/>
  <c r="C172" i="2"/>
  <c r="B172" i="2"/>
  <c r="P165" i="3"/>
  <c r="I167" i="3"/>
  <c r="N166" i="3"/>
  <c r="L166" i="3"/>
  <c r="X166" i="3"/>
  <c r="M166" i="3"/>
  <c r="J166" i="3"/>
  <c r="K166" i="3"/>
  <c r="A167" i="3"/>
  <c r="B166" i="3"/>
  <c r="C170" i="3"/>
  <c r="D169" i="3"/>
  <c r="V164" i="3"/>
  <c r="Q165" i="3"/>
  <c r="Z164" i="3"/>
  <c r="T164" i="3"/>
  <c r="U164" i="3"/>
  <c r="R164" i="3"/>
  <c r="S164" i="3"/>
  <c r="M64" i="2"/>
  <c r="K64" i="2"/>
  <c r="O64" i="2"/>
  <c r="N64" i="2"/>
  <c r="L64" i="2"/>
  <c r="O166" i="3"/>
  <c r="C175" i="5"/>
  <c r="B175" i="5"/>
  <c r="A176" i="5"/>
  <c r="C173" i="2"/>
  <c r="A174" i="2"/>
  <c r="B173" i="2"/>
  <c r="P166" i="3"/>
  <c r="I168" i="3"/>
  <c r="X167" i="3"/>
  <c r="M167" i="3"/>
  <c r="N167" i="3"/>
  <c r="L167" i="3"/>
  <c r="J167" i="3"/>
  <c r="K167" i="3"/>
  <c r="U165" i="3"/>
  <c r="Z165" i="3"/>
  <c r="T165" i="3"/>
  <c r="R165" i="3"/>
  <c r="S165" i="3"/>
  <c r="C171" i="3"/>
  <c r="Q166" i="3"/>
  <c r="B167" i="3"/>
  <c r="A168" i="3"/>
  <c r="D170" i="3"/>
  <c r="V165" i="3"/>
  <c r="P64" i="2"/>
  <c r="Q64" i="2"/>
  <c r="R64" i="2"/>
  <c r="O167" i="3"/>
  <c r="A177" i="5"/>
  <c r="C176" i="5"/>
  <c r="B176" i="5"/>
  <c r="C174" i="2"/>
  <c r="B174" i="2"/>
  <c r="A175" i="2"/>
  <c r="Q167" i="3"/>
  <c r="D171" i="3"/>
  <c r="P167" i="3"/>
  <c r="V167" i="3"/>
  <c r="L168" i="3"/>
  <c r="I169" i="3"/>
  <c r="X168" i="3"/>
  <c r="N168" i="3"/>
  <c r="M168" i="3"/>
  <c r="J168" i="3"/>
  <c r="K168" i="3"/>
  <c r="B168" i="3"/>
  <c r="A169" i="3"/>
  <c r="V166" i="3"/>
  <c r="C172" i="3"/>
  <c r="Z166" i="3"/>
  <c r="T166" i="3"/>
  <c r="U166" i="3"/>
  <c r="R166" i="3"/>
  <c r="S166" i="3"/>
  <c r="W64" i="2"/>
  <c r="H65" i="2"/>
  <c r="AC64" i="2"/>
  <c r="Z64" i="2"/>
  <c r="V64" i="2"/>
  <c r="G65" i="2"/>
  <c r="U64" i="2"/>
  <c r="F65" i="2"/>
  <c r="S64" i="2"/>
  <c r="T64" i="2"/>
  <c r="C177" i="5"/>
  <c r="B177" i="5"/>
  <c r="A178" i="5"/>
  <c r="C175" i="2"/>
  <c r="A176" i="2"/>
  <c r="B175" i="2"/>
  <c r="O168" i="3"/>
  <c r="C173" i="3"/>
  <c r="X169" i="3"/>
  <c r="I170" i="3"/>
  <c r="M169" i="3"/>
  <c r="L169" i="3"/>
  <c r="N169" i="3"/>
  <c r="Q169" i="3"/>
  <c r="J169" i="3"/>
  <c r="O169" i="3"/>
  <c r="K169" i="3"/>
  <c r="Z167" i="3"/>
  <c r="U167" i="3"/>
  <c r="T167" i="3"/>
  <c r="R167" i="3"/>
  <c r="S167" i="3"/>
  <c r="B169" i="3"/>
  <c r="A170" i="3"/>
  <c r="P168" i="3"/>
  <c r="D172" i="3"/>
  <c r="Q168" i="3"/>
  <c r="AA64" i="2"/>
  <c r="D65" i="2"/>
  <c r="AB64" i="2"/>
  <c r="E65" i="2"/>
  <c r="M65" i="2"/>
  <c r="A179" i="5"/>
  <c r="C178" i="5"/>
  <c r="B178" i="5"/>
  <c r="C176" i="2"/>
  <c r="A177" i="2"/>
  <c r="B176" i="2"/>
  <c r="D173" i="3"/>
  <c r="X170" i="3"/>
  <c r="I171" i="3"/>
  <c r="L170" i="3"/>
  <c r="N170" i="3"/>
  <c r="M170" i="3"/>
  <c r="J170" i="3"/>
  <c r="K170" i="3"/>
  <c r="Z168" i="3"/>
  <c r="T168" i="3"/>
  <c r="U168" i="3"/>
  <c r="R168" i="3"/>
  <c r="S168" i="3"/>
  <c r="C174" i="3"/>
  <c r="V168" i="3"/>
  <c r="A171" i="3"/>
  <c r="B170" i="3"/>
  <c r="P169" i="3"/>
  <c r="V169" i="3"/>
  <c r="Y65" i="2"/>
  <c r="J66" i="2"/>
  <c r="O65" i="2"/>
  <c r="K65" i="2"/>
  <c r="L65" i="2"/>
  <c r="N65" i="2"/>
  <c r="A180" i="5"/>
  <c r="C179" i="5"/>
  <c r="B179" i="5"/>
  <c r="B177" i="2"/>
  <c r="C177" i="2"/>
  <c r="A178" i="2"/>
  <c r="Q170" i="3"/>
  <c r="O170" i="3"/>
  <c r="Z169" i="3"/>
  <c r="U169" i="3"/>
  <c r="T169" i="3"/>
  <c r="R169" i="3"/>
  <c r="S169" i="3"/>
  <c r="C175" i="3"/>
  <c r="X171" i="3"/>
  <c r="I172" i="3"/>
  <c r="M171" i="3"/>
  <c r="N171" i="3"/>
  <c r="L171" i="3"/>
  <c r="J171" i="3"/>
  <c r="K171" i="3"/>
  <c r="B171" i="3"/>
  <c r="A172" i="3"/>
  <c r="P170" i="3"/>
  <c r="D174" i="3"/>
  <c r="Q65" i="2"/>
  <c r="P65" i="2"/>
  <c r="R65" i="2"/>
  <c r="V170" i="3"/>
  <c r="C180" i="5"/>
  <c r="B180" i="5"/>
  <c r="A181" i="5"/>
  <c r="A179" i="2"/>
  <c r="B178" i="2"/>
  <c r="C178" i="2"/>
  <c r="O171" i="3"/>
  <c r="C176" i="3"/>
  <c r="Q171" i="3"/>
  <c r="P171" i="3"/>
  <c r="L172" i="3"/>
  <c r="X172" i="3"/>
  <c r="N172" i="3"/>
  <c r="I173" i="3"/>
  <c r="M172" i="3"/>
  <c r="J172" i="3"/>
  <c r="K172" i="3"/>
  <c r="D175" i="3"/>
  <c r="Z170" i="3"/>
  <c r="T170" i="3"/>
  <c r="U170" i="3"/>
  <c r="R170" i="3"/>
  <c r="S170" i="3"/>
  <c r="B172" i="3"/>
  <c r="A173" i="3"/>
  <c r="AC65" i="2"/>
  <c r="Z65" i="2"/>
  <c r="V65" i="2"/>
  <c r="G66" i="2"/>
  <c r="U65" i="2"/>
  <c r="F66" i="2"/>
  <c r="S65" i="2"/>
  <c r="T65" i="2"/>
  <c r="W65" i="2"/>
  <c r="H66" i="2"/>
  <c r="V171" i="3"/>
  <c r="A182" i="5"/>
  <c r="C181" i="5"/>
  <c r="B181" i="5"/>
  <c r="C179" i="2"/>
  <c r="B179" i="2"/>
  <c r="A180" i="2"/>
  <c r="O172" i="3"/>
  <c r="P172" i="3"/>
  <c r="D176" i="3"/>
  <c r="A174" i="3"/>
  <c r="B173" i="3"/>
  <c r="U171" i="3"/>
  <c r="Z171" i="3"/>
  <c r="T171" i="3"/>
  <c r="R171" i="3"/>
  <c r="S171" i="3"/>
  <c r="C177" i="3"/>
  <c r="M173" i="3"/>
  <c r="X173" i="3"/>
  <c r="I174" i="3"/>
  <c r="N173" i="3"/>
  <c r="L173" i="3"/>
  <c r="J173" i="3"/>
  <c r="K173" i="3"/>
  <c r="Q172" i="3"/>
  <c r="E66" i="2"/>
  <c r="AB65" i="2"/>
  <c r="D66" i="2"/>
  <c r="Y66" i="2"/>
  <c r="J67" i="2"/>
  <c r="AA65" i="2"/>
  <c r="M66" i="2"/>
  <c r="B182" i="5"/>
  <c r="A183" i="5"/>
  <c r="C182" i="5"/>
  <c r="B180" i="2"/>
  <c r="A181" i="2"/>
  <c r="C180" i="2"/>
  <c r="O173" i="3"/>
  <c r="C178" i="3"/>
  <c r="D177" i="3"/>
  <c r="A175" i="3"/>
  <c r="B174" i="3"/>
  <c r="V172" i="3"/>
  <c r="P173" i="3"/>
  <c r="Q173" i="3"/>
  <c r="X174" i="3"/>
  <c r="I175" i="3"/>
  <c r="L174" i="3"/>
  <c r="N174" i="3"/>
  <c r="M174" i="3"/>
  <c r="J174" i="3"/>
  <c r="K174" i="3"/>
  <c r="T172" i="3"/>
  <c r="Z172" i="3"/>
  <c r="U172" i="3"/>
  <c r="R172" i="3"/>
  <c r="S172" i="3"/>
  <c r="N66" i="2"/>
  <c r="K66" i="2"/>
  <c r="O66" i="2"/>
  <c r="L66" i="2"/>
  <c r="A184" i="5"/>
  <c r="C183" i="5"/>
  <c r="B183" i="5"/>
  <c r="A182" i="2"/>
  <c r="C181" i="2"/>
  <c r="B181" i="2"/>
  <c r="O174" i="3"/>
  <c r="Q174" i="3"/>
  <c r="B175" i="3"/>
  <c r="A176" i="3"/>
  <c r="C179" i="3"/>
  <c r="I176" i="3"/>
  <c r="N175" i="3"/>
  <c r="Q175" i="3"/>
  <c r="X175" i="3"/>
  <c r="L175" i="3"/>
  <c r="M175" i="3"/>
  <c r="J175" i="3"/>
  <c r="K175" i="3"/>
  <c r="V173" i="3"/>
  <c r="P174" i="3"/>
  <c r="V174" i="3"/>
  <c r="D178" i="3"/>
  <c r="U173" i="3"/>
  <c r="Z173" i="3"/>
  <c r="T173" i="3"/>
  <c r="R173" i="3"/>
  <c r="S173" i="3"/>
  <c r="R66" i="2"/>
  <c r="P66" i="2"/>
  <c r="Q66" i="2"/>
  <c r="W66" i="2"/>
  <c r="H67" i="2"/>
  <c r="C184" i="5"/>
  <c r="B184" i="5"/>
  <c r="A185" i="5"/>
  <c r="A183" i="2"/>
  <c r="C182" i="2"/>
  <c r="B182" i="2"/>
  <c r="O175" i="3"/>
  <c r="M176" i="3"/>
  <c r="X176" i="3"/>
  <c r="I177" i="3"/>
  <c r="L176" i="3"/>
  <c r="N176" i="3"/>
  <c r="J176" i="3"/>
  <c r="K176" i="3"/>
  <c r="B176" i="3"/>
  <c r="A177" i="3"/>
  <c r="T174" i="3"/>
  <c r="Z174" i="3"/>
  <c r="U174" i="3"/>
  <c r="R174" i="3"/>
  <c r="S174" i="3"/>
  <c r="C180" i="3"/>
  <c r="P175" i="3"/>
  <c r="V175" i="3"/>
  <c r="D179" i="3"/>
  <c r="Z66" i="2"/>
  <c r="AC66" i="2"/>
  <c r="V66" i="2"/>
  <c r="G67" i="2"/>
  <c r="U66" i="2"/>
  <c r="F67" i="2"/>
  <c r="S66" i="2"/>
  <c r="T66" i="2"/>
  <c r="O176" i="3"/>
  <c r="A186" i="5"/>
  <c r="C185" i="5"/>
  <c r="B185" i="5"/>
  <c r="B183" i="2"/>
  <c r="A184" i="2"/>
  <c r="C183" i="2"/>
  <c r="P176" i="3"/>
  <c r="Q176" i="3"/>
  <c r="X177" i="3"/>
  <c r="I178" i="3"/>
  <c r="L177" i="3"/>
  <c r="M177" i="3"/>
  <c r="N177" i="3"/>
  <c r="J177" i="3"/>
  <c r="O177" i="3"/>
  <c r="K177" i="3"/>
  <c r="D180" i="3"/>
  <c r="Z175" i="3"/>
  <c r="U175" i="3"/>
  <c r="T175" i="3"/>
  <c r="R175" i="3"/>
  <c r="S175" i="3"/>
  <c r="C181" i="3"/>
  <c r="B177" i="3"/>
  <c r="A178" i="3"/>
  <c r="E67" i="2"/>
  <c r="AB66" i="2"/>
  <c r="D67" i="2"/>
  <c r="Y67" i="2"/>
  <c r="J68" i="2"/>
  <c r="AA66" i="2"/>
  <c r="N67" i="2"/>
  <c r="C186" i="5"/>
  <c r="B186" i="5"/>
  <c r="A187" i="5"/>
  <c r="A185" i="2"/>
  <c r="B184" i="2"/>
  <c r="C184" i="2"/>
  <c r="A179" i="3"/>
  <c r="B178" i="3"/>
  <c r="Q177" i="3"/>
  <c r="C182" i="3"/>
  <c r="L178" i="3"/>
  <c r="X178" i="3"/>
  <c r="N178" i="3"/>
  <c r="I179" i="3"/>
  <c r="M178" i="3"/>
  <c r="J178" i="3"/>
  <c r="K178" i="3"/>
  <c r="D181" i="3"/>
  <c r="Z176" i="3"/>
  <c r="U176" i="3"/>
  <c r="T176" i="3"/>
  <c r="R176" i="3"/>
  <c r="S176" i="3"/>
  <c r="P177" i="3"/>
  <c r="V176" i="3"/>
  <c r="K67" i="2"/>
  <c r="O67" i="2"/>
  <c r="M67" i="2"/>
  <c r="L67" i="2"/>
  <c r="C187" i="5"/>
  <c r="B187" i="5"/>
  <c r="A188" i="5"/>
  <c r="C185" i="2"/>
  <c r="A186" i="2"/>
  <c r="B185" i="2"/>
  <c r="V177" i="3"/>
  <c r="O178" i="3"/>
  <c r="C183" i="3"/>
  <c r="P178" i="3"/>
  <c r="Z177" i="3"/>
  <c r="T177" i="3"/>
  <c r="U177" i="3"/>
  <c r="R177" i="3"/>
  <c r="S177" i="3"/>
  <c r="D182" i="3"/>
  <c r="X179" i="3"/>
  <c r="I180" i="3"/>
  <c r="L179" i="3"/>
  <c r="N179" i="3"/>
  <c r="M179" i="3"/>
  <c r="J179" i="3"/>
  <c r="K179" i="3"/>
  <c r="Q178" i="3"/>
  <c r="A180" i="3"/>
  <c r="B179" i="3"/>
  <c r="R67" i="2"/>
  <c r="Q67" i="2"/>
  <c r="W67" i="2"/>
  <c r="H68" i="2"/>
  <c r="P67" i="2"/>
  <c r="O179" i="3"/>
  <c r="A189" i="5"/>
  <c r="B188" i="5"/>
  <c r="C188" i="5"/>
  <c r="B186" i="2"/>
  <c r="C186" i="2"/>
  <c r="A187" i="2"/>
  <c r="D183" i="3"/>
  <c r="P179" i="3"/>
  <c r="C184" i="3"/>
  <c r="V178" i="3"/>
  <c r="I181" i="3"/>
  <c r="X180" i="3"/>
  <c r="M180" i="3"/>
  <c r="L180" i="3"/>
  <c r="N180" i="3"/>
  <c r="J180" i="3"/>
  <c r="K180" i="3"/>
  <c r="B180" i="3"/>
  <c r="A181" i="3"/>
  <c r="Z178" i="3"/>
  <c r="U178" i="3"/>
  <c r="T178" i="3"/>
  <c r="R178" i="3"/>
  <c r="S178" i="3"/>
  <c r="Q179" i="3"/>
  <c r="AC67" i="2"/>
  <c r="Z67" i="2"/>
  <c r="U67" i="2"/>
  <c r="F68" i="2"/>
  <c r="V67" i="2"/>
  <c r="G68" i="2"/>
  <c r="T67" i="2"/>
  <c r="S67" i="2"/>
  <c r="B189" i="5"/>
  <c r="C189" i="5"/>
  <c r="A190" i="5"/>
  <c r="C187" i="2"/>
  <c r="A188" i="2"/>
  <c r="B187" i="2"/>
  <c r="O180" i="3"/>
  <c r="P180" i="3"/>
  <c r="V179" i="3"/>
  <c r="Q180" i="3"/>
  <c r="C185" i="3"/>
  <c r="B181" i="3"/>
  <c r="A182" i="3"/>
  <c r="N181" i="3"/>
  <c r="I182" i="3"/>
  <c r="X181" i="3"/>
  <c r="L181" i="3"/>
  <c r="M181" i="3"/>
  <c r="J181" i="3"/>
  <c r="K181" i="3"/>
  <c r="Z179" i="3"/>
  <c r="T179" i="3"/>
  <c r="U179" i="3"/>
  <c r="R179" i="3"/>
  <c r="S179" i="3"/>
  <c r="D184" i="3"/>
  <c r="D68" i="2"/>
  <c r="AA67" i="2"/>
  <c r="AB67" i="2"/>
  <c r="E68" i="2"/>
  <c r="M68" i="2"/>
  <c r="C190" i="5"/>
  <c r="A191" i="5"/>
  <c r="B190" i="5"/>
  <c r="B188" i="2"/>
  <c r="C188" i="2"/>
  <c r="A189" i="2"/>
  <c r="O181" i="3"/>
  <c r="D185" i="3"/>
  <c r="X182" i="3"/>
  <c r="I183" i="3"/>
  <c r="M182" i="3"/>
  <c r="N182" i="3"/>
  <c r="L182" i="3"/>
  <c r="J182" i="3"/>
  <c r="K182" i="3"/>
  <c r="C186" i="3"/>
  <c r="Q181" i="3"/>
  <c r="P181" i="3"/>
  <c r="V181" i="3"/>
  <c r="V180" i="3"/>
  <c r="B182" i="3"/>
  <c r="A183" i="3"/>
  <c r="Z180" i="3"/>
  <c r="U180" i="3"/>
  <c r="T180" i="3"/>
  <c r="R180" i="3"/>
  <c r="S180" i="3"/>
  <c r="Y68" i="2"/>
  <c r="J69" i="2"/>
  <c r="L68" i="2"/>
  <c r="N68" i="2"/>
  <c r="K68" i="2"/>
  <c r="O68" i="2"/>
  <c r="O182" i="3"/>
  <c r="A192" i="5"/>
  <c r="C191" i="5"/>
  <c r="B191" i="5"/>
  <c r="B189" i="2"/>
  <c r="C189" i="2"/>
  <c r="A190" i="2"/>
  <c r="Z181" i="3"/>
  <c r="T181" i="3"/>
  <c r="U181" i="3"/>
  <c r="R181" i="3"/>
  <c r="S181" i="3"/>
  <c r="D186" i="3"/>
  <c r="Q182" i="3"/>
  <c r="L183" i="3"/>
  <c r="X183" i="3"/>
  <c r="I184" i="3"/>
  <c r="N183" i="3"/>
  <c r="M183" i="3"/>
  <c r="J183" i="3"/>
  <c r="K183" i="3"/>
  <c r="A184" i="3"/>
  <c r="B183" i="3"/>
  <c r="C187" i="3"/>
  <c r="P182" i="3"/>
  <c r="R68" i="2"/>
  <c r="P68" i="2"/>
  <c r="Q68" i="2"/>
  <c r="W68" i="2"/>
  <c r="H69" i="2"/>
  <c r="C192" i="5"/>
  <c r="B192" i="5"/>
  <c r="A193" i="5"/>
  <c r="C190" i="2"/>
  <c r="B190" i="2"/>
  <c r="A191" i="2"/>
  <c r="O183" i="3"/>
  <c r="V182" i="3"/>
  <c r="U182" i="3"/>
  <c r="Z182" i="3"/>
  <c r="T182" i="3"/>
  <c r="R182" i="3"/>
  <c r="S182" i="3"/>
  <c r="D187" i="3"/>
  <c r="X184" i="3"/>
  <c r="I185" i="3"/>
  <c r="M184" i="3"/>
  <c r="N184" i="3"/>
  <c r="L184" i="3"/>
  <c r="J184" i="3"/>
  <c r="K184" i="3"/>
  <c r="P183" i="3"/>
  <c r="Q183" i="3"/>
  <c r="C188" i="3"/>
  <c r="B184" i="3"/>
  <c r="A185" i="3"/>
  <c r="Z68" i="2"/>
  <c r="AC68" i="2"/>
  <c r="V68" i="2"/>
  <c r="G69" i="2"/>
  <c r="U68" i="2"/>
  <c r="F69" i="2"/>
  <c r="T68" i="2"/>
  <c r="S68" i="2"/>
  <c r="V183" i="3"/>
  <c r="A194" i="5"/>
  <c r="C193" i="5"/>
  <c r="B193" i="5"/>
  <c r="B191" i="2"/>
  <c r="C191" i="2"/>
  <c r="A192" i="2"/>
  <c r="O184" i="3"/>
  <c r="Q184" i="3"/>
  <c r="D188" i="3"/>
  <c r="Z183" i="3"/>
  <c r="T183" i="3"/>
  <c r="U183" i="3"/>
  <c r="R183" i="3"/>
  <c r="S183" i="3"/>
  <c r="B185" i="3"/>
  <c r="A186" i="3"/>
  <c r="C189" i="3"/>
  <c r="I186" i="3"/>
  <c r="N185" i="3"/>
  <c r="X185" i="3"/>
  <c r="L185" i="3"/>
  <c r="M185" i="3"/>
  <c r="J185" i="3"/>
  <c r="K185" i="3"/>
  <c r="P184" i="3"/>
  <c r="V184" i="3"/>
  <c r="D69" i="2"/>
  <c r="AA68" i="2"/>
  <c r="E69" i="2"/>
  <c r="AB68" i="2"/>
  <c r="N69" i="2"/>
  <c r="C194" i="5"/>
  <c r="B194" i="5"/>
  <c r="A195" i="5"/>
  <c r="B192" i="2"/>
  <c r="C192" i="2"/>
  <c r="A193" i="2"/>
  <c r="O185" i="3"/>
  <c r="Q185" i="3"/>
  <c r="X186" i="3"/>
  <c r="I187" i="3"/>
  <c r="M186" i="3"/>
  <c r="L186" i="3"/>
  <c r="N186" i="3"/>
  <c r="J186" i="3"/>
  <c r="O186" i="3"/>
  <c r="K186" i="3"/>
  <c r="C190" i="3"/>
  <c r="P185" i="3"/>
  <c r="U184" i="3"/>
  <c r="Z184" i="3"/>
  <c r="T184" i="3"/>
  <c r="R184" i="3"/>
  <c r="S184" i="3"/>
  <c r="D189" i="3"/>
  <c r="B186" i="3"/>
  <c r="A187" i="3"/>
  <c r="Y69" i="2"/>
  <c r="J70" i="2"/>
  <c r="M69" i="2"/>
  <c r="L69" i="2"/>
  <c r="K69" i="2"/>
  <c r="O69" i="2"/>
  <c r="R69" i="2"/>
  <c r="V185" i="3"/>
  <c r="C195" i="5"/>
  <c r="B195" i="5"/>
  <c r="A196" i="5"/>
  <c r="C193" i="2"/>
  <c r="B193" i="2"/>
  <c r="A194" i="2"/>
  <c r="B187" i="3"/>
  <c r="A188" i="3"/>
  <c r="Z185" i="3"/>
  <c r="T185" i="3"/>
  <c r="U185" i="3"/>
  <c r="R185" i="3"/>
  <c r="S185" i="3"/>
  <c r="C191" i="3"/>
  <c r="X187" i="3"/>
  <c r="N187" i="3"/>
  <c r="I188" i="3"/>
  <c r="L187" i="3"/>
  <c r="M187" i="3"/>
  <c r="J187" i="3"/>
  <c r="K187" i="3"/>
  <c r="P186" i="3"/>
  <c r="Q186" i="3"/>
  <c r="D190" i="3"/>
  <c r="P69" i="2"/>
  <c r="Q69" i="2"/>
  <c r="W69" i="2"/>
  <c r="H70" i="2"/>
  <c r="O187" i="3"/>
  <c r="A197" i="5"/>
  <c r="B196" i="5"/>
  <c r="C196" i="5"/>
  <c r="C194" i="2"/>
  <c r="A195" i="2"/>
  <c r="B194" i="2"/>
  <c r="P187" i="3"/>
  <c r="I189" i="3"/>
  <c r="X188" i="3"/>
  <c r="M188" i="3"/>
  <c r="N188" i="3"/>
  <c r="L188" i="3"/>
  <c r="J188" i="3"/>
  <c r="K188" i="3"/>
  <c r="Z186" i="3"/>
  <c r="U186" i="3"/>
  <c r="T186" i="3"/>
  <c r="R186" i="3"/>
  <c r="S186" i="3"/>
  <c r="D191" i="3"/>
  <c r="V186" i="3"/>
  <c r="B188" i="3"/>
  <c r="A189" i="3"/>
  <c r="Q187" i="3"/>
  <c r="C192" i="3"/>
  <c r="AC69" i="2"/>
  <c r="Z69" i="2"/>
  <c r="U69" i="2"/>
  <c r="F70" i="2"/>
  <c r="V69" i="2"/>
  <c r="G70" i="2"/>
  <c r="T69" i="2"/>
  <c r="S69" i="2"/>
  <c r="B197" i="5"/>
  <c r="A198" i="5"/>
  <c r="C197" i="5"/>
  <c r="A196" i="2"/>
  <c r="B195" i="2"/>
  <c r="C195" i="2"/>
  <c r="O188" i="3"/>
  <c r="P188" i="3"/>
  <c r="C193" i="3"/>
  <c r="N189" i="3"/>
  <c r="I190" i="3"/>
  <c r="X189" i="3"/>
  <c r="L189" i="3"/>
  <c r="M189" i="3"/>
  <c r="J189" i="3"/>
  <c r="K189" i="3"/>
  <c r="V187" i="3"/>
  <c r="Q188" i="3"/>
  <c r="B189" i="3"/>
  <c r="A190" i="3"/>
  <c r="D192" i="3"/>
  <c r="Z187" i="3"/>
  <c r="T187" i="3"/>
  <c r="U187" i="3"/>
  <c r="R187" i="3"/>
  <c r="S187" i="3"/>
  <c r="E70" i="2"/>
  <c r="AB69" i="2"/>
  <c r="D70" i="2"/>
  <c r="Y70" i="2"/>
  <c r="J71" i="2"/>
  <c r="AA69" i="2"/>
  <c r="C198" i="5"/>
  <c r="A199" i="5"/>
  <c r="B198" i="5"/>
  <c r="C196" i="2"/>
  <c r="A197" i="2"/>
  <c r="B196" i="2"/>
  <c r="O189" i="3"/>
  <c r="Q189" i="3"/>
  <c r="B190" i="3"/>
  <c r="A191" i="3"/>
  <c r="X190" i="3"/>
  <c r="I191" i="3"/>
  <c r="M190" i="3"/>
  <c r="N190" i="3"/>
  <c r="L190" i="3"/>
  <c r="J190" i="3"/>
  <c r="K190" i="3"/>
  <c r="D193" i="3"/>
  <c r="C194" i="3"/>
  <c r="V188" i="3"/>
  <c r="P189" i="3"/>
  <c r="V189" i="3"/>
  <c r="U188" i="3"/>
  <c r="Z188" i="3"/>
  <c r="T188" i="3"/>
  <c r="R188" i="3"/>
  <c r="S188" i="3"/>
  <c r="K70" i="2"/>
  <c r="O70" i="2"/>
  <c r="N70" i="2"/>
  <c r="M70" i="2"/>
  <c r="L70" i="2"/>
  <c r="A200" i="5"/>
  <c r="C199" i="5"/>
  <c r="B199" i="5"/>
  <c r="A198" i="2"/>
  <c r="B197" i="2"/>
  <c r="C197" i="2"/>
  <c r="O190" i="3"/>
  <c r="C195" i="3"/>
  <c r="D194" i="3"/>
  <c r="A192" i="3"/>
  <c r="B191" i="3"/>
  <c r="P190" i="3"/>
  <c r="Q190" i="3"/>
  <c r="I192" i="3"/>
  <c r="N191" i="3"/>
  <c r="L191" i="3"/>
  <c r="X191" i="3"/>
  <c r="M191" i="3"/>
  <c r="J191" i="3"/>
  <c r="K191" i="3"/>
  <c r="Z189" i="3"/>
  <c r="T189" i="3"/>
  <c r="U189" i="3"/>
  <c r="R189" i="3"/>
  <c r="S189" i="3"/>
  <c r="R70" i="2"/>
  <c r="Q70" i="2"/>
  <c r="W70" i="2"/>
  <c r="H71" i="2"/>
  <c r="P70" i="2"/>
  <c r="C200" i="5"/>
  <c r="B200" i="5"/>
  <c r="A201" i="5"/>
  <c r="B198" i="2"/>
  <c r="C198" i="2"/>
  <c r="A199" i="2"/>
  <c r="O191" i="3"/>
  <c r="Q191" i="3"/>
  <c r="B192" i="3"/>
  <c r="A193" i="3"/>
  <c r="X192" i="3"/>
  <c r="I193" i="3"/>
  <c r="M192" i="3"/>
  <c r="L192" i="3"/>
  <c r="N192" i="3"/>
  <c r="J192" i="3"/>
  <c r="K192" i="3"/>
  <c r="U190" i="3"/>
  <c r="Z190" i="3"/>
  <c r="T190" i="3"/>
  <c r="R190" i="3"/>
  <c r="S190" i="3"/>
  <c r="D195" i="3"/>
  <c r="P191" i="3"/>
  <c r="V191" i="3"/>
  <c r="V190" i="3"/>
  <c r="C196" i="3"/>
  <c r="Z70" i="2"/>
  <c r="AC70" i="2"/>
  <c r="V70" i="2"/>
  <c r="G71" i="2"/>
  <c r="U70" i="2"/>
  <c r="F71" i="2"/>
  <c r="S70" i="2"/>
  <c r="T70" i="2"/>
  <c r="A202" i="5"/>
  <c r="B201" i="5"/>
  <c r="C201" i="5"/>
  <c r="C199" i="2"/>
  <c r="A200" i="2"/>
  <c r="B199" i="2"/>
  <c r="O192" i="3"/>
  <c r="Q192" i="3"/>
  <c r="C197" i="3"/>
  <c r="L193" i="3"/>
  <c r="I194" i="3"/>
  <c r="X193" i="3"/>
  <c r="N193" i="3"/>
  <c r="Q193" i="3"/>
  <c r="M193" i="3"/>
  <c r="J193" i="3"/>
  <c r="K193" i="3"/>
  <c r="Z191" i="3"/>
  <c r="T191" i="3"/>
  <c r="U191" i="3"/>
  <c r="R191" i="3"/>
  <c r="S191" i="3"/>
  <c r="A194" i="3"/>
  <c r="B193" i="3"/>
  <c r="P192" i="3"/>
  <c r="D196" i="3"/>
  <c r="AA70" i="2"/>
  <c r="D71" i="2"/>
  <c r="E71" i="2"/>
  <c r="AB70" i="2"/>
  <c r="M71" i="2"/>
  <c r="V192" i="3"/>
  <c r="A203" i="5"/>
  <c r="C202" i="5"/>
  <c r="B202" i="5"/>
  <c r="B200" i="2"/>
  <c r="C200" i="2"/>
  <c r="A201" i="2"/>
  <c r="O193" i="3"/>
  <c r="X194" i="3"/>
  <c r="I195" i="3"/>
  <c r="M194" i="3"/>
  <c r="L194" i="3"/>
  <c r="N194" i="3"/>
  <c r="J194" i="3"/>
  <c r="K194" i="3"/>
  <c r="Z192" i="3"/>
  <c r="U192" i="3"/>
  <c r="T192" i="3"/>
  <c r="R192" i="3"/>
  <c r="S192" i="3"/>
  <c r="C198" i="3"/>
  <c r="B194" i="3"/>
  <c r="A195" i="3"/>
  <c r="D197" i="3"/>
  <c r="P193" i="3"/>
  <c r="V193" i="3"/>
  <c r="Y71" i="2"/>
  <c r="J72" i="2"/>
  <c r="L71" i="2"/>
  <c r="N71" i="2"/>
  <c r="O71" i="2"/>
  <c r="K71" i="2"/>
  <c r="O194" i="3"/>
  <c r="C203" i="5"/>
  <c r="B203" i="5"/>
  <c r="A204" i="5"/>
  <c r="B201" i="2"/>
  <c r="C201" i="2"/>
  <c r="A202" i="2"/>
  <c r="P194" i="3"/>
  <c r="Q194" i="3"/>
  <c r="C199" i="3"/>
  <c r="D198" i="3"/>
  <c r="I196" i="3"/>
  <c r="L195" i="3"/>
  <c r="N195" i="3"/>
  <c r="X195" i="3"/>
  <c r="M195" i="3"/>
  <c r="J195" i="3"/>
  <c r="K195" i="3"/>
  <c r="Z193" i="3"/>
  <c r="T193" i="3"/>
  <c r="U193" i="3"/>
  <c r="R193" i="3"/>
  <c r="S193" i="3"/>
  <c r="A196" i="3"/>
  <c r="B195" i="3"/>
  <c r="R71" i="2"/>
  <c r="P71" i="2"/>
  <c r="Q71" i="2"/>
  <c r="W71" i="2"/>
  <c r="H72" i="2"/>
  <c r="A205" i="5"/>
  <c r="C204" i="5"/>
  <c r="B204" i="5"/>
  <c r="C202" i="2"/>
  <c r="A203" i="2"/>
  <c r="B202" i="2"/>
  <c r="O195" i="3"/>
  <c r="V194" i="3"/>
  <c r="C200" i="3"/>
  <c r="P195" i="3"/>
  <c r="B196" i="3"/>
  <c r="A197" i="3"/>
  <c r="Q195" i="3"/>
  <c r="I197" i="3"/>
  <c r="X196" i="3"/>
  <c r="M196" i="3"/>
  <c r="N196" i="3"/>
  <c r="L196" i="3"/>
  <c r="J196" i="3"/>
  <c r="K196" i="3"/>
  <c r="Z194" i="3"/>
  <c r="U194" i="3"/>
  <c r="T194" i="3"/>
  <c r="R194" i="3"/>
  <c r="S194" i="3"/>
  <c r="D199" i="3"/>
  <c r="Z71" i="2"/>
  <c r="AC71" i="2"/>
  <c r="V71" i="2"/>
  <c r="G72" i="2"/>
  <c r="U71" i="2"/>
  <c r="F72" i="2"/>
  <c r="T71" i="2"/>
  <c r="S71" i="2"/>
  <c r="B205" i="5"/>
  <c r="A206" i="5"/>
  <c r="C205" i="5"/>
  <c r="A204" i="2"/>
  <c r="B203" i="2"/>
  <c r="C203" i="2"/>
  <c r="O196" i="3"/>
  <c r="A198" i="3"/>
  <c r="B197" i="3"/>
  <c r="D200" i="3"/>
  <c r="V195" i="3"/>
  <c r="P196" i="3"/>
  <c r="Q196" i="3"/>
  <c r="Z195" i="3"/>
  <c r="T195" i="3"/>
  <c r="U195" i="3"/>
  <c r="R195" i="3"/>
  <c r="S195" i="3"/>
  <c r="C201" i="3"/>
  <c r="X197" i="3"/>
  <c r="L197" i="3"/>
  <c r="I198" i="3"/>
  <c r="N197" i="3"/>
  <c r="M197" i="3"/>
  <c r="J197" i="3"/>
  <c r="K197" i="3"/>
  <c r="V196" i="3"/>
  <c r="E72" i="2"/>
  <c r="AB71" i="2"/>
  <c r="D72" i="2"/>
  <c r="Y72" i="2"/>
  <c r="J73" i="2"/>
  <c r="AA71" i="2"/>
  <c r="M72" i="2"/>
  <c r="N72" i="2"/>
  <c r="C206" i="5"/>
  <c r="B206" i="5"/>
  <c r="A207" i="5"/>
  <c r="C204" i="2"/>
  <c r="B204" i="2"/>
  <c r="A205" i="2"/>
  <c r="O197" i="3"/>
  <c r="U196" i="3"/>
  <c r="Z196" i="3"/>
  <c r="T196" i="3"/>
  <c r="R196" i="3"/>
  <c r="S196" i="3"/>
  <c r="D201" i="3"/>
  <c r="P197" i="3"/>
  <c r="Q197" i="3"/>
  <c r="X198" i="3"/>
  <c r="I199" i="3"/>
  <c r="M198" i="3"/>
  <c r="L198" i="3"/>
  <c r="N198" i="3"/>
  <c r="J198" i="3"/>
  <c r="K198" i="3"/>
  <c r="C202" i="3"/>
  <c r="B198" i="3"/>
  <c r="A199" i="3"/>
  <c r="L72" i="2"/>
  <c r="K72" i="2"/>
  <c r="O72" i="2"/>
  <c r="R72" i="2"/>
  <c r="A208" i="5"/>
  <c r="C207" i="5"/>
  <c r="B207" i="5"/>
  <c r="B205" i="2"/>
  <c r="C205" i="2"/>
  <c r="A206" i="2"/>
  <c r="O198" i="3"/>
  <c r="Q198" i="3"/>
  <c r="N199" i="3"/>
  <c r="I200" i="3"/>
  <c r="X199" i="3"/>
  <c r="L199" i="3"/>
  <c r="M199" i="3"/>
  <c r="J199" i="3"/>
  <c r="O199" i="3"/>
  <c r="K199" i="3"/>
  <c r="C203" i="3"/>
  <c r="B199" i="3"/>
  <c r="A200" i="3"/>
  <c r="D202" i="3"/>
  <c r="V197" i="3"/>
  <c r="P198" i="3"/>
  <c r="V198" i="3"/>
  <c r="Z197" i="3"/>
  <c r="T197" i="3"/>
  <c r="U197" i="3"/>
  <c r="R197" i="3"/>
  <c r="S197" i="3"/>
  <c r="P72" i="2"/>
  <c r="Q72" i="2"/>
  <c r="W72" i="2"/>
  <c r="H73" i="2"/>
  <c r="C208" i="5"/>
  <c r="B208" i="5"/>
  <c r="A209" i="5"/>
  <c r="B206" i="2"/>
  <c r="C206" i="2"/>
  <c r="A207" i="2"/>
  <c r="C204" i="3"/>
  <c r="P199" i="3"/>
  <c r="D203" i="3"/>
  <c r="B200" i="3"/>
  <c r="A201" i="3"/>
  <c r="U198" i="3"/>
  <c r="Z198" i="3"/>
  <c r="T198" i="3"/>
  <c r="R198" i="3"/>
  <c r="S198" i="3"/>
  <c r="X200" i="3"/>
  <c r="I201" i="3"/>
  <c r="M200" i="3"/>
  <c r="N200" i="3"/>
  <c r="L200" i="3"/>
  <c r="J200" i="3"/>
  <c r="K200" i="3"/>
  <c r="Q199" i="3"/>
  <c r="AC72" i="2"/>
  <c r="Z72" i="2"/>
  <c r="U72" i="2"/>
  <c r="F73" i="2"/>
  <c r="V72" i="2"/>
  <c r="G73" i="2"/>
  <c r="S72" i="2"/>
  <c r="T72" i="2"/>
  <c r="O200" i="3"/>
  <c r="A210" i="5"/>
  <c r="B209" i="5"/>
  <c r="C209" i="5"/>
  <c r="B207" i="2"/>
  <c r="C207" i="2"/>
  <c r="A208" i="2"/>
  <c r="P200" i="3"/>
  <c r="Z199" i="3"/>
  <c r="T199" i="3"/>
  <c r="U199" i="3"/>
  <c r="R199" i="3"/>
  <c r="S199" i="3"/>
  <c r="D204" i="3"/>
  <c r="V199" i="3"/>
  <c r="Q200" i="3"/>
  <c r="C205" i="3"/>
  <c r="B201" i="3"/>
  <c r="A202" i="3"/>
  <c r="X201" i="3"/>
  <c r="L201" i="3"/>
  <c r="N201" i="3"/>
  <c r="I202" i="3"/>
  <c r="M201" i="3"/>
  <c r="J201" i="3"/>
  <c r="K201" i="3"/>
  <c r="AA72" i="2"/>
  <c r="D73" i="2"/>
  <c r="E73" i="2"/>
  <c r="AB72" i="2"/>
  <c r="N73" i="2"/>
  <c r="A211" i="5"/>
  <c r="C210" i="5"/>
  <c r="B210" i="5"/>
  <c r="A209" i="2"/>
  <c r="B208" i="2"/>
  <c r="C208" i="2"/>
  <c r="O201" i="3"/>
  <c r="C206" i="3"/>
  <c r="Q201" i="3"/>
  <c r="D205" i="3"/>
  <c r="U200" i="3"/>
  <c r="Z200" i="3"/>
  <c r="T200" i="3"/>
  <c r="R200" i="3"/>
  <c r="S200" i="3"/>
  <c r="P201" i="3"/>
  <c r="X202" i="3"/>
  <c r="I203" i="3"/>
  <c r="M202" i="3"/>
  <c r="N202" i="3"/>
  <c r="L202" i="3"/>
  <c r="J202" i="3"/>
  <c r="K202" i="3"/>
  <c r="B202" i="3"/>
  <c r="A203" i="3"/>
  <c r="V200" i="3"/>
  <c r="Y73" i="2"/>
  <c r="J74" i="2"/>
  <c r="L73" i="2"/>
  <c r="K73" i="2"/>
  <c r="O73" i="2"/>
  <c r="M73" i="2"/>
  <c r="O202" i="3"/>
  <c r="C211" i="5"/>
  <c r="B211" i="5"/>
  <c r="A212" i="5"/>
  <c r="B209" i="2"/>
  <c r="C209" i="2"/>
  <c r="A210" i="2"/>
  <c r="V201" i="3"/>
  <c r="N203" i="3"/>
  <c r="I204" i="3"/>
  <c r="L203" i="3"/>
  <c r="X203" i="3"/>
  <c r="M203" i="3"/>
  <c r="J203" i="3"/>
  <c r="K203" i="3"/>
  <c r="A204" i="3"/>
  <c r="B203" i="3"/>
  <c r="D206" i="3"/>
  <c r="P202" i="3"/>
  <c r="Z201" i="3"/>
  <c r="T201" i="3"/>
  <c r="U201" i="3"/>
  <c r="R201" i="3"/>
  <c r="S201" i="3"/>
  <c r="Q202" i="3"/>
  <c r="C207" i="3"/>
  <c r="R73" i="2"/>
  <c r="Q73" i="2"/>
  <c r="W73" i="2"/>
  <c r="H74" i="2"/>
  <c r="P73" i="2"/>
  <c r="V202" i="3"/>
  <c r="O203" i="3"/>
  <c r="A213" i="5"/>
  <c r="C212" i="5"/>
  <c r="B212" i="5"/>
  <c r="B210" i="2"/>
  <c r="C210" i="2"/>
  <c r="A211" i="2"/>
  <c r="P203" i="3"/>
  <c r="B204" i="3"/>
  <c r="A205" i="3"/>
  <c r="D207" i="3"/>
  <c r="C208" i="3"/>
  <c r="U202" i="3"/>
  <c r="Z202" i="3"/>
  <c r="T202" i="3"/>
  <c r="R202" i="3"/>
  <c r="S202" i="3"/>
  <c r="I205" i="3"/>
  <c r="X204" i="3"/>
  <c r="M204" i="3"/>
  <c r="N204" i="3"/>
  <c r="L204" i="3"/>
  <c r="J204" i="3"/>
  <c r="K204" i="3"/>
  <c r="Q203" i="3"/>
  <c r="Z73" i="2"/>
  <c r="AC73" i="2"/>
  <c r="U73" i="2"/>
  <c r="F74" i="2"/>
  <c r="V73" i="2"/>
  <c r="G74" i="2"/>
  <c r="S73" i="2"/>
  <c r="T73" i="2"/>
  <c r="O204" i="3"/>
  <c r="B213" i="5"/>
  <c r="A214" i="5"/>
  <c r="C213" i="5"/>
  <c r="B211" i="2"/>
  <c r="C211" i="2"/>
  <c r="A212" i="2"/>
  <c r="P204" i="3"/>
  <c r="X205" i="3"/>
  <c r="L205" i="3"/>
  <c r="N205" i="3"/>
  <c r="I206" i="3"/>
  <c r="M205" i="3"/>
  <c r="J205" i="3"/>
  <c r="K205" i="3"/>
  <c r="A206" i="3"/>
  <c r="B205" i="3"/>
  <c r="Q204" i="3"/>
  <c r="C209" i="3"/>
  <c r="V203" i="3"/>
  <c r="D208" i="3"/>
  <c r="Z203" i="3"/>
  <c r="T203" i="3"/>
  <c r="U203" i="3"/>
  <c r="R203" i="3"/>
  <c r="S203" i="3"/>
  <c r="E74" i="2"/>
  <c r="AB73" i="2"/>
  <c r="D74" i="2"/>
  <c r="Y74" i="2"/>
  <c r="J75" i="2"/>
  <c r="AA73" i="2"/>
  <c r="M74" i="2"/>
  <c r="N74" i="2"/>
  <c r="O205" i="3"/>
  <c r="C214" i="5"/>
  <c r="B214" i="5"/>
  <c r="A215" i="5"/>
  <c r="A213" i="2"/>
  <c r="C212" i="2"/>
  <c r="B212" i="2"/>
  <c r="Q205" i="3"/>
  <c r="X206" i="3"/>
  <c r="I207" i="3"/>
  <c r="M206" i="3"/>
  <c r="N206" i="3"/>
  <c r="L206" i="3"/>
  <c r="J206" i="3"/>
  <c r="K206" i="3"/>
  <c r="B206" i="3"/>
  <c r="A207" i="3"/>
  <c r="P205" i="3"/>
  <c r="V205" i="3"/>
  <c r="C210" i="3"/>
  <c r="D209" i="3"/>
  <c r="U204" i="3"/>
  <c r="Z204" i="3"/>
  <c r="T204" i="3"/>
  <c r="R204" i="3"/>
  <c r="S204" i="3"/>
  <c r="V204" i="3"/>
  <c r="L74" i="2"/>
  <c r="K74" i="2"/>
  <c r="O74" i="2"/>
  <c r="R74" i="2"/>
  <c r="O206" i="3"/>
  <c r="A216" i="5"/>
  <c r="C215" i="5"/>
  <c r="B215" i="5"/>
  <c r="B213" i="2"/>
  <c r="A214" i="2"/>
  <c r="C213" i="2"/>
  <c r="Q206" i="3"/>
  <c r="D210" i="3"/>
  <c r="C211" i="3"/>
  <c r="I208" i="3"/>
  <c r="N207" i="3"/>
  <c r="L207" i="3"/>
  <c r="X207" i="3"/>
  <c r="M207" i="3"/>
  <c r="J207" i="3"/>
  <c r="K207" i="3"/>
  <c r="P206" i="3"/>
  <c r="Z205" i="3"/>
  <c r="T205" i="3"/>
  <c r="U205" i="3"/>
  <c r="R205" i="3"/>
  <c r="S205" i="3"/>
  <c r="A208" i="3"/>
  <c r="B207" i="3"/>
  <c r="P74" i="2"/>
  <c r="Q74" i="2"/>
  <c r="W74" i="2"/>
  <c r="H75" i="2"/>
  <c r="C216" i="5"/>
  <c r="B216" i="5"/>
  <c r="A217" i="5"/>
  <c r="B214" i="2"/>
  <c r="A215" i="2"/>
  <c r="C214" i="2"/>
  <c r="V206" i="3"/>
  <c r="O207" i="3"/>
  <c r="X208" i="3"/>
  <c r="I209" i="3"/>
  <c r="M208" i="3"/>
  <c r="L208" i="3"/>
  <c r="N208" i="3"/>
  <c r="J208" i="3"/>
  <c r="K208" i="3"/>
  <c r="C212" i="3"/>
  <c r="U206" i="3"/>
  <c r="Z206" i="3"/>
  <c r="T206" i="3"/>
  <c r="R206" i="3"/>
  <c r="S206" i="3"/>
  <c r="B208" i="3"/>
  <c r="A209" i="3"/>
  <c r="P207" i="3"/>
  <c r="D211" i="3"/>
  <c r="Q207" i="3"/>
  <c r="AC74" i="2"/>
  <c r="Z74" i="2"/>
  <c r="U74" i="2"/>
  <c r="F75" i="2"/>
  <c r="V74" i="2"/>
  <c r="G75" i="2"/>
  <c r="T74" i="2"/>
  <c r="S74" i="2"/>
  <c r="A218" i="5"/>
  <c r="B217" i="5"/>
  <c r="C217" i="5"/>
  <c r="A216" i="2"/>
  <c r="B215" i="2"/>
  <c r="C215" i="2"/>
  <c r="O208" i="3"/>
  <c r="P208" i="3"/>
  <c r="D212" i="3"/>
  <c r="Q208" i="3"/>
  <c r="V207" i="3"/>
  <c r="Z207" i="3"/>
  <c r="T207" i="3"/>
  <c r="U207" i="3"/>
  <c r="R207" i="3"/>
  <c r="S207" i="3"/>
  <c r="C213" i="3"/>
  <c r="L209" i="3"/>
  <c r="I210" i="3"/>
  <c r="N209" i="3"/>
  <c r="X209" i="3"/>
  <c r="M209" i="3"/>
  <c r="J209" i="3"/>
  <c r="K209" i="3"/>
  <c r="A210" i="3"/>
  <c r="B209" i="3"/>
  <c r="D75" i="2"/>
  <c r="AA74" i="2"/>
  <c r="E75" i="2"/>
  <c r="AB74" i="2"/>
  <c r="M75" i="2"/>
  <c r="A219" i="5"/>
  <c r="C218" i="5"/>
  <c r="B218" i="5"/>
  <c r="A217" i="2"/>
  <c r="C216" i="2"/>
  <c r="B216" i="2"/>
  <c r="O209" i="3"/>
  <c r="B210" i="3"/>
  <c r="A211" i="3"/>
  <c r="D213" i="3"/>
  <c r="C214" i="3"/>
  <c r="P209" i="3"/>
  <c r="Q209" i="3"/>
  <c r="Z208" i="3"/>
  <c r="U208" i="3"/>
  <c r="T208" i="3"/>
  <c r="R208" i="3"/>
  <c r="S208" i="3"/>
  <c r="X210" i="3"/>
  <c r="M210" i="3"/>
  <c r="I211" i="3"/>
  <c r="N210" i="3"/>
  <c r="L210" i="3"/>
  <c r="J210" i="3"/>
  <c r="K210" i="3"/>
  <c r="V208" i="3"/>
  <c r="Y75" i="2"/>
  <c r="J76" i="2"/>
  <c r="L75" i="2"/>
  <c r="O75" i="2"/>
  <c r="K75" i="2"/>
  <c r="N75" i="2"/>
  <c r="C219" i="5"/>
  <c r="B219" i="5"/>
  <c r="A220" i="5"/>
  <c r="B217" i="2"/>
  <c r="C217" i="2"/>
  <c r="A218" i="2"/>
  <c r="O210" i="3"/>
  <c r="P210" i="3"/>
  <c r="V209" i="3"/>
  <c r="A212" i="3"/>
  <c r="B211" i="3"/>
  <c r="C215" i="3"/>
  <c r="Q210" i="3"/>
  <c r="D214" i="3"/>
  <c r="X211" i="3"/>
  <c r="I212" i="3"/>
  <c r="L211" i="3"/>
  <c r="N211" i="3"/>
  <c r="M211" i="3"/>
  <c r="J211" i="3"/>
  <c r="K211" i="3"/>
  <c r="Z209" i="3"/>
  <c r="T209" i="3"/>
  <c r="U209" i="3"/>
  <c r="R209" i="3"/>
  <c r="S209" i="3"/>
  <c r="Q75" i="2"/>
  <c r="P75" i="2"/>
  <c r="R75" i="2"/>
  <c r="A221" i="5"/>
  <c r="C220" i="5"/>
  <c r="B220" i="5"/>
  <c r="A219" i="2"/>
  <c r="C218" i="2"/>
  <c r="B218" i="2"/>
  <c r="Q211" i="3"/>
  <c r="O211" i="3"/>
  <c r="C216" i="3"/>
  <c r="I213" i="3"/>
  <c r="X212" i="3"/>
  <c r="N212" i="3"/>
  <c r="M212" i="3"/>
  <c r="L212" i="3"/>
  <c r="J212" i="3"/>
  <c r="K212" i="3"/>
  <c r="D215" i="3"/>
  <c r="P211" i="3"/>
  <c r="V211" i="3"/>
  <c r="V210" i="3"/>
  <c r="B212" i="3"/>
  <c r="A213" i="3"/>
  <c r="U210" i="3"/>
  <c r="Z210" i="3"/>
  <c r="T210" i="3"/>
  <c r="R210" i="3"/>
  <c r="S210" i="3"/>
  <c r="AC75" i="2"/>
  <c r="Z75" i="2"/>
  <c r="V75" i="2"/>
  <c r="G76" i="2"/>
  <c r="U75" i="2"/>
  <c r="F76" i="2"/>
  <c r="T75" i="2"/>
  <c r="S75" i="2"/>
  <c r="W75" i="2"/>
  <c r="H76" i="2"/>
  <c r="B221" i="5"/>
  <c r="A222" i="5"/>
  <c r="C221" i="5"/>
  <c r="B219" i="2"/>
  <c r="A220" i="2"/>
  <c r="C219" i="2"/>
  <c r="O212" i="3"/>
  <c r="Z211" i="3"/>
  <c r="T211" i="3"/>
  <c r="U211" i="3"/>
  <c r="R211" i="3"/>
  <c r="S211" i="3"/>
  <c r="N213" i="3"/>
  <c r="Q213" i="3"/>
  <c r="X213" i="3"/>
  <c r="I214" i="3"/>
  <c r="M213" i="3"/>
  <c r="L213" i="3"/>
  <c r="J213" i="3"/>
  <c r="K213" i="3"/>
  <c r="C217" i="3"/>
  <c r="Q212" i="3"/>
  <c r="D216" i="3"/>
  <c r="B213" i="3"/>
  <c r="A214" i="3"/>
  <c r="P212" i="3"/>
  <c r="E76" i="2"/>
  <c r="AB75" i="2"/>
  <c r="D76" i="2"/>
  <c r="Y76" i="2"/>
  <c r="J77" i="2"/>
  <c r="AA75" i="2"/>
  <c r="N76" i="2"/>
  <c r="C222" i="5"/>
  <c r="A223" i="5"/>
  <c r="B222" i="5"/>
  <c r="C220" i="2"/>
  <c r="A221" i="2"/>
  <c r="B220" i="2"/>
  <c r="O213" i="3"/>
  <c r="I215" i="3"/>
  <c r="M214" i="3"/>
  <c r="X214" i="3"/>
  <c r="N214" i="3"/>
  <c r="L214" i="3"/>
  <c r="J214" i="3"/>
  <c r="K214" i="3"/>
  <c r="V212" i="3"/>
  <c r="C218" i="3"/>
  <c r="D217" i="3"/>
  <c r="Z212" i="3"/>
  <c r="U212" i="3"/>
  <c r="T212" i="3"/>
  <c r="R212" i="3"/>
  <c r="S212" i="3"/>
  <c r="B214" i="3"/>
  <c r="A215" i="3"/>
  <c r="P213" i="3"/>
  <c r="V213" i="3"/>
  <c r="M76" i="2"/>
  <c r="K76" i="2"/>
  <c r="L76" i="2"/>
  <c r="O76" i="2"/>
  <c r="R76" i="2"/>
  <c r="A224" i="5"/>
  <c r="C223" i="5"/>
  <c r="B223" i="5"/>
  <c r="B221" i="2"/>
  <c r="C221" i="2"/>
  <c r="A222" i="2"/>
  <c r="O214" i="3"/>
  <c r="A216" i="3"/>
  <c r="B215" i="3"/>
  <c r="Z213" i="3"/>
  <c r="T213" i="3"/>
  <c r="U213" i="3"/>
  <c r="R213" i="3"/>
  <c r="S213" i="3"/>
  <c r="P214" i="3"/>
  <c r="D218" i="3"/>
  <c r="Q214" i="3"/>
  <c r="C219" i="3"/>
  <c r="I216" i="3"/>
  <c r="L215" i="3"/>
  <c r="M215" i="3"/>
  <c r="X215" i="3"/>
  <c r="N215" i="3"/>
  <c r="J215" i="3"/>
  <c r="K215" i="3"/>
  <c r="P76" i="2"/>
  <c r="Q76" i="2"/>
  <c r="W76" i="2"/>
  <c r="H77" i="2"/>
  <c r="C224" i="5"/>
  <c r="B224" i="5"/>
  <c r="A225" i="5"/>
  <c r="B222" i="2"/>
  <c r="A223" i="2"/>
  <c r="C222" i="2"/>
  <c r="O215" i="3"/>
  <c r="V214" i="3"/>
  <c r="C220" i="3"/>
  <c r="P215" i="3"/>
  <c r="Q215" i="3"/>
  <c r="D219" i="3"/>
  <c r="X216" i="3"/>
  <c r="L216" i="3"/>
  <c r="N216" i="3"/>
  <c r="I217" i="3"/>
  <c r="M216" i="3"/>
  <c r="J216" i="3"/>
  <c r="K216" i="3"/>
  <c r="Z214" i="3"/>
  <c r="T214" i="3"/>
  <c r="U214" i="3"/>
  <c r="R214" i="3"/>
  <c r="S214" i="3"/>
  <c r="B216" i="3"/>
  <c r="A217" i="3"/>
  <c r="Z76" i="2"/>
  <c r="AC76" i="2"/>
  <c r="V76" i="2"/>
  <c r="G77" i="2"/>
  <c r="U76" i="2"/>
  <c r="F77" i="2"/>
  <c r="S76" i="2"/>
  <c r="T76" i="2"/>
  <c r="A226" i="5"/>
  <c r="B225" i="5"/>
  <c r="C225" i="5"/>
  <c r="A224" i="2"/>
  <c r="B223" i="2"/>
  <c r="C223" i="2"/>
  <c r="O216" i="3"/>
  <c r="D220" i="3"/>
  <c r="Z215" i="3"/>
  <c r="T215" i="3"/>
  <c r="U215" i="3"/>
  <c r="R215" i="3"/>
  <c r="S215" i="3"/>
  <c r="V215" i="3"/>
  <c r="P216" i="3"/>
  <c r="I218" i="3"/>
  <c r="M217" i="3"/>
  <c r="N217" i="3"/>
  <c r="X217" i="3"/>
  <c r="L217" i="3"/>
  <c r="J217" i="3"/>
  <c r="K217" i="3"/>
  <c r="A218" i="3"/>
  <c r="B217" i="3"/>
  <c r="Q216" i="3"/>
  <c r="C221" i="3"/>
  <c r="E77" i="2"/>
  <c r="AB76" i="2"/>
  <c r="D77" i="2"/>
  <c r="AA76" i="2"/>
  <c r="A227" i="5"/>
  <c r="C226" i="5"/>
  <c r="B226" i="5"/>
  <c r="A225" i="2"/>
  <c r="C224" i="2"/>
  <c r="B224" i="2"/>
  <c r="O217" i="3"/>
  <c r="C222" i="3"/>
  <c r="Z216" i="3"/>
  <c r="T216" i="3"/>
  <c r="U216" i="3"/>
  <c r="R216" i="3"/>
  <c r="S216" i="3"/>
  <c r="Q217" i="3"/>
  <c r="V216" i="3"/>
  <c r="M218" i="3"/>
  <c r="X218" i="3"/>
  <c r="I219" i="3"/>
  <c r="L218" i="3"/>
  <c r="N218" i="3"/>
  <c r="J218" i="3"/>
  <c r="K218" i="3"/>
  <c r="B218" i="3"/>
  <c r="A219" i="3"/>
  <c r="P217" i="3"/>
  <c r="D221" i="3"/>
  <c r="N77" i="2"/>
  <c r="M77" i="2"/>
  <c r="Y77" i="2"/>
  <c r="J78" i="2"/>
  <c r="K77" i="2"/>
  <c r="O77" i="2"/>
  <c r="L77" i="2"/>
  <c r="O218" i="3"/>
  <c r="C227" i="5"/>
  <c r="B227" i="5"/>
  <c r="A228" i="5"/>
  <c r="A226" i="2"/>
  <c r="B225" i="2"/>
  <c r="C225" i="2"/>
  <c r="Q218" i="3"/>
  <c r="V217" i="3"/>
  <c r="D222" i="3"/>
  <c r="L219" i="3"/>
  <c r="X219" i="3"/>
  <c r="I220" i="3"/>
  <c r="N219" i="3"/>
  <c r="M219" i="3"/>
  <c r="J219" i="3"/>
  <c r="K219" i="3"/>
  <c r="U217" i="3"/>
  <c r="T217" i="3"/>
  <c r="Z217" i="3"/>
  <c r="R217" i="3"/>
  <c r="S217" i="3"/>
  <c r="P218" i="3"/>
  <c r="B219" i="3"/>
  <c r="A220" i="3"/>
  <c r="C223" i="3"/>
  <c r="R77" i="2"/>
  <c r="Q77" i="2"/>
  <c r="W77" i="2"/>
  <c r="H78" i="2"/>
  <c r="P77" i="2"/>
  <c r="V218" i="3"/>
  <c r="A229" i="5"/>
  <c r="C228" i="5"/>
  <c r="B228" i="5"/>
  <c r="B226" i="2"/>
  <c r="C226" i="2"/>
  <c r="A227" i="2"/>
  <c r="O219" i="3"/>
  <c r="Q219" i="3"/>
  <c r="Z218" i="3"/>
  <c r="U218" i="3"/>
  <c r="T218" i="3"/>
  <c r="R218" i="3"/>
  <c r="S218" i="3"/>
  <c r="M220" i="3"/>
  <c r="I221" i="3"/>
  <c r="N220" i="3"/>
  <c r="X220" i="3"/>
  <c r="L220" i="3"/>
  <c r="J220" i="3"/>
  <c r="K220" i="3"/>
  <c r="C224" i="3"/>
  <c r="D223" i="3"/>
  <c r="A221" i="3"/>
  <c r="B220" i="3"/>
  <c r="P219" i="3"/>
  <c r="V219" i="3"/>
  <c r="Z77" i="2"/>
  <c r="AC77" i="2"/>
  <c r="U77" i="2"/>
  <c r="F78" i="2"/>
  <c r="V77" i="2"/>
  <c r="G78" i="2"/>
  <c r="S77" i="2"/>
  <c r="T77" i="2"/>
  <c r="C229" i="5"/>
  <c r="B229" i="5"/>
  <c r="A230" i="5"/>
  <c r="A228" i="2"/>
  <c r="C227" i="2"/>
  <c r="B227" i="2"/>
  <c r="O220" i="3"/>
  <c r="Q220" i="3"/>
  <c r="X221" i="3"/>
  <c r="I222" i="3"/>
  <c r="M221" i="3"/>
  <c r="N221" i="3"/>
  <c r="L221" i="3"/>
  <c r="J221" i="3"/>
  <c r="K221" i="3"/>
  <c r="C225" i="3"/>
  <c r="Z219" i="3"/>
  <c r="T219" i="3"/>
  <c r="U219" i="3"/>
  <c r="R219" i="3"/>
  <c r="S219" i="3"/>
  <c r="B221" i="3"/>
  <c r="A222" i="3"/>
  <c r="D224" i="3"/>
  <c r="P220" i="3"/>
  <c r="V220" i="3"/>
  <c r="E78" i="2"/>
  <c r="AB77" i="2"/>
  <c r="D78" i="2"/>
  <c r="Y78" i="2"/>
  <c r="J79" i="2"/>
  <c r="AA77" i="2"/>
  <c r="M78" i="2"/>
  <c r="O221" i="3"/>
  <c r="A231" i="5"/>
  <c r="C230" i="5"/>
  <c r="B230" i="5"/>
  <c r="C228" i="2"/>
  <c r="B228" i="2"/>
  <c r="A229" i="2"/>
  <c r="U220" i="3"/>
  <c r="Z220" i="3"/>
  <c r="T220" i="3"/>
  <c r="R220" i="3"/>
  <c r="S220" i="3"/>
  <c r="P221" i="3"/>
  <c r="D225" i="3"/>
  <c r="X222" i="3"/>
  <c r="L222" i="3"/>
  <c r="N222" i="3"/>
  <c r="I223" i="3"/>
  <c r="M222" i="3"/>
  <c r="J222" i="3"/>
  <c r="K222" i="3"/>
  <c r="Q221" i="3"/>
  <c r="B222" i="3"/>
  <c r="A223" i="3"/>
  <c r="C226" i="3"/>
  <c r="K78" i="2"/>
  <c r="O78" i="2"/>
  <c r="N78" i="2"/>
  <c r="L78" i="2"/>
  <c r="O222" i="3"/>
  <c r="A232" i="5"/>
  <c r="C231" i="5"/>
  <c r="B231" i="5"/>
  <c r="B229" i="2"/>
  <c r="C229" i="2"/>
  <c r="A230" i="2"/>
  <c r="V221" i="3"/>
  <c r="Z221" i="3"/>
  <c r="U221" i="3"/>
  <c r="T221" i="3"/>
  <c r="R221" i="3"/>
  <c r="S221" i="3"/>
  <c r="I224" i="3"/>
  <c r="X223" i="3"/>
  <c r="M223" i="3"/>
  <c r="L223" i="3"/>
  <c r="N223" i="3"/>
  <c r="J223" i="3"/>
  <c r="K223" i="3"/>
  <c r="P222" i="3"/>
  <c r="B223" i="3"/>
  <c r="A224" i="3"/>
  <c r="C227" i="3"/>
  <c r="Q222" i="3"/>
  <c r="D226" i="3"/>
  <c r="V222" i="3"/>
  <c r="R78" i="2"/>
  <c r="P78" i="2"/>
  <c r="Q78" i="2"/>
  <c r="W78" i="2"/>
  <c r="H79" i="2"/>
  <c r="C232" i="5"/>
  <c r="B232" i="5"/>
  <c r="A233" i="5"/>
  <c r="A231" i="2"/>
  <c r="B230" i="2"/>
  <c r="C230" i="2"/>
  <c r="O223" i="3"/>
  <c r="A225" i="3"/>
  <c r="B224" i="3"/>
  <c r="D227" i="3"/>
  <c r="X224" i="3"/>
  <c r="L224" i="3"/>
  <c r="I225" i="3"/>
  <c r="N224" i="3"/>
  <c r="M224" i="3"/>
  <c r="J224" i="3"/>
  <c r="K224" i="3"/>
  <c r="Z222" i="3"/>
  <c r="T222" i="3"/>
  <c r="U222" i="3"/>
  <c r="R222" i="3"/>
  <c r="S222" i="3"/>
  <c r="C228" i="3"/>
  <c r="P223" i="3"/>
  <c r="Q223" i="3"/>
  <c r="Z78" i="2"/>
  <c r="AC78" i="2"/>
  <c r="V78" i="2"/>
  <c r="G79" i="2"/>
  <c r="U78" i="2"/>
  <c r="F79" i="2"/>
  <c r="S78" i="2"/>
  <c r="T78" i="2"/>
  <c r="A234" i="5"/>
  <c r="C233" i="5"/>
  <c r="B233" i="5"/>
  <c r="B231" i="2"/>
  <c r="C231" i="2"/>
  <c r="A232" i="2"/>
  <c r="O224" i="3"/>
  <c r="X225" i="3"/>
  <c r="I226" i="3"/>
  <c r="M225" i="3"/>
  <c r="L225" i="3"/>
  <c r="N225" i="3"/>
  <c r="J225" i="3"/>
  <c r="K225" i="3"/>
  <c r="V223" i="3"/>
  <c r="D228" i="3"/>
  <c r="U223" i="3"/>
  <c r="Z223" i="3"/>
  <c r="T223" i="3"/>
  <c r="R223" i="3"/>
  <c r="S223" i="3"/>
  <c r="C229" i="3"/>
  <c r="P224" i="3"/>
  <c r="Q224" i="3"/>
  <c r="B225" i="3"/>
  <c r="A226" i="3"/>
  <c r="E79" i="2"/>
  <c r="AB78" i="2"/>
  <c r="D79" i="2"/>
  <c r="Y79" i="2"/>
  <c r="J80" i="2"/>
  <c r="AA78" i="2"/>
  <c r="M79" i="2"/>
  <c r="N79" i="2"/>
  <c r="O225" i="3"/>
  <c r="B234" i="5"/>
  <c r="A235" i="5"/>
  <c r="C234" i="5"/>
  <c r="C232" i="2"/>
  <c r="A233" i="2"/>
  <c r="B232" i="2"/>
  <c r="A227" i="3"/>
  <c r="B226" i="3"/>
  <c r="Z224" i="3"/>
  <c r="T224" i="3"/>
  <c r="U224" i="3"/>
  <c r="R224" i="3"/>
  <c r="S224" i="3"/>
  <c r="V224" i="3"/>
  <c r="I227" i="3"/>
  <c r="N226" i="3"/>
  <c r="L226" i="3"/>
  <c r="X226" i="3"/>
  <c r="M226" i="3"/>
  <c r="J226" i="3"/>
  <c r="K226" i="3"/>
  <c r="P225" i="3"/>
  <c r="Q225" i="3"/>
  <c r="C230" i="3"/>
  <c r="D229" i="3"/>
  <c r="K79" i="2"/>
  <c r="O79" i="2"/>
  <c r="L79" i="2"/>
  <c r="V225" i="3"/>
  <c r="C235" i="5"/>
  <c r="B235" i="5"/>
  <c r="A236" i="5"/>
  <c r="A234" i="2"/>
  <c r="B233" i="2"/>
  <c r="C233" i="2"/>
  <c r="O226" i="3"/>
  <c r="D230" i="3"/>
  <c r="C231" i="3"/>
  <c r="P226" i="3"/>
  <c r="Q226" i="3"/>
  <c r="U225" i="3"/>
  <c r="Z225" i="3"/>
  <c r="T225" i="3"/>
  <c r="R225" i="3"/>
  <c r="S225" i="3"/>
  <c r="X227" i="3"/>
  <c r="I228" i="3"/>
  <c r="M227" i="3"/>
  <c r="N227" i="3"/>
  <c r="L227" i="3"/>
  <c r="J227" i="3"/>
  <c r="K227" i="3"/>
  <c r="B227" i="3"/>
  <c r="A228" i="3"/>
  <c r="R79" i="2"/>
  <c r="Q79" i="2"/>
  <c r="W79" i="2"/>
  <c r="H80" i="2"/>
  <c r="P79" i="2"/>
  <c r="O227" i="3"/>
  <c r="A237" i="5"/>
  <c r="C236" i="5"/>
  <c r="B236" i="5"/>
  <c r="A235" i="2"/>
  <c r="C234" i="2"/>
  <c r="B234" i="2"/>
  <c r="V226" i="3"/>
  <c r="B228" i="3"/>
  <c r="A229" i="3"/>
  <c r="P227" i="3"/>
  <c r="Z226" i="3"/>
  <c r="T226" i="3"/>
  <c r="U226" i="3"/>
  <c r="R226" i="3"/>
  <c r="S226" i="3"/>
  <c r="L228" i="3"/>
  <c r="I229" i="3"/>
  <c r="X228" i="3"/>
  <c r="N228" i="3"/>
  <c r="M228" i="3"/>
  <c r="J228" i="3"/>
  <c r="K228" i="3"/>
  <c r="C232" i="3"/>
  <c r="D231" i="3"/>
  <c r="Q227" i="3"/>
  <c r="AC79" i="2"/>
  <c r="Z79" i="2"/>
  <c r="U79" i="2"/>
  <c r="F80" i="2"/>
  <c r="V79" i="2"/>
  <c r="G80" i="2"/>
  <c r="S79" i="2"/>
  <c r="T79" i="2"/>
  <c r="C237" i="5"/>
  <c r="B237" i="5"/>
  <c r="A238" i="5"/>
  <c r="B235" i="2"/>
  <c r="C235" i="2"/>
  <c r="A236" i="2"/>
  <c r="O228" i="3"/>
  <c r="P228" i="3"/>
  <c r="V227" i="3"/>
  <c r="D232" i="3"/>
  <c r="Q228" i="3"/>
  <c r="Z227" i="3"/>
  <c r="U227" i="3"/>
  <c r="T227" i="3"/>
  <c r="R227" i="3"/>
  <c r="S227" i="3"/>
  <c r="C233" i="3"/>
  <c r="X229" i="3"/>
  <c r="I230" i="3"/>
  <c r="M229" i="3"/>
  <c r="N229" i="3"/>
  <c r="L229" i="3"/>
  <c r="J229" i="3"/>
  <c r="K229" i="3"/>
  <c r="B229" i="3"/>
  <c r="A230" i="3"/>
  <c r="D80" i="2"/>
  <c r="AA79" i="2"/>
  <c r="AB79" i="2"/>
  <c r="E80" i="2"/>
  <c r="A239" i="5"/>
  <c r="C238" i="5"/>
  <c r="B238" i="5"/>
  <c r="A237" i="2"/>
  <c r="B236" i="2"/>
  <c r="C236" i="2"/>
  <c r="O229" i="3"/>
  <c r="A231" i="3"/>
  <c r="B230" i="3"/>
  <c r="P229" i="3"/>
  <c r="C234" i="3"/>
  <c r="D233" i="3"/>
  <c r="Q229" i="3"/>
  <c r="V228" i="3"/>
  <c r="I231" i="3"/>
  <c r="L230" i="3"/>
  <c r="N230" i="3"/>
  <c r="X230" i="3"/>
  <c r="M230" i="3"/>
  <c r="J230" i="3"/>
  <c r="K230" i="3"/>
  <c r="Z228" i="3"/>
  <c r="T228" i="3"/>
  <c r="U228" i="3"/>
  <c r="R228" i="3"/>
  <c r="S228" i="3"/>
  <c r="Y80" i="2"/>
  <c r="J81" i="2"/>
  <c r="N80" i="2"/>
  <c r="L80" i="2"/>
  <c r="M80" i="2"/>
  <c r="K80" i="2"/>
  <c r="O80" i="2"/>
  <c r="R80" i="2"/>
  <c r="A240" i="5"/>
  <c r="C239" i="5"/>
  <c r="B239" i="5"/>
  <c r="C237" i="2"/>
  <c r="A238" i="2"/>
  <c r="B237" i="2"/>
  <c r="O230" i="3"/>
  <c r="Q230" i="3"/>
  <c r="Z229" i="3"/>
  <c r="U229" i="3"/>
  <c r="T229" i="3"/>
  <c r="R229" i="3"/>
  <c r="S229" i="3"/>
  <c r="C235" i="3"/>
  <c r="I232" i="3"/>
  <c r="X231" i="3"/>
  <c r="M231" i="3"/>
  <c r="N231" i="3"/>
  <c r="L231" i="3"/>
  <c r="J231" i="3"/>
  <c r="K231" i="3"/>
  <c r="D234" i="3"/>
  <c r="V229" i="3"/>
  <c r="P230" i="3"/>
  <c r="B231" i="3"/>
  <c r="A232" i="3"/>
  <c r="Q80" i="2"/>
  <c r="W80" i="2"/>
  <c r="H81" i="2"/>
  <c r="P80" i="2"/>
  <c r="C240" i="5"/>
  <c r="B240" i="5"/>
  <c r="A241" i="5"/>
  <c r="A239" i="2"/>
  <c r="B238" i="2"/>
  <c r="C238" i="2"/>
  <c r="V230" i="3"/>
  <c r="O231" i="3"/>
  <c r="Z230" i="3"/>
  <c r="T230" i="3"/>
  <c r="U230" i="3"/>
  <c r="R230" i="3"/>
  <c r="S230" i="3"/>
  <c r="C236" i="3"/>
  <c r="B232" i="3"/>
  <c r="A233" i="3"/>
  <c r="P231" i="3"/>
  <c r="Q231" i="3"/>
  <c r="D235" i="3"/>
  <c r="X232" i="3"/>
  <c r="L232" i="3"/>
  <c r="I233" i="3"/>
  <c r="N232" i="3"/>
  <c r="M232" i="3"/>
  <c r="J232" i="3"/>
  <c r="K232" i="3"/>
  <c r="AC80" i="2"/>
  <c r="Z80" i="2"/>
  <c r="V80" i="2"/>
  <c r="G81" i="2"/>
  <c r="U80" i="2"/>
  <c r="F81" i="2"/>
  <c r="S80" i="2"/>
  <c r="T80" i="2"/>
  <c r="A242" i="5"/>
  <c r="C241" i="5"/>
  <c r="B241" i="5"/>
  <c r="B239" i="2"/>
  <c r="C239" i="2"/>
  <c r="A240" i="2"/>
  <c r="O232" i="3"/>
  <c r="D236" i="3"/>
  <c r="Q232" i="3"/>
  <c r="X233" i="3"/>
  <c r="I234" i="3"/>
  <c r="M233" i="3"/>
  <c r="N233" i="3"/>
  <c r="L233" i="3"/>
  <c r="J233" i="3"/>
  <c r="K233" i="3"/>
  <c r="C237" i="3"/>
  <c r="P232" i="3"/>
  <c r="V232" i="3"/>
  <c r="U231" i="3"/>
  <c r="Z231" i="3"/>
  <c r="T231" i="3"/>
  <c r="R231" i="3"/>
  <c r="S231" i="3"/>
  <c r="V231" i="3"/>
  <c r="B233" i="3"/>
  <c r="A234" i="3"/>
  <c r="E81" i="2"/>
  <c r="AB80" i="2"/>
  <c r="AA80" i="2"/>
  <c r="D81" i="2"/>
  <c r="Y81" i="2"/>
  <c r="J82" i="2"/>
  <c r="Q233" i="3"/>
  <c r="B242" i="5"/>
  <c r="A243" i="5"/>
  <c r="C242" i="5"/>
  <c r="A241" i="2"/>
  <c r="B240" i="2"/>
  <c r="C240" i="2"/>
  <c r="O233" i="3"/>
  <c r="B234" i="3"/>
  <c r="A235" i="3"/>
  <c r="C238" i="3"/>
  <c r="P233" i="3"/>
  <c r="V233" i="3"/>
  <c r="D237" i="3"/>
  <c r="Z232" i="3"/>
  <c r="T232" i="3"/>
  <c r="U232" i="3"/>
  <c r="R232" i="3"/>
  <c r="S232" i="3"/>
  <c r="N234" i="3"/>
  <c r="I235" i="3"/>
  <c r="X234" i="3"/>
  <c r="L234" i="3"/>
  <c r="M234" i="3"/>
  <c r="J234" i="3"/>
  <c r="K234" i="3"/>
  <c r="M81" i="2"/>
  <c r="K81" i="2"/>
  <c r="O81" i="2"/>
  <c r="N81" i="2"/>
  <c r="L81" i="2"/>
  <c r="C243" i="5"/>
  <c r="B243" i="5"/>
  <c r="A244" i="5"/>
  <c r="A242" i="2"/>
  <c r="C241" i="2"/>
  <c r="B241" i="2"/>
  <c r="Q234" i="3"/>
  <c r="O234" i="3"/>
  <c r="D238" i="3"/>
  <c r="U233" i="3"/>
  <c r="Z233" i="3"/>
  <c r="T233" i="3"/>
  <c r="R233" i="3"/>
  <c r="S233" i="3"/>
  <c r="P234" i="3"/>
  <c r="V234" i="3"/>
  <c r="B235" i="3"/>
  <c r="A236" i="3"/>
  <c r="C239" i="3"/>
  <c r="X235" i="3"/>
  <c r="I236" i="3"/>
  <c r="M235" i="3"/>
  <c r="L235" i="3"/>
  <c r="N235" i="3"/>
  <c r="J235" i="3"/>
  <c r="K235" i="3"/>
  <c r="R81" i="2"/>
  <c r="P81" i="2"/>
  <c r="Q81" i="2"/>
  <c r="A245" i="5"/>
  <c r="C244" i="5"/>
  <c r="B244" i="5"/>
  <c r="A243" i="2"/>
  <c r="B242" i="2"/>
  <c r="C242" i="2"/>
  <c r="O235" i="3"/>
  <c r="B236" i="3"/>
  <c r="A237" i="3"/>
  <c r="D239" i="3"/>
  <c r="C240" i="3"/>
  <c r="Q235" i="3"/>
  <c r="P235" i="3"/>
  <c r="X236" i="3"/>
  <c r="L236" i="3"/>
  <c r="N236" i="3"/>
  <c r="I237" i="3"/>
  <c r="M236" i="3"/>
  <c r="J236" i="3"/>
  <c r="K236" i="3"/>
  <c r="Z234" i="3"/>
  <c r="T234" i="3"/>
  <c r="U234" i="3"/>
  <c r="R234" i="3"/>
  <c r="S234" i="3"/>
  <c r="W81" i="2"/>
  <c r="H82" i="2"/>
  <c r="AC81" i="2"/>
  <c r="Z81" i="2"/>
  <c r="U81" i="2"/>
  <c r="F82" i="2"/>
  <c r="V81" i="2"/>
  <c r="G82" i="2"/>
  <c r="S81" i="2"/>
  <c r="T81" i="2"/>
  <c r="V235" i="3"/>
  <c r="C245" i="5"/>
  <c r="B245" i="5"/>
  <c r="A246" i="5"/>
  <c r="B243" i="2"/>
  <c r="C243" i="2"/>
  <c r="A244" i="2"/>
  <c r="O236" i="3"/>
  <c r="Q236" i="3"/>
  <c r="C241" i="3"/>
  <c r="X237" i="3"/>
  <c r="I238" i="3"/>
  <c r="M237" i="3"/>
  <c r="L237" i="3"/>
  <c r="N237" i="3"/>
  <c r="Q237" i="3"/>
  <c r="J237" i="3"/>
  <c r="K237" i="3"/>
  <c r="U235" i="3"/>
  <c r="Z235" i="3"/>
  <c r="T235" i="3"/>
  <c r="R235" i="3"/>
  <c r="S235" i="3"/>
  <c r="D240" i="3"/>
  <c r="B237" i="3"/>
  <c r="A238" i="3"/>
  <c r="P236" i="3"/>
  <c r="V236" i="3"/>
  <c r="AB81" i="2"/>
  <c r="E82" i="2"/>
  <c r="AA81" i="2"/>
  <c r="D82" i="2"/>
  <c r="Y82" i="2"/>
  <c r="J83" i="2"/>
  <c r="N82" i="2"/>
  <c r="M82" i="2"/>
  <c r="A247" i="5"/>
  <c r="C246" i="5"/>
  <c r="B246" i="5"/>
  <c r="B244" i="2"/>
  <c r="A245" i="2"/>
  <c r="C244" i="2"/>
  <c r="O237" i="3"/>
  <c r="I239" i="3"/>
  <c r="N238" i="3"/>
  <c r="X238" i="3"/>
  <c r="L238" i="3"/>
  <c r="M238" i="3"/>
  <c r="J238" i="3"/>
  <c r="O238" i="3"/>
  <c r="K238" i="3"/>
  <c r="D241" i="3"/>
  <c r="Z236" i="3"/>
  <c r="T236" i="3"/>
  <c r="U236" i="3"/>
  <c r="R236" i="3"/>
  <c r="S236" i="3"/>
  <c r="B238" i="3"/>
  <c r="A239" i="3"/>
  <c r="P237" i="3"/>
  <c r="V237" i="3"/>
  <c r="C242" i="3"/>
  <c r="O82" i="2"/>
  <c r="K82" i="2"/>
  <c r="L82" i="2"/>
  <c r="A248" i="5"/>
  <c r="C247" i="5"/>
  <c r="B247" i="5"/>
  <c r="B245" i="2"/>
  <c r="C245" i="2"/>
  <c r="A246" i="2"/>
  <c r="P238" i="3"/>
  <c r="C243" i="3"/>
  <c r="Z237" i="3"/>
  <c r="U237" i="3"/>
  <c r="T237" i="3"/>
  <c r="R237" i="3"/>
  <c r="S237" i="3"/>
  <c r="D242" i="3"/>
  <c r="Q238" i="3"/>
  <c r="B239" i="3"/>
  <c r="A240" i="3"/>
  <c r="I240" i="3"/>
  <c r="N239" i="3"/>
  <c r="X239" i="3"/>
  <c r="L239" i="3"/>
  <c r="M239" i="3"/>
  <c r="J239" i="3"/>
  <c r="K239" i="3"/>
  <c r="P82" i="2"/>
  <c r="Q82" i="2"/>
  <c r="R82" i="2"/>
  <c r="C248" i="5"/>
  <c r="B248" i="5"/>
  <c r="A249" i="5"/>
  <c r="C246" i="2"/>
  <c r="B246" i="2"/>
  <c r="A247" i="2"/>
  <c r="O239" i="3"/>
  <c r="B240" i="3"/>
  <c r="A241" i="3"/>
  <c r="P239" i="3"/>
  <c r="D243" i="3"/>
  <c r="C244" i="3"/>
  <c r="Q239" i="3"/>
  <c r="Z238" i="3"/>
  <c r="T238" i="3"/>
  <c r="U238" i="3"/>
  <c r="R238" i="3"/>
  <c r="S238" i="3"/>
  <c r="M240" i="3"/>
  <c r="X240" i="3"/>
  <c r="I241" i="3"/>
  <c r="L240" i="3"/>
  <c r="N240" i="3"/>
  <c r="J240" i="3"/>
  <c r="K240" i="3"/>
  <c r="V238" i="3"/>
  <c r="W82" i="2"/>
  <c r="H83" i="2"/>
  <c r="AC82" i="2"/>
  <c r="Z82" i="2"/>
  <c r="V82" i="2"/>
  <c r="G83" i="2"/>
  <c r="U82" i="2"/>
  <c r="F83" i="2"/>
  <c r="S82" i="2"/>
  <c r="T82" i="2"/>
  <c r="A250" i="5"/>
  <c r="C249" i="5"/>
  <c r="B249" i="5"/>
  <c r="A248" i="2"/>
  <c r="C247" i="2"/>
  <c r="B247" i="2"/>
  <c r="O240" i="3"/>
  <c r="V239" i="3"/>
  <c r="P240" i="3"/>
  <c r="Z239" i="3"/>
  <c r="U239" i="3"/>
  <c r="T239" i="3"/>
  <c r="R239" i="3"/>
  <c r="S239" i="3"/>
  <c r="D244" i="3"/>
  <c r="X241" i="3"/>
  <c r="I242" i="3"/>
  <c r="M241" i="3"/>
  <c r="N241" i="3"/>
  <c r="L241" i="3"/>
  <c r="J241" i="3"/>
  <c r="K241" i="3"/>
  <c r="B241" i="3"/>
  <c r="A242" i="3"/>
  <c r="Q240" i="3"/>
  <c r="C245" i="3"/>
  <c r="AB82" i="2"/>
  <c r="E83" i="2"/>
  <c r="D83" i="2"/>
  <c r="Y83" i="2"/>
  <c r="J84" i="2"/>
  <c r="AA82" i="2"/>
  <c r="N83" i="2"/>
  <c r="O241" i="3"/>
  <c r="B250" i="5"/>
  <c r="A251" i="5"/>
  <c r="C250" i="5"/>
  <c r="C248" i="2"/>
  <c r="B248" i="2"/>
  <c r="A249" i="2"/>
  <c r="P241" i="3"/>
  <c r="C246" i="3"/>
  <c r="A243" i="3"/>
  <c r="B242" i="3"/>
  <c r="Q241" i="3"/>
  <c r="L242" i="3"/>
  <c r="X242" i="3"/>
  <c r="N242" i="3"/>
  <c r="I243" i="3"/>
  <c r="M242" i="3"/>
  <c r="J242" i="3"/>
  <c r="K242" i="3"/>
  <c r="D245" i="3"/>
  <c r="Z240" i="3"/>
  <c r="U240" i="3"/>
  <c r="T240" i="3"/>
  <c r="R240" i="3"/>
  <c r="S240" i="3"/>
  <c r="V240" i="3"/>
  <c r="M83" i="2"/>
  <c r="K83" i="2"/>
  <c r="O83" i="2"/>
  <c r="L83" i="2"/>
  <c r="C251" i="5"/>
  <c r="B251" i="5"/>
  <c r="A252" i="5"/>
  <c r="C249" i="2"/>
  <c r="B249" i="2"/>
  <c r="A250" i="2"/>
  <c r="O242" i="3"/>
  <c r="B243" i="3"/>
  <c r="A244" i="3"/>
  <c r="D246" i="3"/>
  <c r="P242" i="3"/>
  <c r="Q242" i="3"/>
  <c r="C247" i="3"/>
  <c r="X243" i="3"/>
  <c r="M243" i="3"/>
  <c r="L243" i="3"/>
  <c r="I244" i="3"/>
  <c r="N243" i="3"/>
  <c r="J243" i="3"/>
  <c r="K243" i="3"/>
  <c r="Z241" i="3"/>
  <c r="T241" i="3"/>
  <c r="U241" i="3"/>
  <c r="R241" i="3"/>
  <c r="S241" i="3"/>
  <c r="V241" i="3"/>
  <c r="R83" i="2"/>
  <c r="Q83" i="2"/>
  <c r="W83" i="2"/>
  <c r="H84" i="2"/>
  <c r="P83" i="2"/>
  <c r="A253" i="5"/>
  <c r="C252" i="5"/>
  <c r="B252" i="5"/>
  <c r="B250" i="2"/>
  <c r="A251" i="2"/>
  <c r="C250" i="2"/>
  <c r="Q243" i="3"/>
  <c r="O243" i="3"/>
  <c r="L244" i="3"/>
  <c r="X244" i="3"/>
  <c r="N244" i="3"/>
  <c r="I245" i="3"/>
  <c r="M244" i="3"/>
  <c r="J244" i="3"/>
  <c r="K244" i="3"/>
  <c r="V242" i="3"/>
  <c r="A245" i="3"/>
  <c r="B244" i="3"/>
  <c r="Z242" i="3"/>
  <c r="T242" i="3"/>
  <c r="U242" i="3"/>
  <c r="R242" i="3"/>
  <c r="S242" i="3"/>
  <c r="C248" i="3"/>
  <c r="D247" i="3"/>
  <c r="P243" i="3"/>
  <c r="Z83" i="2"/>
  <c r="AC83" i="2"/>
  <c r="U83" i="2"/>
  <c r="F84" i="2"/>
  <c r="V83" i="2"/>
  <c r="G84" i="2"/>
  <c r="S83" i="2"/>
  <c r="T83" i="2"/>
  <c r="O244" i="3"/>
  <c r="V243" i="3"/>
  <c r="C253" i="5"/>
  <c r="B253" i="5"/>
  <c r="A254" i="5"/>
  <c r="A252" i="2"/>
  <c r="B251" i="2"/>
  <c r="C251" i="2"/>
  <c r="D248" i="3"/>
  <c r="M245" i="3"/>
  <c r="X245" i="3"/>
  <c r="I246" i="3"/>
  <c r="L245" i="3"/>
  <c r="N245" i="3"/>
  <c r="J245" i="3"/>
  <c r="K245" i="3"/>
  <c r="U243" i="3"/>
  <c r="Z243" i="3"/>
  <c r="T243" i="3"/>
  <c r="R243" i="3"/>
  <c r="S243" i="3"/>
  <c r="P244" i="3"/>
  <c r="Q244" i="3"/>
  <c r="C249" i="3"/>
  <c r="A246" i="3"/>
  <c r="B245" i="3"/>
  <c r="E84" i="2"/>
  <c r="AB83" i="2"/>
  <c r="D84" i="2"/>
  <c r="Y84" i="2"/>
  <c r="J85" i="2"/>
  <c r="AA83" i="2"/>
  <c r="N84" i="2"/>
  <c r="M84" i="2"/>
  <c r="A255" i="5"/>
  <c r="C254" i="5"/>
  <c r="B254" i="5"/>
  <c r="B252" i="2"/>
  <c r="C252" i="2"/>
  <c r="A253" i="2"/>
  <c r="O245" i="3"/>
  <c r="Q245" i="3"/>
  <c r="A247" i="3"/>
  <c r="B246" i="3"/>
  <c r="T244" i="3"/>
  <c r="Z244" i="3"/>
  <c r="U244" i="3"/>
  <c r="R244" i="3"/>
  <c r="S244" i="3"/>
  <c r="L246" i="3"/>
  <c r="X246" i="3"/>
  <c r="I247" i="3"/>
  <c r="N246" i="3"/>
  <c r="M246" i="3"/>
  <c r="J246" i="3"/>
  <c r="K246" i="3"/>
  <c r="C250" i="3"/>
  <c r="V244" i="3"/>
  <c r="P245" i="3"/>
  <c r="V245" i="3"/>
  <c r="D249" i="3"/>
  <c r="L84" i="2"/>
  <c r="K84" i="2"/>
  <c r="O84" i="2"/>
  <c r="R84" i="2"/>
  <c r="A256" i="5"/>
  <c r="C255" i="5"/>
  <c r="B255" i="5"/>
  <c r="C253" i="2"/>
  <c r="B253" i="2"/>
  <c r="A254" i="2"/>
  <c r="O246" i="3"/>
  <c r="D250" i="3"/>
  <c r="P246" i="3"/>
  <c r="I248" i="3"/>
  <c r="N247" i="3"/>
  <c r="X247" i="3"/>
  <c r="M247" i="3"/>
  <c r="L247" i="3"/>
  <c r="J247" i="3"/>
  <c r="K247" i="3"/>
  <c r="U245" i="3"/>
  <c r="Z245" i="3"/>
  <c r="T245" i="3"/>
  <c r="R245" i="3"/>
  <c r="S245" i="3"/>
  <c r="Q246" i="3"/>
  <c r="C251" i="3"/>
  <c r="B247" i="3"/>
  <c r="A248" i="3"/>
  <c r="P84" i="2"/>
  <c r="Q84" i="2"/>
  <c r="W84" i="2"/>
  <c r="H85" i="2"/>
  <c r="C256" i="5"/>
  <c r="B256" i="5"/>
  <c r="A257" i="5"/>
  <c r="C254" i="2"/>
  <c r="B254" i="2"/>
  <c r="A255" i="2"/>
  <c r="Q247" i="3"/>
  <c r="O247" i="3"/>
  <c r="V246" i="3"/>
  <c r="T246" i="3"/>
  <c r="Z246" i="3"/>
  <c r="U246" i="3"/>
  <c r="R246" i="3"/>
  <c r="S246" i="3"/>
  <c r="X248" i="3"/>
  <c r="I249" i="3"/>
  <c r="M248" i="3"/>
  <c r="L248" i="3"/>
  <c r="N248" i="3"/>
  <c r="J248" i="3"/>
  <c r="K248" i="3"/>
  <c r="P247" i="3"/>
  <c r="A249" i="3"/>
  <c r="B248" i="3"/>
  <c r="C252" i="3"/>
  <c r="D251" i="3"/>
  <c r="Z84" i="2"/>
  <c r="AC84" i="2"/>
  <c r="V84" i="2"/>
  <c r="G85" i="2"/>
  <c r="U84" i="2"/>
  <c r="F85" i="2"/>
  <c r="S84" i="2"/>
  <c r="T84" i="2"/>
  <c r="V247" i="3"/>
  <c r="A258" i="5"/>
  <c r="C257" i="5"/>
  <c r="B257" i="5"/>
  <c r="C255" i="2"/>
  <c r="A256" i="2"/>
  <c r="B255" i="2"/>
  <c r="O248" i="3"/>
  <c r="X249" i="3"/>
  <c r="I250" i="3"/>
  <c r="L249" i="3"/>
  <c r="N249" i="3"/>
  <c r="M249" i="3"/>
  <c r="J249" i="3"/>
  <c r="K249" i="3"/>
  <c r="B249" i="3"/>
  <c r="A250" i="3"/>
  <c r="C253" i="3"/>
  <c r="Z247" i="3"/>
  <c r="T247" i="3"/>
  <c r="U247" i="3"/>
  <c r="R247" i="3"/>
  <c r="S247" i="3"/>
  <c r="Q248" i="3"/>
  <c r="D252" i="3"/>
  <c r="P248" i="3"/>
  <c r="E85" i="2"/>
  <c r="AB84" i="2"/>
  <c r="D85" i="2"/>
  <c r="Y85" i="2"/>
  <c r="J86" i="2"/>
  <c r="AA84" i="2"/>
  <c r="N85" i="2"/>
  <c r="B258" i="5"/>
  <c r="A259" i="5"/>
  <c r="C258" i="5"/>
  <c r="B256" i="2"/>
  <c r="C256" i="2"/>
  <c r="A257" i="2"/>
  <c r="O249" i="3"/>
  <c r="V248" i="3"/>
  <c r="Z248" i="3"/>
  <c r="U248" i="3"/>
  <c r="T248" i="3"/>
  <c r="R248" i="3"/>
  <c r="S248" i="3"/>
  <c r="Q249" i="3"/>
  <c r="N250" i="3"/>
  <c r="I251" i="3"/>
  <c r="M250" i="3"/>
  <c r="X250" i="3"/>
  <c r="L250" i="3"/>
  <c r="J250" i="3"/>
  <c r="K250" i="3"/>
  <c r="P249" i="3"/>
  <c r="D253" i="3"/>
  <c r="C254" i="3"/>
  <c r="A251" i="3"/>
  <c r="B250" i="3"/>
  <c r="K85" i="2"/>
  <c r="O85" i="2"/>
  <c r="M85" i="2"/>
  <c r="L85" i="2"/>
  <c r="V249" i="3"/>
  <c r="C259" i="5"/>
  <c r="B259" i="5"/>
  <c r="A260" i="5"/>
  <c r="B257" i="2"/>
  <c r="C257" i="2"/>
  <c r="A258" i="2"/>
  <c r="O250" i="3"/>
  <c r="Q250" i="3"/>
  <c r="D254" i="3"/>
  <c r="C255" i="3"/>
  <c r="B251" i="3"/>
  <c r="A252" i="3"/>
  <c r="P250" i="3"/>
  <c r="X251" i="3"/>
  <c r="M251" i="3"/>
  <c r="L251" i="3"/>
  <c r="I252" i="3"/>
  <c r="N251" i="3"/>
  <c r="J251" i="3"/>
  <c r="K251" i="3"/>
  <c r="Z249" i="3"/>
  <c r="T249" i="3"/>
  <c r="U249" i="3"/>
  <c r="R249" i="3"/>
  <c r="S249" i="3"/>
  <c r="R85" i="2"/>
  <c r="P85" i="2"/>
  <c r="Q85" i="2"/>
  <c r="W85" i="2"/>
  <c r="H86" i="2"/>
  <c r="V250" i="3"/>
  <c r="A261" i="5"/>
  <c r="C260" i="5"/>
  <c r="B260" i="5"/>
  <c r="C258" i="2"/>
  <c r="B258" i="2"/>
  <c r="A259" i="2"/>
  <c r="Q251" i="3"/>
  <c r="O251" i="3"/>
  <c r="P251" i="3"/>
  <c r="V251" i="3"/>
  <c r="B252" i="3"/>
  <c r="A253" i="3"/>
  <c r="L252" i="3"/>
  <c r="X252" i="3"/>
  <c r="N252" i="3"/>
  <c r="I253" i="3"/>
  <c r="M252" i="3"/>
  <c r="J252" i="3"/>
  <c r="K252" i="3"/>
  <c r="C256" i="3"/>
  <c r="Z250" i="3"/>
  <c r="U250" i="3"/>
  <c r="T250" i="3"/>
  <c r="R250" i="3"/>
  <c r="S250" i="3"/>
  <c r="D255" i="3"/>
  <c r="AC85" i="2"/>
  <c r="Z85" i="2"/>
  <c r="U85" i="2"/>
  <c r="F86" i="2"/>
  <c r="V85" i="2"/>
  <c r="G86" i="2"/>
  <c r="S85" i="2"/>
  <c r="T85" i="2"/>
  <c r="C261" i="5"/>
  <c r="B261" i="5"/>
  <c r="A262" i="5"/>
  <c r="C259" i="2"/>
  <c r="A260" i="2"/>
  <c r="B259" i="2"/>
  <c r="Q252" i="3"/>
  <c r="O252" i="3"/>
  <c r="M253" i="3"/>
  <c r="I254" i="3"/>
  <c r="X253" i="3"/>
  <c r="L253" i="3"/>
  <c r="N253" i="3"/>
  <c r="J253" i="3"/>
  <c r="O253" i="3"/>
  <c r="K253" i="3"/>
  <c r="C257" i="3"/>
  <c r="P252" i="3"/>
  <c r="V252" i="3"/>
  <c r="Z251" i="3"/>
  <c r="T251" i="3"/>
  <c r="U251" i="3"/>
  <c r="R251" i="3"/>
  <c r="S251" i="3"/>
  <c r="D256" i="3"/>
  <c r="A254" i="3"/>
  <c r="B253" i="3"/>
  <c r="E86" i="2"/>
  <c r="AB85" i="2"/>
  <c r="D86" i="2"/>
  <c r="Y86" i="2"/>
  <c r="J87" i="2"/>
  <c r="AA85" i="2"/>
  <c r="M86" i="2"/>
  <c r="A263" i="5"/>
  <c r="C262" i="5"/>
  <c r="B262" i="5"/>
  <c r="B260" i="2"/>
  <c r="C260" i="2"/>
  <c r="A261" i="2"/>
  <c r="Q253" i="3"/>
  <c r="T252" i="3"/>
  <c r="Z252" i="3"/>
  <c r="U252" i="3"/>
  <c r="R252" i="3"/>
  <c r="S252" i="3"/>
  <c r="C258" i="3"/>
  <c r="X254" i="3"/>
  <c r="I255" i="3"/>
  <c r="M254" i="3"/>
  <c r="N254" i="3"/>
  <c r="L254" i="3"/>
  <c r="J254" i="3"/>
  <c r="K254" i="3"/>
  <c r="P253" i="3"/>
  <c r="B254" i="3"/>
  <c r="A255" i="3"/>
  <c r="D257" i="3"/>
  <c r="K86" i="2"/>
  <c r="N86" i="2"/>
  <c r="O86" i="2"/>
  <c r="L86" i="2"/>
  <c r="O254" i="3"/>
  <c r="V253" i="3"/>
  <c r="A264" i="5"/>
  <c r="C263" i="5"/>
  <c r="B263" i="5"/>
  <c r="C261" i="2"/>
  <c r="A262" i="2"/>
  <c r="B261" i="2"/>
  <c r="P254" i="3"/>
  <c r="C259" i="3"/>
  <c r="D258" i="3"/>
  <c r="Q254" i="3"/>
  <c r="A256" i="3"/>
  <c r="B255" i="3"/>
  <c r="X255" i="3"/>
  <c r="I256" i="3"/>
  <c r="L255" i="3"/>
  <c r="N255" i="3"/>
  <c r="M255" i="3"/>
  <c r="J255" i="3"/>
  <c r="K255" i="3"/>
  <c r="U253" i="3"/>
  <c r="Z253" i="3"/>
  <c r="T253" i="3"/>
  <c r="R253" i="3"/>
  <c r="S253" i="3"/>
  <c r="R86" i="2"/>
  <c r="P86" i="2"/>
  <c r="Q86" i="2"/>
  <c r="W86" i="2"/>
  <c r="H87" i="2"/>
  <c r="C264" i="5"/>
  <c r="B264" i="5"/>
  <c r="A265" i="5"/>
  <c r="C262" i="2"/>
  <c r="A263" i="2"/>
  <c r="B262" i="2"/>
  <c r="Q255" i="3"/>
  <c r="O255" i="3"/>
  <c r="C260" i="3"/>
  <c r="B256" i="3"/>
  <c r="A257" i="3"/>
  <c r="Z254" i="3"/>
  <c r="U254" i="3"/>
  <c r="T254" i="3"/>
  <c r="R254" i="3"/>
  <c r="S254" i="3"/>
  <c r="D259" i="3"/>
  <c r="I257" i="3"/>
  <c r="X256" i="3"/>
  <c r="M256" i="3"/>
  <c r="N256" i="3"/>
  <c r="L256" i="3"/>
  <c r="J256" i="3"/>
  <c r="K256" i="3"/>
  <c r="P255" i="3"/>
  <c r="V255" i="3"/>
  <c r="V254" i="3"/>
  <c r="AC86" i="2"/>
  <c r="Z86" i="2"/>
  <c r="V86" i="2"/>
  <c r="G87" i="2"/>
  <c r="U86" i="2"/>
  <c r="F87" i="2"/>
  <c r="S86" i="2"/>
  <c r="T86" i="2"/>
  <c r="A266" i="5"/>
  <c r="C265" i="5"/>
  <c r="B265" i="5"/>
  <c r="A264" i="2"/>
  <c r="B263" i="2"/>
  <c r="C263" i="2"/>
  <c r="O256" i="3"/>
  <c r="Z255" i="3"/>
  <c r="T255" i="3"/>
  <c r="U255" i="3"/>
  <c r="R255" i="3"/>
  <c r="S255" i="3"/>
  <c r="B257" i="3"/>
  <c r="A258" i="3"/>
  <c r="P256" i="3"/>
  <c r="D260" i="3"/>
  <c r="N257" i="3"/>
  <c r="I258" i="3"/>
  <c r="X257" i="3"/>
  <c r="L257" i="3"/>
  <c r="M257" i="3"/>
  <c r="J257" i="3"/>
  <c r="K257" i="3"/>
  <c r="Q256" i="3"/>
  <c r="C261" i="3"/>
  <c r="AA86" i="2"/>
  <c r="D87" i="2"/>
  <c r="E87" i="2"/>
  <c r="AB86" i="2"/>
  <c r="M87" i="2"/>
  <c r="N87" i="2"/>
  <c r="O257" i="3"/>
  <c r="A267" i="5"/>
  <c r="C266" i="5"/>
  <c r="B266" i="5"/>
  <c r="B264" i="2"/>
  <c r="A265" i="2"/>
  <c r="C264" i="2"/>
  <c r="U256" i="3"/>
  <c r="Z256" i="3"/>
  <c r="T256" i="3"/>
  <c r="R256" i="3"/>
  <c r="S256" i="3"/>
  <c r="Q257" i="3"/>
  <c r="C262" i="3"/>
  <c r="B258" i="3"/>
  <c r="A259" i="3"/>
  <c r="X258" i="3"/>
  <c r="I259" i="3"/>
  <c r="M258" i="3"/>
  <c r="N258" i="3"/>
  <c r="L258" i="3"/>
  <c r="J258" i="3"/>
  <c r="K258" i="3"/>
  <c r="D261" i="3"/>
  <c r="P257" i="3"/>
  <c r="V256" i="3"/>
  <c r="Y87" i="2"/>
  <c r="J88" i="2"/>
  <c r="O87" i="2"/>
  <c r="L87" i="2"/>
  <c r="K87" i="2"/>
  <c r="Q87" i="2"/>
  <c r="C267" i="5"/>
  <c r="B267" i="5"/>
  <c r="A268" i="5"/>
  <c r="A266" i="2"/>
  <c r="B265" i="2"/>
  <c r="C265" i="2"/>
  <c r="O258" i="3"/>
  <c r="V257" i="3"/>
  <c r="Z257" i="3"/>
  <c r="T257" i="3"/>
  <c r="U257" i="3"/>
  <c r="R257" i="3"/>
  <c r="S257" i="3"/>
  <c r="B259" i="3"/>
  <c r="A260" i="3"/>
  <c r="Q258" i="3"/>
  <c r="D262" i="3"/>
  <c r="L259" i="3"/>
  <c r="I260" i="3"/>
  <c r="X259" i="3"/>
  <c r="N259" i="3"/>
  <c r="Q259" i="3"/>
  <c r="M259" i="3"/>
  <c r="J259" i="3"/>
  <c r="K259" i="3"/>
  <c r="P258" i="3"/>
  <c r="C263" i="3"/>
  <c r="P87" i="2"/>
  <c r="R87" i="2"/>
  <c r="W87" i="2"/>
  <c r="H88" i="2"/>
  <c r="A269" i="5"/>
  <c r="C268" i="5"/>
  <c r="B268" i="5"/>
  <c r="A267" i="2"/>
  <c r="C266" i="2"/>
  <c r="B266" i="2"/>
  <c r="O259" i="3"/>
  <c r="X260" i="3"/>
  <c r="I261" i="3"/>
  <c r="M260" i="3"/>
  <c r="L260" i="3"/>
  <c r="N260" i="3"/>
  <c r="J260" i="3"/>
  <c r="K260" i="3"/>
  <c r="V258" i="3"/>
  <c r="C264" i="3"/>
  <c r="B260" i="3"/>
  <c r="A261" i="3"/>
  <c r="U258" i="3"/>
  <c r="Z258" i="3"/>
  <c r="T258" i="3"/>
  <c r="R258" i="3"/>
  <c r="S258" i="3"/>
  <c r="P259" i="3"/>
  <c r="V259" i="3"/>
  <c r="D263" i="3"/>
  <c r="Z87" i="2"/>
  <c r="AC87" i="2"/>
  <c r="U87" i="2"/>
  <c r="F88" i="2"/>
  <c r="V87" i="2"/>
  <c r="G88" i="2"/>
  <c r="T87" i="2"/>
  <c r="S87" i="2"/>
  <c r="B269" i="5"/>
  <c r="A270" i="5"/>
  <c r="C269" i="5"/>
  <c r="C267" i="2"/>
  <c r="A268" i="2"/>
  <c r="B267" i="2"/>
  <c r="O260" i="3"/>
  <c r="D264" i="3"/>
  <c r="Z259" i="3"/>
  <c r="T259" i="3"/>
  <c r="U259" i="3"/>
  <c r="R259" i="3"/>
  <c r="S259" i="3"/>
  <c r="P260" i="3"/>
  <c r="B261" i="3"/>
  <c r="A262" i="3"/>
  <c r="Q260" i="3"/>
  <c r="I262" i="3"/>
  <c r="X261" i="3"/>
  <c r="L261" i="3"/>
  <c r="N261" i="3"/>
  <c r="M261" i="3"/>
  <c r="J261" i="3"/>
  <c r="K261" i="3"/>
  <c r="C265" i="3"/>
  <c r="AA87" i="2"/>
  <c r="D88" i="2"/>
  <c r="E88" i="2"/>
  <c r="AB87" i="2"/>
  <c r="C270" i="5"/>
  <c r="B270" i="5"/>
  <c r="A271" i="5"/>
  <c r="B268" i="2"/>
  <c r="C268" i="2"/>
  <c r="A269" i="2"/>
  <c r="O261" i="3"/>
  <c r="C266" i="3"/>
  <c r="X262" i="3"/>
  <c r="I263" i="3"/>
  <c r="M262" i="3"/>
  <c r="L262" i="3"/>
  <c r="N262" i="3"/>
  <c r="J262" i="3"/>
  <c r="O262" i="3"/>
  <c r="K262" i="3"/>
  <c r="B262" i="3"/>
  <c r="A263" i="3"/>
  <c r="D265" i="3"/>
  <c r="P261" i="3"/>
  <c r="U260" i="3"/>
  <c r="Z260" i="3"/>
  <c r="T260" i="3"/>
  <c r="R260" i="3"/>
  <c r="S260" i="3"/>
  <c r="Q261" i="3"/>
  <c r="V260" i="3"/>
  <c r="Y88" i="2"/>
  <c r="J89" i="2"/>
  <c r="M88" i="2"/>
  <c r="L88" i="2"/>
  <c r="K88" i="2"/>
  <c r="O88" i="2"/>
  <c r="N88" i="2"/>
  <c r="A272" i="5"/>
  <c r="C271" i="5"/>
  <c r="B271" i="5"/>
  <c r="A270" i="2"/>
  <c r="C269" i="2"/>
  <c r="B269" i="2"/>
  <c r="Q262" i="3"/>
  <c r="X263" i="3"/>
  <c r="I264" i="3"/>
  <c r="L263" i="3"/>
  <c r="N263" i="3"/>
  <c r="M263" i="3"/>
  <c r="J263" i="3"/>
  <c r="K263" i="3"/>
  <c r="D266" i="3"/>
  <c r="A264" i="3"/>
  <c r="B263" i="3"/>
  <c r="C267" i="3"/>
  <c r="Z261" i="3"/>
  <c r="T261" i="3"/>
  <c r="U261" i="3"/>
  <c r="R261" i="3"/>
  <c r="S261" i="3"/>
  <c r="V261" i="3"/>
  <c r="P262" i="3"/>
  <c r="V262" i="3"/>
  <c r="R88" i="2"/>
  <c r="P88" i="2"/>
  <c r="Q88" i="2"/>
  <c r="W88" i="2"/>
  <c r="H89" i="2"/>
  <c r="O263" i="3"/>
  <c r="C272" i="5"/>
  <c r="B272" i="5"/>
  <c r="A273" i="5"/>
  <c r="A271" i="2"/>
  <c r="C270" i="2"/>
  <c r="B270" i="2"/>
  <c r="P263" i="3"/>
  <c r="Z262" i="3"/>
  <c r="U262" i="3"/>
  <c r="T262" i="3"/>
  <c r="R262" i="3"/>
  <c r="S262" i="3"/>
  <c r="Q263" i="3"/>
  <c r="C268" i="3"/>
  <c r="D267" i="3"/>
  <c r="I265" i="3"/>
  <c r="X264" i="3"/>
  <c r="M264" i="3"/>
  <c r="L264" i="3"/>
  <c r="N264" i="3"/>
  <c r="J264" i="3"/>
  <c r="K264" i="3"/>
  <c r="B264" i="3"/>
  <c r="A265" i="3"/>
  <c r="Z88" i="2"/>
  <c r="AC88" i="2"/>
  <c r="V88" i="2"/>
  <c r="G89" i="2"/>
  <c r="U88" i="2"/>
  <c r="F89" i="2"/>
  <c r="T88" i="2"/>
  <c r="S88" i="2"/>
  <c r="A274" i="5"/>
  <c r="C273" i="5"/>
  <c r="B273" i="5"/>
  <c r="C271" i="2"/>
  <c r="A272" i="2"/>
  <c r="B271" i="2"/>
  <c r="O264" i="3"/>
  <c r="Q264" i="3"/>
  <c r="N265" i="3"/>
  <c r="I266" i="3"/>
  <c r="X265" i="3"/>
  <c r="L265" i="3"/>
  <c r="M265" i="3"/>
  <c r="J265" i="3"/>
  <c r="K265" i="3"/>
  <c r="V263" i="3"/>
  <c r="B265" i="3"/>
  <c r="A266" i="3"/>
  <c r="P264" i="3"/>
  <c r="V264" i="3"/>
  <c r="D268" i="3"/>
  <c r="C269" i="3"/>
  <c r="Z263" i="3"/>
  <c r="T263" i="3"/>
  <c r="U263" i="3"/>
  <c r="R263" i="3"/>
  <c r="S263" i="3"/>
  <c r="AB88" i="2"/>
  <c r="E89" i="2"/>
  <c r="AA88" i="2"/>
  <c r="D89" i="2"/>
  <c r="Y89" i="2"/>
  <c r="J90" i="2"/>
  <c r="N89" i="2"/>
  <c r="M89" i="2"/>
  <c r="O265" i="3"/>
  <c r="A275" i="5"/>
  <c r="C274" i="5"/>
  <c r="B274" i="5"/>
  <c r="A273" i="2"/>
  <c r="B272" i="2"/>
  <c r="C272" i="2"/>
  <c r="P265" i="3"/>
  <c r="C270" i="3"/>
  <c r="D269" i="3"/>
  <c r="Q265" i="3"/>
  <c r="U264" i="3"/>
  <c r="Z264" i="3"/>
  <c r="T264" i="3"/>
  <c r="R264" i="3"/>
  <c r="S264" i="3"/>
  <c r="B266" i="3"/>
  <c r="A267" i="3"/>
  <c r="X266" i="3"/>
  <c r="I267" i="3"/>
  <c r="M266" i="3"/>
  <c r="L266" i="3"/>
  <c r="N266" i="3"/>
  <c r="J266" i="3"/>
  <c r="K266" i="3"/>
  <c r="K89" i="2"/>
  <c r="O89" i="2"/>
  <c r="L89" i="2"/>
  <c r="C275" i="5"/>
  <c r="B275" i="5"/>
  <c r="A276" i="5"/>
  <c r="B273" i="2"/>
  <c r="C273" i="2"/>
  <c r="A274" i="2"/>
  <c r="O266" i="3"/>
  <c r="C271" i="3"/>
  <c r="B267" i="3"/>
  <c r="A268" i="3"/>
  <c r="P266" i="3"/>
  <c r="L267" i="3"/>
  <c r="I268" i="3"/>
  <c r="X267" i="3"/>
  <c r="N267" i="3"/>
  <c r="M267" i="3"/>
  <c r="J267" i="3"/>
  <c r="K267" i="3"/>
  <c r="V265" i="3"/>
  <c r="D270" i="3"/>
  <c r="Q266" i="3"/>
  <c r="Z265" i="3"/>
  <c r="T265" i="3"/>
  <c r="U265" i="3"/>
  <c r="R265" i="3"/>
  <c r="S265" i="3"/>
  <c r="R89" i="2"/>
  <c r="P89" i="2"/>
  <c r="Q89" i="2"/>
  <c r="W89" i="2"/>
  <c r="H90" i="2"/>
  <c r="A277" i="5"/>
  <c r="C276" i="5"/>
  <c r="B276" i="5"/>
  <c r="B274" i="2"/>
  <c r="C274" i="2"/>
  <c r="A275" i="2"/>
  <c r="V266" i="3"/>
  <c r="O267" i="3"/>
  <c r="B268" i="3"/>
  <c r="A269" i="3"/>
  <c r="D271" i="3"/>
  <c r="U266" i="3"/>
  <c r="Z266" i="3"/>
  <c r="T266" i="3"/>
  <c r="R266" i="3"/>
  <c r="S266" i="3"/>
  <c r="P267" i="3"/>
  <c r="Q267" i="3"/>
  <c r="X268" i="3"/>
  <c r="I269" i="3"/>
  <c r="M268" i="3"/>
  <c r="L268" i="3"/>
  <c r="N268" i="3"/>
  <c r="J268" i="3"/>
  <c r="K268" i="3"/>
  <c r="C272" i="3"/>
  <c r="Z89" i="2"/>
  <c r="AC89" i="2"/>
  <c r="V89" i="2"/>
  <c r="G90" i="2"/>
  <c r="U89" i="2"/>
  <c r="F90" i="2"/>
  <c r="S89" i="2"/>
  <c r="T89" i="2"/>
  <c r="B277" i="5"/>
  <c r="A278" i="5"/>
  <c r="C277" i="5"/>
  <c r="C275" i="2"/>
  <c r="A276" i="2"/>
  <c r="B275" i="2"/>
  <c r="V267" i="3"/>
  <c r="O268" i="3"/>
  <c r="Q268" i="3"/>
  <c r="I270" i="3"/>
  <c r="X269" i="3"/>
  <c r="L269" i="3"/>
  <c r="N269" i="3"/>
  <c r="M269" i="3"/>
  <c r="J269" i="3"/>
  <c r="K269" i="3"/>
  <c r="C273" i="3"/>
  <c r="D272" i="3"/>
  <c r="P268" i="3"/>
  <c r="V268" i="3"/>
  <c r="Z267" i="3"/>
  <c r="T267" i="3"/>
  <c r="U267" i="3"/>
  <c r="R267" i="3"/>
  <c r="S267" i="3"/>
  <c r="B269" i="3"/>
  <c r="A270" i="3"/>
  <c r="E90" i="2"/>
  <c r="AB89" i="2"/>
  <c r="AA89" i="2"/>
  <c r="D90" i="2"/>
  <c r="Y90" i="2"/>
  <c r="J91" i="2"/>
  <c r="M90" i="2"/>
  <c r="C278" i="5"/>
  <c r="B278" i="5"/>
  <c r="A279" i="5"/>
  <c r="C276" i="2"/>
  <c r="A277" i="2"/>
  <c r="B276" i="2"/>
  <c r="O269" i="3"/>
  <c r="U268" i="3"/>
  <c r="Z268" i="3"/>
  <c r="T268" i="3"/>
  <c r="R268" i="3"/>
  <c r="S268" i="3"/>
  <c r="D273" i="3"/>
  <c r="B270" i="3"/>
  <c r="A271" i="3"/>
  <c r="P269" i="3"/>
  <c r="Q269" i="3"/>
  <c r="C274" i="3"/>
  <c r="X270" i="3"/>
  <c r="I271" i="3"/>
  <c r="M270" i="3"/>
  <c r="N270" i="3"/>
  <c r="L270" i="3"/>
  <c r="J270" i="3"/>
  <c r="K270" i="3"/>
  <c r="N90" i="2"/>
  <c r="K90" i="2"/>
  <c r="O90" i="2"/>
  <c r="L90" i="2"/>
  <c r="A280" i="5"/>
  <c r="C279" i="5"/>
  <c r="B279" i="5"/>
  <c r="A278" i="2"/>
  <c r="C277" i="2"/>
  <c r="B277" i="2"/>
  <c r="O270" i="3"/>
  <c r="D274" i="3"/>
  <c r="C275" i="3"/>
  <c r="P270" i="3"/>
  <c r="V269" i="3"/>
  <c r="Z269" i="3"/>
  <c r="T269" i="3"/>
  <c r="U269" i="3"/>
  <c r="R269" i="3"/>
  <c r="S269" i="3"/>
  <c r="X271" i="3"/>
  <c r="I272" i="3"/>
  <c r="L271" i="3"/>
  <c r="N271" i="3"/>
  <c r="M271" i="3"/>
  <c r="J271" i="3"/>
  <c r="O271" i="3"/>
  <c r="K271" i="3"/>
  <c r="A272" i="3"/>
  <c r="B271" i="3"/>
  <c r="Q270" i="3"/>
  <c r="P90" i="2"/>
  <c r="Q90" i="2"/>
  <c r="R90" i="2"/>
  <c r="C280" i="5"/>
  <c r="B280" i="5"/>
  <c r="A281" i="5"/>
  <c r="A279" i="2"/>
  <c r="C278" i="2"/>
  <c r="B278" i="2"/>
  <c r="V270" i="3"/>
  <c r="Z270" i="3"/>
  <c r="U270" i="3"/>
  <c r="T270" i="3"/>
  <c r="R270" i="3"/>
  <c r="S270" i="3"/>
  <c r="D275" i="3"/>
  <c r="B272" i="3"/>
  <c r="A273" i="3"/>
  <c r="C276" i="3"/>
  <c r="P271" i="3"/>
  <c r="Q271" i="3"/>
  <c r="I273" i="3"/>
  <c r="X272" i="3"/>
  <c r="M272" i="3"/>
  <c r="N272" i="3"/>
  <c r="L272" i="3"/>
  <c r="J272" i="3"/>
  <c r="K272" i="3"/>
  <c r="W90" i="2"/>
  <c r="H91" i="2"/>
  <c r="Z90" i="2"/>
  <c r="AC90" i="2"/>
  <c r="V90" i="2"/>
  <c r="G91" i="2"/>
  <c r="U90" i="2"/>
  <c r="F91" i="2"/>
  <c r="S90" i="2"/>
  <c r="T90" i="2"/>
  <c r="A282" i="5"/>
  <c r="C281" i="5"/>
  <c r="B281" i="5"/>
  <c r="A280" i="2"/>
  <c r="B279" i="2"/>
  <c r="C279" i="2"/>
  <c r="O272" i="3"/>
  <c r="V271" i="3"/>
  <c r="P272" i="3"/>
  <c r="Z271" i="3"/>
  <c r="T271" i="3"/>
  <c r="U271" i="3"/>
  <c r="R271" i="3"/>
  <c r="S271" i="3"/>
  <c r="Q272" i="3"/>
  <c r="B273" i="3"/>
  <c r="A274" i="3"/>
  <c r="L273" i="3"/>
  <c r="N273" i="3"/>
  <c r="I274" i="3"/>
  <c r="X273" i="3"/>
  <c r="M273" i="3"/>
  <c r="J273" i="3"/>
  <c r="K273" i="3"/>
  <c r="C277" i="3"/>
  <c r="D276" i="3"/>
  <c r="AA90" i="2"/>
  <c r="D91" i="2"/>
  <c r="E91" i="2"/>
  <c r="AB90" i="2"/>
  <c r="A283" i="5"/>
  <c r="C282" i="5"/>
  <c r="B282" i="5"/>
  <c r="C280" i="2"/>
  <c r="A281" i="2"/>
  <c r="B280" i="2"/>
  <c r="O273" i="3"/>
  <c r="D277" i="3"/>
  <c r="X274" i="3"/>
  <c r="I275" i="3"/>
  <c r="M274" i="3"/>
  <c r="N274" i="3"/>
  <c r="L274" i="3"/>
  <c r="J274" i="3"/>
  <c r="O274" i="3"/>
  <c r="K274" i="3"/>
  <c r="Q273" i="3"/>
  <c r="P273" i="3"/>
  <c r="V273" i="3"/>
  <c r="C278" i="3"/>
  <c r="B274" i="3"/>
  <c r="A275" i="3"/>
  <c r="Z272" i="3"/>
  <c r="U272" i="3"/>
  <c r="T272" i="3"/>
  <c r="R272" i="3"/>
  <c r="S272" i="3"/>
  <c r="V272" i="3"/>
  <c r="Y91" i="2"/>
  <c r="J92" i="2"/>
  <c r="N91" i="2"/>
  <c r="L91" i="2"/>
  <c r="M91" i="2"/>
  <c r="K91" i="2"/>
  <c r="O91" i="2"/>
  <c r="R91" i="2"/>
  <c r="C283" i="5"/>
  <c r="B283" i="5"/>
  <c r="A284" i="5"/>
  <c r="C281" i="2"/>
  <c r="B281" i="2"/>
  <c r="A282" i="2"/>
  <c r="C279" i="3"/>
  <c r="Q274" i="3"/>
  <c r="I276" i="3"/>
  <c r="X275" i="3"/>
  <c r="L275" i="3"/>
  <c r="N275" i="3"/>
  <c r="M275" i="3"/>
  <c r="J275" i="3"/>
  <c r="K275" i="3"/>
  <c r="A276" i="3"/>
  <c r="B275" i="3"/>
  <c r="D278" i="3"/>
  <c r="Z273" i="3"/>
  <c r="T273" i="3"/>
  <c r="U273" i="3"/>
  <c r="R273" i="3"/>
  <c r="S273" i="3"/>
  <c r="P274" i="3"/>
  <c r="V274" i="3"/>
  <c r="Q91" i="2"/>
  <c r="W91" i="2"/>
  <c r="H92" i="2"/>
  <c r="P91" i="2"/>
  <c r="O275" i="3"/>
  <c r="A285" i="5"/>
  <c r="C284" i="5"/>
  <c r="B284" i="5"/>
  <c r="B282" i="2"/>
  <c r="A283" i="2"/>
  <c r="C282" i="2"/>
  <c r="Q275" i="3"/>
  <c r="U274" i="3"/>
  <c r="Z274" i="3"/>
  <c r="T274" i="3"/>
  <c r="R274" i="3"/>
  <c r="S274" i="3"/>
  <c r="D279" i="3"/>
  <c r="X276" i="3"/>
  <c r="I277" i="3"/>
  <c r="M276" i="3"/>
  <c r="N276" i="3"/>
  <c r="L276" i="3"/>
  <c r="J276" i="3"/>
  <c r="K276" i="3"/>
  <c r="P275" i="3"/>
  <c r="V275" i="3"/>
  <c r="B276" i="3"/>
  <c r="A277" i="3"/>
  <c r="C280" i="3"/>
  <c r="Z91" i="2"/>
  <c r="AC91" i="2"/>
  <c r="V91" i="2"/>
  <c r="G92" i="2"/>
  <c r="U91" i="2"/>
  <c r="F92" i="2"/>
  <c r="T91" i="2"/>
  <c r="S91" i="2"/>
  <c r="B285" i="5"/>
  <c r="A286" i="5"/>
  <c r="C285" i="5"/>
  <c r="C283" i="2"/>
  <c r="A284" i="2"/>
  <c r="B283" i="2"/>
  <c r="O276" i="3"/>
  <c r="P276" i="3"/>
  <c r="C281" i="3"/>
  <c r="Q276" i="3"/>
  <c r="X277" i="3"/>
  <c r="L277" i="3"/>
  <c r="N277" i="3"/>
  <c r="I278" i="3"/>
  <c r="M277" i="3"/>
  <c r="J277" i="3"/>
  <c r="K277" i="3"/>
  <c r="Z275" i="3"/>
  <c r="T275" i="3"/>
  <c r="U275" i="3"/>
  <c r="R275" i="3"/>
  <c r="S275" i="3"/>
  <c r="D280" i="3"/>
  <c r="A278" i="3"/>
  <c r="B277" i="3"/>
  <c r="D92" i="2"/>
  <c r="AA91" i="2"/>
  <c r="E92" i="2"/>
  <c r="M92" i="2"/>
  <c r="AB91" i="2"/>
  <c r="N92" i="2"/>
  <c r="C286" i="5"/>
  <c r="B286" i="5"/>
  <c r="A287" i="5"/>
  <c r="C284" i="2"/>
  <c r="A285" i="2"/>
  <c r="B284" i="2"/>
  <c r="O277" i="3"/>
  <c r="C282" i="3"/>
  <c r="B278" i="3"/>
  <c r="A279" i="3"/>
  <c r="D281" i="3"/>
  <c r="P277" i="3"/>
  <c r="U276" i="3"/>
  <c r="Z276" i="3"/>
  <c r="T276" i="3"/>
  <c r="R276" i="3"/>
  <c r="S276" i="3"/>
  <c r="X278" i="3"/>
  <c r="I279" i="3"/>
  <c r="M278" i="3"/>
  <c r="N278" i="3"/>
  <c r="L278" i="3"/>
  <c r="J278" i="3"/>
  <c r="K278" i="3"/>
  <c r="Q277" i="3"/>
  <c r="V276" i="3"/>
  <c r="Y92" i="2"/>
  <c r="J93" i="2"/>
  <c r="L92" i="2"/>
  <c r="K92" i="2"/>
  <c r="O92" i="2"/>
  <c r="R92" i="2"/>
  <c r="A288" i="5"/>
  <c r="C287" i="5"/>
  <c r="B287" i="5"/>
  <c r="B285" i="2"/>
  <c r="C285" i="2"/>
  <c r="A286" i="2"/>
  <c r="O278" i="3"/>
  <c r="D282" i="3"/>
  <c r="B279" i="3"/>
  <c r="A280" i="3"/>
  <c r="Q278" i="3"/>
  <c r="P278" i="3"/>
  <c r="V278" i="3"/>
  <c r="V277" i="3"/>
  <c r="N279" i="3"/>
  <c r="I280" i="3"/>
  <c r="X279" i="3"/>
  <c r="L279" i="3"/>
  <c r="M279" i="3"/>
  <c r="J279" i="3"/>
  <c r="K279" i="3"/>
  <c r="Z277" i="3"/>
  <c r="T277" i="3"/>
  <c r="U277" i="3"/>
  <c r="R277" i="3"/>
  <c r="S277" i="3"/>
  <c r="C283" i="3"/>
  <c r="Q92" i="2"/>
  <c r="W92" i="2"/>
  <c r="H93" i="2"/>
  <c r="P92" i="2"/>
  <c r="C288" i="5"/>
  <c r="B288" i="5"/>
  <c r="A289" i="5"/>
  <c r="A287" i="2"/>
  <c r="C286" i="2"/>
  <c r="B286" i="2"/>
  <c r="O279" i="3"/>
  <c r="P279" i="3"/>
  <c r="I281" i="3"/>
  <c r="X280" i="3"/>
  <c r="M280" i="3"/>
  <c r="L280" i="3"/>
  <c r="N280" i="3"/>
  <c r="J280" i="3"/>
  <c r="O280" i="3"/>
  <c r="K280" i="3"/>
  <c r="D283" i="3"/>
  <c r="C284" i="3"/>
  <c r="Q279" i="3"/>
  <c r="U278" i="3"/>
  <c r="Z278" i="3"/>
  <c r="T278" i="3"/>
  <c r="R278" i="3"/>
  <c r="S278" i="3"/>
  <c r="B280" i="3"/>
  <c r="A281" i="3"/>
  <c r="Z92" i="2"/>
  <c r="AC92" i="2"/>
  <c r="U92" i="2"/>
  <c r="F93" i="2"/>
  <c r="V92" i="2"/>
  <c r="G93" i="2"/>
  <c r="T92" i="2"/>
  <c r="S92" i="2"/>
  <c r="A290" i="5"/>
  <c r="C289" i="5"/>
  <c r="B289" i="5"/>
  <c r="A288" i="2"/>
  <c r="C287" i="2"/>
  <c r="B287" i="2"/>
  <c r="P280" i="3"/>
  <c r="B281" i="3"/>
  <c r="A282" i="3"/>
  <c r="Q280" i="3"/>
  <c r="C285" i="3"/>
  <c r="I282" i="3"/>
  <c r="L281" i="3"/>
  <c r="X281" i="3"/>
  <c r="N281" i="3"/>
  <c r="M281" i="3"/>
  <c r="J281" i="3"/>
  <c r="K281" i="3"/>
  <c r="D284" i="3"/>
  <c r="V279" i="3"/>
  <c r="Z279" i="3"/>
  <c r="T279" i="3"/>
  <c r="U279" i="3"/>
  <c r="R279" i="3"/>
  <c r="S279" i="3"/>
  <c r="E93" i="2"/>
  <c r="AB92" i="2"/>
  <c r="D93" i="2"/>
  <c r="Y93" i="2"/>
  <c r="J94" i="2"/>
  <c r="AA92" i="2"/>
  <c r="M93" i="2"/>
  <c r="A291" i="5"/>
  <c r="C290" i="5"/>
  <c r="B290" i="5"/>
  <c r="A289" i="2"/>
  <c r="C288" i="2"/>
  <c r="B288" i="2"/>
  <c r="O281" i="3"/>
  <c r="C286" i="3"/>
  <c r="B282" i="3"/>
  <c r="A283" i="3"/>
  <c r="Q281" i="3"/>
  <c r="U280" i="3"/>
  <c r="Z280" i="3"/>
  <c r="T280" i="3"/>
  <c r="R280" i="3"/>
  <c r="S280" i="3"/>
  <c r="P281" i="3"/>
  <c r="D285" i="3"/>
  <c r="X282" i="3"/>
  <c r="I283" i="3"/>
  <c r="M282" i="3"/>
  <c r="L282" i="3"/>
  <c r="N282" i="3"/>
  <c r="J282" i="3"/>
  <c r="K282" i="3"/>
  <c r="V280" i="3"/>
  <c r="N93" i="2"/>
  <c r="K93" i="2"/>
  <c r="O93" i="2"/>
  <c r="L93" i="2"/>
  <c r="C291" i="5"/>
  <c r="B291" i="5"/>
  <c r="A292" i="5"/>
  <c r="B289" i="2"/>
  <c r="A290" i="2"/>
  <c r="C289" i="2"/>
  <c r="O282" i="3"/>
  <c r="P282" i="3"/>
  <c r="D286" i="3"/>
  <c r="Z281" i="3"/>
  <c r="T281" i="3"/>
  <c r="U281" i="3"/>
  <c r="R281" i="3"/>
  <c r="S281" i="3"/>
  <c r="Q282" i="3"/>
  <c r="B283" i="3"/>
  <c r="A284" i="3"/>
  <c r="N283" i="3"/>
  <c r="L283" i="3"/>
  <c r="I284" i="3"/>
  <c r="X283" i="3"/>
  <c r="M283" i="3"/>
  <c r="J283" i="3"/>
  <c r="K283" i="3"/>
  <c r="C287" i="3"/>
  <c r="V281" i="3"/>
  <c r="R93" i="2"/>
  <c r="P93" i="2"/>
  <c r="Q93" i="2"/>
  <c r="W93" i="2"/>
  <c r="H94" i="2"/>
  <c r="A293" i="5"/>
  <c r="C292" i="5"/>
  <c r="B292" i="5"/>
  <c r="B290" i="2"/>
  <c r="A291" i="2"/>
  <c r="C290" i="2"/>
  <c r="Q283" i="3"/>
  <c r="O283" i="3"/>
  <c r="X284" i="3"/>
  <c r="I285" i="3"/>
  <c r="M284" i="3"/>
  <c r="N284" i="3"/>
  <c r="L284" i="3"/>
  <c r="J284" i="3"/>
  <c r="K284" i="3"/>
  <c r="D287" i="3"/>
  <c r="Z282" i="3"/>
  <c r="T282" i="3"/>
  <c r="U282" i="3"/>
  <c r="R282" i="3"/>
  <c r="S282" i="3"/>
  <c r="C288" i="3"/>
  <c r="B284" i="3"/>
  <c r="A285" i="3"/>
  <c r="P283" i="3"/>
  <c r="V283" i="3"/>
  <c r="V282" i="3"/>
  <c r="Z93" i="2"/>
  <c r="AC93" i="2"/>
  <c r="V93" i="2"/>
  <c r="G94" i="2"/>
  <c r="U93" i="2"/>
  <c r="F94" i="2"/>
  <c r="S93" i="2"/>
  <c r="T93" i="2"/>
  <c r="B293" i="5"/>
  <c r="A294" i="5"/>
  <c r="C293" i="5"/>
  <c r="B291" i="2"/>
  <c r="A292" i="2"/>
  <c r="C291" i="2"/>
  <c r="O284" i="3"/>
  <c r="C289" i="3"/>
  <c r="Z283" i="3"/>
  <c r="T283" i="3"/>
  <c r="U283" i="3"/>
  <c r="R283" i="3"/>
  <c r="S283" i="3"/>
  <c r="A286" i="3"/>
  <c r="B285" i="3"/>
  <c r="L285" i="3"/>
  <c r="N285" i="3"/>
  <c r="I286" i="3"/>
  <c r="X285" i="3"/>
  <c r="M285" i="3"/>
  <c r="J285" i="3"/>
  <c r="K285" i="3"/>
  <c r="D288" i="3"/>
  <c r="P284" i="3"/>
  <c r="Q284" i="3"/>
  <c r="E94" i="2"/>
  <c r="AB93" i="2"/>
  <c r="D94" i="2"/>
  <c r="AA93" i="2"/>
  <c r="C294" i="5"/>
  <c r="B294" i="5"/>
  <c r="A295" i="5"/>
  <c r="C292" i="2"/>
  <c r="A293" i="2"/>
  <c r="B292" i="2"/>
  <c r="O285" i="3"/>
  <c r="P285" i="3"/>
  <c r="Z284" i="3"/>
  <c r="U284" i="3"/>
  <c r="T284" i="3"/>
  <c r="R284" i="3"/>
  <c r="S284" i="3"/>
  <c r="V284" i="3"/>
  <c r="D289" i="3"/>
  <c r="M286" i="3"/>
  <c r="X286" i="3"/>
  <c r="I287" i="3"/>
  <c r="L286" i="3"/>
  <c r="N286" i="3"/>
  <c r="J286" i="3"/>
  <c r="K286" i="3"/>
  <c r="Q285" i="3"/>
  <c r="C290" i="3"/>
  <c r="B286" i="3"/>
  <c r="A287" i="3"/>
  <c r="N94" i="2"/>
  <c r="Y94" i="2"/>
  <c r="J95" i="2"/>
  <c r="L94" i="2"/>
  <c r="M94" i="2"/>
  <c r="K94" i="2"/>
  <c r="O94" i="2"/>
  <c r="R94" i="2"/>
  <c r="A296" i="5"/>
  <c r="C295" i="5"/>
  <c r="B295" i="5"/>
  <c r="A294" i="2"/>
  <c r="B293" i="2"/>
  <c r="C293" i="2"/>
  <c r="Q286" i="3"/>
  <c r="O286" i="3"/>
  <c r="B287" i="3"/>
  <c r="A288" i="3"/>
  <c r="C291" i="3"/>
  <c r="L287" i="3"/>
  <c r="X287" i="3"/>
  <c r="I288" i="3"/>
  <c r="M287" i="3"/>
  <c r="N287" i="3"/>
  <c r="J287" i="3"/>
  <c r="K287" i="3"/>
  <c r="V285" i="3"/>
  <c r="D290" i="3"/>
  <c r="P286" i="3"/>
  <c r="Z285" i="3"/>
  <c r="T285" i="3"/>
  <c r="U285" i="3"/>
  <c r="R285" i="3"/>
  <c r="S285" i="3"/>
  <c r="P94" i="2"/>
  <c r="Q94" i="2"/>
  <c r="W94" i="2"/>
  <c r="H95" i="2"/>
  <c r="V286" i="3"/>
  <c r="C296" i="5"/>
  <c r="B296" i="5"/>
  <c r="A297" i="5"/>
  <c r="B294" i="2"/>
  <c r="C294" i="2"/>
  <c r="A295" i="2"/>
  <c r="O287" i="3"/>
  <c r="I289" i="3"/>
  <c r="M288" i="3"/>
  <c r="X288" i="3"/>
  <c r="L288" i="3"/>
  <c r="N288" i="3"/>
  <c r="J288" i="3"/>
  <c r="K288" i="3"/>
  <c r="C292" i="3"/>
  <c r="D291" i="3"/>
  <c r="Q287" i="3"/>
  <c r="B288" i="3"/>
  <c r="A289" i="3"/>
  <c r="P287" i="3"/>
  <c r="U286" i="3"/>
  <c r="Z286" i="3"/>
  <c r="T286" i="3"/>
  <c r="R286" i="3"/>
  <c r="S286" i="3"/>
  <c r="AC94" i="2"/>
  <c r="Z94" i="2"/>
  <c r="U94" i="2"/>
  <c r="F95" i="2"/>
  <c r="V94" i="2"/>
  <c r="G95" i="2"/>
  <c r="S94" i="2"/>
  <c r="T94" i="2"/>
  <c r="O288" i="3"/>
  <c r="A298" i="5"/>
  <c r="C297" i="5"/>
  <c r="B297" i="5"/>
  <c r="C295" i="2"/>
  <c r="A296" i="2"/>
  <c r="B295" i="2"/>
  <c r="A290" i="3"/>
  <c r="B289" i="3"/>
  <c r="P288" i="3"/>
  <c r="Q288" i="3"/>
  <c r="D292" i="3"/>
  <c r="T287" i="3"/>
  <c r="Z287" i="3"/>
  <c r="U287" i="3"/>
  <c r="R287" i="3"/>
  <c r="S287" i="3"/>
  <c r="V287" i="3"/>
  <c r="C293" i="3"/>
  <c r="X289" i="3"/>
  <c r="N289" i="3"/>
  <c r="I290" i="3"/>
  <c r="M289" i="3"/>
  <c r="L289" i="3"/>
  <c r="J289" i="3"/>
  <c r="K289" i="3"/>
  <c r="D95" i="2"/>
  <c r="AA94" i="2"/>
  <c r="E95" i="2"/>
  <c r="AB94" i="2"/>
  <c r="N95" i="2"/>
  <c r="A299" i="5"/>
  <c r="C298" i="5"/>
  <c r="B298" i="5"/>
  <c r="C296" i="2"/>
  <c r="A297" i="2"/>
  <c r="B296" i="2"/>
  <c r="O289" i="3"/>
  <c r="D293" i="3"/>
  <c r="X290" i="3"/>
  <c r="I291" i="3"/>
  <c r="N290" i="3"/>
  <c r="M290" i="3"/>
  <c r="L290" i="3"/>
  <c r="J290" i="3"/>
  <c r="K290" i="3"/>
  <c r="C294" i="3"/>
  <c r="V288" i="3"/>
  <c r="P289" i="3"/>
  <c r="Q289" i="3"/>
  <c r="U288" i="3"/>
  <c r="Z288" i="3"/>
  <c r="T288" i="3"/>
  <c r="R288" i="3"/>
  <c r="S288" i="3"/>
  <c r="B290" i="3"/>
  <c r="A291" i="3"/>
  <c r="Y95" i="2"/>
  <c r="J96" i="2"/>
  <c r="O95" i="2"/>
  <c r="L95" i="2"/>
  <c r="M95" i="2"/>
  <c r="K95" i="2"/>
  <c r="O290" i="3"/>
  <c r="C299" i="5"/>
  <c r="B299" i="5"/>
  <c r="A300" i="5"/>
  <c r="B297" i="2"/>
  <c r="A298" i="2"/>
  <c r="C297" i="2"/>
  <c r="V289" i="3"/>
  <c r="A292" i="3"/>
  <c r="B291" i="3"/>
  <c r="Q290" i="3"/>
  <c r="X291" i="3"/>
  <c r="I292" i="3"/>
  <c r="N291" i="3"/>
  <c r="L291" i="3"/>
  <c r="M291" i="3"/>
  <c r="J291" i="3"/>
  <c r="K291" i="3"/>
  <c r="C295" i="3"/>
  <c r="Z289" i="3"/>
  <c r="T289" i="3"/>
  <c r="U289" i="3"/>
  <c r="R289" i="3"/>
  <c r="S289" i="3"/>
  <c r="P290" i="3"/>
  <c r="D294" i="3"/>
  <c r="Q95" i="2"/>
  <c r="P95" i="2"/>
  <c r="R95" i="2"/>
  <c r="A301" i="5"/>
  <c r="C300" i="5"/>
  <c r="B300" i="5"/>
  <c r="A299" i="2"/>
  <c r="C298" i="2"/>
  <c r="B298" i="2"/>
  <c r="V290" i="3"/>
  <c r="O291" i="3"/>
  <c r="U290" i="3"/>
  <c r="Z290" i="3"/>
  <c r="T290" i="3"/>
  <c r="R290" i="3"/>
  <c r="S290" i="3"/>
  <c r="D295" i="3"/>
  <c r="Q291" i="3"/>
  <c r="C296" i="3"/>
  <c r="M292" i="3"/>
  <c r="I293" i="3"/>
  <c r="X292" i="3"/>
  <c r="L292" i="3"/>
  <c r="N292" i="3"/>
  <c r="J292" i="3"/>
  <c r="K292" i="3"/>
  <c r="P291" i="3"/>
  <c r="B292" i="3"/>
  <c r="A293" i="3"/>
  <c r="AC95" i="2"/>
  <c r="Z95" i="2"/>
  <c r="V95" i="2"/>
  <c r="G96" i="2"/>
  <c r="U95" i="2"/>
  <c r="F96" i="2"/>
  <c r="T95" i="2"/>
  <c r="S95" i="2"/>
  <c r="W95" i="2"/>
  <c r="H96" i="2"/>
  <c r="B301" i="5"/>
  <c r="A302" i="5"/>
  <c r="C301" i="5"/>
  <c r="A300" i="2"/>
  <c r="B299" i="2"/>
  <c r="C299" i="2"/>
  <c r="O292" i="3"/>
  <c r="V291" i="3"/>
  <c r="X293" i="3"/>
  <c r="L293" i="3"/>
  <c r="I294" i="3"/>
  <c r="N293" i="3"/>
  <c r="M293" i="3"/>
  <c r="J293" i="3"/>
  <c r="K293" i="3"/>
  <c r="D296" i="3"/>
  <c r="Z291" i="3"/>
  <c r="T291" i="3"/>
  <c r="U291" i="3"/>
  <c r="R291" i="3"/>
  <c r="S291" i="3"/>
  <c r="P292" i="3"/>
  <c r="B293" i="3"/>
  <c r="A294" i="3"/>
  <c r="C297" i="3"/>
  <c r="Q292" i="3"/>
  <c r="AA95" i="2"/>
  <c r="D96" i="2"/>
  <c r="AB95" i="2"/>
  <c r="E96" i="2"/>
  <c r="M96" i="2"/>
  <c r="N96" i="2"/>
  <c r="O293" i="3"/>
  <c r="C302" i="5"/>
  <c r="B302" i="5"/>
  <c r="A303" i="5"/>
  <c r="C300" i="2"/>
  <c r="A301" i="2"/>
  <c r="B300" i="2"/>
  <c r="Z292" i="3"/>
  <c r="U292" i="3"/>
  <c r="T292" i="3"/>
  <c r="R292" i="3"/>
  <c r="S292" i="3"/>
  <c r="P293" i="3"/>
  <c r="C298" i="3"/>
  <c r="Q293" i="3"/>
  <c r="B294" i="3"/>
  <c r="A295" i="3"/>
  <c r="I295" i="3"/>
  <c r="X294" i="3"/>
  <c r="M294" i="3"/>
  <c r="N294" i="3"/>
  <c r="L294" i="3"/>
  <c r="J294" i="3"/>
  <c r="K294" i="3"/>
  <c r="D297" i="3"/>
  <c r="V292" i="3"/>
  <c r="Y96" i="2"/>
  <c r="J97" i="2"/>
  <c r="O96" i="2"/>
  <c r="K96" i="2"/>
  <c r="L96" i="2"/>
  <c r="O294" i="3"/>
  <c r="A304" i="5"/>
  <c r="C303" i="5"/>
  <c r="B303" i="5"/>
  <c r="B301" i="2"/>
  <c r="C301" i="2"/>
  <c r="A302" i="2"/>
  <c r="V293" i="3"/>
  <c r="C299" i="3"/>
  <c r="X295" i="3"/>
  <c r="L295" i="3"/>
  <c r="M295" i="3"/>
  <c r="I296" i="3"/>
  <c r="N295" i="3"/>
  <c r="J295" i="3"/>
  <c r="K295" i="3"/>
  <c r="D298" i="3"/>
  <c r="B295" i="3"/>
  <c r="A296" i="3"/>
  <c r="P294" i="3"/>
  <c r="T293" i="3"/>
  <c r="Z293" i="3"/>
  <c r="U293" i="3"/>
  <c r="R293" i="3"/>
  <c r="S293" i="3"/>
  <c r="Q294" i="3"/>
  <c r="P96" i="2"/>
  <c r="Q96" i="2"/>
  <c r="R96" i="2"/>
  <c r="O295" i="3"/>
  <c r="C304" i="5"/>
  <c r="B304" i="5"/>
  <c r="A305" i="5"/>
  <c r="B302" i="2"/>
  <c r="C302" i="2"/>
  <c r="A303" i="2"/>
  <c r="Q295" i="3"/>
  <c r="U294" i="3"/>
  <c r="Z294" i="3"/>
  <c r="T294" i="3"/>
  <c r="R294" i="3"/>
  <c r="S294" i="3"/>
  <c r="B296" i="3"/>
  <c r="A297" i="3"/>
  <c r="C300" i="3"/>
  <c r="X296" i="3"/>
  <c r="I297" i="3"/>
  <c r="L296" i="3"/>
  <c r="N296" i="3"/>
  <c r="M296" i="3"/>
  <c r="J296" i="3"/>
  <c r="K296" i="3"/>
  <c r="D299" i="3"/>
  <c r="V294" i="3"/>
  <c r="P295" i="3"/>
  <c r="V295" i="3"/>
  <c r="W96" i="2"/>
  <c r="H97" i="2"/>
  <c r="Z96" i="2"/>
  <c r="AC96" i="2"/>
  <c r="V96" i="2"/>
  <c r="G97" i="2"/>
  <c r="U96" i="2"/>
  <c r="F97" i="2"/>
  <c r="S96" i="2"/>
  <c r="T96" i="2"/>
  <c r="A306" i="5"/>
  <c r="C305" i="5"/>
  <c r="B305" i="5"/>
  <c r="B303" i="2"/>
  <c r="C303" i="2"/>
  <c r="A304" i="2"/>
  <c r="O296" i="3"/>
  <c r="Q296" i="3"/>
  <c r="D300" i="3"/>
  <c r="P296" i="3"/>
  <c r="V296" i="3"/>
  <c r="B297" i="3"/>
  <c r="A298" i="3"/>
  <c r="Z295" i="3"/>
  <c r="T295" i="3"/>
  <c r="U295" i="3"/>
  <c r="R295" i="3"/>
  <c r="S295" i="3"/>
  <c r="X297" i="3"/>
  <c r="I298" i="3"/>
  <c r="M297" i="3"/>
  <c r="N297" i="3"/>
  <c r="L297" i="3"/>
  <c r="J297" i="3"/>
  <c r="K297" i="3"/>
  <c r="C301" i="3"/>
  <c r="D97" i="2"/>
  <c r="AA96" i="2"/>
  <c r="E97" i="2"/>
  <c r="AB96" i="2"/>
  <c r="M97" i="2"/>
  <c r="N97" i="2"/>
  <c r="A307" i="5"/>
  <c r="C306" i="5"/>
  <c r="B306" i="5"/>
  <c r="B304" i="2"/>
  <c r="C304" i="2"/>
  <c r="A305" i="2"/>
  <c r="O297" i="3"/>
  <c r="X298" i="3"/>
  <c r="L298" i="3"/>
  <c r="I299" i="3"/>
  <c r="M298" i="3"/>
  <c r="N298" i="3"/>
  <c r="J298" i="3"/>
  <c r="K298" i="3"/>
  <c r="B298" i="3"/>
  <c r="A299" i="3"/>
  <c r="P297" i="3"/>
  <c r="Z296" i="3"/>
  <c r="T296" i="3"/>
  <c r="U296" i="3"/>
  <c r="R296" i="3"/>
  <c r="S296" i="3"/>
  <c r="C302" i="3"/>
  <c r="D301" i="3"/>
  <c r="Q297" i="3"/>
  <c r="Y97" i="2"/>
  <c r="J98" i="2"/>
  <c r="L97" i="2"/>
  <c r="O97" i="2"/>
  <c r="K97" i="2"/>
  <c r="C307" i="5"/>
  <c r="B307" i="5"/>
  <c r="A308" i="5"/>
  <c r="B305" i="2"/>
  <c r="C305" i="2"/>
  <c r="A306" i="2"/>
  <c r="O298" i="3"/>
  <c r="D302" i="3"/>
  <c r="P298" i="3"/>
  <c r="Q298" i="3"/>
  <c r="V297" i="3"/>
  <c r="I300" i="3"/>
  <c r="X299" i="3"/>
  <c r="L299" i="3"/>
  <c r="N299" i="3"/>
  <c r="M299" i="3"/>
  <c r="J299" i="3"/>
  <c r="K299" i="3"/>
  <c r="Z297" i="3"/>
  <c r="U297" i="3"/>
  <c r="T297" i="3"/>
  <c r="R297" i="3"/>
  <c r="S297" i="3"/>
  <c r="C303" i="3"/>
  <c r="B299" i="3"/>
  <c r="A300" i="3"/>
  <c r="P97" i="2"/>
  <c r="Q97" i="2"/>
  <c r="R97" i="2"/>
  <c r="A309" i="5"/>
  <c r="C308" i="5"/>
  <c r="B308" i="5"/>
  <c r="C306" i="2"/>
  <c r="B306" i="2"/>
  <c r="A307" i="2"/>
  <c r="O299" i="3"/>
  <c r="C304" i="3"/>
  <c r="P299" i="3"/>
  <c r="B300" i="3"/>
  <c r="A301" i="3"/>
  <c r="X300" i="3"/>
  <c r="I301" i="3"/>
  <c r="M300" i="3"/>
  <c r="N300" i="3"/>
  <c r="L300" i="3"/>
  <c r="J300" i="3"/>
  <c r="K300" i="3"/>
  <c r="V298" i="3"/>
  <c r="T298" i="3"/>
  <c r="U298" i="3"/>
  <c r="Z298" i="3"/>
  <c r="R298" i="3"/>
  <c r="S298" i="3"/>
  <c r="Q299" i="3"/>
  <c r="D303" i="3"/>
  <c r="W97" i="2"/>
  <c r="H98" i="2"/>
  <c r="Z97" i="2"/>
  <c r="AC97" i="2"/>
  <c r="U97" i="2"/>
  <c r="F98" i="2"/>
  <c r="V97" i="2"/>
  <c r="G98" i="2"/>
  <c r="T97" i="2"/>
  <c r="S97" i="2"/>
  <c r="B309" i="5"/>
  <c r="A310" i="5"/>
  <c r="C309" i="5"/>
  <c r="A308" i="2"/>
  <c r="B307" i="2"/>
  <c r="C307" i="2"/>
  <c r="V299" i="3"/>
  <c r="O300" i="3"/>
  <c r="D304" i="3"/>
  <c r="A302" i="3"/>
  <c r="B301" i="3"/>
  <c r="P300" i="3"/>
  <c r="T299" i="3"/>
  <c r="Z299" i="3"/>
  <c r="U299" i="3"/>
  <c r="R299" i="3"/>
  <c r="S299" i="3"/>
  <c r="Q300" i="3"/>
  <c r="C305" i="3"/>
  <c r="X301" i="3"/>
  <c r="I302" i="3"/>
  <c r="L301" i="3"/>
  <c r="M301" i="3"/>
  <c r="N301" i="3"/>
  <c r="J301" i="3"/>
  <c r="K301" i="3"/>
  <c r="V300" i="3"/>
  <c r="D98" i="2"/>
  <c r="AA97" i="2"/>
  <c r="E98" i="2"/>
  <c r="AB97" i="2"/>
  <c r="O98" i="2"/>
  <c r="C310" i="5"/>
  <c r="B310" i="5"/>
  <c r="A311" i="5"/>
  <c r="A309" i="2"/>
  <c r="B308" i="2"/>
  <c r="C308" i="2"/>
  <c r="O301" i="3"/>
  <c r="C306" i="3"/>
  <c r="P301" i="3"/>
  <c r="Z300" i="3"/>
  <c r="U300" i="3"/>
  <c r="T300" i="3"/>
  <c r="R300" i="3"/>
  <c r="S300" i="3"/>
  <c r="Q301" i="3"/>
  <c r="B302" i="3"/>
  <c r="A303" i="3"/>
  <c r="D305" i="3"/>
  <c r="X302" i="3"/>
  <c r="N302" i="3"/>
  <c r="I303" i="3"/>
  <c r="L302" i="3"/>
  <c r="M302" i="3"/>
  <c r="J302" i="3"/>
  <c r="K302" i="3"/>
  <c r="V301" i="3"/>
  <c r="Y98" i="2"/>
  <c r="J99" i="2"/>
  <c r="L98" i="2"/>
  <c r="N98" i="2"/>
  <c r="K98" i="2"/>
  <c r="M98" i="2"/>
  <c r="A312" i="5"/>
  <c r="C311" i="5"/>
  <c r="B311" i="5"/>
  <c r="C309" i="2"/>
  <c r="A310" i="2"/>
  <c r="B309" i="2"/>
  <c r="O302" i="3"/>
  <c r="P302" i="3"/>
  <c r="D306" i="3"/>
  <c r="B303" i="3"/>
  <c r="A304" i="3"/>
  <c r="C307" i="3"/>
  <c r="T301" i="3"/>
  <c r="Z301" i="3"/>
  <c r="U301" i="3"/>
  <c r="R301" i="3"/>
  <c r="S301" i="3"/>
  <c r="L303" i="3"/>
  <c r="M303" i="3"/>
  <c r="X303" i="3"/>
  <c r="I304" i="3"/>
  <c r="N303" i="3"/>
  <c r="J303" i="3"/>
  <c r="K303" i="3"/>
  <c r="Q302" i="3"/>
  <c r="R98" i="2"/>
  <c r="P98" i="2"/>
  <c r="Q98" i="2"/>
  <c r="W98" i="2"/>
  <c r="H99" i="2"/>
  <c r="C312" i="5"/>
  <c r="B312" i="5"/>
  <c r="A313" i="5"/>
  <c r="C310" i="2"/>
  <c r="B310" i="2"/>
  <c r="A311" i="2"/>
  <c r="O303" i="3"/>
  <c r="B304" i="3"/>
  <c r="A305" i="3"/>
  <c r="Q303" i="3"/>
  <c r="I305" i="3"/>
  <c r="M304" i="3"/>
  <c r="X304" i="3"/>
  <c r="L304" i="3"/>
  <c r="N304" i="3"/>
  <c r="J304" i="3"/>
  <c r="K304" i="3"/>
  <c r="C308" i="3"/>
  <c r="V302" i="3"/>
  <c r="P303" i="3"/>
  <c r="D307" i="3"/>
  <c r="Z302" i="3"/>
  <c r="U302" i="3"/>
  <c r="T302" i="3"/>
  <c r="R302" i="3"/>
  <c r="S302" i="3"/>
  <c r="AC98" i="2"/>
  <c r="Z98" i="2"/>
  <c r="V98" i="2"/>
  <c r="G99" i="2"/>
  <c r="U98" i="2"/>
  <c r="F99" i="2"/>
  <c r="T98" i="2"/>
  <c r="S98" i="2"/>
  <c r="A314" i="5"/>
  <c r="C313" i="5"/>
  <c r="B313" i="5"/>
  <c r="B311" i="2"/>
  <c r="C311" i="2"/>
  <c r="A312" i="2"/>
  <c r="V303" i="3"/>
  <c r="O304" i="3"/>
  <c r="Q304" i="3"/>
  <c r="C309" i="3"/>
  <c r="D308" i="3"/>
  <c r="X305" i="3"/>
  <c r="I306" i="3"/>
  <c r="L305" i="3"/>
  <c r="M305" i="3"/>
  <c r="N305" i="3"/>
  <c r="J305" i="3"/>
  <c r="K305" i="3"/>
  <c r="A306" i="3"/>
  <c r="B305" i="3"/>
  <c r="T303" i="3"/>
  <c r="U303" i="3"/>
  <c r="Z303" i="3"/>
  <c r="R303" i="3"/>
  <c r="S303" i="3"/>
  <c r="P304" i="3"/>
  <c r="D99" i="2"/>
  <c r="AA98" i="2"/>
  <c r="AB98" i="2"/>
  <c r="E99" i="2"/>
  <c r="N99" i="2"/>
  <c r="V304" i="3"/>
  <c r="A315" i="5"/>
  <c r="C314" i="5"/>
  <c r="B314" i="5"/>
  <c r="A313" i="2"/>
  <c r="B312" i="2"/>
  <c r="C312" i="2"/>
  <c r="O305" i="3"/>
  <c r="X306" i="3"/>
  <c r="I307" i="3"/>
  <c r="N306" i="3"/>
  <c r="M306" i="3"/>
  <c r="L306" i="3"/>
  <c r="J306" i="3"/>
  <c r="K306" i="3"/>
  <c r="A307" i="3"/>
  <c r="B306" i="3"/>
  <c r="C310" i="3"/>
  <c r="D309" i="3"/>
  <c r="Z304" i="3"/>
  <c r="T304" i="3"/>
  <c r="U304" i="3"/>
  <c r="R304" i="3"/>
  <c r="S304" i="3"/>
  <c r="P305" i="3"/>
  <c r="Q305" i="3"/>
  <c r="Y99" i="2"/>
  <c r="J100" i="2"/>
  <c r="L99" i="2"/>
  <c r="K99" i="2"/>
  <c r="O99" i="2"/>
  <c r="M99" i="2"/>
  <c r="C315" i="5"/>
  <c r="B315" i="5"/>
  <c r="A316" i="5"/>
  <c r="B313" i="2"/>
  <c r="C313" i="2"/>
  <c r="A314" i="2"/>
  <c r="O306" i="3"/>
  <c r="A308" i="3"/>
  <c r="B307" i="3"/>
  <c r="C311" i="3"/>
  <c r="V305" i="3"/>
  <c r="P306" i="3"/>
  <c r="I308" i="3"/>
  <c r="L307" i="3"/>
  <c r="N307" i="3"/>
  <c r="X307" i="3"/>
  <c r="M307" i="3"/>
  <c r="J307" i="3"/>
  <c r="K307" i="3"/>
  <c r="D310" i="3"/>
  <c r="Z305" i="3"/>
  <c r="T305" i="3"/>
  <c r="U305" i="3"/>
  <c r="R305" i="3"/>
  <c r="S305" i="3"/>
  <c r="Q306" i="3"/>
  <c r="R99" i="2"/>
  <c r="P99" i="2"/>
  <c r="Q99" i="2"/>
  <c r="W99" i="2"/>
  <c r="H100" i="2"/>
  <c r="A317" i="5"/>
  <c r="C316" i="5"/>
  <c r="B316" i="5"/>
  <c r="A315" i="2"/>
  <c r="B314" i="2"/>
  <c r="C314" i="2"/>
  <c r="O307" i="3"/>
  <c r="V306" i="3"/>
  <c r="P307" i="3"/>
  <c r="Q307" i="3"/>
  <c r="Z306" i="3"/>
  <c r="T306" i="3"/>
  <c r="U306" i="3"/>
  <c r="R306" i="3"/>
  <c r="S306" i="3"/>
  <c r="C312" i="3"/>
  <c r="D311" i="3"/>
  <c r="M308" i="3"/>
  <c r="X308" i="3"/>
  <c r="I309" i="3"/>
  <c r="N308" i="3"/>
  <c r="L308" i="3"/>
  <c r="J308" i="3"/>
  <c r="K308" i="3"/>
  <c r="B308" i="3"/>
  <c r="A309" i="3"/>
  <c r="AC99" i="2"/>
  <c r="Z99" i="2"/>
  <c r="U99" i="2"/>
  <c r="F100" i="2"/>
  <c r="V99" i="2"/>
  <c r="G100" i="2"/>
  <c r="T99" i="2"/>
  <c r="S99" i="2"/>
  <c r="B317" i="5"/>
  <c r="A318" i="5"/>
  <c r="C317" i="5"/>
  <c r="C315" i="2"/>
  <c r="B315" i="2"/>
  <c r="A316" i="2"/>
  <c r="O308" i="3"/>
  <c r="B309" i="3"/>
  <c r="A310" i="3"/>
  <c r="P308" i="3"/>
  <c r="D312" i="3"/>
  <c r="Q308" i="3"/>
  <c r="T307" i="3"/>
  <c r="U307" i="3"/>
  <c r="Z307" i="3"/>
  <c r="R307" i="3"/>
  <c r="S307" i="3"/>
  <c r="C313" i="3"/>
  <c r="V307" i="3"/>
  <c r="I310" i="3"/>
  <c r="L309" i="3"/>
  <c r="N309" i="3"/>
  <c r="X309" i="3"/>
  <c r="M309" i="3"/>
  <c r="J309" i="3"/>
  <c r="K309" i="3"/>
  <c r="D100" i="2"/>
  <c r="AA99" i="2"/>
  <c r="E100" i="2"/>
  <c r="AB99" i="2"/>
  <c r="C318" i="5"/>
  <c r="B318" i="5"/>
  <c r="A319" i="5"/>
  <c r="A317" i="2"/>
  <c r="C316" i="2"/>
  <c r="B316" i="2"/>
  <c r="O309" i="3"/>
  <c r="P309" i="3"/>
  <c r="Q309" i="3"/>
  <c r="V308" i="3"/>
  <c r="C314" i="3"/>
  <c r="D313" i="3"/>
  <c r="U308" i="3"/>
  <c r="Z308" i="3"/>
  <c r="T308" i="3"/>
  <c r="R308" i="3"/>
  <c r="S308" i="3"/>
  <c r="I311" i="3"/>
  <c r="M310" i="3"/>
  <c r="X310" i="3"/>
  <c r="L310" i="3"/>
  <c r="N310" i="3"/>
  <c r="J310" i="3"/>
  <c r="K310" i="3"/>
  <c r="B310" i="3"/>
  <c r="A311" i="3"/>
  <c r="Y100" i="2"/>
  <c r="J101" i="2"/>
  <c r="M100" i="2"/>
  <c r="N100" i="2"/>
  <c r="L100" i="2"/>
  <c r="K100" i="2"/>
  <c r="O100" i="2"/>
  <c r="R100" i="2"/>
  <c r="A320" i="5"/>
  <c r="C319" i="5"/>
  <c r="B319" i="5"/>
  <c r="B317" i="2"/>
  <c r="A318" i="2"/>
  <c r="C317" i="2"/>
  <c r="O310" i="3"/>
  <c r="B311" i="3"/>
  <c r="A312" i="3"/>
  <c r="P310" i="3"/>
  <c r="C315" i="3"/>
  <c r="D314" i="3"/>
  <c r="V309" i="3"/>
  <c r="X311" i="3"/>
  <c r="I312" i="3"/>
  <c r="L311" i="3"/>
  <c r="M311" i="3"/>
  <c r="N311" i="3"/>
  <c r="J311" i="3"/>
  <c r="K311" i="3"/>
  <c r="Q310" i="3"/>
  <c r="T309" i="3"/>
  <c r="Z309" i="3"/>
  <c r="U309" i="3"/>
  <c r="R309" i="3"/>
  <c r="S309" i="3"/>
  <c r="Q100" i="2"/>
  <c r="W100" i="2"/>
  <c r="H101" i="2"/>
  <c r="P100" i="2"/>
  <c r="C320" i="5"/>
  <c r="B320" i="5"/>
  <c r="A321" i="5"/>
  <c r="C318" i="2"/>
  <c r="A319" i="2"/>
  <c r="B318" i="2"/>
  <c r="V310" i="3"/>
  <c r="Q311" i="3"/>
  <c r="O311" i="3"/>
  <c r="X312" i="3"/>
  <c r="I313" i="3"/>
  <c r="N312" i="3"/>
  <c r="M312" i="3"/>
  <c r="L312" i="3"/>
  <c r="J312" i="3"/>
  <c r="K312" i="3"/>
  <c r="C316" i="3"/>
  <c r="Z310" i="3"/>
  <c r="U310" i="3"/>
  <c r="T310" i="3"/>
  <c r="R310" i="3"/>
  <c r="S310" i="3"/>
  <c r="D315" i="3"/>
  <c r="B312" i="3"/>
  <c r="A313" i="3"/>
  <c r="P311" i="3"/>
  <c r="AC100" i="2"/>
  <c r="Z100" i="2"/>
  <c r="U100" i="2"/>
  <c r="F101" i="2"/>
  <c r="V100" i="2"/>
  <c r="G101" i="2"/>
  <c r="T100" i="2"/>
  <c r="S100" i="2"/>
  <c r="V311" i="3"/>
  <c r="A322" i="5"/>
  <c r="C321" i="5"/>
  <c r="B321" i="5"/>
  <c r="B319" i="2"/>
  <c r="C319" i="2"/>
  <c r="A320" i="2"/>
  <c r="O312" i="3"/>
  <c r="C317" i="3"/>
  <c r="A314" i="3"/>
  <c r="B313" i="3"/>
  <c r="D316" i="3"/>
  <c r="Z311" i="3"/>
  <c r="T311" i="3"/>
  <c r="U311" i="3"/>
  <c r="R311" i="3"/>
  <c r="S311" i="3"/>
  <c r="P312" i="3"/>
  <c r="Q312" i="3"/>
  <c r="X313" i="3"/>
  <c r="I314" i="3"/>
  <c r="M313" i="3"/>
  <c r="L313" i="3"/>
  <c r="N313" i="3"/>
  <c r="J313" i="3"/>
  <c r="K313" i="3"/>
  <c r="D101" i="2"/>
  <c r="AA100" i="2"/>
  <c r="E101" i="2"/>
  <c r="AB100" i="2"/>
  <c r="A323" i="5"/>
  <c r="C322" i="5"/>
  <c r="B322" i="5"/>
  <c r="B320" i="2"/>
  <c r="C320" i="2"/>
  <c r="A321" i="2"/>
  <c r="V312" i="3"/>
  <c r="O313" i="3"/>
  <c r="Z312" i="3"/>
  <c r="U312" i="3"/>
  <c r="T312" i="3"/>
  <c r="R312" i="3"/>
  <c r="S312" i="3"/>
  <c r="Q313" i="3"/>
  <c r="B314" i="3"/>
  <c r="A315" i="3"/>
  <c r="X314" i="3"/>
  <c r="I315" i="3"/>
  <c r="L314" i="3"/>
  <c r="N314" i="3"/>
  <c r="M314" i="3"/>
  <c r="J314" i="3"/>
  <c r="K314" i="3"/>
  <c r="P313" i="3"/>
  <c r="D317" i="3"/>
  <c r="C318" i="3"/>
  <c r="Y101" i="2"/>
  <c r="J102" i="2"/>
  <c r="M101" i="2"/>
  <c r="L101" i="2"/>
  <c r="N101" i="2"/>
  <c r="K101" i="2"/>
  <c r="O101" i="2"/>
  <c r="O314" i="3"/>
  <c r="C323" i="5"/>
  <c r="B323" i="5"/>
  <c r="A324" i="5"/>
  <c r="B321" i="2"/>
  <c r="A322" i="2"/>
  <c r="C321" i="2"/>
  <c r="P314" i="3"/>
  <c r="Q314" i="3"/>
  <c r="Z313" i="3"/>
  <c r="U313" i="3"/>
  <c r="T313" i="3"/>
  <c r="R313" i="3"/>
  <c r="S313" i="3"/>
  <c r="B315" i="3"/>
  <c r="A316" i="3"/>
  <c r="C319" i="3"/>
  <c r="D318" i="3"/>
  <c r="N315" i="3"/>
  <c r="I316" i="3"/>
  <c r="X315" i="3"/>
  <c r="L315" i="3"/>
  <c r="M315" i="3"/>
  <c r="J315" i="3"/>
  <c r="K315" i="3"/>
  <c r="V313" i="3"/>
  <c r="R101" i="2"/>
  <c r="Q101" i="2"/>
  <c r="P101" i="2"/>
  <c r="A325" i="5"/>
  <c r="C324" i="5"/>
  <c r="B324" i="5"/>
  <c r="A323" i="2"/>
  <c r="B322" i="2"/>
  <c r="C322" i="2"/>
  <c r="O315" i="3"/>
  <c r="P315" i="3"/>
  <c r="D319" i="3"/>
  <c r="C320" i="3"/>
  <c r="A317" i="3"/>
  <c r="B316" i="3"/>
  <c r="V314" i="3"/>
  <c r="M316" i="3"/>
  <c r="X316" i="3"/>
  <c r="I317" i="3"/>
  <c r="L316" i="3"/>
  <c r="N316" i="3"/>
  <c r="J316" i="3"/>
  <c r="K316" i="3"/>
  <c r="Q315" i="3"/>
  <c r="T314" i="3"/>
  <c r="Z314" i="3"/>
  <c r="U314" i="3"/>
  <c r="R314" i="3"/>
  <c r="S314" i="3"/>
  <c r="W101" i="2"/>
  <c r="H102" i="2"/>
  <c r="Z101" i="2"/>
  <c r="AC101" i="2"/>
  <c r="V101" i="2"/>
  <c r="G102" i="2"/>
  <c r="U101" i="2"/>
  <c r="F102" i="2"/>
  <c r="T101" i="2"/>
  <c r="S101" i="2"/>
  <c r="B325" i="5"/>
  <c r="A326" i="5"/>
  <c r="C325" i="5"/>
  <c r="B323" i="2"/>
  <c r="C323" i="2"/>
  <c r="A324" i="2"/>
  <c r="Q316" i="3"/>
  <c r="V315" i="3"/>
  <c r="O316" i="3"/>
  <c r="I318" i="3"/>
  <c r="L317" i="3"/>
  <c r="X317" i="3"/>
  <c r="N317" i="3"/>
  <c r="M317" i="3"/>
  <c r="J317" i="3"/>
  <c r="K317" i="3"/>
  <c r="C321" i="3"/>
  <c r="D320" i="3"/>
  <c r="P316" i="3"/>
  <c r="V316" i="3"/>
  <c r="B317" i="3"/>
  <c r="A318" i="3"/>
  <c r="Z315" i="3"/>
  <c r="U315" i="3"/>
  <c r="T315" i="3"/>
  <c r="R315" i="3"/>
  <c r="S315" i="3"/>
  <c r="D102" i="2"/>
  <c r="AA101" i="2"/>
  <c r="E102" i="2"/>
  <c r="AB101" i="2"/>
  <c r="C326" i="5"/>
  <c r="B326" i="5"/>
  <c r="A327" i="5"/>
  <c r="B324" i="2"/>
  <c r="C324" i="2"/>
  <c r="A325" i="2"/>
  <c r="O317" i="3"/>
  <c r="U316" i="3"/>
  <c r="Z316" i="3"/>
  <c r="T316" i="3"/>
  <c r="R316" i="3"/>
  <c r="S316" i="3"/>
  <c r="P317" i="3"/>
  <c r="D321" i="3"/>
  <c r="Q317" i="3"/>
  <c r="C322" i="3"/>
  <c r="B318" i="3"/>
  <c r="A319" i="3"/>
  <c r="I319" i="3"/>
  <c r="M318" i="3"/>
  <c r="X318" i="3"/>
  <c r="L318" i="3"/>
  <c r="N318" i="3"/>
  <c r="J318" i="3"/>
  <c r="K318" i="3"/>
  <c r="Y102" i="2"/>
  <c r="J103" i="2"/>
  <c r="L102" i="2"/>
  <c r="N102" i="2"/>
  <c r="K102" i="2"/>
  <c r="O102" i="2"/>
  <c r="M102" i="2"/>
  <c r="V317" i="3"/>
  <c r="A328" i="5"/>
  <c r="C327" i="5"/>
  <c r="B327" i="5"/>
  <c r="C325" i="2"/>
  <c r="A326" i="2"/>
  <c r="B325" i="2"/>
  <c r="O318" i="3"/>
  <c r="D322" i="3"/>
  <c r="T317" i="3"/>
  <c r="Z317" i="3"/>
  <c r="U317" i="3"/>
  <c r="R317" i="3"/>
  <c r="S317" i="3"/>
  <c r="Q318" i="3"/>
  <c r="B319" i="3"/>
  <c r="A320" i="3"/>
  <c r="P318" i="3"/>
  <c r="C323" i="3"/>
  <c r="X319" i="3"/>
  <c r="I320" i="3"/>
  <c r="L319" i="3"/>
  <c r="M319" i="3"/>
  <c r="N319" i="3"/>
  <c r="J319" i="3"/>
  <c r="K319" i="3"/>
  <c r="R102" i="2"/>
  <c r="Q102" i="2"/>
  <c r="W102" i="2"/>
  <c r="H103" i="2"/>
  <c r="P102" i="2"/>
  <c r="C328" i="5"/>
  <c r="B328" i="5"/>
  <c r="A329" i="5"/>
  <c r="C326" i="2"/>
  <c r="B326" i="2"/>
  <c r="A327" i="2"/>
  <c r="O319" i="3"/>
  <c r="V318" i="3"/>
  <c r="Z318" i="3"/>
  <c r="U318" i="3"/>
  <c r="T318" i="3"/>
  <c r="R318" i="3"/>
  <c r="S318" i="3"/>
  <c r="C324" i="3"/>
  <c r="P319" i="3"/>
  <c r="Q319" i="3"/>
  <c r="D323" i="3"/>
  <c r="X320" i="3"/>
  <c r="I321" i="3"/>
  <c r="N320" i="3"/>
  <c r="L320" i="3"/>
  <c r="M320" i="3"/>
  <c r="J320" i="3"/>
  <c r="K320" i="3"/>
  <c r="B320" i="3"/>
  <c r="A321" i="3"/>
  <c r="Z102" i="2"/>
  <c r="AC102" i="2"/>
  <c r="U102" i="2"/>
  <c r="F103" i="2"/>
  <c r="V102" i="2"/>
  <c r="G103" i="2"/>
  <c r="T102" i="2"/>
  <c r="S102" i="2"/>
  <c r="A330" i="5"/>
  <c r="C329" i="5"/>
  <c r="B329" i="5"/>
  <c r="A328" i="2"/>
  <c r="C327" i="2"/>
  <c r="B327" i="2"/>
  <c r="O320" i="3"/>
  <c r="X321" i="3"/>
  <c r="M321" i="3"/>
  <c r="I322" i="3"/>
  <c r="N321" i="3"/>
  <c r="L321" i="3"/>
  <c r="J321" i="3"/>
  <c r="K321" i="3"/>
  <c r="B321" i="3"/>
  <c r="A322" i="3"/>
  <c r="P320" i="3"/>
  <c r="Z319" i="3"/>
  <c r="T319" i="3"/>
  <c r="U319" i="3"/>
  <c r="R319" i="3"/>
  <c r="S319" i="3"/>
  <c r="C325" i="3"/>
  <c r="D324" i="3"/>
  <c r="Q320" i="3"/>
  <c r="V319" i="3"/>
  <c r="D103" i="2"/>
  <c r="AA102" i="2"/>
  <c r="AB102" i="2"/>
  <c r="E103" i="2"/>
  <c r="N103" i="2"/>
  <c r="A331" i="5"/>
  <c r="C330" i="5"/>
  <c r="B330" i="5"/>
  <c r="B328" i="2"/>
  <c r="C328" i="2"/>
  <c r="A329" i="2"/>
  <c r="O321" i="3"/>
  <c r="P321" i="3"/>
  <c r="Q321" i="3"/>
  <c r="D325" i="3"/>
  <c r="V320" i="3"/>
  <c r="X322" i="3"/>
  <c r="I323" i="3"/>
  <c r="L322" i="3"/>
  <c r="M322" i="3"/>
  <c r="N322" i="3"/>
  <c r="J322" i="3"/>
  <c r="K322" i="3"/>
  <c r="Z320" i="3"/>
  <c r="T320" i="3"/>
  <c r="U320" i="3"/>
  <c r="R320" i="3"/>
  <c r="S320" i="3"/>
  <c r="C326" i="3"/>
  <c r="B322" i="3"/>
  <c r="A323" i="3"/>
  <c r="M103" i="2"/>
  <c r="Y103" i="2"/>
  <c r="J104" i="2"/>
  <c r="L103" i="2"/>
  <c r="K103" i="2"/>
  <c r="O103" i="2"/>
  <c r="R103" i="2"/>
  <c r="C331" i="5"/>
  <c r="B331" i="5"/>
  <c r="A332" i="5"/>
  <c r="B329" i="2"/>
  <c r="A330" i="2"/>
  <c r="C329" i="2"/>
  <c r="O322" i="3"/>
  <c r="V321" i="3"/>
  <c r="D326" i="3"/>
  <c r="P322" i="3"/>
  <c r="C327" i="3"/>
  <c r="B323" i="3"/>
  <c r="A324" i="3"/>
  <c r="Q322" i="3"/>
  <c r="I324" i="3"/>
  <c r="X323" i="3"/>
  <c r="N323" i="3"/>
  <c r="L323" i="3"/>
  <c r="M323" i="3"/>
  <c r="J323" i="3"/>
  <c r="O323" i="3"/>
  <c r="K323" i="3"/>
  <c r="Z321" i="3"/>
  <c r="U321" i="3"/>
  <c r="T321" i="3"/>
  <c r="R321" i="3"/>
  <c r="S321" i="3"/>
  <c r="P103" i="2"/>
  <c r="Q103" i="2"/>
  <c r="W103" i="2"/>
  <c r="H104" i="2"/>
  <c r="A333" i="5"/>
  <c r="C332" i="5"/>
  <c r="B332" i="5"/>
  <c r="A331" i="2"/>
  <c r="B330" i="2"/>
  <c r="C330" i="2"/>
  <c r="V322" i="3"/>
  <c r="Q323" i="3"/>
  <c r="X324" i="3"/>
  <c r="I325" i="3"/>
  <c r="M324" i="3"/>
  <c r="L324" i="3"/>
  <c r="N324" i="3"/>
  <c r="J324" i="3"/>
  <c r="K324" i="3"/>
  <c r="A325" i="3"/>
  <c r="B324" i="3"/>
  <c r="C328" i="3"/>
  <c r="Z322" i="3"/>
  <c r="T322" i="3"/>
  <c r="U322" i="3"/>
  <c r="R322" i="3"/>
  <c r="S322" i="3"/>
  <c r="D327" i="3"/>
  <c r="P323" i="3"/>
  <c r="Z103" i="2"/>
  <c r="AC103" i="2"/>
  <c r="V103" i="2"/>
  <c r="G104" i="2"/>
  <c r="U103" i="2"/>
  <c r="F104" i="2"/>
  <c r="T103" i="2"/>
  <c r="S103" i="2"/>
  <c r="O324" i="3"/>
  <c r="V323" i="3"/>
  <c r="B333" i="5"/>
  <c r="A334" i="5"/>
  <c r="C333" i="5"/>
  <c r="B331" i="2"/>
  <c r="C331" i="2"/>
  <c r="A332" i="2"/>
  <c r="P324" i="3"/>
  <c r="Z323" i="3"/>
  <c r="U323" i="3"/>
  <c r="T323" i="3"/>
  <c r="R323" i="3"/>
  <c r="S323" i="3"/>
  <c r="B325" i="3"/>
  <c r="A326" i="3"/>
  <c r="Q324" i="3"/>
  <c r="C329" i="3"/>
  <c r="D328" i="3"/>
  <c r="I326" i="3"/>
  <c r="X325" i="3"/>
  <c r="N325" i="3"/>
  <c r="L325" i="3"/>
  <c r="M325" i="3"/>
  <c r="J325" i="3"/>
  <c r="K325" i="3"/>
  <c r="E104" i="2"/>
  <c r="AB103" i="2"/>
  <c r="D104" i="2"/>
  <c r="Y104" i="2"/>
  <c r="J105" i="2"/>
  <c r="AA103" i="2"/>
  <c r="N104" i="2"/>
  <c r="C334" i="5"/>
  <c r="B334" i="5"/>
  <c r="A335" i="5"/>
  <c r="B332" i="2"/>
  <c r="C332" i="2"/>
  <c r="A333" i="2"/>
  <c r="O325" i="3"/>
  <c r="D329" i="3"/>
  <c r="P325" i="3"/>
  <c r="C330" i="3"/>
  <c r="Q325" i="3"/>
  <c r="Z324" i="3"/>
  <c r="U324" i="3"/>
  <c r="T324" i="3"/>
  <c r="R324" i="3"/>
  <c r="S324" i="3"/>
  <c r="I327" i="3"/>
  <c r="X326" i="3"/>
  <c r="M326" i="3"/>
  <c r="N326" i="3"/>
  <c r="L326" i="3"/>
  <c r="J326" i="3"/>
  <c r="K326" i="3"/>
  <c r="B326" i="3"/>
  <c r="A327" i="3"/>
  <c r="V324" i="3"/>
  <c r="K104" i="2"/>
  <c r="O104" i="2"/>
  <c r="M104" i="2"/>
  <c r="L104" i="2"/>
  <c r="O326" i="3"/>
  <c r="A336" i="5"/>
  <c r="C335" i="5"/>
  <c r="B335" i="5"/>
  <c r="B333" i="2"/>
  <c r="C333" i="2"/>
  <c r="A334" i="2"/>
  <c r="A328" i="3"/>
  <c r="B327" i="3"/>
  <c r="Z325" i="3"/>
  <c r="T325" i="3"/>
  <c r="U325" i="3"/>
  <c r="R325" i="3"/>
  <c r="S325" i="3"/>
  <c r="D330" i="3"/>
  <c r="X327" i="3"/>
  <c r="I328" i="3"/>
  <c r="L327" i="3"/>
  <c r="M327" i="3"/>
  <c r="N327" i="3"/>
  <c r="J327" i="3"/>
  <c r="K327" i="3"/>
  <c r="C331" i="3"/>
  <c r="V325" i="3"/>
  <c r="P326" i="3"/>
  <c r="Q326" i="3"/>
  <c r="R104" i="2"/>
  <c r="Q104" i="2"/>
  <c r="W104" i="2"/>
  <c r="H105" i="2"/>
  <c r="P104" i="2"/>
  <c r="C336" i="5"/>
  <c r="B336" i="5"/>
  <c r="A337" i="5"/>
  <c r="C334" i="2"/>
  <c r="A335" i="2"/>
  <c r="B334" i="2"/>
  <c r="O327" i="3"/>
  <c r="V326" i="3"/>
  <c r="Z326" i="3"/>
  <c r="U326" i="3"/>
  <c r="T326" i="3"/>
  <c r="R326" i="3"/>
  <c r="S326" i="3"/>
  <c r="P327" i="3"/>
  <c r="X328" i="3"/>
  <c r="I329" i="3"/>
  <c r="N328" i="3"/>
  <c r="M328" i="3"/>
  <c r="L328" i="3"/>
  <c r="J328" i="3"/>
  <c r="K328" i="3"/>
  <c r="Q327" i="3"/>
  <c r="C332" i="3"/>
  <c r="D331" i="3"/>
  <c r="B328" i="3"/>
  <c r="A329" i="3"/>
  <c r="AC104" i="2"/>
  <c r="Z104" i="2"/>
  <c r="U104" i="2"/>
  <c r="F105" i="2"/>
  <c r="V104" i="2"/>
  <c r="G105" i="2"/>
  <c r="S104" i="2"/>
  <c r="T104" i="2"/>
  <c r="A338" i="5"/>
  <c r="C337" i="5"/>
  <c r="B337" i="5"/>
  <c r="C335" i="2"/>
  <c r="A336" i="2"/>
  <c r="B335" i="2"/>
  <c r="O328" i="3"/>
  <c r="Z327" i="3"/>
  <c r="T327" i="3"/>
  <c r="U327" i="3"/>
  <c r="R327" i="3"/>
  <c r="S327" i="3"/>
  <c r="V327" i="3"/>
  <c r="P328" i="3"/>
  <c r="D332" i="3"/>
  <c r="C333" i="3"/>
  <c r="Q328" i="3"/>
  <c r="A330" i="3"/>
  <c r="B329" i="3"/>
  <c r="I330" i="3"/>
  <c r="M329" i="3"/>
  <c r="X329" i="3"/>
  <c r="L329" i="3"/>
  <c r="N329" i="3"/>
  <c r="J329" i="3"/>
  <c r="K329" i="3"/>
  <c r="AB104" i="2"/>
  <c r="E105" i="2"/>
  <c r="D105" i="2"/>
  <c r="Y105" i="2"/>
  <c r="J106" i="2"/>
  <c r="AA104" i="2"/>
  <c r="M105" i="2"/>
  <c r="V328" i="3"/>
  <c r="A339" i="5"/>
  <c r="C338" i="5"/>
  <c r="B338" i="5"/>
  <c r="B336" i="2"/>
  <c r="A337" i="2"/>
  <c r="C336" i="2"/>
  <c r="O329" i="3"/>
  <c r="Q329" i="3"/>
  <c r="P329" i="3"/>
  <c r="V329" i="3"/>
  <c r="Z328" i="3"/>
  <c r="U328" i="3"/>
  <c r="T328" i="3"/>
  <c r="R328" i="3"/>
  <c r="S328" i="3"/>
  <c r="C334" i="3"/>
  <c r="B330" i="3"/>
  <c r="A331" i="3"/>
  <c r="X330" i="3"/>
  <c r="I331" i="3"/>
  <c r="L330" i="3"/>
  <c r="N330" i="3"/>
  <c r="M330" i="3"/>
  <c r="J330" i="3"/>
  <c r="K330" i="3"/>
  <c r="D333" i="3"/>
  <c r="N105" i="2"/>
  <c r="K105" i="2"/>
  <c r="O105" i="2"/>
  <c r="L105" i="2"/>
  <c r="C339" i="5"/>
  <c r="B339" i="5"/>
  <c r="A340" i="5"/>
  <c r="A338" i="2"/>
  <c r="B337" i="2"/>
  <c r="C337" i="2"/>
  <c r="O330" i="3"/>
  <c r="Q330" i="3"/>
  <c r="I332" i="3"/>
  <c r="N331" i="3"/>
  <c r="X331" i="3"/>
  <c r="L331" i="3"/>
  <c r="M331" i="3"/>
  <c r="J331" i="3"/>
  <c r="K331" i="3"/>
  <c r="D334" i="3"/>
  <c r="B331" i="3"/>
  <c r="A332" i="3"/>
  <c r="P330" i="3"/>
  <c r="V330" i="3"/>
  <c r="C335" i="3"/>
  <c r="Z329" i="3"/>
  <c r="U329" i="3"/>
  <c r="T329" i="3"/>
  <c r="R329" i="3"/>
  <c r="S329" i="3"/>
  <c r="P105" i="2"/>
  <c r="Q105" i="2"/>
  <c r="R105" i="2"/>
  <c r="A341" i="5"/>
  <c r="C340" i="5"/>
  <c r="B340" i="5"/>
  <c r="A339" i="2"/>
  <c r="B338" i="2"/>
  <c r="C338" i="2"/>
  <c r="O331" i="3"/>
  <c r="T330" i="3"/>
  <c r="Z330" i="3"/>
  <c r="U330" i="3"/>
  <c r="R330" i="3"/>
  <c r="S330" i="3"/>
  <c r="P331" i="3"/>
  <c r="B332" i="3"/>
  <c r="A333" i="3"/>
  <c r="D335" i="3"/>
  <c r="Q331" i="3"/>
  <c r="C336" i="3"/>
  <c r="X332" i="3"/>
  <c r="M332" i="3"/>
  <c r="I333" i="3"/>
  <c r="N332" i="3"/>
  <c r="L332" i="3"/>
  <c r="J332" i="3"/>
  <c r="K332" i="3"/>
  <c r="W105" i="2"/>
  <c r="H106" i="2"/>
  <c r="Z105" i="2"/>
  <c r="AC105" i="2"/>
  <c r="V105" i="2"/>
  <c r="G106" i="2"/>
  <c r="U105" i="2"/>
  <c r="F106" i="2"/>
  <c r="S105" i="2"/>
  <c r="T105" i="2"/>
  <c r="V331" i="3"/>
  <c r="A342" i="5"/>
  <c r="B341" i="5"/>
  <c r="C341" i="5"/>
  <c r="A340" i="2"/>
  <c r="C339" i="2"/>
  <c r="B339" i="2"/>
  <c r="O332" i="3"/>
  <c r="P332" i="3"/>
  <c r="Q332" i="3"/>
  <c r="C337" i="3"/>
  <c r="Z331" i="3"/>
  <c r="U331" i="3"/>
  <c r="T331" i="3"/>
  <c r="R331" i="3"/>
  <c r="S331" i="3"/>
  <c r="I334" i="3"/>
  <c r="X333" i="3"/>
  <c r="L333" i="3"/>
  <c r="N333" i="3"/>
  <c r="M333" i="3"/>
  <c r="J333" i="3"/>
  <c r="K333" i="3"/>
  <c r="D336" i="3"/>
  <c r="B333" i="3"/>
  <c r="A334" i="3"/>
  <c r="E106" i="2"/>
  <c r="AB105" i="2"/>
  <c r="AA105" i="2"/>
  <c r="D106" i="2"/>
  <c r="Y106" i="2"/>
  <c r="J107" i="2"/>
  <c r="N106" i="2"/>
  <c r="C342" i="5"/>
  <c r="B342" i="5"/>
  <c r="A343" i="5"/>
  <c r="C340" i="2"/>
  <c r="A341" i="2"/>
  <c r="B340" i="2"/>
  <c r="O333" i="3"/>
  <c r="Q333" i="3"/>
  <c r="D337" i="3"/>
  <c r="Z332" i="3"/>
  <c r="U332" i="3"/>
  <c r="T332" i="3"/>
  <c r="R332" i="3"/>
  <c r="S332" i="3"/>
  <c r="B334" i="3"/>
  <c r="A335" i="3"/>
  <c r="C338" i="3"/>
  <c r="I335" i="3"/>
  <c r="X334" i="3"/>
  <c r="M334" i="3"/>
  <c r="N334" i="3"/>
  <c r="L334" i="3"/>
  <c r="J334" i="3"/>
  <c r="K334" i="3"/>
  <c r="P333" i="3"/>
  <c r="V332" i="3"/>
  <c r="K106" i="2"/>
  <c r="O106" i="2"/>
  <c r="M106" i="2"/>
  <c r="L106" i="2"/>
  <c r="A344" i="5"/>
  <c r="C343" i="5"/>
  <c r="B343" i="5"/>
  <c r="C341" i="2"/>
  <c r="A342" i="2"/>
  <c r="B341" i="2"/>
  <c r="V333" i="3"/>
  <c r="O334" i="3"/>
  <c r="T333" i="3"/>
  <c r="Z333" i="3"/>
  <c r="U333" i="3"/>
  <c r="R333" i="3"/>
  <c r="S333" i="3"/>
  <c r="P334" i="3"/>
  <c r="X335" i="3"/>
  <c r="L335" i="3"/>
  <c r="I336" i="3"/>
  <c r="N335" i="3"/>
  <c r="M335" i="3"/>
  <c r="J335" i="3"/>
  <c r="K335" i="3"/>
  <c r="A336" i="3"/>
  <c r="B335" i="3"/>
  <c r="C339" i="3"/>
  <c r="Q334" i="3"/>
  <c r="D338" i="3"/>
  <c r="R106" i="2"/>
  <c r="Q106" i="2"/>
  <c r="W106" i="2"/>
  <c r="H107" i="2"/>
  <c r="P106" i="2"/>
  <c r="V334" i="3"/>
  <c r="C344" i="5"/>
  <c r="B344" i="5"/>
  <c r="A345" i="5"/>
  <c r="B342" i="2"/>
  <c r="C342" i="2"/>
  <c r="A343" i="2"/>
  <c r="O335" i="3"/>
  <c r="D339" i="3"/>
  <c r="Q335" i="3"/>
  <c r="B336" i="3"/>
  <c r="A337" i="3"/>
  <c r="Z334" i="3"/>
  <c r="U334" i="3"/>
  <c r="T334" i="3"/>
  <c r="R334" i="3"/>
  <c r="S334" i="3"/>
  <c r="P335" i="3"/>
  <c r="C340" i="3"/>
  <c r="X336" i="3"/>
  <c r="I337" i="3"/>
  <c r="N336" i="3"/>
  <c r="L336" i="3"/>
  <c r="M336" i="3"/>
  <c r="J336" i="3"/>
  <c r="K336" i="3"/>
  <c r="Z106" i="2"/>
  <c r="AC106" i="2"/>
  <c r="U106" i="2"/>
  <c r="F107" i="2"/>
  <c r="V106" i="2"/>
  <c r="G107" i="2"/>
  <c r="S106" i="2"/>
  <c r="T106" i="2"/>
  <c r="A346" i="5"/>
  <c r="B345" i="5"/>
  <c r="C345" i="5"/>
  <c r="A344" i="2"/>
  <c r="B343" i="2"/>
  <c r="C343" i="2"/>
  <c r="V335" i="3"/>
  <c r="O336" i="3"/>
  <c r="Z335" i="3"/>
  <c r="T335" i="3"/>
  <c r="U335" i="3"/>
  <c r="R335" i="3"/>
  <c r="S335" i="3"/>
  <c r="P336" i="3"/>
  <c r="M337" i="3"/>
  <c r="I338" i="3"/>
  <c r="X337" i="3"/>
  <c r="L337" i="3"/>
  <c r="N337" i="3"/>
  <c r="J337" i="3"/>
  <c r="K337" i="3"/>
  <c r="C341" i="3"/>
  <c r="B337" i="3"/>
  <c r="A338" i="3"/>
  <c r="Q336" i="3"/>
  <c r="D340" i="3"/>
  <c r="V336" i="3"/>
  <c r="AA106" i="2"/>
  <c r="D107" i="2"/>
  <c r="E107" i="2"/>
  <c r="AB106" i="2"/>
  <c r="M107" i="2"/>
  <c r="A347" i="5"/>
  <c r="C346" i="5"/>
  <c r="B346" i="5"/>
  <c r="A345" i="2"/>
  <c r="B344" i="2"/>
  <c r="C344" i="2"/>
  <c r="O337" i="3"/>
  <c r="D341" i="3"/>
  <c r="P337" i="3"/>
  <c r="C342" i="3"/>
  <c r="Z336" i="3"/>
  <c r="T336" i="3"/>
  <c r="U336" i="3"/>
  <c r="R336" i="3"/>
  <c r="S336" i="3"/>
  <c r="Q337" i="3"/>
  <c r="B338" i="3"/>
  <c r="A339" i="3"/>
  <c r="X338" i="3"/>
  <c r="I339" i="3"/>
  <c r="L338" i="3"/>
  <c r="M338" i="3"/>
  <c r="N338" i="3"/>
  <c r="J338" i="3"/>
  <c r="K338" i="3"/>
  <c r="Y107" i="2"/>
  <c r="J108" i="2"/>
  <c r="N107" i="2"/>
  <c r="L107" i="2"/>
  <c r="K107" i="2"/>
  <c r="O107" i="2"/>
  <c r="R107" i="2"/>
  <c r="C347" i="5"/>
  <c r="B347" i="5"/>
  <c r="A348" i="5"/>
  <c r="C345" i="2"/>
  <c r="A346" i="2"/>
  <c r="B345" i="2"/>
  <c r="O338" i="3"/>
  <c r="C343" i="3"/>
  <c r="B339" i="3"/>
  <c r="A340" i="3"/>
  <c r="P338" i="3"/>
  <c r="Q338" i="3"/>
  <c r="V337" i="3"/>
  <c r="Z337" i="3"/>
  <c r="U337" i="3"/>
  <c r="T337" i="3"/>
  <c r="R337" i="3"/>
  <c r="S337" i="3"/>
  <c r="D342" i="3"/>
  <c r="I340" i="3"/>
  <c r="N339" i="3"/>
  <c r="X339" i="3"/>
  <c r="L339" i="3"/>
  <c r="M339" i="3"/>
  <c r="J339" i="3"/>
  <c r="K339" i="3"/>
  <c r="P107" i="2"/>
  <c r="Q107" i="2"/>
  <c r="W107" i="2"/>
  <c r="H108" i="2"/>
  <c r="A349" i="5"/>
  <c r="C348" i="5"/>
  <c r="B348" i="5"/>
  <c r="A347" i="2"/>
  <c r="B346" i="2"/>
  <c r="C346" i="2"/>
  <c r="O339" i="3"/>
  <c r="P339" i="3"/>
  <c r="A341" i="3"/>
  <c r="B340" i="3"/>
  <c r="V338" i="3"/>
  <c r="T338" i="3"/>
  <c r="Z338" i="3"/>
  <c r="U338" i="3"/>
  <c r="R338" i="3"/>
  <c r="S338" i="3"/>
  <c r="Q339" i="3"/>
  <c r="C344" i="3"/>
  <c r="X340" i="3"/>
  <c r="I341" i="3"/>
  <c r="M340" i="3"/>
  <c r="N340" i="3"/>
  <c r="L340" i="3"/>
  <c r="J340" i="3"/>
  <c r="K340" i="3"/>
  <c r="D343" i="3"/>
  <c r="Z107" i="2"/>
  <c r="AC107" i="2"/>
  <c r="U107" i="2"/>
  <c r="F108" i="2"/>
  <c r="V107" i="2"/>
  <c r="G108" i="2"/>
  <c r="S107" i="2"/>
  <c r="T107" i="2"/>
  <c r="B349" i="5"/>
  <c r="A350" i="5"/>
  <c r="C349" i="5"/>
  <c r="A348" i="2"/>
  <c r="C347" i="2"/>
  <c r="B347" i="2"/>
  <c r="O340" i="3"/>
  <c r="D344" i="3"/>
  <c r="P340" i="3"/>
  <c r="B341" i="3"/>
  <c r="A342" i="3"/>
  <c r="I342" i="3"/>
  <c r="X341" i="3"/>
  <c r="N341" i="3"/>
  <c r="L341" i="3"/>
  <c r="M341" i="3"/>
  <c r="J341" i="3"/>
  <c r="K341" i="3"/>
  <c r="C345" i="3"/>
  <c r="Q340" i="3"/>
  <c r="V339" i="3"/>
  <c r="Z339" i="3"/>
  <c r="T339" i="3"/>
  <c r="U339" i="3"/>
  <c r="R339" i="3"/>
  <c r="S339" i="3"/>
  <c r="D108" i="2"/>
  <c r="AA107" i="2"/>
  <c r="AB107" i="2"/>
  <c r="E108" i="2"/>
  <c r="O341" i="3"/>
  <c r="C350" i="5"/>
  <c r="B350" i="5"/>
  <c r="A351" i="5"/>
  <c r="A349" i="2"/>
  <c r="B348" i="2"/>
  <c r="C348" i="2"/>
  <c r="V340" i="3"/>
  <c r="B342" i="3"/>
  <c r="A343" i="3"/>
  <c r="P341" i="3"/>
  <c r="D345" i="3"/>
  <c r="Z340" i="3"/>
  <c r="U340" i="3"/>
  <c r="T340" i="3"/>
  <c r="R340" i="3"/>
  <c r="S340" i="3"/>
  <c r="I343" i="3"/>
  <c r="M342" i="3"/>
  <c r="X342" i="3"/>
  <c r="L342" i="3"/>
  <c r="N342" i="3"/>
  <c r="J342" i="3"/>
  <c r="K342" i="3"/>
  <c r="Q341" i="3"/>
  <c r="C346" i="3"/>
  <c r="Y108" i="2"/>
  <c r="J109" i="2"/>
  <c r="N108" i="2"/>
  <c r="L108" i="2"/>
  <c r="M108" i="2"/>
  <c r="K108" i="2"/>
  <c r="O108" i="2"/>
  <c r="R108" i="2"/>
  <c r="O342" i="3"/>
  <c r="A352" i="5"/>
  <c r="C351" i="5"/>
  <c r="B351" i="5"/>
  <c r="C349" i="2"/>
  <c r="A350" i="2"/>
  <c r="B349" i="2"/>
  <c r="C347" i="3"/>
  <c r="V341" i="3"/>
  <c r="P342" i="3"/>
  <c r="B343" i="3"/>
  <c r="A344" i="3"/>
  <c r="X343" i="3"/>
  <c r="I344" i="3"/>
  <c r="L343" i="3"/>
  <c r="N343" i="3"/>
  <c r="M343" i="3"/>
  <c r="J343" i="3"/>
  <c r="K343" i="3"/>
  <c r="D346" i="3"/>
  <c r="T341" i="3"/>
  <c r="Z341" i="3"/>
  <c r="U341" i="3"/>
  <c r="R341" i="3"/>
  <c r="S341" i="3"/>
  <c r="Q342" i="3"/>
  <c r="P108" i="2"/>
  <c r="Q108" i="2"/>
  <c r="W108" i="2"/>
  <c r="H109" i="2"/>
  <c r="C352" i="5"/>
  <c r="B352" i="5"/>
  <c r="A353" i="5"/>
  <c r="A351" i="2"/>
  <c r="B350" i="2"/>
  <c r="C350" i="2"/>
  <c r="O343" i="3"/>
  <c r="P343" i="3"/>
  <c r="Z342" i="3"/>
  <c r="U342" i="3"/>
  <c r="T342" i="3"/>
  <c r="R342" i="3"/>
  <c r="S342" i="3"/>
  <c r="X344" i="3"/>
  <c r="I345" i="3"/>
  <c r="N344" i="3"/>
  <c r="M344" i="3"/>
  <c r="L344" i="3"/>
  <c r="J344" i="3"/>
  <c r="O344" i="3"/>
  <c r="K344" i="3"/>
  <c r="B344" i="3"/>
  <c r="A345" i="3"/>
  <c r="V342" i="3"/>
  <c r="Q343" i="3"/>
  <c r="C348" i="3"/>
  <c r="D347" i="3"/>
  <c r="AC108" i="2"/>
  <c r="Z108" i="2"/>
  <c r="U108" i="2"/>
  <c r="F109" i="2"/>
  <c r="V108" i="2"/>
  <c r="G109" i="2"/>
  <c r="T108" i="2"/>
  <c r="S108" i="2"/>
  <c r="A354" i="5"/>
  <c r="B353" i="5"/>
  <c r="C353" i="5"/>
  <c r="C351" i="2"/>
  <c r="A352" i="2"/>
  <c r="B351" i="2"/>
  <c r="D348" i="3"/>
  <c r="P344" i="3"/>
  <c r="C349" i="3"/>
  <c r="Q344" i="3"/>
  <c r="Z343" i="3"/>
  <c r="T343" i="3"/>
  <c r="U343" i="3"/>
  <c r="R343" i="3"/>
  <c r="S343" i="3"/>
  <c r="A346" i="3"/>
  <c r="B345" i="3"/>
  <c r="I346" i="3"/>
  <c r="X345" i="3"/>
  <c r="M345" i="3"/>
  <c r="L345" i="3"/>
  <c r="N345" i="3"/>
  <c r="J345" i="3"/>
  <c r="K345" i="3"/>
  <c r="V343" i="3"/>
  <c r="D109" i="2"/>
  <c r="AA108" i="2"/>
  <c r="E109" i="2"/>
  <c r="AB108" i="2"/>
  <c r="A355" i="5"/>
  <c r="C354" i="5"/>
  <c r="B354" i="5"/>
  <c r="A353" i="2"/>
  <c r="C352" i="2"/>
  <c r="B352" i="2"/>
  <c r="V344" i="3"/>
  <c r="O345" i="3"/>
  <c r="B346" i="3"/>
  <c r="A347" i="3"/>
  <c r="C350" i="3"/>
  <c r="Q345" i="3"/>
  <c r="P345" i="3"/>
  <c r="V345" i="3"/>
  <c r="Z344" i="3"/>
  <c r="U344" i="3"/>
  <c r="T344" i="3"/>
  <c r="R344" i="3"/>
  <c r="S344" i="3"/>
  <c r="D349" i="3"/>
  <c r="X346" i="3"/>
  <c r="I347" i="3"/>
  <c r="L346" i="3"/>
  <c r="M346" i="3"/>
  <c r="N346" i="3"/>
  <c r="J346" i="3"/>
  <c r="K346" i="3"/>
  <c r="Y109" i="2"/>
  <c r="J110" i="2"/>
  <c r="M109" i="2"/>
  <c r="L109" i="2"/>
  <c r="K109" i="2"/>
  <c r="O109" i="2"/>
  <c r="R109" i="2"/>
  <c r="N109" i="2"/>
  <c r="C355" i="5"/>
  <c r="B355" i="5"/>
  <c r="A356" i="5"/>
  <c r="A354" i="2"/>
  <c r="C353" i="2"/>
  <c r="B353" i="2"/>
  <c r="O346" i="3"/>
  <c r="Z345" i="3"/>
  <c r="U345" i="3"/>
  <c r="T345" i="3"/>
  <c r="R345" i="3"/>
  <c r="S345" i="3"/>
  <c r="D350" i="3"/>
  <c r="P346" i="3"/>
  <c r="Q346" i="3"/>
  <c r="C351" i="3"/>
  <c r="I348" i="3"/>
  <c r="N347" i="3"/>
  <c r="M347" i="3"/>
  <c r="X347" i="3"/>
  <c r="L347" i="3"/>
  <c r="J347" i="3"/>
  <c r="K347" i="3"/>
  <c r="B347" i="3"/>
  <c r="A348" i="3"/>
  <c r="P109" i="2"/>
  <c r="Q109" i="2"/>
  <c r="W109" i="2"/>
  <c r="H110" i="2"/>
  <c r="O347" i="3"/>
  <c r="A357" i="5"/>
  <c r="C356" i="5"/>
  <c r="B356" i="5"/>
  <c r="C354" i="2"/>
  <c r="A355" i="2"/>
  <c r="B354" i="2"/>
  <c r="Q347" i="3"/>
  <c r="X348" i="3"/>
  <c r="M348" i="3"/>
  <c r="I349" i="3"/>
  <c r="L348" i="3"/>
  <c r="N348" i="3"/>
  <c r="J348" i="3"/>
  <c r="K348" i="3"/>
  <c r="P347" i="3"/>
  <c r="D351" i="3"/>
  <c r="C352" i="3"/>
  <c r="T346" i="3"/>
  <c r="Z346" i="3"/>
  <c r="U346" i="3"/>
  <c r="R346" i="3"/>
  <c r="S346" i="3"/>
  <c r="B348" i="3"/>
  <c r="A349" i="3"/>
  <c r="V346" i="3"/>
  <c r="Z109" i="2"/>
  <c r="AC109" i="2"/>
  <c r="U109" i="2"/>
  <c r="F110" i="2"/>
  <c r="V109" i="2"/>
  <c r="G110" i="2"/>
  <c r="T109" i="2"/>
  <c r="S109" i="2"/>
  <c r="V347" i="3"/>
  <c r="B357" i="5"/>
  <c r="A358" i="5"/>
  <c r="C357" i="5"/>
  <c r="A356" i="2"/>
  <c r="B355" i="2"/>
  <c r="C355" i="2"/>
  <c r="O348" i="3"/>
  <c r="Z347" i="3"/>
  <c r="U347" i="3"/>
  <c r="T347" i="3"/>
  <c r="R347" i="3"/>
  <c r="S347" i="3"/>
  <c r="P348" i="3"/>
  <c r="Q348" i="3"/>
  <c r="D352" i="3"/>
  <c r="I350" i="3"/>
  <c r="X349" i="3"/>
  <c r="N349" i="3"/>
  <c r="L349" i="3"/>
  <c r="M349" i="3"/>
  <c r="J349" i="3"/>
  <c r="K349" i="3"/>
  <c r="C353" i="3"/>
  <c r="B349" i="3"/>
  <c r="A350" i="3"/>
  <c r="E110" i="2"/>
  <c r="AB109" i="2"/>
  <c r="D110" i="2"/>
  <c r="Y110" i="2"/>
  <c r="J111" i="2"/>
  <c r="AA109" i="2"/>
  <c r="C358" i="5"/>
  <c r="B358" i="5"/>
  <c r="A359" i="5"/>
  <c r="A357" i="2"/>
  <c r="C356" i="2"/>
  <c r="B356" i="2"/>
  <c r="O349" i="3"/>
  <c r="A351" i="3"/>
  <c r="B350" i="3"/>
  <c r="Q349" i="3"/>
  <c r="M350" i="3"/>
  <c r="X350" i="3"/>
  <c r="I351" i="3"/>
  <c r="N350" i="3"/>
  <c r="L350" i="3"/>
  <c r="J350" i="3"/>
  <c r="K350" i="3"/>
  <c r="Z348" i="3"/>
  <c r="U348" i="3"/>
  <c r="T348" i="3"/>
  <c r="R348" i="3"/>
  <c r="S348" i="3"/>
  <c r="C354" i="3"/>
  <c r="V348" i="3"/>
  <c r="D353" i="3"/>
  <c r="P349" i="3"/>
  <c r="K110" i="2"/>
  <c r="O110" i="2"/>
  <c r="N110" i="2"/>
  <c r="M110" i="2"/>
  <c r="L110" i="2"/>
  <c r="V349" i="3"/>
  <c r="Q350" i="3"/>
  <c r="A360" i="5"/>
  <c r="C359" i="5"/>
  <c r="B359" i="5"/>
  <c r="C357" i="2"/>
  <c r="A358" i="2"/>
  <c r="B357" i="2"/>
  <c r="O350" i="3"/>
  <c r="C355" i="3"/>
  <c r="X351" i="3"/>
  <c r="I352" i="3"/>
  <c r="L351" i="3"/>
  <c r="M351" i="3"/>
  <c r="N351" i="3"/>
  <c r="J351" i="3"/>
  <c r="K351" i="3"/>
  <c r="D354" i="3"/>
  <c r="Z349" i="3"/>
  <c r="T349" i="3"/>
  <c r="U349" i="3"/>
  <c r="R349" i="3"/>
  <c r="S349" i="3"/>
  <c r="P350" i="3"/>
  <c r="A352" i="3"/>
  <c r="B351" i="3"/>
  <c r="R110" i="2"/>
  <c r="P110" i="2"/>
  <c r="Q110" i="2"/>
  <c r="W110" i="2"/>
  <c r="H111" i="2"/>
  <c r="V350" i="3"/>
  <c r="O351" i="3"/>
  <c r="C360" i="5"/>
  <c r="B360" i="5"/>
  <c r="A361" i="5"/>
  <c r="C358" i="2"/>
  <c r="A359" i="2"/>
  <c r="B358" i="2"/>
  <c r="Q351" i="3"/>
  <c r="B352" i="3"/>
  <c r="A353" i="3"/>
  <c r="D355" i="3"/>
  <c r="N352" i="3"/>
  <c r="X352" i="3"/>
  <c r="I353" i="3"/>
  <c r="M352" i="3"/>
  <c r="L352" i="3"/>
  <c r="J352" i="3"/>
  <c r="K352" i="3"/>
  <c r="Z350" i="3"/>
  <c r="U350" i="3"/>
  <c r="T350" i="3"/>
  <c r="R350" i="3"/>
  <c r="S350" i="3"/>
  <c r="C356" i="3"/>
  <c r="P351" i="3"/>
  <c r="V351" i="3"/>
  <c r="AC110" i="2"/>
  <c r="Z110" i="2"/>
  <c r="V110" i="2"/>
  <c r="G111" i="2"/>
  <c r="U110" i="2"/>
  <c r="F111" i="2"/>
  <c r="S110" i="2"/>
  <c r="T110" i="2"/>
  <c r="A362" i="5"/>
  <c r="B361" i="5"/>
  <c r="C361" i="5"/>
  <c r="C359" i="2"/>
  <c r="A360" i="2"/>
  <c r="B359" i="2"/>
  <c r="Q352" i="3"/>
  <c r="O352" i="3"/>
  <c r="X353" i="3"/>
  <c r="I354" i="3"/>
  <c r="M353" i="3"/>
  <c r="L353" i="3"/>
  <c r="N353" i="3"/>
  <c r="J353" i="3"/>
  <c r="K353" i="3"/>
  <c r="Z351" i="3"/>
  <c r="T351" i="3"/>
  <c r="U351" i="3"/>
  <c r="R351" i="3"/>
  <c r="S351" i="3"/>
  <c r="P352" i="3"/>
  <c r="B353" i="3"/>
  <c r="A354" i="3"/>
  <c r="D356" i="3"/>
  <c r="C357" i="3"/>
  <c r="AB110" i="2"/>
  <c r="E111" i="2"/>
  <c r="D111" i="2"/>
  <c r="Y111" i="2"/>
  <c r="J112" i="2"/>
  <c r="AA110" i="2"/>
  <c r="M111" i="2"/>
  <c r="O353" i="3"/>
  <c r="V352" i="3"/>
  <c r="C362" i="5"/>
  <c r="A363" i="5"/>
  <c r="B362" i="5"/>
  <c r="B360" i="2"/>
  <c r="C360" i="2"/>
  <c r="A361" i="2"/>
  <c r="P353" i="3"/>
  <c r="B354" i="3"/>
  <c r="A355" i="3"/>
  <c r="Z352" i="3"/>
  <c r="T352" i="3"/>
  <c r="U352" i="3"/>
  <c r="R352" i="3"/>
  <c r="S352" i="3"/>
  <c r="D357" i="3"/>
  <c r="Q353" i="3"/>
  <c r="C358" i="3"/>
  <c r="I355" i="3"/>
  <c r="L354" i="3"/>
  <c r="X354" i="3"/>
  <c r="N354" i="3"/>
  <c r="M354" i="3"/>
  <c r="J354" i="3"/>
  <c r="K354" i="3"/>
  <c r="L111" i="2"/>
  <c r="N111" i="2"/>
  <c r="K111" i="2"/>
  <c r="O111" i="2"/>
  <c r="C363" i="5"/>
  <c r="B363" i="5"/>
  <c r="A364" i="5"/>
  <c r="B361" i="2"/>
  <c r="C361" i="2"/>
  <c r="A362" i="2"/>
  <c r="O354" i="3"/>
  <c r="P354" i="3"/>
  <c r="Q354" i="3"/>
  <c r="V353" i="3"/>
  <c r="C359" i="3"/>
  <c r="D358" i="3"/>
  <c r="B355" i="3"/>
  <c r="A356" i="3"/>
  <c r="X355" i="3"/>
  <c r="I356" i="3"/>
  <c r="M355" i="3"/>
  <c r="N355" i="3"/>
  <c r="L355" i="3"/>
  <c r="J355" i="3"/>
  <c r="K355" i="3"/>
  <c r="U353" i="3"/>
  <c r="Z353" i="3"/>
  <c r="T353" i="3"/>
  <c r="R353" i="3"/>
  <c r="S353" i="3"/>
  <c r="R111" i="2"/>
  <c r="P111" i="2"/>
  <c r="Q111" i="2"/>
  <c r="W111" i="2"/>
  <c r="H112" i="2"/>
  <c r="O355" i="3"/>
  <c r="A365" i="5"/>
  <c r="C364" i="5"/>
  <c r="B364" i="5"/>
  <c r="A363" i="2"/>
  <c r="C362" i="2"/>
  <c r="B362" i="2"/>
  <c r="Q355" i="3"/>
  <c r="C360" i="3"/>
  <c r="B356" i="3"/>
  <c r="A357" i="3"/>
  <c r="P355" i="3"/>
  <c r="V355" i="3"/>
  <c r="X356" i="3"/>
  <c r="L356" i="3"/>
  <c r="N356" i="3"/>
  <c r="I357" i="3"/>
  <c r="M356" i="3"/>
  <c r="J356" i="3"/>
  <c r="K356" i="3"/>
  <c r="V354" i="3"/>
  <c r="D359" i="3"/>
  <c r="Z354" i="3"/>
  <c r="T354" i="3"/>
  <c r="U354" i="3"/>
  <c r="R354" i="3"/>
  <c r="S354" i="3"/>
  <c r="AC111" i="2"/>
  <c r="Z111" i="2"/>
  <c r="U111" i="2"/>
  <c r="F112" i="2"/>
  <c r="V111" i="2"/>
  <c r="G112" i="2"/>
  <c r="T111" i="2"/>
  <c r="S111" i="2"/>
  <c r="C365" i="5"/>
  <c r="B365" i="5"/>
  <c r="A366" i="5"/>
  <c r="C363" i="2"/>
  <c r="A364" i="2"/>
  <c r="B363" i="2"/>
  <c r="O356" i="3"/>
  <c r="P356" i="3"/>
  <c r="Z355" i="3"/>
  <c r="U355" i="3"/>
  <c r="T355" i="3"/>
  <c r="R355" i="3"/>
  <c r="S355" i="3"/>
  <c r="B357" i="3"/>
  <c r="A358" i="3"/>
  <c r="I358" i="3"/>
  <c r="L357" i="3"/>
  <c r="N357" i="3"/>
  <c r="X357" i="3"/>
  <c r="M357" i="3"/>
  <c r="J357" i="3"/>
  <c r="K357" i="3"/>
  <c r="Q356" i="3"/>
  <c r="C361" i="3"/>
  <c r="D360" i="3"/>
  <c r="D112" i="2"/>
  <c r="AA111" i="2"/>
  <c r="E112" i="2"/>
  <c r="AB111" i="2"/>
  <c r="N112" i="2"/>
  <c r="A367" i="5"/>
  <c r="C366" i="5"/>
  <c r="B366" i="5"/>
  <c r="B364" i="2"/>
  <c r="A365" i="2"/>
  <c r="C364" i="2"/>
  <c r="O357" i="3"/>
  <c r="P357" i="3"/>
  <c r="D361" i="3"/>
  <c r="Z356" i="3"/>
  <c r="T356" i="3"/>
  <c r="U356" i="3"/>
  <c r="R356" i="3"/>
  <c r="S356" i="3"/>
  <c r="Q357" i="3"/>
  <c r="C362" i="3"/>
  <c r="X358" i="3"/>
  <c r="M358" i="3"/>
  <c r="I359" i="3"/>
  <c r="L358" i="3"/>
  <c r="N358" i="3"/>
  <c r="J358" i="3"/>
  <c r="K358" i="3"/>
  <c r="B358" i="3"/>
  <c r="A359" i="3"/>
  <c r="V356" i="3"/>
  <c r="Y112" i="2"/>
  <c r="J113" i="2"/>
  <c r="L112" i="2"/>
  <c r="M112" i="2"/>
  <c r="O112" i="2"/>
  <c r="K112" i="2"/>
  <c r="O358" i="3"/>
  <c r="A368" i="5"/>
  <c r="C367" i="5"/>
  <c r="B367" i="5"/>
  <c r="B365" i="2"/>
  <c r="A366" i="2"/>
  <c r="C365" i="2"/>
  <c r="A360" i="3"/>
  <c r="B359" i="3"/>
  <c r="C363" i="3"/>
  <c r="P358" i="3"/>
  <c r="D362" i="3"/>
  <c r="V357" i="3"/>
  <c r="Q358" i="3"/>
  <c r="X359" i="3"/>
  <c r="I360" i="3"/>
  <c r="M359" i="3"/>
  <c r="L359" i="3"/>
  <c r="N359" i="3"/>
  <c r="J359" i="3"/>
  <c r="K359" i="3"/>
  <c r="T357" i="3"/>
  <c r="Z357" i="3"/>
  <c r="U357" i="3"/>
  <c r="R357" i="3"/>
  <c r="S357" i="3"/>
  <c r="P112" i="2"/>
  <c r="Q112" i="2"/>
  <c r="R112" i="2"/>
  <c r="C368" i="5"/>
  <c r="B368" i="5"/>
  <c r="A369" i="5"/>
  <c r="B366" i="2"/>
  <c r="A367" i="2"/>
  <c r="C366" i="2"/>
  <c r="V358" i="3"/>
  <c r="O359" i="3"/>
  <c r="Z358" i="3"/>
  <c r="U358" i="3"/>
  <c r="T358" i="3"/>
  <c r="R358" i="3"/>
  <c r="S358" i="3"/>
  <c r="C364" i="3"/>
  <c r="N360" i="3"/>
  <c r="X360" i="3"/>
  <c r="L360" i="3"/>
  <c r="I361" i="3"/>
  <c r="M360" i="3"/>
  <c r="J360" i="3"/>
  <c r="K360" i="3"/>
  <c r="P359" i="3"/>
  <c r="Q359" i="3"/>
  <c r="D363" i="3"/>
  <c r="B360" i="3"/>
  <c r="A361" i="3"/>
  <c r="W112" i="2"/>
  <c r="H113" i="2"/>
  <c r="AC112" i="2"/>
  <c r="Z112" i="2"/>
  <c r="U112" i="2"/>
  <c r="F113" i="2"/>
  <c r="V112" i="2"/>
  <c r="G113" i="2"/>
  <c r="S112" i="2"/>
  <c r="T112" i="2"/>
  <c r="V359" i="3"/>
  <c r="A370" i="5"/>
  <c r="C369" i="5"/>
  <c r="B369" i="5"/>
  <c r="B367" i="2"/>
  <c r="C367" i="2"/>
  <c r="A368" i="2"/>
  <c r="O360" i="3"/>
  <c r="P360" i="3"/>
  <c r="D364" i="3"/>
  <c r="B361" i="3"/>
  <c r="A362" i="3"/>
  <c r="C365" i="3"/>
  <c r="X361" i="3"/>
  <c r="I362" i="3"/>
  <c r="M361" i="3"/>
  <c r="N361" i="3"/>
  <c r="L361" i="3"/>
  <c r="J361" i="3"/>
  <c r="K361" i="3"/>
  <c r="U359" i="3"/>
  <c r="Z359" i="3"/>
  <c r="T359" i="3"/>
  <c r="R359" i="3"/>
  <c r="S359" i="3"/>
  <c r="Q360" i="3"/>
  <c r="AA112" i="2"/>
  <c r="D113" i="2"/>
  <c r="E113" i="2"/>
  <c r="AB112" i="2"/>
  <c r="M113" i="2"/>
  <c r="N113" i="2"/>
  <c r="B370" i="5"/>
  <c r="A371" i="5"/>
  <c r="C370" i="5"/>
  <c r="A369" i="2"/>
  <c r="B368" i="2"/>
  <c r="C368" i="2"/>
  <c r="O361" i="3"/>
  <c r="A363" i="3"/>
  <c r="B362" i="3"/>
  <c r="Q361" i="3"/>
  <c r="D365" i="3"/>
  <c r="X362" i="3"/>
  <c r="I363" i="3"/>
  <c r="L362" i="3"/>
  <c r="N362" i="3"/>
  <c r="M362" i="3"/>
  <c r="J362" i="3"/>
  <c r="K362" i="3"/>
  <c r="V360" i="3"/>
  <c r="P361" i="3"/>
  <c r="V361" i="3"/>
  <c r="C366" i="3"/>
  <c r="Z360" i="3"/>
  <c r="U360" i="3"/>
  <c r="T360" i="3"/>
  <c r="R360" i="3"/>
  <c r="S360" i="3"/>
  <c r="Y113" i="2"/>
  <c r="J114" i="2"/>
  <c r="K113" i="2"/>
  <c r="L113" i="2"/>
  <c r="O113" i="2"/>
  <c r="C371" i="5"/>
  <c r="B371" i="5"/>
  <c r="A372" i="5"/>
  <c r="A370" i="2"/>
  <c r="B369" i="2"/>
  <c r="C369" i="2"/>
  <c r="O362" i="3"/>
  <c r="X363" i="3"/>
  <c r="L363" i="3"/>
  <c r="N363" i="3"/>
  <c r="I364" i="3"/>
  <c r="M363" i="3"/>
  <c r="J363" i="3"/>
  <c r="K363" i="3"/>
  <c r="U361" i="3"/>
  <c r="Z361" i="3"/>
  <c r="T361" i="3"/>
  <c r="R361" i="3"/>
  <c r="S361" i="3"/>
  <c r="D366" i="3"/>
  <c r="P362" i="3"/>
  <c r="Q362" i="3"/>
  <c r="C367" i="3"/>
  <c r="A364" i="3"/>
  <c r="B363" i="3"/>
  <c r="R113" i="2"/>
  <c r="Q113" i="2"/>
  <c r="W113" i="2"/>
  <c r="H114" i="2"/>
  <c r="P113" i="2"/>
  <c r="A373" i="5"/>
  <c r="C372" i="5"/>
  <c r="B372" i="5"/>
  <c r="C370" i="2"/>
  <c r="A371" i="2"/>
  <c r="B370" i="2"/>
  <c r="O363" i="3"/>
  <c r="V362" i="3"/>
  <c r="D367" i="3"/>
  <c r="B364" i="3"/>
  <c r="A365" i="3"/>
  <c r="Q363" i="3"/>
  <c r="P363" i="3"/>
  <c r="V363" i="3"/>
  <c r="C368" i="3"/>
  <c r="I365" i="3"/>
  <c r="X364" i="3"/>
  <c r="M364" i="3"/>
  <c r="L364" i="3"/>
  <c r="N364" i="3"/>
  <c r="J364" i="3"/>
  <c r="K364" i="3"/>
  <c r="T362" i="3"/>
  <c r="Z362" i="3"/>
  <c r="U362" i="3"/>
  <c r="R362" i="3"/>
  <c r="S362" i="3"/>
  <c r="AC113" i="2"/>
  <c r="Z113" i="2"/>
  <c r="U113" i="2"/>
  <c r="F114" i="2"/>
  <c r="V113" i="2"/>
  <c r="G114" i="2"/>
  <c r="S113" i="2"/>
  <c r="T113" i="2"/>
  <c r="C373" i="5"/>
  <c r="B373" i="5"/>
  <c r="A374" i="5"/>
  <c r="B371" i="2"/>
  <c r="A372" i="2"/>
  <c r="C371" i="2"/>
  <c r="Q364" i="3"/>
  <c r="O364" i="3"/>
  <c r="Z363" i="3"/>
  <c r="T363" i="3"/>
  <c r="U363" i="3"/>
  <c r="R363" i="3"/>
  <c r="S363" i="3"/>
  <c r="A366" i="3"/>
  <c r="B365" i="3"/>
  <c r="N365" i="3"/>
  <c r="I366" i="3"/>
  <c r="X365" i="3"/>
  <c r="L365" i="3"/>
  <c r="M365" i="3"/>
  <c r="J365" i="3"/>
  <c r="K365" i="3"/>
  <c r="P364" i="3"/>
  <c r="V364" i="3"/>
  <c r="C369" i="3"/>
  <c r="D368" i="3"/>
  <c r="E114" i="2"/>
  <c r="AB113" i="2"/>
  <c r="AA113" i="2"/>
  <c r="D114" i="2"/>
  <c r="Y114" i="2"/>
  <c r="J115" i="2"/>
  <c r="M114" i="2"/>
  <c r="O365" i="3"/>
  <c r="A375" i="5"/>
  <c r="C374" i="5"/>
  <c r="B374" i="5"/>
  <c r="B372" i="2"/>
  <c r="A373" i="2"/>
  <c r="C372" i="2"/>
  <c r="Q365" i="3"/>
  <c r="U364" i="3"/>
  <c r="Z364" i="3"/>
  <c r="T364" i="3"/>
  <c r="R364" i="3"/>
  <c r="S364" i="3"/>
  <c r="D369" i="3"/>
  <c r="P365" i="3"/>
  <c r="B366" i="3"/>
  <c r="A367" i="3"/>
  <c r="C370" i="3"/>
  <c r="X366" i="3"/>
  <c r="I367" i="3"/>
  <c r="M366" i="3"/>
  <c r="N366" i="3"/>
  <c r="L366" i="3"/>
  <c r="J366" i="3"/>
  <c r="K366" i="3"/>
  <c r="K114" i="2"/>
  <c r="O114" i="2"/>
  <c r="L114" i="2"/>
  <c r="N114" i="2"/>
  <c r="V365" i="3"/>
  <c r="A376" i="5"/>
  <c r="C375" i="5"/>
  <c r="B375" i="5"/>
  <c r="A374" i="2"/>
  <c r="B373" i="2"/>
  <c r="C373" i="2"/>
  <c r="O366" i="3"/>
  <c r="C371" i="3"/>
  <c r="A368" i="3"/>
  <c r="B367" i="3"/>
  <c r="D370" i="3"/>
  <c r="P366" i="3"/>
  <c r="Q366" i="3"/>
  <c r="L367" i="3"/>
  <c r="X367" i="3"/>
  <c r="N367" i="3"/>
  <c r="I368" i="3"/>
  <c r="M367" i="3"/>
  <c r="J367" i="3"/>
  <c r="K367" i="3"/>
  <c r="Z365" i="3"/>
  <c r="T365" i="3"/>
  <c r="U365" i="3"/>
  <c r="R365" i="3"/>
  <c r="S365" i="3"/>
  <c r="R114" i="2"/>
  <c r="Q114" i="2"/>
  <c r="W114" i="2"/>
  <c r="H115" i="2"/>
  <c r="P114" i="2"/>
  <c r="C376" i="5"/>
  <c r="B376" i="5"/>
  <c r="A377" i="5"/>
  <c r="C374" i="2"/>
  <c r="B374" i="2"/>
  <c r="A375" i="2"/>
  <c r="Q367" i="3"/>
  <c r="O367" i="3"/>
  <c r="X368" i="3"/>
  <c r="I369" i="3"/>
  <c r="M368" i="3"/>
  <c r="L368" i="3"/>
  <c r="N368" i="3"/>
  <c r="J368" i="3"/>
  <c r="K368" i="3"/>
  <c r="D371" i="3"/>
  <c r="B368" i="3"/>
  <c r="A369" i="3"/>
  <c r="U366" i="3"/>
  <c r="Z366" i="3"/>
  <c r="T366" i="3"/>
  <c r="R366" i="3"/>
  <c r="S366" i="3"/>
  <c r="P367" i="3"/>
  <c r="V367" i="3"/>
  <c r="V366" i="3"/>
  <c r="C372" i="3"/>
  <c r="AC114" i="2"/>
  <c r="Z114" i="2"/>
  <c r="U114" i="2"/>
  <c r="F115" i="2"/>
  <c r="V114" i="2"/>
  <c r="G115" i="2"/>
  <c r="S114" i="2"/>
  <c r="T114" i="2"/>
  <c r="O368" i="3"/>
  <c r="A378" i="5"/>
  <c r="C377" i="5"/>
  <c r="B377" i="5"/>
  <c r="C375" i="2"/>
  <c r="A376" i="2"/>
  <c r="B375" i="2"/>
  <c r="C373" i="3"/>
  <c r="B369" i="3"/>
  <c r="A370" i="3"/>
  <c r="I370" i="3"/>
  <c r="X369" i="3"/>
  <c r="L369" i="3"/>
  <c r="N369" i="3"/>
  <c r="M369" i="3"/>
  <c r="J369" i="3"/>
  <c r="K369" i="3"/>
  <c r="P368" i="3"/>
  <c r="Q368" i="3"/>
  <c r="Z367" i="3"/>
  <c r="T367" i="3"/>
  <c r="U367" i="3"/>
  <c r="R367" i="3"/>
  <c r="S367" i="3"/>
  <c r="D372" i="3"/>
  <c r="AB114" i="2"/>
  <c r="E115" i="2"/>
  <c r="D115" i="2"/>
  <c r="Y115" i="2"/>
  <c r="J116" i="2"/>
  <c r="AA114" i="2"/>
  <c r="M115" i="2"/>
  <c r="B378" i="5"/>
  <c r="A379" i="5"/>
  <c r="C378" i="5"/>
  <c r="B376" i="2"/>
  <c r="C376" i="2"/>
  <c r="A377" i="2"/>
  <c r="O369" i="3"/>
  <c r="V368" i="3"/>
  <c r="B370" i="3"/>
  <c r="A371" i="3"/>
  <c r="X370" i="3"/>
  <c r="I371" i="3"/>
  <c r="M370" i="3"/>
  <c r="N370" i="3"/>
  <c r="L370" i="3"/>
  <c r="J370" i="3"/>
  <c r="K370" i="3"/>
  <c r="D373" i="3"/>
  <c r="U368" i="3"/>
  <c r="Z368" i="3"/>
  <c r="T368" i="3"/>
  <c r="R368" i="3"/>
  <c r="S368" i="3"/>
  <c r="P369" i="3"/>
  <c r="C374" i="3"/>
  <c r="Q369" i="3"/>
  <c r="L115" i="2"/>
  <c r="O115" i="2"/>
  <c r="K115" i="2"/>
  <c r="N115" i="2"/>
  <c r="Q370" i="3"/>
  <c r="C379" i="5"/>
  <c r="B379" i="5"/>
  <c r="A380" i="5"/>
  <c r="A378" i="2"/>
  <c r="B377" i="2"/>
  <c r="C377" i="2"/>
  <c r="O370" i="3"/>
  <c r="V369" i="3"/>
  <c r="C375" i="3"/>
  <c r="X371" i="3"/>
  <c r="L371" i="3"/>
  <c r="N371" i="3"/>
  <c r="I372" i="3"/>
  <c r="M371" i="3"/>
  <c r="J371" i="3"/>
  <c r="K371" i="3"/>
  <c r="D374" i="3"/>
  <c r="Z369" i="3"/>
  <c r="T369" i="3"/>
  <c r="U369" i="3"/>
  <c r="R369" i="3"/>
  <c r="S369" i="3"/>
  <c r="A372" i="3"/>
  <c r="B371" i="3"/>
  <c r="P370" i="3"/>
  <c r="V370" i="3"/>
  <c r="P115" i="2"/>
  <c r="Q115" i="2"/>
  <c r="R115" i="2"/>
  <c r="Q371" i="3"/>
  <c r="A381" i="5"/>
  <c r="C380" i="5"/>
  <c r="B380" i="5"/>
  <c r="B378" i="2"/>
  <c r="C378" i="2"/>
  <c r="A379" i="2"/>
  <c r="O371" i="3"/>
  <c r="I373" i="3"/>
  <c r="X372" i="3"/>
  <c r="M372" i="3"/>
  <c r="N372" i="3"/>
  <c r="L372" i="3"/>
  <c r="J372" i="3"/>
  <c r="K372" i="3"/>
  <c r="D375" i="3"/>
  <c r="Z370" i="3"/>
  <c r="U370" i="3"/>
  <c r="T370" i="3"/>
  <c r="R370" i="3"/>
  <c r="S370" i="3"/>
  <c r="B372" i="3"/>
  <c r="A373" i="3"/>
  <c r="C376" i="3"/>
  <c r="P371" i="3"/>
  <c r="W115" i="2"/>
  <c r="H116" i="2"/>
  <c r="AC115" i="2"/>
  <c r="Z115" i="2"/>
  <c r="V115" i="2"/>
  <c r="G116" i="2"/>
  <c r="U115" i="2"/>
  <c r="F116" i="2"/>
  <c r="T115" i="2"/>
  <c r="S115" i="2"/>
  <c r="V371" i="3"/>
  <c r="C381" i="5"/>
  <c r="B381" i="5"/>
  <c r="A382" i="5"/>
  <c r="C379" i="2"/>
  <c r="A380" i="2"/>
  <c r="B379" i="2"/>
  <c r="O372" i="3"/>
  <c r="P372" i="3"/>
  <c r="Q372" i="3"/>
  <c r="D376" i="3"/>
  <c r="Z371" i="3"/>
  <c r="T371" i="3"/>
  <c r="U371" i="3"/>
  <c r="R371" i="3"/>
  <c r="S371" i="3"/>
  <c r="C377" i="3"/>
  <c r="A374" i="3"/>
  <c r="B373" i="3"/>
  <c r="N373" i="3"/>
  <c r="I374" i="3"/>
  <c r="X373" i="3"/>
  <c r="L373" i="3"/>
  <c r="M373" i="3"/>
  <c r="J373" i="3"/>
  <c r="K373" i="3"/>
  <c r="D116" i="2"/>
  <c r="AA115" i="2"/>
  <c r="AB115" i="2"/>
  <c r="E116" i="2"/>
  <c r="N116" i="2"/>
  <c r="O116" i="2"/>
  <c r="A383" i="5"/>
  <c r="C382" i="5"/>
  <c r="B382" i="5"/>
  <c r="C380" i="2"/>
  <c r="B380" i="2"/>
  <c r="A381" i="2"/>
  <c r="V372" i="3"/>
  <c r="O373" i="3"/>
  <c r="P373" i="3"/>
  <c r="D377" i="3"/>
  <c r="B374" i="3"/>
  <c r="A375" i="3"/>
  <c r="C378" i="3"/>
  <c r="X374" i="3"/>
  <c r="I375" i="3"/>
  <c r="M374" i="3"/>
  <c r="N374" i="3"/>
  <c r="L374" i="3"/>
  <c r="J374" i="3"/>
  <c r="K374" i="3"/>
  <c r="Q373" i="3"/>
  <c r="U372" i="3"/>
  <c r="Z372" i="3"/>
  <c r="T372" i="3"/>
  <c r="R372" i="3"/>
  <c r="S372" i="3"/>
  <c r="Y116" i="2"/>
  <c r="J117" i="2"/>
  <c r="L116" i="2"/>
  <c r="M116" i="2"/>
  <c r="K116" i="2"/>
  <c r="A384" i="5"/>
  <c r="C383" i="5"/>
  <c r="B383" i="5"/>
  <c r="A382" i="2"/>
  <c r="B381" i="2"/>
  <c r="C381" i="2"/>
  <c r="O374" i="3"/>
  <c r="P374" i="3"/>
  <c r="D378" i="3"/>
  <c r="A376" i="3"/>
  <c r="B375" i="3"/>
  <c r="V373" i="3"/>
  <c r="Q374" i="3"/>
  <c r="L375" i="3"/>
  <c r="X375" i="3"/>
  <c r="N375" i="3"/>
  <c r="I376" i="3"/>
  <c r="M375" i="3"/>
  <c r="J375" i="3"/>
  <c r="K375" i="3"/>
  <c r="C379" i="3"/>
  <c r="Z373" i="3"/>
  <c r="T373" i="3"/>
  <c r="U373" i="3"/>
  <c r="R373" i="3"/>
  <c r="S373" i="3"/>
  <c r="R116" i="2"/>
  <c r="P116" i="2"/>
  <c r="Q116" i="2"/>
  <c r="W116" i="2"/>
  <c r="H117" i="2"/>
  <c r="C384" i="5"/>
  <c r="B384" i="5"/>
  <c r="A385" i="5"/>
  <c r="C382" i="2"/>
  <c r="B382" i="2"/>
  <c r="A383" i="2"/>
  <c r="O375" i="3"/>
  <c r="P375" i="3"/>
  <c r="X376" i="3"/>
  <c r="I377" i="3"/>
  <c r="M376" i="3"/>
  <c r="N376" i="3"/>
  <c r="L376" i="3"/>
  <c r="J376" i="3"/>
  <c r="O376" i="3"/>
  <c r="K376" i="3"/>
  <c r="U374" i="3"/>
  <c r="Z374" i="3"/>
  <c r="T374" i="3"/>
  <c r="R374" i="3"/>
  <c r="S374" i="3"/>
  <c r="B376" i="3"/>
  <c r="A377" i="3"/>
  <c r="Q375" i="3"/>
  <c r="D379" i="3"/>
  <c r="C380" i="3"/>
  <c r="V374" i="3"/>
  <c r="Z116" i="2"/>
  <c r="AC116" i="2"/>
  <c r="U116" i="2"/>
  <c r="F117" i="2"/>
  <c r="V116" i="2"/>
  <c r="G117" i="2"/>
  <c r="T116" i="2"/>
  <c r="S116" i="2"/>
  <c r="A386" i="5"/>
  <c r="C385" i="5"/>
  <c r="B385" i="5"/>
  <c r="B383" i="2"/>
  <c r="C383" i="2"/>
  <c r="A384" i="2"/>
  <c r="V375" i="3"/>
  <c r="B377" i="3"/>
  <c r="A378" i="3"/>
  <c r="C381" i="3"/>
  <c r="D380" i="3"/>
  <c r="I378" i="3"/>
  <c r="X377" i="3"/>
  <c r="L377" i="3"/>
  <c r="N377" i="3"/>
  <c r="M377" i="3"/>
  <c r="J377" i="3"/>
  <c r="K377" i="3"/>
  <c r="P376" i="3"/>
  <c r="Q376" i="3"/>
  <c r="Z375" i="3"/>
  <c r="T375" i="3"/>
  <c r="U375" i="3"/>
  <c r="R375" i="3"/>
  <c r="S375" i="3"/>
  <c r="AA116" i="2"/>
  <c r="D117" i="2"/>
  <c r="AB116" i="2"/>
  <c r="E117" i="2"/>
  <c r="M117" i="2"/>
  <c r="B386" i="5"/>
  <c r="A387" i="5"/>
  <c r="C386" i="5"/>
  <c r="B384" i="2"/>
  <c r="C384" i="2"/>
  <c r="A385" i="2"/>
  <c r="O377" i="3"/>
  <c r="V376" i="3"/>
  <c r="D381" i="3"/>
  <c r="P377" i="3"/>
  <c r="C382" i="3"/>
  <c r="Q377" i="3"/>
  <c r="B378" i="3"/>
  <c r="A379" i="3"/>
  <c r="U376" i="3"/>
  <c r="Z376" i="3"/>
  <c r="T376" i="3"/>
  <c r="R376" i="3"/>
  <c r="S376" i="3"/>
  <c r="X378" i="3"/>
  <c r="I379" i="3"/>
  <c r="M378" i="3"/>
  <c r="N378" i="3"/>
  <c r="L378" i="3"/>
  <c r="J378" i="3"/>
  <c r="K378" i="3"/>
  <c r="Y117" i="2"/>
  <c r="J118" i="2"/>
  <c r="L117" i="2"/>
  <c r="K117" i="2"/>
  <c r="O117" i="2"/>
  <c r="R117" i="2"/>
  <c r="N117" i="2"/>
  <c r="C387" i="5"/>
  <c r="B387" i="5"/>
  <c r="A388" i="5"/>
  <c r="B385" i="2"/>
  <c r="C385" i="2"/>
  <c r="A386" i="2"/>
  <c r="O378" i="3"/>
  <c r="V377" i="3"/>
  <c r="C383" i="3"/>
  <c r="Q378" i="3"/>
  <c r="I380" i="3"/>
  <c r="X379" i="3"/>
  <c r="L379" i="3"/>
  <c r="N379" i="3"/>
  <c r="Q379" i="3"/>
  <c r="M379" i="3"/>
  <c r="J379" i="3"/>
  <c r="K379" i="3"/>
  <c r="D382" i="3"/>
  <c r="P378" i="3"/>
  <c r="Z377" i="3"/>
  <c r="T377" i="3"/>
  <c r="U377" i="3"/>
  <c r="R377" i="3"/>
  <c r="S377" i="3"/>
  <c r="A380" i="3"/>
  <c r="B379" i="3"/>
  <c r="Q117" i="2"/>
  <c r="W117" i="2"/>
  <c r="H118" i="2"/>
  <c r="P117" i="2"/>
  <c r="V378" i="3"/>
  <c r="A389" i="5"/>
  <c r="C388" i="5"/>
  <c r="B388" i="5"/>
  <c r="B386" i="2"/>
  <c r="C386" i="2"/>
  <c r="A387" i="2"/>
  <c r="O379" i="3"/>
  <c r="U378" i="3"/>
  <c r="Z378" i="3"/>
  <c r="T378" i="3"/>
  <c r="R378" i="3"/>
  <c r="S378" i="3"/>
  <c r="B380" i="3"/>
  <c r="A381" i="3"/>
  <c r="I381" i="3"/>
  <c r="X380" i="3"/>
  <c r="M380" i="3"/>
  <c r="L380" i="3"/>
  <c r="N380" i="3"/>
  <c r="J380" i="3"/>
  <c r="K380" i="3"/>
  <c r="C384" i="3"/>
  <c r="D383" i="3"/>
  <c r="P379" i="3"/>
  <c r="V379" i="3"/>
  <c r="AC117" i="2"/>
  <c r="Z117" i="2"/>
  <c r="V117" i="2"/>
  <c r="G118" i="2"/>
  <c r="U117" i="2"/>
  <c r="F118" i="2"/>
  <c r="S117" i="2"/>
  <c r="T117" i="2"/>
  <c r="C389" i="5"/>
  <c r="B389" i="5"/>
  <c r="A390" i="5"/>
  <c r="B387" i="2"/>
  <c r="C387" i="2"/>
  <c r="A388" i="2"/>
  <c r="O380" i="3"/>
  <c r="Z379" i="3"/>
  <c r="T379" i="3"/>
  <c r="U379" i="3"/>
  <c r="R379" i="3"/>
  <c r="S379" i="3"/>
  <c r="X381" i="3"/>
  <c r="L381" i="3"/>
  <c r="N381" i="3"/>
  <c r="I382" i="3"/>
  <c r="M381" i="3"/>
  <c r="J381" i="3"/>
  <c r="K381" i="3"/>
  <c r="A382" i="3"/>
  <c r="B381" i="3"/>
  <c r="P380" i="3"/>
  <c r="Q380" i="3"/>
  <c r="D384" i="3"/>
  <c r="C385" i="3"/>
  <c r="AB117" i="2"/>
  <c r="E118" i="2"/>
  <c r="D118" i="2"/>
  <c r="Y118" i="2"/>
  <c r="J119" i="2"/>
  <c r="AA117" i="2"/>
  <c r="M118" i="2"/>
  <c r="V380" i="3"/>
  <c r="A391" i="5"/>
  <c r="C390" i="5"/>
  <c r="B390" i="5"/>
  <c r="C388" i="2"/>
  <c r="A389" i="2"/>
  <c r="B388" i="2"/>
  <c r="O381" i="3"/>
  <c r="Q381" i="3"/>
  <c r="B382" i="3"/>
  <c r="A383" i="3"/>
  <c r="C386" i="3"/>
  <c r="U380" i="3"/>
  <c r="Z380" i="3"/>
  <c r="T380" i="3"/>
  <c r="R380" i="3"/>
  <c r="S380" i="3"/>
  <c r="D385" i="3"/>
  <c r="P381" i="3"/>
  <c r="V381" i="3"/>
  <c r="X382" i="3"/>
  <c r="I383" i="3"/>
  <c r="M382" i="3"/>
  <c r="N382" i="3"/>
  <c r="L382" i="3"/>
  <c r="J382" i="3"/>
  <c r="K382" i="3"/>
  <c r="L118" i="2"/>
  <c r="N118" i="2"/>
  <c r="K118" i="2"/>
  <c r="O118" i="2"/>
  <c r="R118" i="2"/>
  <c r="A392" i="5"/>
  <c r="C391" i="5"/>
  <c r="B391" i="5"/>
  <c r="B389" i="2"/>
  <c r="C389" i="2"/>
  <c r="A390" i="2"/>
  <c r="O382" i="3"/>
  <c r="Z381" i="3"/>
  <c r="T381" i="3"/>
  <c r="U381" i="3"/>
  <c r="R381" i="3"/>
  <c r="S381" i="3"/>
  <c r="D386" i="3"/>
  <c r="Q382" i="3"/>
  <c r="P382" i="3"/>
  <c r="C387" i="3"/>
  <c r="B383" i="3"/>
  <c r="A384" i="3"/>
  <c r="N383" i="3"/>
  <c r="I384" i="3"/>
  <c r="X383" i="3"/>
  <c r="L383" i="3"/>
  <c r="M383" i="3"/>
  <c r="J383" i="3"/>
  <c r="K383" i="3"/>
  <c r="P118" i="2"/>
  <c r="Q118" i="2"/>
  <c r="W118" i="2"/>
  <c r="H119" i="2"/>
  <c r="C392" i="5"/>
  <c r="B392" i="5"/>
  <c r="A393" i="5"/>
  <c r="B390" i="2"/>
  <c r="C390" i="2"/>
  <c r="A391" i="2"/>
  <c r="O383" i="3"/>
  <c r="V382" i="3"/>
  <c r="D387" i="3"/>
  <c r="P383" i="3"/>
  <c r="U382" i="3"/>
  <c r="Z382" i="3"/>
  <c r="T382" i="3"/>
  <c r="R382" i="3"/>
  <c r="S382" i="3"/>
  <c r="B384" i="3"/>
  <c r="A385" i="3"/>
  <c r="C388" i="3"/>
  <c r="X384" i="3"/>
  <c r="I385" i="3"/>
  <c r="M384" i="3"/>
  <c r="N384" i="3"/>
  <c r="L384" i="3"/>
  <c r="J384" i="3"/>
  <c r="K384" i="3"/>
  <c r="Q383" i="3"/>
  <c r="Z118" i="2"/>
  <c r="AC118" i="2"/>
  <c r="V118" i="2"/>
  <c r="G119" i="2"/>
  <c r="U118" i="2"/>
  <c r="F119" i="2"/>
  <c r="T118" i="2"/>
  <c r="S118" i="2"/>
  <c r="A394" i="5"/>
  <c r="C393" i="5"/>
  <c r="B393" i="5"/>
  <c r="A392" i="2"/>
  <c r="C391" i="2"/>
  <c r="B391" i="2"/>
  <c r="O384" i="3"/>
  <c r="Z383" i="3"/>
  <c r="T383" i="3"/>
  <c r="U383" i="3"/>
  <c r="R383" i="3"/>
  <c r="S383" i="3"/>
  <c r="V383" i="3"/>
  <c r="C389" i="3"/>
  <c r="P384" i="3"/>
  <c r="A386" i="3"/>
  <c r="B385" i="3"/>
  <c r="Q384" i="3"/>
  <c r="D388" i="3"/>
  <c r="I386" i="3"/>
  <c r="X385" i="3"/>
  <c r="L385" i="3"/>
  <c r="N385" i="3"/>
  <c r="M385" i="3"/>
  <c r="J385" i="3"/>
  <c r="K385" i="3"/>
  <c r="E119" i="2"/>
  <c r="AB118" i="2"/>
  <c r="AA118" i="2"/>
  <c r="D119" i="2"/>
  <c r="Y119" i="2"/>
  <c r="J120" i="2"/>
  <c r="M119" i="2"/>
  <c r="N119" i="2"/>
  <c r="B394" i="5"/>
  <c r="A395" i="5"/>
  <c r="C394" i="5"/>
  <c r="C392" i="2"/>
  <c r="B392" i="2"/>
  <c r="A393" i="2"/>
  <c r="O385" i="3"/>
  <c r="B386" i="3"/>
  <c r="A387" i="3"/>
  <c r="Q385" i="3"/>
  <c r="P385" i="3"/>
  <c r="V385" i="3"/>
  <c r="V384" i="3"/>
  <c r="U384" i="3"/>
  <c r="Z384" i="3"/>
  <c r="T384" i="3"/>
  <c r="R384" i="3"/>
  <c r="S384" i="3"/>
  <c r="X386" i="3"/>
  <c r="I387" i="3"/>
  <c r="M386" i="3"/>
  <c r="L386" i="3"/>
  <c r="N386" i="3"/>
  <c r="J386" i="3"/>
  <c r="K386" i="3"/>
  <c r="D389" i="3"/>
  <c r="C390" i="3"/>
  <c r="O119" i="2"/>
  <c r="K119" i="2"/>
  <c r="L119" i="2"/>
  <c r="Q386" i="3"/>
  <c r="C395" i="5"/>
  <c r="B395" i="5"/>
  <c r="A396" i="5"/>
  <c r="A394" i="2"/>
  <c r="B393" i="2"/>
  <c r="C393" i="2"/>
  <c r="O386" i="3"/>
  <c r="Z385" i="3"/>
  <c r="T385" i="3"/>
  <c r="U385" i="3"/>
  <c r="R385" i="3"/>
  <c r="S385" i="3"/>
  <c r="C391" i="3"/>
  <c r="L387" i="3"/>
  <c r="N387" i="3"/>
  <c r="I388" i="3"/>
  <c r="X387" i="3"/>
  <c r="M387" i="3"/>
  <c r="J387" i="3"/>
  <c r="K387" i="3"/>
  <c r="A388" i="3"/>
  <c r="B387" i="3"/>
  <c r="D390" i="3"/>
  <c r="P386" i="3"/>
  <c r="V386" i="3"/>
  <c r="Q119" i="2"/>
  <c r="P119" i="2"/>
  <c r="R119" i="2"/>
  <c r="A397" i="5"/>
  <c r="C396" i="5"/>
  <c r="B396" i="5"/>
  <c r="C394" i="2"/>
  <c r="B394" i="2"/>
  <c r="A395" i="2"/>
  <c r="O387" i="3"/>
  <c r="C392" i="3"/>
  <c r="Z386" i="3"/>
  <c r="U386" i="3"/>
  <c r="T386" i="3"/>
  <c r="R386" i="3"/>
  <c r="S386" i="3"/>
  <c r="B388" i="3"/>
  <c r="A389" i="3"/>
  <c r="P387" i="3"/>
  <c r="Q387" i="3"/>
  <c r="D391" i="3"/>
  <c r="I389" i="3"/>
  <c r="X388" i="3"/>
  <c r="M388" i="3"/>
  <c r="L388" i="3"/>
  <c r="N388" i="3"/>
  <c r="J388" i="3"/>
  <c r="K388" i="3"/>
  <c r="Z119" i="2"/>
  <c r="AC119" i="2"/>
  <c r="U119" i="2"/>
  <c r="F120" i="2"/>
  <c r="V119" i="2"/>
  <c r="G120" i="2"/>
  <c r="S119" i="2"/>
  <c r="T119" i="2"/>
  <c r="W119" i="2"/>
  <c r="H120" i="2"/>
  <c r="C397" i="5"/>
  <c r="B397" i="5"/>
  <c r="A398" i="5"/>
  <c r="B395" i="2"/>
  <c r="C395" i="2"/>
  <c r="A396" i="2"/>
  <c r="V387" i="3"/>
  <c r="O388" i="3"/>
  <c r="D392" i="3"/>
  <c r="Q388" i="3"/>
  <c r="P388" i="3"/>
  <c r="Z387" i="3"/>
  <c r="T387" i="3"/>
  <c r="U387" i="3"/>
  <c r="R387" i="3"/>
  <c r="S387" i="3"/>
  <c r="A390" i="3"/>
  <c r="B389" i="3"/>
  <c r="C393" i="3"/>
  <c r="I390" i="3"/>
  <c r="X389" i="3"/>
  <c r="L389" i="3"/>
  <c r="N389" i="3"/>
  <c r="M389" i="3"/>
  <c r="J389" i="3"/>
  <c r="K389" i="3"/>
  <c r="E120" i="2"/>
  <c r="AB119" i="2"/>
  <c r="D120" i="2"/>
  <c r="Y120" i="2"/>
  <c r="J121" i="2"/>
  <c r="AA119" i="2"/>
  <c r="V388" i="3"/>
  <c r="A399" i="5"/>
  <c r="C398" i="5"/>
  <c r="B398" i="5"/>
  <c r="A397" i="2"/>
  <c r="B396" i="2"/>
  <c r="C396" i="2"/>
  <c r="O389" i="3"/>
  <c r="P389" i="3"/>
  <c r="U388" i="3"/>
  <c r="Z388" i="3"/>
  <c r="T388" i="3"/>
  <c r="R388" i="3"/>
  <c r="S388" i="3"/>
  <c r="Q389" i="3"/>
  <c r="B390" i="3"/>
  <c r="A391" i="3"/>
  <c r="D393" i="3"/>
  <c r="C394" i="3"/>
  <c r="X390" i="3"/>
  <c r="I391" i="3"/>
  <c r="M390" i="3"/>
  <c r="L390" i="3"/>
  <c r="N390" i="3"/>
  <c r="J390" i="3"/>
  <c r="K390" i="3"/>
  <c r="L120" i="2"/>
  <c r="M120" i="2"/>
  <c r="K120" i="2"/>
  <c r="O120" i="2"/>
  <c r="R120" i="2"/>
  <c r="N120" i="2"/>
  <c r="A400" i="5"/>
  <c r="C399" i="5"/>
  <c r="B399" i="5"/>
  <c r="A398" i="2"/>
  <c r="B397" i="2"/>
  <c r="C397" i="2"/>
  <c r="O390" i="3"/>
  <c r="Q390" i="3"/>
  <c r="P390" i="3"/>
  <c r="C395" i="3"/>
  <c r="V389" i="3"/>
  <c r="D394" i="3"/>
  <c r="I392" i="3"/>
  <c r="X391" i="3"/>
  <c r="L391" i="3"/>
  <c r="N391" i="3"/>
  <c r="M391" i="3"/>
  <c r="J391" i="3"/>
  <c r="K391" i="3"/>
  <c r="A392" i="3"/>
  <c r="B391" i="3"/>
  <c r="Z389" i="3"/>
  <c r="T389" i="3"/>
  <c r="U389" i="3"/>
  <c r="R389" i="3"/>
  <c r="S389" i="3"/>
  <c r="Q120" i="2"/>
  <c r="W120" i="2"/>
  <c r="H121" i="2"/>
  <c r="P120" i="2"/>
  <c r="V390" i="3"/>
  <c r="C400" i="5"/>
  <c r="B400" i="5"/>
  <c r="A401" i="5"/>
  <c r="C398" i="2"/>
  <c r="B398" i="2"/>
  <c r="A399" i="2"/>
  <c r="O391" i="3"/>
  <c r="Q391" i="3"/>
  <c r="P391" i="3"/>
  <c r="V391" i="3"/>
  <c r="D395" i="3"/>
  <c r="C396" i="3"/>
  <c r="X392" i="3"/>
  <c r="I393" i="3"/>
  <c r="M392" i="3"/>
  <c r="N392" i="3"/>
  <c r="L392" i="3"/>
  <c r="J392" i="3"/>
  <c r="K392" i="3"/>
  <c r="U390" i="3"/>
  <c r="Z390" i="3"/>
  <c r="T390" i="3"/>
  <c r="R390" i="3"/>
  <c r="S390" i="3"/>
  <c r="B392" i="3"/>
  <c r="A393" i="3"/>
  <c r="Z120" i="2"/>
  <c r="AC120" i="2"/>
  <c r="U120" i="2"/>
  <c r="F121" i="2"/>
  <c r="V120" i="2"/>
  <c r="G121" i="2"/>
  <c r="T120" i="2"/>
  <c r="S120" i="2"/>
  <c r="A402" i="5"/>
  <c r="C401" i="5"/>
  <c r="B401" i="5"/>
  <c r="B399" i="2"/>
  <c r="C399" i="2"/>
  <c r="A400" i="2"/>
  <c r="O392" i="3"/>
  <c r="Q392" i="3"/>
  <c r="L393" i="3"/>
  <c r="N393" i="3"/>
  <c r="I394" i="3"/>
  <c r="X393" i="3"/>
  <c r="M393" i="3"/>
  <c r="J393" i="3"/>
  <c r="K393" i="3"/>
  <c r="B393" i="3"/>
  <c r="A394" i="3"/>
  <c r="D396" i="3"/>
  <c r="Z391" i="3"/>
  <c r="T391" i="3"/>
  <c r="U391" i="3"/>
  <c r="R391" i="3"/>
  <c r="S391" i="3"/>
  <c r="P392" i="3"/>
  <c r="C397" i="3"/>
  <c r="D121" i="2"/>
  <c r="AA120" i="2"/>
  <c r="AB120" i="2"/>
  <c r="E121" i="2"/>
  <c r="N121" i="2"/>
  <c r="O393" i="3"/>
  <c r="B402" i="5"/>
  <c r="A403" i="5"/>
  <c r="C402" i="5"/>
  <c r="C400" i="2"/>
  <c r="B400" i="2"/>
  <c r="A401" i="2"/>
  <c r="V392" i="3"/>
  <c r="D397" i="3"/>
  <c r="Z392" i="3"/>
  <c r="U392" i="3"/>
  <c r="T392" i="3"/>
  <c r="R392" i="3"/>
  <c r="S392" i="3"/>
  <c r="X394" i="3"/>
  <c r="I395" i="3"/>
  <c r="M394" i="3"/>
  <c r="N394" i="3"/>
  <c r="L394" i="3"/>
  <c r="J394" i="3"/>
  <c r="K394" i="3"/>
  <c r="C398" i="3"/>
  <c r="B394" i="3"/>
  <c r="A395" i="3"/>
  <c r="P393" i="3"/>
  <c r="Q393" i="3"/>
  <c r="Y121" i="2"/>
  <c r="J122" i="2"/>
  <c r="L121" i="2"/>
  <c r="M121" i="2"/>
  <c r="K121" i="2"/>
  <c r="O121" i="2"/>
  <c r="R121" i="2"/>
  <c r="C403" i="5"/>
  <c r="B403" i="5"/>
  <c r="A404" i="5"/>
  <c r="A402" i="2"/>
  <c r="B401" i="2"/>
  <c r="C401" i="2"/>
  <c r="O394" i="3"/>
  <c r="A396" i="3"/>
  <c r="B395" i="3"/>
  <c r="V393" i="3"/>
  <c r="P394" i="3"/>
  <c r="Q394" i="3"/>
  <c r="Z393" i="3"/>
  <c r="T393" i="3"/>
  <c r="U393" i="3"/>
  <c r="R393" i="3"/>
  <c r="S393" i="3"/>
  <c r="I396" i="3"/>
  <c r="X395" i="3"/>
  <c r="L395" i="3"/>
  <c r="N395" i="3"/>
  <c r="M395" i="3"/>
  <c r="J395" i="3"/>
  <c r="K395" i="3"/>
  <c r="D398" i="3"/>
  <c r="C399" i="3"/>
  <c r="Q121" i="2"/>
  <c r="W121" i="2"/>
  <c r="H122" i="2"/>
  <c r="P121" i="2"/>
  <c r="Q395" i="3"/>
  <c r="A405" i="5"/>
  <c r="C404" i="5"/>
  <c r="B404" i="5"/>
  <c r="C402" i="2"/>
  <c r="A403" i="2"/>
  <c r="B402" i="2"/>
  <c r="O395" i="3"/>
  <c r="C400" i="3"/>
  <c r="D399" i="3"/>
  <c r="U394" i="3"/>
  <c r="Z394" i="3"/>
  <c r="T394" i="3"/>
  <c r="R394" i="3"/>
  <c r="S394" i="3"/>
  <c r="I397" i="3"/>
  <c r="X396" i="3"/>
  <c r="M396" i="3"/>
  <c r="L396" i="3"/>
  <c r="N396" i="3"/>
  <c r="J396" i="3"/>
  <c r="K396" i="3"/>
  <c r="V394" i="3"/>
  <c r="P395" i="3"/>
  <c r="V395" i="3"/>
  <c r="B396" i="3"/>
  <c r="A397" i="3"/>
  <c r="AC121" i="2"/>
  <c r="Z121" i="2"/>
  <c r="U121" i="2"/>
  <c r="F122" i="2"/>
  <c r="V121" i="2"/>
  <c r="G122" i="2"/>
  <c r="T121" i="2"/>
  <c r="S121" i="2"/>
  <c r="C405" i="5"/>
  <c r="B405" i="5"/>
  <c r="A406" i="5"/>
  <c r="B403" i="2"/>
  <c r="C403" i="2"/>
  <c r="A404" i="2"/>
  <c r="Q396" i="3"/>
  <c r="O396" i="3"/>
  <c r="C401" i="3"/>
  <c r="B397" i="3"/>
  <c r="A398" i="3"/>
  <c r="D400" i="3"/>
  <c r="Z395" i="3"/>
  <c r="T395" i="3"/>
  <c r="U395" i="3"/>
  <c r="R395" i="3"/>
  <c r="S395" i="3"/>
  <c r="L397" i="3"/>
  <c r="X397" i="3"/>
  <c r="N397" i="3"/>
  <c r="I398" i="3"/>
  <c r="M397" i="3"/>
  <c r="J397" i="3"/>
  <c r="K397" i="3"/>
  <c r="P396" i="3"/>
  <c r="D122" i="2"/>
  <c r="AA121" i="2"/>
  <c r="AB121" i="2"/>
  <c r="E122" i="2"/>
  <c r="V396" i="3"/>
  <c r="Q397" i="3"/>
  <c r="A407" i="5"/>
  <c r="C406" i="5"/>
  <c r="B406" i="5"/>
  <c r="A405" i="2"/>
  <c r="B404" i="2"/>
  <c r="C404" i="2"/>
  <c r="O397" i="3"/>
  <c r="U396" i="3"/>
  <c r="Z396" i="3"/>
  <c r="T396" i="3"/>
  <c r="R396" i="3"/>
  <c r="S396" i="3"/>
  <c r="P397" i="3"/>
  <c r="V397" i="3"/>
  <c r="C402" i="3"/>
  <c r="D401" i="3"/>
  <c r="A399" i="3"/>
  <c r="B398" i="3"/>
  <c r="M398" i="3"/>
  <c r="X398" i="3"/>
  <c r="I399" i="3"/>
  <c r="N398" i="3"/>
  <c r="L398" i="3"/>
  <c r="J398" i="3"/>
  <c r="K398" i="3"/>
  <c r="Y122" i="2"/>
  <c r="J123" i="2"/>
  <c r="L122" i="2"/>
  <c r="M122" i="2"/>
  <c r="K122" i="2"/>
  <c r="O122" i="2"/>
  <c r="R122" i="2"/>
  <c r="N122" i="2"/>
  <c r="O398" i="3"/>
  <c r="A408" i="5"/>
  <c r="C407" i="5"/>
  <c r="B407" i="5"/>
  <c r="C405" i="2"/>
  <c r="A406" i="2"/>
  <c r="B405" i="2"/>
  <c r="Z397" i="3"/>
  <c r="T397" i="3"/>
  <c r="U397" i="3"/>
  <c r="R397" i="3"/>
  <c r="S397" i="3"/>
  <c r="A400" i="3"/>
  <c r="B399" i="3"/>
  <c r="D402" i="3"/>
  <c r="Q398" i="3"/>
  <c r="C403" i="3"/>
  <c r="P398" i="3"/>
  <c r="X399" i="3"/>
  <c r="I400" i="3"/>
  <c r="L399" i="3"/>
  <c r="M399" i="3"/>
  <c r="N399" i="3"/>
  <c r="J399" i="3"/>
  <c r="K399" i="3"/>
  <c r="P122" i="2"/>
  <c r="Q122" i="2"/>
  <c r="W122" i="2"/>
  <c r="H123" i="2"/>
  <c r="V398" i="3"/>
  <c r="C408" i="5"/>
  <c r="B408" i="5"/>
  <c r="A409" i="5"/>
  <c r="B406" i="2"/>
  <c r="C406" i="2"/>
  <c r="A407" i="2"/>
  <c r="O399" i="3"/>
  <c r="D403" i="3"/>
  <c r="P399" i="3"/>
  <c r="B400" i="3"/>
  <c r="A401" i="3"/>
  <c r="C404" i="3"/>
  <c r="Q399" i="3"/>
  <c r="U398" i="3"/>
  <c r="Z398" i="3"/>
  <c r="T398" i="3"/>
  <c r="R398" i="3"/>
  <c r="S398" i="3"/>
  <c r="X400" i="3"/>
  <c r="I401" i="3"/>
  <c r="M400" i="3"/>
  <c r="L400" i="3"/>
  <c r="N400" i="3"/>
  <c r="J400" i="3"/>
  <c r="K400" i="3"/>
  <c r="AC122" i="2"/>
  <c r="Z122" i="2"/>
  <c r="V122" i="2"/>
  <c r="G123" i="2"/>
  <c r="U122" i="2"/>
  <c r="F123" i="2"/>
  <c r="T122" i="2"/>
  <c r="S122" i="2"/>
  <c r="A410" i="5"/>
  <c r="C409" i="5"/>
  <c r="B409" i="5"/>
  <c r="C407" i="2"/>
  <c r="B407" i="2"/>
  <c r="A408" i="2"/>
  <c r="V399" i="3"/>
  <c r="O400" i="3"/>
  <c r="B401" i="3"/>
  <c r="A402" i="3"/>
  <c r="P400" i="3"/>
  <c r="C405" i="3"/>
  <c r="Z399" i="3"/>
  <c r="T399" i="3"/>
  <c r="U399" i="3"/>
  <c r="R399" i="3"/>
  <c r="S399" i="3"/>
  <c r="Q400" i="3"/>
  <c r="N401" i="3"/>
  <c r="X401" i="3"/>
  <c r="I402" i="3"/>
  <c r="L401" i="3"/>
  <c r="M401" i="3"/>
  <c r="J401" i="3"/>
  <c r="K401" i="3"/>
  <c r="D404" i="3"/>
  <c r="AA122" i="2"/>
  <c r="D123" i="2"/>
  <c r="E123" i="2"/>
  <c r="AB122" i="2"/>
  <c r="N123" i="2"/>
  <c r="B410" i="5"/>
  <c r="A411" i="5"/>
  <c r="C410" i="5"/>
  <c r="C408" i="2"/>
  <c r="A409" i="2"/>
  <c r="B408" i="2"/>
  <c r="Q401" i="3"/>
  <c r="O401" i="3"/>
  <c r="Z400" i="3"/>
  <c r="U400" i="3"/>
  <c r="T400" i="3"/>
  <c r="R400" i="3"/>
  <c r="S400" i="3"/>
  <c r="M402" i="3"/>
  <c r="X402" i="3"/>
  <c r="I403" i="3"/>
  <c r="L402" i="3"/>
  <c r="N402" i="3"/>
  <c r="J402" i="3"/>
  <c r="K402" i="3"/>
  <c r="C406" i="3"/>
  <c r="V400" i="3"/>
  <c r="B402" i="3"/>
  <c r="A403" i="3"/>
  <c r="D405" i="3"/>
  <c r="P401" i="3"/>
  <c r="Y123" i="2"/>
  <c r="J124" i="2"/>
  <c r="L123" i="2"/>
  <c r="K123" i="2"/>
  <c r="O123" i="2"/>
  <c r="M123" i="2"/>
  <c r="V401" i="3"/>
  <c r="C411" i="5"/>
  <c r="B411" i="5"/>
  <c r="A412" i="5"/>
  <c r="C409" i="2"/>
  <c r="B409" i="2"/>
  <c r="A410" i="2"/>
  <c r="O402" i="3"/>
  <c r="L403" i="3"/>
  <c r="N403" i="3"/>
  <c r="X403" i="3"/>
  <c r="I404" i="3"/>
  <c r="M403" i="3"/>
  <c r="J403" i="3"/>
  <c r="K403" i="3"/>
  <c r="Z401" i="3"/>
  <c r="T401" i="3"/>
  <c r="U401" i="3"/>
  <c r="R401" i="3"/>
  <c r="S401" i="3"/>
  <c r="P402" i="3"/>
  <c r="C407" i="3"/>
  <c r="D406" i="3"/>
  <c r="A404" i="3"/>
  <c r="B403" i="3"/>
  <c r="Q402" i="3"/>
  <c r="R123" i="2"/>
  <c r="P123" i="2"/>
  <c r="Q123" i="2"/>
  <c r="W123" i="2"/>
  <c r="H124" i="2"/>
  <c r="A413" i="5"/>
  <c r="C412" i="5"/>
  <c r="B412" i="5"/>
  <c r="C410" i="2"/>
  <c r="A411" i="2"/>
  <c r="B410" i="2"/>
  <c r="O403" i="3"/>
  <c r="V402" i="3"/>
  <c r="B404" i="3"/>
  <c r="A405" i="3"/>
  <c r="D407" i="3"/>
  <c r="U402" i="3"/>
  <c r="Z402" i="3"/>
  <c r="T402" i="3"/>
  <c r="R402" i="3"/>
  <c r="S402" i="3"/>
  <c r="Q403" i="3"/>
  <c r="P403" i="3"/>
  <c r="I405" i="3"/>
  <c r="M404" i="3"/>
  <c r="X404" i="3"/>
  <c r="L404" i="3"/>
  <c r="N404" i="3"/>
  <c r="J404" i="3"/>
  <c r="K404" i="3"/>
  <c r="C408" i="3"/>
  <c r="Z123" i="2"/>
  <c r="AC123" i="2"/>
  <c r="U123" i="2"/>
  <c r="F124" i="2"/>
  <c r="V123" i="2"/>
  <c r="G124" i="2"/>
  <c r="S123" i="2"/>
  <c r="T123" i="2"/>
  <c r="C413" i="5"/>
  <c r="B413" i="5"/>
  <c r="A414" i="5"/>
  <c r="C411" i="2"/>
  <c r="A412" i="2"/>
  <c r="B411" i="2"/>
  <c r="Q404" i="3"/>
  <c r="V403" i="3"/>
  <c r="O404" i="3"/>
  <c r="P404" i="3"/>
  <c r="C409" i="3"/>
  <c r="D408" i="3"/>
  <c r="I406" i="3"/>
  <c r="L405" i="3"/>
  <c r="N405" i="3"/>
  <c r="X405" i="3"/>
  <c r="M405" i="3"/>
  <c r="J405" i="3"/>
  <c r="K405" i="3"/>
  <c r="T403" i="3"/>
  <c r="Z403" i="3"/>
  <c r="U403" i="3"/>
  <c r="R403" i="3"/>
  <c r="S403" i="3"/>
  <c r="A406" i="3"/>
  <c r="B405" i="3"/>
  <c r="AB123" i="2"/>
  <c r="E124" i="2"/>
  <c r="AA123" i="2"/>
  <c r="D124" i="2"/>
  <c r="Y124" i="2"/>
  <c r="J125" i="2"/>
  <c r="N124" i="2"/>
  <c r="A415" i="5"/>
  <c r="C414" i="5"/>
  <c r="B414" i="5"/>
  <c r="A413" i="2"/>
  <c r="C412" i="2"/>
  <c r="B412" i="2"/>
  <c r="V404" i="3"/>
  <c r="O405" i="3"/>
  <c r="D409" i="3"/>
  <c r="P405" i="3"/>
  <c r="B406" i="3"/>
  <c r="A407" i="3"/>
  <c r="C410" i="3"/>
  <c r="Q405" i="3"/>
  <c r="X406" i="3"/>
  <c r="I407" i="3"/>
  <c r="M406" i="3"/>
  <c r="N406" i="3"/>
  <c r="L406" i="3"/>
  <c r="J406" i="3"/>
  <c r="K406" i="3"/>
  <c r="U404" i="3"/>
  <c r="Z404" i="3"/>
  <c r="T404" i="3"/>
  <c r="R404" i="3"/>
  <c r="S404" i="3"/>
  <c r="K124" i="2"/>
  <c r="O124" i="2"/>
  <c r="L124" i="2"/>
  <c r="M124" i="2"/>
  <c r="A416" i="5"/>
  <c r="C415" i="5"/>
  <c r="B415" i="5"/>
  <c r="B413" i="2"/>
  <c r="C413" i="2"/>
  <c r="A414" i="2"/>
  <c r="O406" i="3"/>
  <c r="V405" i="3"/>
  <c r="B407" i="3"/>
  <c r="A408" i="3"/>
  <c r="X407" i="3"/>
  <c r="I408" i="3"/>
  <c r="L407" i="3"/>
  <c r="N407" i="3"/>
  <c r="M407" i="3"/>
  <c r="J407" i="3"/>
  <c r="K407" i="3"/>
  <c r="Z405" i="3"/>
  <c r="T405" i="3"/>
  <c r="U405" i="3"/>
  <c r="R405" i="3"/>
  <c r="S405" i="3"/>
  <c r="C411" i="3"/>
  <c r="Q406" i="3"/>
  <c r="D410" i="3"/>
  <c r="P406" i="3"/>
  <c r="V406" i="3"/>
  <c r="Q124" i="2"/>
  <c r="R124" i="2"/>
  <c r="P124" i="2"/>
  <c r="C416" i="5"/>
  <c r="B416" i="5"/>
  <c r="A417" i="5"/>
  <c r="B414" i="2"/>
  <c r="C414" i="2"/>
  <c r="A415" i="2"/>
  <c r="O407" i="3"/>
  <c r="Z406" i="3"/>
  <c r="U406" i="3"/>
  <c r="T406" i="3"/>
  <c r="R406" i="3"/>
  <c r="S406" i="3"/>
  <c r="C412" i="3"/>
  <c r="X408" i="3"/>
  <c r="I409" i="3"/>
  <c r="M408" i="3"/>
  <c r="L408" i="3"/>
  <c r="N408" i="3"/>
  <c r="J408" i="3"/>
  <c r="K408" i="3"/>
  <c r="P407" i="3"/>
  <c r="Q407" i="3"/>
  <c r="D411" i="3"/>
  <c r="B408" i="3"/>
  <c r="A409" i="3"/>
  <c r="Z124" i="2"/>
  <c r="AC124" i="2"/>
  <c r="U124" i="2"/>
  <c r="F125" i="2"/>
  <c r="V124" i="2"/>
  <c r="G125" i="2"/>
  <c r="S124" i="2"/>
  <c r="T124" i="2"/>
  <c r="W124" i="2"/>
  <c r="H125" i="2"/>
  <c r="O408" i="3"/>
  <c r="A418" i="5"/>
  <c r="C417" i="5"/>
  <c r="B417" i="5"/>
  <c r="C415" i="2"/>
  <c r="A416" i="2"/>
  <c r="B415" i="2"/>
  <c r="P408" i="3"/>
  <c r="C413" i="3"/>
  <c r="B409" i="3"/>
  <c r="A410" i="3"/>
  <c r="Z407" i="3"/>
  <c r="T407" i="3"/>
  <c r="U407" i="3"/>
  <c r="R407" i="3"/>
  <c r="S407" i="3"/>
  <c r="Q408" i="3"/>
  <c r="D412" i="3"/>
  <c r="N409" i="3"/>
  <c r="X409" i="3"/>
  <c r="I410" i="3"/>
  <c r="L409" i="3"/>
  <c r="M409" i="3"/>
  <c r="J409" i="3"/>
  <c r="K409" i="3"/>
  <c r="V407" i="3"/>
  <c r="D125" i="2"/>
  <c r="AA124" i="2"/>
  <c r="E125" i="2"/>
  <c r="O125" i="2"/>
  <c r="AB124" i="2"/>
  <c r="N125" i="2"/>
  <c r="A419" i="5"/>
  <c r="B418" i="5"/>
  <c r="C418" i="5"/>
  <c r="A417" i="2"/>
  <c r="B416" i="2"/>
  <c r="C416" i="2"/>
  <c r="Q409" i="3"/>
  <c r="O409" i="3"/>
  <c r="Z408" i="3"/>
  <c r="U408" i="3"/>
  <c r="T408" i="3"/>
  <c r="R408" i="3"/>
  <c r="S408" i="3"/>
  <c r="C414" i="3"/>
  <c r="D413" i="3"/>
  <c r="B410" i="3"/>
  <c r="A411" i="3"/>
  <c r="P409" i="3"/>
  <c r="V409" i="3"/>
  <c r="M410" i="3"/>
  <c r="X410" i="3"/>
  <c r="I411" i="3"/>
  <c r="L410" i="3"/>
  <c r="N410" i="3"/>
  <c r="J410" i="3"/>
  <c r="K410" i="3"/>
  <c r="V408" i="3"/>
  <c r="Y125" i="2"/>
  <c r="J126" i="2"/>
  <c r="M125" i="2"/>
  <c r="L125" i="2"/>
  <c r="K125" i="2"/>
  <c r="B419" i="5"/>
  <c r="A420" i="5"/>
  <c r="C419" i="5"/>
  <c r="C417" i="2"/>
  <c r="A418" i="2"/>
  <c r="B417" i="2"/>
  <c r="O410" i="3"/>
  <c r="C415" i="3"/>
  <c r="P410" i="3"/>
  <c r="Z409" i="3"/>
  <c r="T409" i="3"/>
  <c r="U409" i="3"/>
  <c r="R409" i="3"/>
  <c r="S409" i="3"/>
  <c r="Q410" i="3"/>
  <c r="D414" i="3"/>
  <c r="L411" i="3"/>
  <c r="N411" i="3"/>
  <c r="X411" i="3"/>
  <c r="I412" i="3"/>
  <c r="M411" i="3"/>
  <c r="J411" i="3"/>
  <c r="K411" i="3"/>
  <c r="A412" i="3"/>
  <c r="B411" i="3"/>
  <c r="R125" i="2"/>
  <c r="P125" i="2"/>
  <c r="Q125" i="2"/>
  <c r="W125" i="2"/>
  <c r="H126" i="2"/>
  <c r="O411" i="3"/>
  <c r="V410" i="3"/>
  <c r="C420" i="5"/>
  <c r="B420" i="5"/>
  <c r="A421" i="5"/>
  <c r="A419" i="2"/>
  <c r="B418" i="2"/>
  <c r="C418" i="2"/>
  <c r="Q411" i="3"/>
  <c r="B412" i="3"/>
  <c r="A413" i="3"/>
  <c r="D415" i="3"/>
  <c r="C416" i="3"/>
  <c r="P411" i="3"/>
  <c r="I413" i="3"/>
  <c r="M412" i="3"/>
  <c r="X412" i="3"/>
  <c r="L412" i="3"/>
  <c r="N412" i="3"/>
  <c r="J412" i="3"/>
  <c r="K412" i="3"/>
  <c r="U410" i="3"/>
  <c r="Z410" i="3"/>
  <c r="T410" i="3"/>
  <c r="R410" i="3"/>
  <c r="S410" i="3"/>
  <c r="AC125" i="2"/>
  <c r="Z125" i="2"/>
  <c r="V125" i="2"/>
  <c r="G126" i="2"/>
  <c r="U125" i="2"/>
  <c r="F126" i="2"/>
  <c r="S125" i="2"/>
  <c r="T125" i="2"/>
  <c r="V411" i="3"/>
  <c r="A422" i="5"/>
  <c r="C421" i="5"/>
  <c r="B421" i="5"/>
  <c r="B419" i="2"/>
  <c r="C419" i="2"/>
  <c r="A420" i="2"/>
  <c r="O412" i="3"/>
  <c r="C417" i="3"/>
  <c r="D416" i="3"/>
  <c r="Q412" i="3"/>
  <c r="I414" i="3"/>
  <c r="L413" i="3"/>
  <c r="N413" i="3"/>
  <c r="X413" i="3"/>
  <c r="M413" i="3"/>
  <c r="J413" i="3"/>
  <c r="K413" i="3"/>
  <c r="P412" i="3"/>
  <c r="A414" i="3"/>
  <c r="B413" i="3"/>
  <c r="T411" i="3"/>
  <c r="Z411" i="3"/>
  <c r="U411" i="3"/>
  <c r="R411" i="3"/>
  <c r="S411" i="3"/>
  <c r="E126" i="2"/>
  <c r="AB125" i="2"/>
  <c r="D126" i="2"/>
  <c r="Y126" i="2"/>
  <c r="J127" i="2"/>
  <c r="AA125" i="2"/>
  <c r="C422" i="5"/>
  <c r="B422" i="5"/>
  <c r="A423" i="5"/>
  <c r="A421" i="2"/>
  <c r="B420" i="2"/>
  <c r="C420" i="2"/>
  <c r="O413" i="3"/>
  <c r="U412" i="3"/>
  <c r="Z412" i="3"/>
  <c r="T412" i="3"/>
  <c r="R412" i="3"/>
  <c r="S412" i="3"/>
  <c r="D417" i="3"/>
  <c r="V412" i="3"/>
  <c r="X414" i="3"/>
  <c r="I415" i="3"/>
  <c r="M414" i="3"/>
  <c r="L414" i="3"/>
  <c r="N414" i="3"/>
  <c r="J414" i="3"/>
  <c r="K414" i="3"/>
  <c r="P413" i="3"/>
  <c r="C418" i="3"/>
  <c r="Q413" i="3"/>
  <c r="B414" i="3"/>
  <c r="A415" i="3"/>
  <c r="N126" i="2"/>
  <c r="K126" i="2"/>
  <c r="O126" i="2"/>
  <c r="M126" i="2"/>
  <c r="L126" i="2"/>
  <c r="A424" i="5"/>
  <c r="B423" i="5"/>
  <c r="C423" i="5"/>
  <c r="A422" i="2"/>
  <c r="B421" i="2"/>
  <c r="C421" i="2"/>
  <c r="O414" i="3"/>
  <c r="Q414" i="3"/>
  <c r="P414" i="3"/>
  <c r="B415" i="3"/>
  <c r="A416" i="3"/>
  <c r="V413" i="3"/>
  <c r="D418" i="3"/>
  <c r="C419" i="3"/>
  <c r="X415" i="3"/>
  <c r="I416" i="3"/>
  <c r="L415" i="3"/>
  <c r="N415" i="3"/>
  <c r="M415" i="3"/>
  <c r="J415" i="3"/>
  <c r="K415" i="3"/>
  <c r="Z413" i="3"/>
  <c r="T413" i="3"/>
  <c r="U413" i="3"/>
  <c r="R413" i="3"/>
  <c r="S413" i="3"/>
  <c r="P126" i="2"/>
  <c r="Q126" i="2"/>
  <c r="R126" i="2"/>
  <c r="V414" i="3"/>
  <c r="A425" i="5"/>
  <c r="C424" i="5"/>
  <c r="B424" i="5"/>
  <c r="B422" i="2"/>
  <c r="C422" i="2"/>
  <c r="A423" i="2"/>
  <c r="O415" i="3"/>
  <c r="X416" i="3"/>
  <c r="I417" i="3"/>
  <c r="M416" i="3"/>
  <c r="N416" i="3"/>
  <c r="L416" i="3"/>
  <c r="J416" i="3"/>
  <c r="K416" i="3"/>
  <c r="Q415" i="3"/>
  <c r="B416" i="3"/>
  <c r="A417" i="3"/>
  <c r="D419" i="3"/>
  <c r="Z414" i="3"/>
  <c r="U414" i="3"/>
  <c r="T414" i="3"/>
  <c r="R414" i="3"/>
  <c r="S414" i="3"/>
  <c r="P415" i="3"/>
  <c r="C420" i="3"/>
  <c r="W126" i="2"/>
  <c r="H127" i="2"/>
  <c r="AC126" i="2"/>
  <c r="Z126" i="2"/>
  <c r="U126" i="2"/>
  <c r="F127" i="2"/>
  <c r="V126" i="2"/>
  <c r="G127" i="2"/>
  <c r="S126" i="2"/>
  <c r="T126" i="2"/>
  <c r="O416" i="3"/>
  <c r="C425" i="5"/>
  <c r="B425" i="5"/>
  <c r="A426" i="5"/>
  <c r="C423" i="2"/>
  <c r="A424" i="2"/>
  <c r="B423" i="2"/>
  <c r="P416" i="3"/>
  <c r="C421" i="3"/>
  <c r="V415" i="3"/>
  <c r="Z415" i="3"/>
  <c r="T415" i="3"/>
  <c r="U415" i="3"/>
  <c r="R415" i="3"/>
  <c r="S415" i="3"/>
  <c r="D420" i="3"/>
  <c r="B417" i="3"/>
  <c r="A418" i="3"/>
  <c r="N417" i="3"/>
  <c r="X417" i="3"/>
  <c r="I418" i="3"/>
  <c r="L417" i="3"/>
  <c r="M417" i="3"/>
  <c r="J417" i="3"/>
  <c r="K417" i="3"/>
  <c r="Q416" i="3"/>
  <c r="AB126" i="2"/>
  <c r="E127" i="2"/>
  <c r="AA126" i="2"/>
  <c r="D127" i="2"/>
  <c r="Y127" i="2"/>
  <c r="J128" i="2"/>
  <c r="N127" i="2"/>
  <c r="M127" i="2"/>
  <c r="A427" i="5"/>
  <c r="C426" i="5"/>
  <c r="B426" i="5"/>
  <c r="A425" i="2"/>
  <c r="B424" i="2"/>
  <c r="C424" i="2"/>
  <c r="O417" i="3"/>
  <c r="D421" i="3"/>
  <c r="B418" i="3"/>
  <c r="A419" i="3"/>
  <c r="C422" i="3"/>
  <c r="M418" i="3"/>
  <c r="X418" i="3"/>
  <c r="I419" i="3"/>
  <c r="L418" i="3"/>
  <c r="N418" i="3"/>
  <c r="J418" i="3"/>
  <c r="K418" i="3"/>
  <c r="V416" i="3"/>
  <c r="P417" i="3"/>
  <c r="Q417" i="3"/>
  <c r="Z416" i="3"/>
  <c r="U416" i="3"/>
  <c r="T416" i="3"/>
  <c r="R416" i="3"/>
  <c r="S416" i="3"/>
  <c r="K127" i="2"/>
  <c r="O127" i="2"/>
  <c r="L127" i="2"/>
  <c r="B427" i="5"/>
  <c r="A428" i="5"/>
  <c r="C427" i="5"/>
  <c r="B425" i="2"/>
  <c r="C425" i="2"/>
  <c r="A426" i="2"/>
  <c r="O418" i="3"/>
  <c r="C423" i="3"/>
  <c r="A420" i="3"/>
  <c r="B419" i="3"/>
  <c r="L419" i="3"/>
  <c r="N419" i="3"/>
  <c r="Q419" i="3"/>
  <c r="X419" i="3"/>
  <c r="I420" i="3"/>
  <c r="M419" i="3"/>
  <c r="J419" i="3"/>
  <c r="K419" i="3"/>
  <c r="P418" i="3"/>
  <c r="V417" i="3"/>
  <c r="Q418" i="3"/>
  <c r="D422" i="3"/>
  <c r="Z417" i="3"/>
  <c r="T417" i="3"/>
  <c r="U417" i="3"/>
  <c r="R417" i="3"/>
  <c r="S417" i="3"/>
  <c r="R127" i="2"/>
  <c r="Q127" i="2"/>
  <c r="W127" i="2"/>
  <c r="H128" i="2"/>
  <c r="P127" i="2"/>
  <c r="C428" i="5"/>
  <c r="B428" i="5"/>
  <c r="A429" i="5"/>
  <c r="B426" i="2"/>
  <c r="C426" i="2"/>
  <c r="A427" i="2"/>
  <c r="O419" i="3"/>
  <c r="U418" i="3"/>
  <c r="Z418" i="3"/>
  <c r="T418" i="3"/>
  <c r="R418" i="3"/>
  <c r="S418" i="3"/>
  <c r="D423" i="3"/>
  <c r="C424" i="3"/>
  <c r="V418" i="3"/>
  <c r="B420" i="3"/>
  <c r="A421" i="3"/>
  <c r="P419" i="3"/>
  <c r="V419" i="3"/>
  <c r="I421" i="3"/>
  <c r="M420" i="3"/>
  <c r="X420" i="3"/>
  <c r="N420" i="3"/>
  <c r="L420" i="3"/>
  <c r="J420" i="3"/>
  <c r="K420" i="3"/>
  <c r="Z127" i="2"/>
  <c r="AC127" i="2"/>
  <c r="V127" i="2"/>
  <c r="G128" i="2"/>
  <c r="U127" i="2"/>
  <c r="F128" i="2"/>
  <c r="S127" i="2"/>
  <c r="T127" i="2"/>
  <c r="A430" i="5"/>
  <c r="C429" i="5"/>
  <c r="B429" i="5"/>
  <c r="A428" i="2"/>
  <c r="B427" i="2"/>
  <c r="C427" i="2"/>
  <c r="O420" i="3"/>
  <c r="D424" i="3"/>
  <c r="T419" i="3"/>
  <c r="Z419" i="3"/>
  <c r="U419" i="3"/>
  <c r="R419" i="3"/>
  <c r="S419" i="3"/>
  <c r="P420" i="3"/>
  <c r="A422" i="3"/>
  <c r="B421" i="3"/>
  <c r="Q420" i="3"/>
  <c r="C425" i="3"/>
  <c r="I422" i="3"/>
  <c r="L421" i="3"/>
  <c r="N421" i="3"/>
  <c r="X421" i="3"/>
  <c r="M421" i="3"/>
  <c r="J421" i="3"/>
  <c r="K421" i="3"/>
  <c r="D128" i="2"/>
  <c r="AA127" i="2"/>
  <c r="E128" i="2"/>
  <c r="AB127" i="2"/>
  <c r="C430" i="5"/>
  <c r="B430" i="5"/>
  <c r="A431" i="5"/>
  <c r="A429" i="2"/>
  <c r="C428" i="2"/>
  <c r="B428" i="2"/>
  <c r="O421" i="3"/>
  <c r="P421" i="3"/>
  <c r="C426" i="3"/>
  <c r="Q421" i="3"/>
  <c r="B422" i="3"/>
  <c r="A423" i="3"/>
  <c r="D425" i="3"/>
  <c r="V420" i="3"/>
  <c r="X422" i="3"/>
  <c r="I423" i="3"/>
  <c r="M422" i="3"/>
  <c r="N422" i="3"/>
  <c r="L422" i="3"/>
  <c r="J422" i="3"/>
  <c r="K422" i="3"/>
  <c r="U420" i="3"/>
  <c r="Z420" i="3"/>
  <c r="T420" i="3"/>
  <c r="R420" i="3"/>
  <c r="S420" i="3"/>
  <c r="Y128" i="2"/>
  <c r="J129" i="2"/>
  <c r="L128" i="2"/>
  <c r="N128" i="2"/>
  <c r="K128" i="2"/>
  <c r="O128" i="2"/>
  <c r="M128" i="2"/>
  <c r="A432" i="5"/>
  <c r="B431" i="5"/>
  <c r="C431" i="5"/>
  <c r="B429" i="2"/>
  <c r="C429" i="2"/>
  <c r="A430" i="2"/>
  <c r="O422" i="3"/>
  <c r="Q422" i="3"/>
  <c r="X423" i="3"/>
  <c r="I424" i="3"/>
  <c r="L423" i="3"/>
  <c r="N423" i="3"/>
  <c r="M423" i="3"/>
  <c r="J423" i="3"/>
  <c r="K423" i="3"/>
  <c r="C427" i="3"/>
  <c r="B423" i="3"/>
  <c r="A424" i="3"/>
  <c r="D426" i="3"/>
  <c r="P422" i="3"/>
  <c r="V421" i="3"/>
  <c r="Z421" i="3"/>
  <c r="T421" i="3"/>
  <c r="U421" i="3"/>
  <c r="R421" i="3"/>
  <c r="S421" i="3"/>
  <c r="R128" i="2"/>
  <c r="P128" i="2"/>
  <c r="Q128" i="2"/>
  <c r="W128" i="2"/>
  <c r="H129" i="2"/>
  <c r="V422" i="3"/>
  <c r="A433" i="5"/>
  <c r="C432" i="5"/>
  <c r="B432" i="5"/>
  <c r="A431" i="2"/>
  <c r="B430" i="2"/>
  <c r="C430" i="2"/>
  <c r="O423" i="3"/>
  <c r="C428" i="3"/>
  <c r="Q423" i="3"/>
  <c r="X424" i="3"/>
  <c r="I425" i="3"/>
  <c r="M424" i="3"/>
  <c r="N424" i="3"/>
  <c r="Q424" i="3"/>
  <c r="L424" i="3"/>
  <c r="J424" i="3"/>
  <c r="K424" i="3"/>
  <c r="P423" i="3"/>
  <c r="D427" i="3"/>
  <c r="B424" i="3"/>
  <c r="A425" i="3"/>
  <c r="Z422" i="3"/>
  <c r="U422" i="3"/>
  <c r="T422" i="3"/>
  <c r="R422" i="3"/>
  <c r="S422" i="3"/>
  <c r="Z128" i="2"/>
  <c r="AC128" i="2"/>
  <c r="V128" i="2"/>
  <c r="G129" i="2"/>
  <c r="U128" i="2"/>
  <c r="F129" i="2"/>
  <c r="T128" i="2"/>
  <c r="S128" i="2"/>
  <c r="V423" i="3"/>
  <c r="C433" i="5"/>
  <c r="B433" i="5"/>
  <c r="A434" i="5"/>
  <c r="C431" i="2"/>
  <c r="A432" i="2"/>
  <c r="B431" i="2"/>
  <c r="O424" i="3"/>
  <c r="N425" i="3"/>
  <c r="X425" i="3"/>
  <c r="I426" i="3"/>
  <c r="L425" i="3"/>
  <c r="M425" i="3"/>
  <c r="J425" i="3"/>
  <c r="K425" i="3"/>
  <c r="D428" i="3"/>
  <c r="Z423" i="3"/>
  <c r="T423" i="3"/>
  <c r="U423" i="3"/>
  <c r="R423" i="3"/>
  <c r="S423" i="3"/>
  <c r="B425" i="3"/>
  <c r="A426" i="3"/>
  <c r="P424" i="3"/>
  <c r="V424" i="3"/>
  <c r="C429" i="3"/>
  <c r="D129" i="2"/>
  <c r="AA128" i="2"/>
  <c r="E129" i="2"/>
  <c r="AB128" i="2"/>
  <c r="M129" i="2"/>
  <c r="N129" i="2"/>
  <c r="A435" i="5"/>
  <c r="C434" i="5"/>
  <c r="B434" i="5"/>
  <c r="A433" i="2"/>
  <c r="C432" i="2"/>
  <c r="B432" i="2"/>
  <c r="O425" i="3"/>
  <c r="P425" i="3"/>
  <c r="M426" i="3"/>
  <c r="X426" i="3"/>
  <c r="I427" i="3"/>
  <c r="N426" i="3"/>
  <c r="L426" i="3"/>
  <c r="J426" i="3"/>
  <c r="K426" i="3"/>
  <c r="Z424" i="3"/>
  <c r="U424" i="3"/>
  <c r="T424" i="3"/>
  <c r="R424" i="3"/>
  <c r="S424" i="3"/>
  <c r="D429" i="3"/>
  <c r="C430" i="3"/>
  <c r="B426" i="3"/>
  <c r="A427" i="3"/>
  <c r="Q425" i="3"/>
  <c r="Y129" i="2"/>
  <c r="J130" i="2"/>
  <c r="L129" i="2"/>
  <c r="K129" i="2"/>
  <c r="O129" i="2"/>
  <c r="R129" i="2"/>
  <c r="O426" i="3"/>
  <c r="B435" i="5"/>
  <c r="A436" i="5"/>
  <c r="C435" i="5"/>
  <c r="A434" i="2"/>
  <c r="B433" i="2"/>
  <c r="C433" i="2"/>
  <c r="A428" i="3"/>
  <c r="B427" i="3"/>
  <c r="P426" i="3"/>
  <c r="V425" i="3"/>
  <c r="Q426" i="3"/>
  <c r="L427" i="3"/>
  <c r="N427" i="3"/>
  <c r="X427" i="3"/>
  <c r="I428" i="3"/>
  <c r="M427" i="3"/>
  <c r="J427" i="3"/>
  <c r="K427" i="3"/>
  <c r="C431" i="3"/>
  <c r="D430" i="3"/>
  <c r="Z425" i="3"/>
  <c r="T425" i="3"/>
  <c r="U425" i="3"/>
  <c r="R425" i="3"/>
  <c r="S425" i="3"/>
  <c r="Q129" i="2"/>
  <c r="W129" i="2"/>
  <c r="H130" i="2"/>
  <c r="P129" i="2"/>
  <c r="Q427" i="3"/>
  <c r="A437" i="5"/>
  <c r="C436" i="5"/>
  <c r="B436" i="5"/>
  <c r="A435" i="2"/>
  <c r="B434" i="2"/>
  <c r="C434" i="2"/>
  <c r="O427" i="3"/>
  <c r="C432" i="3"/>
  <c r="P427" i="3"/>
  <c r="V427" i="3"/>
  <c r="D431" i="3"/>
  <c r="V426" i="3"/>
  <c r="U426" i="3"/>
  <c r="Z426" i="3"/>
  <c r="T426" i="3"/>
  <c r="R426" i="3"/>
  <c r="S426" i="3"/>
  <c r="I429" i="3"/>
  <c r="M428" i="3"/>
  <c r="X428" i="3"/>
  <c r="N428" i="3"/>
  <c r="L428" i="3"/>
  <c r="J428" i="3"/>
  <c r="K428" i="3"/>
  <c r="B428" i="3"/>
  <c r="A429" i="3"/>
  <c r="Z129" i="2"/>
  <c r="AC129" i="2"/>
  <c r="U129" i="2"/>
  <c r="F130" i="2"/>
  <c r="V129" i="2"/>
  <c r="G130" i="2"/>
  <c r="T129" i="2"/>
  <c r="S129" i="2"/>
  <c r="O428" i="3"/>
  <c r="A438" i="5"/>
  <c r="C437" i="5"/>
  <c r="B437" i="5"/>
  <c r="A436" i="2"/>
  <c r="B435" i="2"/>
  <c r="C435" i="2"/>
  <c r="D432" i="3"/>
  <c r="A430" i="3"/>
  <c r="B429" i="3"/>
  <c r="Q428" i="3"/>
  <c r="I430" i="3"/>
  <c r="L429" i="3"/>
  <c r="N429" i="3"/>
  <c r="X429" i="3"/>
  <c r="M429" i="3"/>
  <c r="J429" i="3"/>
  <c r="K429" i="3"/>
  <c r="P428" i="3"/>
  <c r="V428" i="3"/>
  <c r="T427" i="3"/>
  <c r="Z427" i="3"/>
  <c r="U427" i="3"/>
  <c r="R427" i="3"/>
  <c r="S427" i="3"/>
  <c r="C433" i="3"/>
  <c r="E130" i="2"/>
  <c r="AB129" i="2"/>
  <c r="AA129" i="2"/>
  <c r="D130" i="2"/>
  <c r="Y130" i="2"/>
  <c r="J131" i="2"/>
  <c r="M130" i="2"/>
  <c r="C438" i="5"/>
  <c r="B438" i="5"/>
  <c r="A439" i="5"/>
  <c r="A437" i="2"/>
  <c r="C436" i="2"/>
  <c r="B436" i="2"/>
  <c r="O429" i="3"/>
  <c r="C434" i="3"/>
  <c r="X430" i="3"/>
  <c r="I431" i="3"/>
  <c r="M430" i="3"/>
  <c r="N430" i="3"/>
  <c r="L430" i="3"/>
  <c r="J430" i="3"/>
  <c r="O430" i="3"/>
  <c r="K430" i="3"/>
  <c r="U428" i="3"/>
  <c r="Z428" i="3"/>
  <c r="T428" i="3"/>
  <c r="R428" i="3"/>
  <c r="S428" i="3"/>
  <c r="P429" i="3"/>
  <c r="B430" i="3"/>
  <c r="A431" i="3"/>
  <c r="D433" i="3"/>
  <c r="Q429" i="3"/>
  <c r="O130" i="2"/>
  <c r="K130" i="2"/>
  <c r="N130" i="2"/>
  <c r="L130" i="2"/>
  <c r="A440" i="5"/>
  <c r="B439" i="5"/>
  <c r="C439" i="5"/>
  <c r="B437" i="2"/>
  <c r="C437" i="2"/>
  <c r="A438" i="2"/>
  <c r="Q430" i="3"/>
  <c r="Z429" i="3"/>
  <c r="T429" i="3"/>
  <c r="U429" i="3"/>
  <c r="R429" i="3"/>
  <c r="S429" i="3"/>
  <c r="D434" i="3"/>
  <c r="X431" i="3"/>
  <c r="L431" i="3"/>
  <c r="N431" i="3"/>
  <c r="I432" i="3"/>
  <c r="M431" i="3"/>
  <c r="J431" i="3"/>
  <c r="K431" i="3"/>
  <c r="B431" i="3"/>
  <c r="A432" i="3"/>
  <c r="C435" i="3"/>
  <c r="V429" i="3"/>
  <c r="P430" i="3"/>
  <c r="V430" i="3"/>
  <c r="Q130" i="2"/>
  <c r="P130" i="2"/>
  <c r="R130" i="2"/>
  <c r="O431" i="3"/>
  <c r="B440" i="5"/>
  <c r="A441" i="5"/>
  <c r="C440" i="5"/>
  <c r="A439" i="2"/>
  <c r="B438" i="2"/>
  <c r="C438" i="2"/>
  <c r="P431" i="3"/>
  <c r="Q431" i="3"/>
  <c r="C436" i="3"/>
  <c r="Z430" i="3"/>
  <c r="U430" i="3"/>
  <c r="T430" i="3"/>
  <c r="R430" i="3"/>
  <c r="S430" i="3"/>
  <c r="D435" i="3"/>
  <c r="X432" i="3"/>
  <c r="I433" i="3"/>
  <c r="M432" i="3"/>
  <c r="L432" i="3"/>
  <c r="N432" i="3"/>
  <c r="J432" i="3"/>
  <c r="K432" i="3"/>
  <c r="B432" i="3"/>
  <c r="A433" i="3"/>
  <c r="Z130" i="2"/>
  <c r="AC130" i="2"/>
  <c r="V130" i="2"/>
  <c r="G131" i="2"/>
  <c r="U130" i="2"/>
  <c r="F131" i="2"/>
  <c r="S130" i="2"/>
  <c r="T130" i="2"/>
  <c r="W130" i="2"/>
  <c r="H131" i="2"/>
  <c r="O432" i="3"/>
  <c r="C441" i="5"/>
  <c r="B441" i="5"/>
  <c r="A442" i="5"/>
  <c r="C439" i="2"/>
  <c r="A440" i="2"/>
  <c r="B439" i="2"/>
  <c r="N433" i="3"/>
  <c r="I434" i="3"/>
  <c r="L433" i="3"/>
  <c r="X433" i="3"/>
  <c r="M433" i="3"/>
  <c r="J433" i="3"/>
  <c r="O433" i="3"/>
  <c r="K433" i="3"/>
  <c r="B433" i="3"/>
  <c r="A434" i="3"/>
  <c r="P432" i="3"/>
  <c r="C437" i="3"/>
  <c r="V431" i="3"/>
  <c r="D436" i="3"/>
  <c r="Q432" i="3"/>
  <c r="Z431" i="3"/>
  <c r="T431" i="3"/>
  <c r="U431" i="3"/>
  <c r="R431" i="3"/>
  <c r="S431" i="3"/>
  <c r="E131" i="2"/>
  <c r="AB130" i="2"/>
  <c r="D131" i="2"/>
  <c r="Y131" i="2"/>
  <c r="J132" i="2"/>
  <c r="AA130" i="2"/>
  <c r="A443" i="5"/>
  <c r="C442" i="5"/>
  <c r="B442" i="5"/>
  <c r="B440" i="2"/>
  <c r="C440" i="2"/>
  <c r="A441" i="2"/>
  <c r="C438" i="3"/>
  <c r="D437" i="3"/>
  <c r="P433" i="3"/>
  <c r="V432" i="3"/>
  <c r="U432" i="3"/>
  <c r="Z432" i="3"/>
  <c r="T432" i="3"/>
  <c r="R432" i="3"/>
  <c r="S432" i="3"/>
  <c r="M434" i="3"/>
  <c r="X434" i="3"/>
  <c r="I435" i="3"/>
  <c r="N434" i="3"/>
  <c r="L434" i="3"/>
  <c r="J434" i="3"/>
  <c r="K434" i="3"/>
  <c r="B434" i="3"/>
  <c r="A435" i="3"/>
  <c r="Q433" i="3"/>
  <c r="L131" i="2"/>
  <c r="K131" i="2"/>
  <c r="M131" i="2"/>
  <c r="O131" i="2"/>
  <c r="N131" i="2"/>
  <c r="O434" i="3"/>
  <c r="C443" i="5"/>
  <c r="B443" i="5"/>
  <c r="A444" i="5"/>
  <c r="B441" i="2"/>
  <c r="C441" i="2"/>
  <c r="A442" i="2"/>
  <c r="V433" i="3"/>
  <c r="B435" i="3"/>
  <c r="A436" i="3"/>
  <c r="Q434" i="3"/>
  <c r="Z433" i="3"/>
  <c r="T433" i="3"/>
  <c r="U433" i="3"/>
  <c r="R433" i="3"/>
  <c r="S433" i="3"/>
  <c r="D438" i="3"/>
  <c r="P434" i="3"/>
  <c r="C439" i="3"/>
  <c r="L435" i="3"/>
  <c r="X435" i="3"/>
  <c r="N435" i="3"/>
  <c r="I436" i="3"/>
  <c r="M435" i="3"/>
  <c r="J435" i="3"/>
  <c r="K435" i="3"/>
  <c r="R131" i="2"/>
  <c r="Q131" i="2"/>
  <c r="W131" i="2"/>
  <c r="H132" i="2"/>
  <c r="P131" i="2"/>
  <c r="A445" i="5"/>
  <c r="C444" i="5"/>
  <c r="B444" i="5"/>
  <c r="A443" i="2"/>
  <c r="B442" i="2"/>
  <c r="C442" i="2"/>
  <c r="V434" i="3"/>
  <c r="O435" i="3"/>
  <c r="U434" i="3"/>
  <c r="Z434" i="3"/>
  <c r="T434" i="3"/>
  <c r="R434" i="3"/>
  <c r="S434" i="3"/>
  <c r="I437" i="3"/>
  <c r="X436" i="3"/>
  <c r="M436" i="3"/>
  <c r="L436" i="3"/>
  <c r="N436" i="3"/>
  <c r="J436" i="3"/>
  <c r="K436" i="3"/>
  <c r="Q435" i="3"/>
  <c r="D439" i="3"/>
  <c r="P435" i="3"/>
  <c r="B436" i="3"/>
  <c r="A437" i="3"/>
  <c r="C440" i="3"/>
  <c r="AC131" i="2"/>
  <c r="Z131" i="2"/>
  <c r="U131" i="2"/>
  <c r="F132" i="2"/>
  <c r="V131" i="2"/>
  <c r="G132" i="2"/>
  <c r="S131" i="2"/>
  <c r="T131" i="2"/>
  <c r="O436" i="3"/>
  <c r="A446" i="5"/>
  <c r="C445" i="5"/>
  <c r="B445" i="5"/>
  <c r="A444" i="2"/>
  <c r="B443" i="2"/>
  <c r="C443" i="2"/>
  <c r="I438" i="3"/>
  <c r="N437" i="3"/>
  <c r="X437" i="3"/>
  <c r="L437" i="3"/>
  <c r="M437" i="3"/>
  <c r="J437" i="3"/>
  <c r="K437" i="3"/>
  <c r="Q436" i="3"/>
  <c r="D440" i="3"/>
  <c r="C441" i="3"/>
  <c r="A438" i="3"/>
  <c r="B437" i="3"/>
  <c r="P436" i="3"/>
  <c r="V435" i="3"/>
  <c r="T435" i="3"/>
  <c r="Z435" i="3"/>
  <c r="U435" i="3"/>
  <c r="R435" i="3"/>
  <c r="S435" i="3"/>
  <c r="AA131" i="2"/>
  <c r="D132" i="2"/>
  <c r="E132" i="2"/>
  <c r="AB131" i="2"/>
  <c r="N132" i="2"/>
  <c r="M132" i="2"/>
  <c r="C446" i="5"/>
  <c r="B446" i="5"/>
  <c r="A447" i="5"/>
  <c r="C444" i="2"/>
  <c r="B444" i="2"/>
  <c r="A445" i="2"/>
  <c r="O437" i="3"/>
  <c r="B438" i="3"/>
  <c r="A439" i="3"/>
  <c r="P437" i="3"/>
  <c r="Q437" i="3"/>
  <c r="C442" i="3"/>
  <c r="D441" i="3"/>
  <c r="V436" i="3"/>
  <c r="Z436" i="3"/>
  <c r="U436" i="3"/>
  <c r="T436" i="3"/>
  <c r="R436" i="3"/>
  <c r="S436" i="3"/>
  <c r="X438" i="3"/>
  <c r="I439" i="3"/>
  <c r="M438" i="3"/>
  <c r="L438" i="3"/>
  <c r="N438" i="3"/>
  <c r="J438" i="3"/>
  <c r="K438" i="3"/>
  <c r="Y132" i="2"/>
  <c r="J133" i="2"/>
  <c r="K132" i="2"/>
  <c r="O132" i="2"/>
  <c r="L132" i="2"/>
  <c r="A448" i="5"/>
  <c r="C447" i="5"/>
  <c r="B447" i="5"/>
  <c r="A446" i="2"/>
  <c r="B445" i="2"/>
  <c r="C445" i="2"/>
  <c r="O438" i="3"/>
  <c r="C443" i="3"/>
  <c r="D442" i="3"/>
  <c r="P438" i="3"/>
  <c r="Q438" i="3"/>
  <c r="V437" i="3"/>
  <c r="X439" i="3"/>
  <c r="L439" i="3"/>
  <c r="N439" i="3"/>
  <c r="I440" i="3"/>
  <c r="M439" i="3"/>
  <c r="J439" i="3"/>
  <c r="K439" i="3"/>
  <c r="Z437" i="3"/>
  <c r="T437" i="3"/>
  <c r="U437" i="3"/>
  <c r="R437" i="3"/>
  <c r="S437" i="3"/>
  <c r="B439" i="3"/>
  <c r="A440" i="3"/>
  <c r="R132" i="2"/>
  <c r="P132" i="2"/>
  <c r="Q132" i="2"/>
  <c r="W132" i="2"/>
  <c r="H133" i="2"/>
  <c r="B448" i="5"/>
  <c r="A449" i="5"/>
  <c r="C448" i="5"/>
  <c r="C446" i="2"/>
  <c r="A447" i="2"/>
  <c r="B446" i="2"/>
  <c r="V438" i="3"/>
  <c r="O439" i="3"/>
  <c r="Z438" i="3"/>
  <c r="U438" i="3"/>
  <c r="T438" i="3"/>
  <c r="R438" i="3"/>
  <c r="S438" i="3"/>
  <c r="B440" i="3"/>
  <c r="A441" i="3"/>
  <c r="Q439" i="3"/>
  <c r="D443" i="3"/>
  <c r="P439" i="3"/>
  <c r="X440" i="3"/>
  <c r="I441" i="3"/>
  <c r="M440" i="3"/>
  <c r="L440" i="3"/>
  <c r="N440" i="3"/>
  <c r="J440" i="3"/>
  <c r="K440" i="3"/>
  <c r="C444" i="3"/>
  <c r="AC132" i="2"/>
  <c r="Z132" i="2"/>
  <c r="V132" i="2"/>
  <c r="G133" i="2"/>
  <c r="U132" i="2"/>
  <c r="F133" i="2"/>
  <c r="T132" i="2"/>
  <c r="S132" i="2"/>
  <c r="C449" i="5"/>
  <c r="B449" i="5"/>
  <c r="A450" i="5"/>
  <c r="B447" i="2"/>
  <c r="A448" i="2"/>
  <c r="C447" i="2"/>
  <c r="O440" i="3"/>
  <c r="N441" i="3"/>
  <c r="I442" i="3"/>
  <c r="X441" i="3"/>
  <c r="L441" i="3"/>
  <c r="M441" i="3"/>
  <c r="J441" i="3"/>
  <c r="K441" i="3"/>
  <c r="C445" i="3"/>
  <c r="Q440" i="3"/>
  <c r="B441" i="3"/>
  <c r="A442" i="3"/>
  <c r="V439" i="3"/>
  <c r="Z439" i="3"/>
  <c r="T439" i="3"/>
  <c r="U439" i="3"/>
  <c r="R439" i="3"/>
  <c r="S439" i="3"/>
  <c r="P440" i="3"/>
  <c r="D444" i="3"/>
  <c r="D133" i="2"/>
  <c r="AA132" i="2"/>
  <c r="E133" i="2"/>
  <c r="AB132" i="2"/>
  <c r="M133" i="2"/>
  <c r="N133" i="2"/>
  <c r="O441" i="3"/>
  <c r="V440" i="3"/>
  <c r="A451" i="5"/>
  <c r="C450" i="5"/>
  <c r="B450" i="5"/>
  <c r="A449" i="2"/>
  <c r="C448" i="2"/>
  <c r="B448" i="2"/>
  <c r="U440" i="3"/>
  <c r="Z440" i="3"/>
  <c r="T440" i="3"/>
  <c r="R440" i="3"/>
  <c r="S440" i="3"/>
  <c r="C446" i="3"/>
  <c r="D445" i="3"/>
  <c r="P441" i="3"/>
  <c r="B442" i="3"/>
  <c r="A443" i="3"/>
  <c r="M442" i="3"/>
  <c r="X442" i="3"/>
  <c r="I443" i="3"/>
  <c r="N442" i="3"/>
  <c r="L442" i="3"/>
  <c r="J442" i="3"/>
  <c r="K442" i="3"/>
  <c r="Q441" i="3"/>
  <c r="Y133" i="2"/>
  <c r="J134" i="2"/>
  <c r="L133" i="2"/>
  <c r="K133" i="2"/>
  <c r="O133" i="2"/>
  <c r="R133" i="2"/>
  <c r="O442" i="3"/>
  <c r="C451" i="5"/>
  <c r="B451" i="5"/>
  <c r="A452" i="5"/>
  <c r="A450" i="2"/>
  <c r="B449" i="2"/>
  <c r="C449" i="2"/>
  <c r="B443" i="3"/>
  <c r="A444" i="3"/>
  <c r="P442" i="3"/>
  <c r="Z441" i="3"/>
  <c r="T441" i="3"/>
  <c r="U441" i="3"/>
  <c r="R441" i="3"/>
  <c r="S441" i="3"/>
  <c r="L443" i="3"/>
  <c r="X443" i="3"/>
  <c r="N443" i="3"/>
  <c r="I444" i="3"/>
  <c r="M443" i="3"/>
  <c r="J443" i="3"/>
  <c r="K443" i="3"/>
  <c r="C447" i="3"/>
  <c r="V441" i="3"/>
  <c r="Q442" i="3"/>
  <c r="D446" i="3"/>
  <c r="P133" i="2"/>
  <c r="Q133" i="2"/>
  <c r="W133" i="2"/>
  <c r="H134" i="2"/>
  <c r="A453" i="5"/>
  <c r="C452" i="5"/>
  <c r="B452" i="5"/>
  <c r="A451" i="2"/>
  <c r="B450" i="2"/>
  <c r="C450" i="2"/>
  <c r="O443" i="3"/>
  <c r="P443" i="3"/>
  <c r="U442" i="3"/>
  <c r="Z442" i="3"/>
  <c r="T442" i="3"/>
  <c r="R442" i="3"/>
  <c r="S442" i="3"/>
  <c r="C448" i="3"/>
  <c r="D447" i="3"/>
  <c r="I445" i="3"/>
  <c r="X444" i="3"/>
  <c r="M444" i="3"/>
  <c r="N444" i="3"/>
  <c r="L444" i="3"/>
  <c r="J444" i="3"/>
  <c r="K444" i="3"/>
  <c r="Q443" i="3"/>
  <c r="V442" i="3"/>
  <c r="B444" i="3"/>
  <c r="A445" i="3"/>
  <c r="AC133" i="2"/>
  <c r="Z133" i="2"/>
  <c r="V133" i="2"/>
  <c r="G134" i="2"/>
  <c r="U133" i="2"/>
  <c r="F134" i="2"/>
  <c r="S133" i="2"/>
  <c r="T133" i="2"/>
  <c r="A454" i="5"/>
  <c r="C453" i="5"/>
  <c r="B453" i="5"/>
  <c r="B451" i="2"/>
  <c r="C451" i="2"/>
  <c r="A452" i="2"/>
  <c r="O444" i="3"/>
  <c r="B445" i="3"/>
  <c r="A446" i="3"/>
  <c r="N445" i="3"/>
  <c r="I446" i="3"/>
  <c r="X445" i="3"/>
  <c r="L445" i="3"/>
  <c r="M445" i="3"/>
  <c r="J445" i="3"/>
  <c r="K445" i="3"/>
  <c r="P444" i="3"/>
  <c r="D448" i="3"/>
  <c r="V443" i="3"/>
  <c r="C449" i="3"/>
  <c r="Q444" i="3"/>
  <c r="T443" i="3"/>
  <c r="Z443" i="3"/>
  <c r="U443" i="3"/>
  <c r="R443" i="3"/>
  <c r="S443" i="3"/>
  <c r="D134" i="2"/>
  <c r="AA133" i="2"/>
  <c r="E134" i="2"/>
  <c r="AB133" i="2"/>
  <c r="M134" i="2"/>
  <c r="C454" i="5"/>
  <c r="B454" i="5"/>
  <c r="A455" i="5"/>
  <c r="A453" i="2"/>
  <c r="C452" i="2"/>
  <c r="B452" i="2"/>
  <c r="O445" i="3"/>
  <c r="P445" i="3"/>
  <c r="X446" i="3"/>
  <c r="I447" i="3"/>
  <c r="M446" i="3"/>
  <c r="N446" i="3"/>
  <c r="L446" i="3"/>
  <c r="J446" i="3"/>
  <c r="K446" i="3"/>
  <c r="Q445" i="3"/>
  <c r="C450" i="3"/>
  <c r="B446" i="3"/>
  <c r="A447" i="3"/>
  <c r="D449" i="3"/>
  <c r="V444" i="3"/>
  <c r="U444" i="3"/>
  <c r="Z444" i="3"/>
  <c r="T444" i="3"/>
  <c r="R444" i="3"/>
  <c r="S444" i="3"/>
  <c r="Y134" i="2"/>
  <c r="J135" i="2"/>
  <c r="L134" i="2"/>
  <c r="N134" i="2"/>
  <c r="K134" i="2"/>
  <c r="O134" i="2"/>
  <c r="O446" i="3"/>
  <c r="A456" i="5"/>
  <c r="C455" i="5"/>
  <c r="B455" i="5"/>
  <c r="C453" i="2"/>
  <c r="A454" i="2"/>
  <c r="B453" i="2"/>
  <c r="V445" i="3"/>
  <c r="P446" i="3"/>
  <c r="Q446" i="3"/>
  <c r="B447" i="3"/>
  <c r="A448" i="3"/>
  <c r="L447" i="3"/>
  <c r="I448" i="3"/>
  <c r="X447" i="3"/>
  <c r="N447" i="3"/>
  <c r="M447" i="3"/>
  <c r="J447" i="3"/>
  <c r="K447" i="3"/>
  <c r="C451" i="3"/>
  <c r="D450" i="3"/>
  <c r="Z445" i="3"/>
  <c r="T445" i="3"/>
  <c r="U445" i="3"/>
  <c r="R445" i="3"/>
  <c r="S445" i="3"/>
  <c r="R134" i="2"/>
  <c r="Q134" i="2"/>
  <c r="P134" i="2"/>
  <c r="B456" i="5"/>
  <c r="A457" i="5"/>
  <c r="C456" i="5"/>
  <c r="C454" i="2"/>
  <c r="B454" i="2"/>
  <c r="A455" i="2"/>
  <c r="O447" i="3"/>
  <c r="C452" i="3"/>
  <c r="P447" i="3"/>
  <c r="U446" i="3"/>
  <c r="Z446" i="3"/>
  <c r="T446" i="3"/>
  <c r="R446" i="3"/>
  <c r="S446" i="3"/>
  <c r="D451" i="3"/>
  <c r="X448" i="3"/>
  <c r="I449" i="3"/>
  <c r="M448" i="3"/>
  <c r="L448" i="3"/>
  <c r="N448" i="3"/>
  <c r="J448" i="3"/>
  <c r="K448" i="3"/>
  <c r="B448" i="3"/>
  <c r="A449" i="3"/>
  <c r="Q447" i="3"/>
  <c r="V446" i="3"/>
  <c r="W134" i="2"/>
  <c r="H135" i="2"/>
  <c r="AC134" i="2"/>
  <c r="Z134" i="2"/>
  <c r="V134" i="2"/>
  <c r="G135" i="2"/>
  <c r="U134" i="2"/>
  <c r="F135" i="2"/>
  <c r="T134" i="2"/>
  <c r="S134" i="2"/>
  <c r="C457" i="5"/>
  <c r="B457" i="5"/>
  <c r="A458" i="5"/>
  <c r="A456" i="2"/>
  <c r="B455" i="2"/>
  <c r="C455" i="2"/>
  <c r="O448" i="3"/>
  <c r="B449" i="3"/>
  <c r="A450" i="3"/>
  <c r="D452" i="3"/>
  <c r="Z447" i="3"/>
  <c r="T447" i="3"/>
  <c r="U447" i="3"/>
  <c r="R447" i="3"/>
  <c r="S447" i="3"/>
  <c r="I450" i="3"/>
  <c r="X449" i="3"/>
  <c r="L449" i="3"/>
  <c r="N449" i="3"/>
  <c r="M449" i="3"/>
  <c r="J449" i="3"/>
  <c r="K449" i="3"/>
  <c r="V447" i="3"/>
  <c r="P448" i="3"/>
  <c r="Q448" i="3"/>
  <c r="C453" i="3"/>
  <c r="D135" i="2"/>
  <c r="AA134" i="2"/>
  <c r="E135" i="2"/>
  <c r="AB134" i="2"/>
  <c r="A459" i="5"/>
  <c r="C458" i="5"/>
  <c r="B458" i="5"/>
  <c r="B456" i="2"/>
  <c r="C456" i="2"/>
  <c r="A457" i="2"/>
  <c r="O449" i="3"/>
  <c r="Q449" i="3"/>
  <c r="D453" i="3"/>
  <c r="X450" i="3"/>
  <c r="I451" i="3"/>
  <c r="M450" i="3"/>
  <c r="L450" i="3"/>
  <c r="N450" i="3"/>
  <c r="J450" i="3"/>
  <c r="K450" i="3"/>
  <c r="B450" i="3"/>
  <c r="A451" i="3"/>
  <c r="C454" i="3"/>
  <c r="P449" i="3"/>
  <c r="U448" i="3"/>
  <c r="Z448" i="3"/>
  <c r="T448" i="3"/>
  <c r="R448" i="3"/>
  <c r="S448" i="3"/>
  <c r="V448" i="3"/>
  <c r="Y135" i="2"/>
  <c r="J136" i="2"/>
  <c r="N135" i="2"/>
  <c r="K135" i="2"/>
  <c r="L135" i="2"/>
  <c r="O135" i="2"/>
  <c r="M135" i="2"/>
  <c r="C459" i="5"/>
  <c r="B459" i="5"/>
  <c r="A460" i="5"/>
  <c r="B457" i="2"/>
  <c r="C457" i="2"/>
  <c r="A458" i="2"/>
  <c r="O450" i="3"/>
  <c r="V449" i="3"/>
  <c r="C455" i="3"/>
  <c r="X451" i="3"/>
  <c r="I452" i="3"/>
  <c r="L451" i="3"/>
  <c r="N451" i="3"/>
  <c r="M451" i="3"/>
  <c r="J451" i="3"/>
  <c r="K451" i="3"/>
  <c r="A452" i="3"/>
  <c r="B451" i="3"/>
  <c r="D454" i="3"/>
  <c r="P450" i="3"/>
  <c r="Z449" i="3"/>
  <c r="T449" i="3"/>
  <c r="U449" i="3"/>
  <c r="R449" i="3"/>
  <c r="S449" i="3"/>
  <c r="Q450" i="3"/>
  <c r="V450" i="3"/>
  <c r="R135" i="2"/>
  <c r="P135" i="2"/>
  <c r="Q135" i="2"/>
  <c r="W135" i="2"/>
  <c r="H136" i="2"/>
  <c r="A461" i="5"/>
  <c r="C460" i="5"/>
  <c r="B460" i="5"/>
  <c r="B458" i="2"/>
  <c r="C458" i="2"/>
  <c r="A459" i="2"/>
  <c r="Q451" i="3"/>
  <c r="O451" i="3"/>
  <c r="D455" i="3"/>
  <c r="I453" i="3"/>
  <c r="X452" i="3"/>
  <c r="M452" i="3"/>
  <c r="N452" i="3"/>
  <c r="L452" i="3"/>
  <c r="J452" i="3"/>
  <c r="K452" i="3"/>
  <c r="B452" i="3"/>
  <c r="A453" i="3"/>
  <c r="C456" i="3"/>
  <c r="Z450" i="3"/>
  <c r="U450" i="3"/>
  <c r="T450" i="3"/>
  <c r="R450" i="3"/>
  <c r="S450" i="3"/>
  <c r="P451" i="3"/>
  <c r="AC135" i="2"/>
  <c r="Z135" i="2"/>
  <c r="U135" i="2"/>
  <c r="F136" i="2"/>
  <c r="V135" i="2"/>
  <c r="G136" i="2"/>
  <c r="S135" i="2"/>
  <c r="T135" i="2"/>
  <c r="A462" i="5"/>
  <c r="C461" i="5"/>
  <c r="B461" i="5"/>
  <c r="C459" i="2"/>
  <c r="A460" i="2"/>
  <c r="B459" i="2"/>
  <c r="O452" i="3"/>
  <c r="V451" i="3"/>
  <c r="Q452" i="3"/>
  <c r="N453" i="3"/>
  <c r="I454" i="3"/>
  <c r="X453" i="3"/>
  <c r="L453" i="3"/>
  <c r="M453" i="3"/>
  <c r="J453" i="3"/>
  <c r="K453" i="3"/>
  <c r="Z451" i="3"/>
  <c r="T451" i="3"/>
  <c r="U451" i="3"/>
  <c r="R451" i="3"/>
  <c r="S451" i="3"/>
  <c r="C457" i="3"/>
  <c r="B453" i="3"/>
  <c r="A454" i="3"/>
  <c r="P452" i="3"/>
  <c r="V452" i="3"/>
  <c r="D456" i="3"/>
  <c r="AB135" i="2"/>
  <c r="E136" i="2"/>
  <c r="AA135" i="2"/>
  <c r="D136" i="2"/>
  <c r="Y136" i="2"/>
  <c r="J137" i="2"/>
  <c r="M136" i="2"/>
  <c r="C462" i="5"/>
  <c r="B462" i="5"/>
  <c r="A463" i="5"/>
  <c r="B460" i="2"/>
  <c r="C460" i="2"/>
  <c r="A461" i="2"/>
  <c r="O453" i="3"/>
  <c r="P453" i="3"/>
  <c r="D457" i="3"/>
  <c r="Q453" i="3"/>
  <c r="C458" i="3"/>
  <c r="U452" i="3"/>
  <c r="Z452" i="3"/>
  <c r="T452" i="3"/>
  <c r="R452" i="3"/>
  <c r="S452" i="3"/>
  <c r="X454" i="3"/>
  <c r="I455" i="3"/>
  <c r="M454" i="3"/>
  <c r="L454" i="3"/>
  <c r="N454" i="3"/>
  <c r="J454" i="3"/>
  <c r="K454" i="3"/>
  <c r="B454" i="3"/>
  <c r="A455" i="3"/>
  <c r="L136" i="2"/>
  <c r="N136" i="2"/>
  <c r="K136" i="2"/>
  <c r="O136" i="2"/>
  <c r="R136" i="2"/>
  <c r="A464" i="5"/>
  <c r="C463" i="5"/>
  <c r="B463" i="5"/>
  <c r="A462" i="2"/>
  <c r="B461" i="2"/>
  <c r="C461" i="2"/>
  <c r="O454" i="3"/>
  <c r="L455" i="3"/>
  <c r="I456" i="3"/>
  <c r="X455" i="3"/>
  <c r="N455" i="3"/>
  <c r="M455" i="3"/>
  <c r="J455" i="3"/>
  <c r="K455" i="3"/>
  <c r="V453" i="3"/>
  <c r="B455" i="3"/>
  <c r="A456" i="3"/>
  <c r="D458" i="3"/>
  <c r="P454" i="3"/>
  <c r="Q454" i="3"/>
  <c r="C459" i="3"/>
  <c r="Z453" i="3"/>
  <c r="T453" i="3"/>
  <c r="U453" i="3"/>
  <c r="R453" i="3"/>
  <c r="S453" i="3"/>
  <c r="P136" i="2"/>
  <c r="Q136" i="2"/>
  <c r="W136" i="2"/>
  <c r="H137" i="2"/>
  <c r="B464" i="5"/>
  <c r="A465" i="5"/>
  <c r="C464" i="5"/>
  <c r="A463" i="2"/>
  <c r="B462" i="2"/>
  <c r="C462" i="2"/>
  <c r="O455" i="3"/>
  <c r="U454" i="3"/>
  <c r="Z454" i="3"/>
  <c r="T454" i="3"/>
  <c r="R454" i="3"/>
  <c r="S454" i="3"/>
  <c r="P455" i="3"/>
  <c r="Q455" i="3"/>
  <c r="X456" i="3"/>
  <c r="I457" i="3"/>
  <c r="M456" i="3"/>
  <c r="L456" i="3"/>
  <c r="N456" i="3"/>
  <c r="J456" i="3"/>
  <c r="K456" i="3"/>
  <c r="V454" i="3"/>
  <c r="D459" i="3"/>
  <c r="B456" i="3"/>
  <c r="A457" i="3"/>
  <c r="C460" i="3"/>
  <c r="Z136" i="2"/>
  <c r="AC136" i="2"/>
  <c r="V136" i="2"/>
  <c r="G137" i="2"/>
  <c r="U136" i="2"/>
  <c r="F137" i="2"/>
  <c r="T136" i="2"/>
  <c r="S136" i="2"/>
  <c r="O456" i="3"/>
  <c r="C465" i="5"/>
  <c r="B465" i="5"/>
  <c r="A466" i="5"/>
  <c r="C463" i="2"/>
  <c r="A464" i="2"/>
  <c r="B463" i="2"/>
  <c r="V455" i="3"/>
  <c r="C461" i="3"/>
  <c r="Z455" i="3"/>
  <c r="T455" i="3"/>
  <c r="U455" i="3"/>
  <c r="R455" i="3"/>
  <c r="S455" i="3"/>
  <c r="B457" i="3"/>
  <c r="A458" i="3"/>
  <c r="P456" i="3"/>
  <c r="D460" i="3"/>
  <c r="Q456" i="3"/>
  <c r="I458" i="3"/>
  <c r="X457" i="3"/>
  <c r="L457" i="3"/>
  <c r="N457" i="3"/>
  <c r="M457" i="3"/>
  <c r="J457" i="3"/>
  <c r="K457" i="3"/>
  <c r="D137" i="2"/>
  <c r="AA136" i="2"/>
  <c r="E137" i="2"/>
  <c r="AB136" i="2"/>
  <c r="A467" i="5"/>
  <c r="C466" i="5"/>
  <c r="B466" i="5"/>
  <c r="C464" i="2"/>
  <c r="A465" i="2"/>
  <c r="B464" i="2"/>
  <c r="O457" i="3"/>
  <c r="P457" i="3"/>
  <c r="D461" i="3"/>
  <c r="Q457" i="3"/>
  <c r="U456" i="3"/>
  <c r="Z456" i="3"/>
  <c r="T456" i="3"/>
  <c r="R456" i="3"/>
  <c r="S456" i="3"/>
  <c r="V456" i="3"/>
  <c r="C462" i="3"/>
  <c r="B458" i="3"/>
  <c r="A459" i="3"/>
  <c r="X458" i="3"/>
  <c r="I459" i="3"/>
  <c r="M458" i="3"/>
  <c r="L458" i="3"/>
  <c r="N458" i="3"/>
  <c r="J458" i="3"/>
  <c r="K458" i="3"/>
  <c r="Y137" i="2"/>
  <c r="J138" i="2"/>
  <c r="N137" i="2"/>
  <c r="M137" i="2"/>
  <c r="L137" i="2"/>
  <c r="K137" i="2"/>
  <c r="O137" i="2"/>
  <c r="R137" i="2"/>
  <c r="C467" i="5"/>
  <c r="B467" i="5"/>
  <c r="A468" i="5"/>
  <c r="C465" i="2"/>
  <c r="B465" i="2"/>
  <c r="A466" i="2"/>
  <c r="O458" i="3"/>
  <c r="X459" i="3"/>
  <c r="I460" i="3"/>
  <c r="N459" i="3"/>
  <c r="L459" i="3"/>
  <c r="M459" i="3"/>
  <c r="J459" i="3"/>
  <c r="K459" i="3"/>
  <c r="P458" i="3"/>
  <c r="V457" i="3"/>
  <c r="Q458" i="3"/>
  <c r="C463" i="3"/>
  <c r="D462" i="3"/>
  <c r="A460" i="3"/>
  <c r="B459" i="3"/>
  <c r="Z457" i="3"/>
  <c r="T457" i="3"/>
  <c r="U457" i="3"/>
  <c r="R457" i="3"/>
  <c r="S457" i="3"/>
  <c r="P137" i="2"/>
  <c r="Q137" i="2"/>
  <c r="W137" i="2"/>
  <c r="H138" i="2"/>
  <c r="A469" i="5"/>
  <c r="C468" i="5"/>
  <c r="B468" i="5"/>
  <c r="C466" i="2"/>
  <c r="A467" i="2"/>
  <c r="B466" i="2"/>
  <c r="O459" i="3"/>
  <c r="V458" i="3"/>
  <c r="P459" i="3"/>
  <c r="C464" i="3"/>
  <c r="I461" i="3"/>
  <c r="X460" i="3"/>
  <c r="M460" i="3"/>
  <c r="N460" i="3"/>
  <c r="L460" i="3"/>
  <c r="J460" i="3"/>
  <c r="K460" i="3"/>
  <c r="Q459" i="3"/>
  <c r="B460" i="3"/>
  <c r="A461" i="3"/>
  <c r="D463" i="3"/>
  <c r="Z458" i="3"/>
  <c r="U458" i="3"/>
  <c r="T458" i="3"/>
  <c r="R458" i="3"/>
  <c r="S458" i="3"/>
  <c r="Z137" i="2"/>
  <c r="AC137" i="2"/>
  <c r="U137" i="2"/>
  <c r="F138" i="2"/>
  <c r="V137" i="2"/>
  <c r="G138" i="2"/>
  <c r="T137" i="2"/>
  <c r="S137" i="2"/>
  <c r="A470" i="5"/>
  <c r="C469" i="5"/>
  <c r="B469" i="5"/>
  <c r="B467" i="2"/>
  <c r="C467" i="2"/>
  <c r="A468" i="2"/>
  <c r="O460" i="3"/>
  <c r="D464" i="3"/>
  <c r="B461" i="3"/>
  <c r="A462" i="3"/>
  <c r="N461" i="3"/>
  <c r="I462" i="3"/>
  <c r="X461" i="3"/>
  <c r="L461" i="3"/>
  <c r="M461" i="3"/>
  <c r="J461" i="3"/>
  <c r="K461" i="3"/>
  <c r="V459" i="3"/>
  <c r="P460" i="3"/>
  <c r="C465" i="3"/>
  <c r="Q460" i="3"/>
  <c r="Z459" i="3"/>
  <c r="T459" i="3"/>
  <c r="U459" i="3"/>
  <c r="R459" i="3"/>
  <c r="S459" i="3"/>
  <c r="D138" i="2"/>
  <c r="AA137" i="2"/>
  <c r="AB137" i="2"/>
  <c r="E138" i="2"/>
  <c r="C470" i="5"/>
  <c r="B470" i="5"/>
  <c r="A471" i="5"/>
  <c r="C468" i="2"/>
  <c r="A469" i="2"/>
  <c r="B468" i="2"/>
  <c r="Q461" i="3"/>
  <c r="V460" i="3"/>
  <c r="O461" i="3"/>
  <c r="U460" i="3"/>
  <c r="Z460" i="3"/>
  <c r="T460" i="3"/>
  <c r="R460" i="3"/>
  <c r="S460" i="3"/>
  <c r="X462" i="3"/>
  <c r="I463" i="3"/>
  <c r="M462" i="3"/>
  <c r="L462" i="3"/>
  <c r="N462" i="3"/>
  <c r="J462" i="3"/>
  <c r="K462" i="3"/>
  <c r="B462" i="3"/>
  <c r="A463" i="3"/>
  <c r="P461" i="3"/>
  <c r="V461" i="3"/>
  <c r="D465" i="3"/>
  <c r="Y138" i="2"/>
  <c r="J139" i="2"/>
  <c r="M138" i="2"/>
  <c r="L138" i="2"/>
  <c r="N138" i="2"/>
  <c r="K138" i="2"/>
  <c r="O138" i="2"/>
  <c r="R138" i="2"/>
  <c r="A472" i="5"/>
  <c r="C471" i="5"/>
  <c r="B471" i="5"/>
  <c r="B469" i="2"/>
  <c r="C469" i="2"/>
  <c r="A470" i="2"/>
  <c r="O462" i="3"/>
  <c r="L463" i="3"/>
  <c r="I464" i="3"/>
  <c r="X463" i="3"/>
  <c r="N463" i="3"/>
  <c r="M463" i="3"/>
  <c r="J463" i="3"/>
  <c r="K463" i="3"/>
  <c r="Q462" i="3"/>
  <c r="Z461" i="3"/>
  <c r="T461" i="3"/>
  <c r="U461" i="3"/>
  <c r="R461" i="3"/>
  <c r="S461" i="3"/>
  <c r="B463" i="3"/>
  <c r="A464" i="3"/>
  <c r="P462" i="3"/>
  <c r="P138" i="2"/>
  <c r="Q138" i="2"/>
  <c r="W138" i="2"/>
  <c r="H139" i="2"/>
  <c r="B472" i="5"/>
  <c r="A473" i="5"/>
  <c r="C472" i="5"/>
  <c r="C470" i="2"/>
  <c r="A471" i="2"/>
  <c r="B470" i="2"/>
  <c r="O463" i="3"/>
  <c r="Q463" i="3"/>
  <c r="P463" i="3"/>
  <c r="B464" i="3"/>
  <c r="A465" i="3"/>
  <c r="B465" i="3"/>
  <c r="V462" i="3"/>
  <c r="X464" i="3"/>
  <c r="I465" i="3"/>
  <c r="M464" i="3"/>
  <c r="N464" i="3"/>
  <c r="L464" i="3"/>
  <c r="J464" i="3"/>
  <c r="K464" i="3"/>
  <c r="U462" i="3"/>
  <c r="Z462" i="3"/>
  <c r="T462" i="3"/>
  <c r="R462" i="3"/>
  <c r="S462" i="3"/>
  <c r="AC138" i="2"/>
  <c r="Z138" i="2"/>
  <c r="V138" i="2"/>
  <c r="G139" i="2"/>
  <c r="U138" i="2"/>
  <c r="F139" i="2"/>
  <c r="T138" i="2"/>
  <c r="S138" i="2"/>
  <c r="C473" i="5"/>
  <c r="B473" i="5"/>
  <c r="A474" i="5"/>
  <c r="C471" i="2"/>
  <c r="A472" i="2"/>
  <c r="B471" i="2"/>
  <c r="O464" i="3"/>
  <c r="V463" i="3"/>
  <c r="X465" i="3"/>
  <c r="N465" i="3"/>
  <c r="L465" i="3"/>
  <c r="M465" i="3"/>
  <c r="J465" i="3"/>
  <c r="K465" i="3"/>
  <c r="Z463" i="3"/>
  <c r="T463" i="3"/>
  <c r="U463" i="3"/>
  <c r="R463" i="3"/>
  <c r="S463" i="3"/>
  <c r="P464" i="3"/>
  <c r="Q464" i="3"/>
  <c r="AA138" i="2"/>
  <c r="D139" i="2"/>
  <c r="E139" i="2"/>
  <c r="AB138" i="2"/>
  <c r="M139" i="2"/>
  <c r="N139" i="2"/>
  <c r="A475" i="5"/>
  <c r="C474" i="5"/>
  <c r="B474" i="5"/>
  <c r="C472" i="2"/>
  <c r="A473" i="2"/>
  <c r="B472" i="2"/>
  <c r="O465" i="3"/>
  <c r="U464" i="3"/>
  <c r="Z464" i="3"/>
  <c r="T464" i="3"/>
  <c r="R464" i="3"/>
  <c r="S464" i="3"/>
  <c r="P465" i="3"/>
  <c r="V464" i="3"/>
  <c r="Q465" i="3"/>
  <c r="Y139" i="2"/>
  <c r="J140" i="2"/>
  <c r="O139" i="2"/>
  <c r="L139" i="2"/>
  <c r="K139" i="2"/>
  <c r="C475" i="5"/>
  <c r="B475" i="5"/>
  <c r="A476" i="5"/>
  <c r="B473" i="2"/>
  <c r="C473" i="2"/>
  <c r="A474" i="2"/>
  <c r="V465" i="3"/>
  <c r="Z465" i="3"/>
  <c r="T465" i="3"/>
  <c r="U465" i="3"/>
  <c r="R465" i="3"/>
  <c r="S465" i="3"/>
  <c r="P139" i="2"/>
  <c r="Q139" i="2"/>
  <c r="R139" i="2"/>
  <c r="A477" i="5"/>
  <c r="C476" i="5"/>
  <c r="B476" i="5"/>
  <c r="C474" i="2"/>
  <c r="B474" i="2"/>
  <c r="A475" i="2"/>
  <c r="W139" i="2"/>
  <c r="H140" i="2"/>
  <c r="AC139" i="2"/>
  <c r="Z139" i="2"/>
  <c r="U139" i="2"/>
  <c r="F140" i="2"/>
  <c r="V139" i="2"/>
  <c r="G140" i="2"/>
  <c r="T139" i="2"/>
  <c r="S139" i="2"/>
  <c r="A478" i="5"/>
  <c r="C477" i="5"/>
  <c r="B477" i="5"/>
  <c r="C475" i="2"/>
  <c r="B475" i="2"/>
  <c r="A476" i="2"/>
  <c r="D140" i="2"/>
  <c r="AA139" i="2"/>
  <c r="E140" i="2"/>
  <c r="AB139" i="2"/>
  <c r="N140" i="2"/>
  <c r="C478" i="5"/>
  <c r="B478" i="5"/>
  <c r="A479" i="5"/>
  <c r="A477" i="2"/>
  <c r="C476" i="2"/>
  <c r="B476" i="2"/>
  <c r="Y140" i="2"/>
  <c r="J141" i="2"/>
  <c r="M140" i="2"/>
  <c r="L140" i="2"/>
  <c r="K140" i="2"/>
  <c r="O140" i="2"/>
  <c r="R140" i="2"/>
  <c r="A480" i="5"/>
  <c r="C479" i="5"/>
  <c r="B479" i="5"/>
  <c r="C477" i="2"/>
  <c r="B477" i="2"/>
  <c r="A478" i="2"/>
  <c r="P140" i="2"/>
  <c r="Q140" i="2"/>
  <c r="W140" i="2"/>
  <c r="H141" i="2"/>
  <c r="B480" i="5"/>
  <c r="A481" i="5"/>
  <c r="C480" i="5"/>
  <c r="B478" i="2"/>
  <c r="C478" i="2"/>
  <c r="A479" i="2"/>
  <c r="Z140" i="2"/>
  <c r="AC140" i="2"/>
  <c r="U140" i="2"/>
  <c r="F141" i="2"/>
  <c r="V140" i="2"/>
  <c r="G141" i="2"/>
  <c r="T140" i="2"/>
  <c r="S140" i="2"/>
  <c r="C481" i="5"/>
  <c r="B481" i="5"/>
  <c r="A482" i="5"/>
  <c r="C479" i="2"/>
  <c r="A480" i="2"/>
  <c r="B479" i="2"/>
  <c r="E141" i="2"/>
  <c r="AB140" i="2"/>
  <c r="D141" i="2"/>
  <c r="AA140" i="2"/>
  <c r="A483" i="5"/>
  <c r="C482" i="5"/>
  <c r="B482" i="5"/>
  <c r="C480" i="2"/>
  <c r="A481" i="2"/>
  <c r="B480" i="2"/>
  <c r="M141" i="2"/>
  <c r="Y141" i="2"/>
  <c r="J142" i="2"/>
  <c r="O141" i="2"/>
  <c r="N141" i="2"/>
  <c r="K141" i="2"/>
  <c r="L141" i="2"/>
  <c r="C483" i="5"/>
  <c r="B483" i="5"/>
  <c r="A484" i="5"/>
  <c r="A482" i="2"/>
  <c r="B481" i="2"/>
  <c r="C481" i="2"/>
  <c r="P141" i="2"/>
  <c r="Q141" i="2"/>
  <c r="R141" i="2"/>
  <c r="A485" i="5"/>
  <c r="C484" i="5"/>
  <c r="B484" i="5"/>
  <c r="C482" i="2"/>
  <c r="A483" i="2"/>
  <c r="B482" i="2"/>
  <c r="W141" i="2"/>
  <c r="H142" i="2"/>
  <c r="Z141" i="2"/>
  <c r="AC141" i="2"/>
  <c r="V141" i="2"/>
  <c r="G142" i="2"/>
  <c r="U141" i="2"/>
  <c r="F142" i="2"/>
  <c r="S141" i="2"/>
  <c r="T141" i="2"/>
  <c r="A486" i="5"/>
  <c r="C485" i="5"/>
  <c r="B485" i="5"/>
  <c r="A484" i="2"/>
  <c r="C483" i="2"/>
  <c r="B483" i="2"/>
  <c r="E142" i="2"/>
  <c r="AB141" i="2"/>
  <c r="D142" i="2"/>
  <c r="Y142" i="2"/>
  <c r="J143" i="2"/>
  <c r="AA141" i="2"/>
  <c r="O142" i="2"/>
  <c r="C486" i="5"/>
  <c r="B486" i="5"/>
  <c r="A487" i="5"/>
  <c r="C484" i="2"/>
  <c r="A485" i="2"/>
  <c r="B484" i="2"/>
  <c r="N142" i="2"/>
  <c r="K142" i="2"/>
  <c r="M142" i="2"/>
  <c r="L142" i="2"/>
  <c r="R142" i="2"/>
  <c r="A488" i="5"/>
  <c r="C487" i="5"/>
  <c r="B487" i="5"/>
  <c r="B485" i="2"/>
  <c r="C485" i="2"/>
  <c r="A486" i="2"/>
  <c r="Q142" i="2"/>
  <c r="W142" i="2"/>
  <c r="H143" i="2"/>
  <c r="P142" i="2"/>
  <c r="B488" i="5"/>
  <c r="A489" i="5"/>
  <c r="C488" i="5"/>
  <c r="A487" i="2"/>
  <c r="C486" i="2"/>
  <c r="B486" i="2"/>
  <c r="AC142" i="2"/>
  <c r="Z142" i="2"/>
  <c r="U142" i="2"/>
  <c r="F143" i="2"/>
  <c r="V142" i="2"/>
  <c r="G143" i="2"/>
  <c r="S142" i="2"/>
  <c r="T142" i="2"/>
  <c r="C489" i="5"/>
  <c r="B489" i="5"/>
  <c r="A490" i="5"/>
  <c r="B487" i="2"/>
  <c r="C487" i="2"/>
  <c r="A488" i="2"/>
  <c r="D143" i="2"/>
  <c r="AA142" i="2"/>
  <c r="AB142" i="2"/>
  <c r="E143" i="2"/>
  <c r="N143" i="2"/>
  <c r="M143" i="2"/>
  <c r="A491" i="5"/>
  <c r="C490" i="5"/>
  <c r="B490" i="5"/>
  <c r="A489" i="2"/>
  <c r="C488" i="2"/>
  <c r="B488" i="2"/>
  <c r="Y143" i="2"/>
  <c r="J144" i="2"/>
  <c r="L143" i="2"/>
  <c r="K143" i="2"/>
  <c r="O143" i="2"/>
  <c r="R143" i="2"/>
  <c r="C491" i="5"/>
  <c r="B491" i="5"/>
  <c r="A492" i="5"/>
  <c r="B489" i="2"/>
  <c r="C489" i="2"/>
  <c r="A490" i="2"/>
  <c r="P143" i="2"/>
  <c r="Q143" i="2"/>
  <c r="W143" i="2"/>
  <c r="H144" i="2"/>
  <c r="C492" i="5"/>
  <c r="B492" i="5"/>
  <c r="A493" i="5"/>
  <c r="C490" i="2"/>
  <c r="A491" i="2"/>
  <c r="B490" i="2"/>
  <c r="AC143" i="2"/>
  <c r="Z143" i="2"/>
  <c r="V143" i="2"/>
  <c r="G144" i="2"/>
  <c r="U143" i="2"/>
  <c r="F144" i="2"/>
  <c r="T143" i="2"/>
  <c r="S143" i="2"/>
  <c r="C493" i="5"/>
  <c r="B493" i="5"/>
  <c r="A494" i="5"/>
  <c r="A492" i="2"/>
  <c r="B491" i="2"/>
  <c r="C491" i="2"/>
  <c r="AA143" i="2"/>
  <c r="D144" i="2"/>
  <c r="E144" i="2"/>
  <c r="AB143" i="2"/>
  <c r="A495" i="5"/>
  <c r="C494" i="5"/>
  <c r="B494" i="5"/>
  <c r="A493" i="2"/>
  <c r="B492" i="2"/>
  <c r="C492" i="2"/>
  <c r="Y144" i="2"/>
  <c r="J145" i="2"/>
  <c r="L144" i="2"/>
  <c r="N144" i="2"/>
  <c r="M144" i="2"/>
  <c r="K144" i="2"/>
  <c r="O144" i="2"/>
  <c r="R144" i="2"/>
  <c r="B495" i="5"/>
  <c r="A496" i="5"/>
  <c r="C495" i="5"/>
  <c r="A494" i="2"/>
  <c r="C493" i="2"/>
  <c r="B493" i="2"/>
  <c r="P144" i="2"/>
  <c r="Q144" i="2"/>
  <c r="W144" i="2"/>
  <c r="H145" i="2"/>
  <c r="C496" i="5"/>
  <c r="A497" i="5"/>
  <c r="B496" i="5"/>
  <c r="C494" i="2"/>
  <c r="A495" i="2"/>
  <c r="B494" i="2"/>
  <c r="Z144" i="2"/>
  <c r="AC144" i="2"/>
  <c r="V144" i="2"/>
  <c r="G145" i="2"/>
  <c r="U144" i="2"/>
  <c r="F145" i="2"/>
  <c r="T144" i="2"/>
  <c r="S144" i="2"/>
  <c r="A498" i="5"/>
  <c r="C497" i="5"/>
  <c r="B497" i="5"/>
  <c r="A496" i="2"/>
  <c r="B495" i="2"/>
  <c r="C495" i="2"/>
  <c r="D145" i="2"/>
  <c r="AA144" i="2"/>
  <c r="AB144" i="2"/>
  <c r="E145" i="2"/>
  <c r="N145" i="2"/>
  <c r="C498" i="5"/>
  <c r="B498" i="5"/>
  <c r="A499" i="5"/>
  <c r="B496" i="2"/>
  <c r="A497" i="2"/>
  <c r="C496" i="2"/>
  <c r="Y145" i="2"/>
  <c r="J146" i="2"/>
  <c r="M145" i="2"/>
  <c r="L145" i="2"/>
  <c r="K145" i="2"/>
  <c r="O145" i="2"/>
  <c r="R145" i="2"/>
  <c r="A500" i="5"/>
  <c r="B499" i="5"/>
  <c r="C499" i="5"/>
  <c r="A498" i="2"/>
  <c r="B497" i="2"/>
  <c r="C497" i="2"/>
  <c r="Q145" i="2"/>
  <c r="W145" i="2"/>
  <c r="H146" i="2"/>
  <c r="P145" i="2"/>
  <c r="A501" i="5"/>
  <c r="C500" i="5"/>
  <c r="B500" i="5"/>
  <c r="A499" i="2"/>
  <c r="C498" i="2"/>
  <c r="B498" i="2"/>
  <c r="Z145" i="2"/>
  <c r="AC145" i="2"/>
  <c r="U145" i="2"/>
  <c r="F146" i="2"/>
  <c r="V145" i="2"/>
  <c r="G146" i="2"/>
  <c r="T145" i="2"/>
  <c r="S145" i="2"/>
  <c r="C501" i="5"/>
  <c r="B501" i="5"/>
  <c r="A502" i="5"/>
  <c r="B499" i="2"/>
  <c r="A500" i="2"/>
  <c r="C499" i="2"/>
  <c r="D146" i="2"/>
  <c r="AA145" i="2"/>
  <c r="E146" i="2"/>
  <c r="AB145" i="2"/>
  <c r="N146" i="2"/>
  <c r="M146" i="2"/>
  <c r="A503" i="5"/>
  <c r="C502" i="5"/>
  <c r="B502" i="5"/>
  <c r="A501" i="2"/>
  <c r="B500" i="2"/>
  <c r="C500" i="2"/>
  <c r="Y146" i="2"/>
  <c r="J147" i="2"/>
  <c r="L146" i="2"/>
  <c r="O146" i="2"/>
  <c r="K146" i="2"/>
  <c r="B503" i="5"/>
  <c r="A504" i="5"/>
  <c r="C503" i="5"/>
  <c r="C501" i="2"/>
  <c r="A502" i="2"/>
  <c r="B501" i="2"/>
  <c r="P146" i="2"/>
  <c r="Q146" i="2"/>
  <c r="R146" i="2"/>
  <c r="C504" i="5"/>
  <c r="A505" i="5"/>
  <c r="B504" i="5"/>
  <c r="B502" i="2"/>
  <c r="C502" i="2"/>
  <c r="A503" i="2"/>
  <c r="W146" i="2"/>
  <c r="H147" i="2"/>
  <c r="AC146" i="2"/>
  <c r="Z146" i="2"/>
  <c r="V146" i="2"/>
  <c r="G147" i="2"/>
  <c r="U146" i="2"/>
  <c r="F147" i="2"/>
  <c r="T146" i="2"/>
  <c r="S146" i="2"/>
  <c r="A506" i="5"/>
  <c r="C505" i="5"/>
  <c r="B505" i="5"/>
  <c r="C503" i="2"/>
  <c r="A504" i="2"/>
  <c r="B503" i="2"/>
  <c r="D147" i="2"/>
  <c r="AA146" i="2"/>
  <c r="E147" i="2"/>
  <c r="AB146" i="2"/>
  <c r="C506" i="5"/>
  <c r="B506" i="5"/>
  <c r="A507" i="5"/>
  <c r="B504" i="2"/>
  <c r="C504" i="2"/>
  <c r="A505" i="2"/>
  <c r="Y147" i="2"/>
  <c r="J148" i="2"/>
  <c r="K147" i="2"/>
  <c r="O147" i="2"/>
  <c r="L147" i="2"/>
  <c r="N147" i="2"/>
  <c r="M147" i="2"/>
  <c r="A508" i="5"/>
  <c r="B507" i="5"/>
  <c r="C507" i="5"/>
  <c r="C505" i="2"/>
  <c r="A506" i="2"/>
  <c r="B505" i="2"/>
  <c r="R147" i="2"/>
  <c r="P147" i="2"/>
  <c r="Q147" i="2"/>
  <c r="W147" i="2"/>
  <c r="H148" i="2"/>
  <c r="A509" i="5"/>
  <c r="C508" i="5"/>
  <c r="B508" i="5"/>
  <c r="A507" i="2"/>
  <c r="B506" i="2"/>
  <c r="C506" i="2"/>
  <c r="Z147" i="2"/>
  <c r="AC147" i="2"/>
  <c r="U147" i="2"/>
  <c r="F148" i="2"/>
  <c r="V147" i="2"/>
  <c r="G148" i="2"/>
  <c r="S147" i="2"/>
  <c r="T147" i="2"/>
  <c r="C509" i="5"/>
  <c r="B509" i="5"/>
  <c r="A510" i="5"/>
  <c r="C507" i="2"/>
  <c r="B507" i="2"/>
  <c r="A508" i="2"/>
  <c r="D148" i="2"/>
  <c r="AA147" i="2"/>
  <c r="E148" i="2"/>
  <c r="AB147" i="2"/>
  <c r="A511" i="5"/>
  <c r="C510" i="5"/>
  <c r="B510" i="5"/>
  <c r="B508" i="2"/>
  <c r="C508" i="2"/>
  <c r="A509" i="2"/>
  <c r="Y148" i="2"/>
  <c r="J149" i="2"/>
  <c r="N148" i="2"/>
  <c r="L148" i="2"/>
  <c r="M148" i="2"/>
  <c r="K148" i="2"/>
  <c r="O148" i="2"/>
  <c r="R148" i="2"/>
  <c r="B511" i="5"/>
  <c r="A512" i="5"/>
  <c r="C511" i="5"/>
  <c r="B509" i="2"/>
  <c r="C509" i="2"/>
  <c r="A510" i="2"/>
  <c r="P148" i="2"/>
  <c r="Q148" i="2"/>
  <c r="W148" i="2"/>
  <c r="H149" i="2"/>
  <c r="C512" i="5"/>
  <c r="B512" i="5"/>
  <c r="A513" i="5"/>
  <c r="C510" i="2"/>
  <c r="A511" i="2"/>
  <c r="B510" i="2"/>
  <c r="Z148" i="2"/>
  <c r="AC148" i="2"/>
  <c r="U148" i="2"/>
  <c r="F149" i="2"/>
  <c r="V148" i="2"/>
  <c r="G149" i="2"/>
  <c r="T148" i="2"/>
  <c r="S148" i="2"/>
  <c r="A514" i="5"/>
  <c r="C513" i="5"/>
  <c r="B513" i="5"/>
  <c r="B511" i="2"/>
  <c r="C511" i="2"/>
  <c r="A512" i="2"/>
  <c r="D149" i="2"/>
  <c r="AA148" i="2"/>
  <c r="AB148" i="2"/>
  <c r="E149" i="2"/>
  <c r="M149" i="2"/>
  <c r="C514" i="5"/>
  <c r="B514" i="5"/>
  <c r="A515" i="5"/>
  <c r="B512" i="2"/>
  <c r="C512" i="2"/>
  <c r="A513" i="2"/>
  <c r="Y149" i="2"/>
  <c r="J150" i="2"/>
  <c r="L149" i="2"/>
  <c r="O149" i="2"/>
  <c r="K149" i="2"/>
  <c r="N149" i="2"/>
  <c r="A516" i="5"/>
  <c r="B515" i="5"/>
  <c r="C515" i="5"/>
  <c r="C513" i="2"/>
  <c r="A514" i="2"/>
  <c r="B513" i="2"/>
  <c r="Q149" i="2"/>
  <c r="P149" i="2"/>
  <c r="R149" i="2"/>
  <c r="A517" i="5"/>
  <c r="C516" i="5"/>
  <c r="B516" i="5"/>
  <c r="B514" i="2"/>
  <c r="A515" i="2"/>
  <c r="C514" i="2"/>
  <c r="AC149" i="2"/>
  <c r="Z149" i="2"/>
  <c r="V149" i="2"/>
  <c r="G150" i="2"/>
  <c r="U149" i="2"/>
  <c r="F150" i="2"/>
  <c r="T149" i="2"/>
  <c r="S149" i="2"/>
  <c r="W149" i="2"/>
  <c r="H150" i="2"/>
  <c r="C517" i="5"/>
  <c r="B517" i="5"/>
  <c r="A518" i="5"/>
  <c r="B515" i="2"/>
  <c r="C515" i="2"/>
  <c r="A516" i="2"/>
  <c r="D150" i="2"/>
  <c r="AA149" i="2"/>
  <c r="E150" i="2"/>
  <c r="AB149" i="2"/>
  <c r="M150" i="2"/>
  <c r="N150" i="2"/>
  <c r="A519" i="5"/>
  <c r="C518" i="5"/>
  <c r="B518" i="5"/>
  <c r="A517" i="2"/>
  <c r="B516" i="2"/>
  <c r="C516" i="2"/>
  <c r="Y150" i="2"/>
  <c r="J151" i="2"/>
  <c r="L150" i="2"/>
  <c r="O150" i="2"/>
  <c r="K150" i="2"/>
  <c r="B519" i="5"/>
  <c r="A520" i="5"/>
  <c r="C519" i="5"/>
  <c r="A518" i="2"/>
  <c r="C517" i="2"/>
  <c r="B517" i="2"/>
  <c r="Q150" i="2"/>
  <c r="P150" i="2"/>
  <c r="R150" i="2"/>
  <c r="C520" i="5"/>
  <c r="B520" i="5"/>
  <c r="A521" i="5"/>
  <c r="C518" i="2"/>
  <c r="A519" i="2"/>
  <c r="B518" i="2"/>
  <c r="AC150" i="2"/>
  <c r="Z150" i="2"/>
  <c r="V150" i="2"/>
  <c r="G151" i="2"/>
  <c r="U150" i="2"/>
  <c r="F151" i="2"/>
  <c r="T150" i="2"/>
  <c r="S150" i="2"/>
  <c r="W150" i="2"/>
  <c r="H151" i="2"/>
  <c r="A522" i="5"/>
  <c r="C521" i="5"/>
  <c r="B521" i="5"/>
  <c r="C519" i="2"/>
  <c r="A520" i="2"/>
  <c r="B519" i="2"/>
  <c r="E151" i="2"/>
  <c r="AB150" i="2"/>
  <c r="AA150" i="2"/>
  <c r="D151" i="2"/>
  <c r="Y151" i="2"/>
  <c r="J152" i="2"/>
  <c r="M151" i="2"/>
  <c r="N151" i="2"/>
  <c r="C522" i="5"/>
  <c r="B522" i="5"/>
  <c r="A523" i="5"/>
  <c r="A521" i="2"/>
  <c r="C520" i="2"/>
  <c r="B520" i="2"/>
  <c r="K151" i="2"/>
  <c r="O151" i="2"/>
  <c r="L151" i="2"/>
  <c r="A524" i="5"/>
  <c r="B523" i="5"/>
  <c r="C523" i="5"/>
  <c r="C521" i="2"/>
  <c r="B521" i="2"/>
  <c r="A522" i="2"/>
  <c r="R151" i="2"/>
  <c r="P151" i="2"/>
  <c r="Q151" i="2"/>
  <c r="W151" i="2"/>
  <c r="H152" i="2"/>
  <c r="A525" i="5"/>
  <c r="C524" i="5"/>
  <c r="B524" i="5"/>
  <c r="A523" i="2"/>
  <c r="B522" i="2"/>
  <c r="C522" i="2"/>
  <c r="Z151" i="2"/>
  <c r="AC151" i="2"/>
  <c r="V151" i="2"/>
  <c r="G152" i="2"/>
  <c r="U151" i="2"/>
  <c r="F152" i="2"/>
  <c r="S151" i="2"/>
  <c r="T151" i="2"/>
  <c r="C525" i="5"/>
  <c r="B525" i="5"/>
  <c r="A526" i="5"/>
  <c r="A524" i="2"/>
  <c r="C523" i="2"/>
  <c r="B523" i="2"/>
  <c r="AB151" i="2"/>
  <c r="E152" i="2"/>
  <c r="AA151" i="2"/>
  <c r="D152" i="2"/>
  <c r="Y152" i="2"/>
  <c r="J153" i="2"/>
  <c r="N152" i="2"/>
  <c r="A527" i="5"/>
  <c r="C526" i="5"/>
  <c r="B526" i="5"/>
  <c r="A525" i="2"/>
  <c r="C524" i="2"/>
  <c r="B524" i="2"/>
  <c r="K152" i="2"/>
  <c r="O152" i="2"/>
  <c r="M152" i="2"/>
  <c r="L152" i="2"/>
  <c r="C527" i="5"/>
  <c r="B527" i="5"/>
  <c r="A528" i="5"/>
  <c r="A526" i="2"/>
  <c r="C525" i="2"/>
  <c r="B525" i="2"/>
  <c r="R152" i="2"/>
  <c r="P152" i="2"/>
  <c r="Q152" i="2"/>
  <c r="W152" i="2"/>
  <c r="H153" i="2"/>
  <c r="A529" i="5"/>
  <c r="C528" i="5"/>
  <c r="B528" i="5"/>
  <c r="C526" i="2"/>
  <c r="A527" i="2"/>
  <c r="B526" i="2"/>
  <c r="Z152" i="2"/>
  <c r="AC152" i="2"/>
  <c r="U152" i="2"/>
  <c r="F153" i="2"/>
  <c r="V152" i="2"/>
  <c r="G153" i="2"/>
  <c r="S152" i="2"/>
  <c r="T152" i="2"/>
  <c r="A530" i="5"/>
  <c r="C529" i="5"/>
  <c r="B529" i="5"/>
  <c r="C527" i="2"/>
  <c r="A528" i="2"/>
  <c r="B527" i="2"/>
  <c r="D153" i="2"/>
  <c r="AA152" i="2"/>
  <c r="E153" i="2"/>
  <c r="AB152" i="2"/>
  <c r="N153" i="2"/>
  <c r="C530" i="5"/>
  <c r="B530" i="5"/>
  <c r="A531" i="5"/>
  <c r="A529" i="2"/>
  <c r="C528" i="2"/>
  <c r="B528" i="2"/>
  <c r="Y153" i="2"/>
  <c r="J154" i="2"/>
  <c r="O153" i="2"/>
  <c r="L153" i="2"/>
  <c r="M153" i="2"/>
  <c r="K153" i="2"/>
  <c r="A532" i="5"/>
  <c r="B531" i="5"/>
  <c r="C531" i="5"/>
  <c r="B529" i="2"/>
  <c r="A530" i="2"/>
  <c r="C529" i="2"/>
  <c r="P153" i="2"/>
  <c r="Q153" i="2"/>
  <c r="R153" i="2"/>
  <c r="B532" i="5"/>
  <c r="A533" i="5"/>
  <c r="C532" i="5"/>
  <c r="B530" i="2"/>
  <c r="A531" i="2"/>
  <c r="C530" i="2"/>
  <c r="W153" i="2"/>
  <c r="H154" i="2"/>
  <c r="Z153" i="2"/>
  <c r="AC153" i="2"/>
  <c r="U153" i="2"/>
  <c r="F154" i="2"/>
  <c r="V153" i="2"/>
  <c r="G154" i="2"/>
  <c r="T153" i="2"/>
  <c r="S153" i="2"/>
  <c r="C533" i="5"/>
  <c r="B533" i="5"/>
  <c r="A534" i="5"/>
  <c r="C531" i="2"/>
  <c r="B531" i="2"/>
  <c r="A532" i="2"/>
  <c r="AA153" i="2"/>
  <c r="D154" i="2"/>
  <c r="AB153" i="2"/>
  <c r="E154" i="2"/>
  <c r="N154" i="2"/>
  <c r="A535" i="5"/>
  <c r="C534" i="5"/>
  <c r="B534" i="5"/>
  <c r="C532" i="2"/>
  <c r="A533" i="2"/>
  <c r="B532" i="2"/>
  <c r="Y154" i="2"/>
  <c r="J155" i="2"/>
  <c r="M154" i="2"/>
  <c r="L154" i="2"/>
  <c r="K154" i="2"/>
  <c r="O154" i="2"/>
  <c r="R154" i="2"/>
  <c r="C535" i="5"/>
  <c r="B535" i="5"/>
  <c r="A536" i="5"/>
  <c r="A534" i="2"/>
  <c r="B533" i="2"/>
  <c r="C533" i="2"/>
  <c r="P154" i="2"/>
  <c r="Q154" i="2"/>
  <c r="W154" i="2"/>
  <c r="H155" i="2"/>
  <c r="A537" i="5"/>
  <c r="C536" i="5"/>
  <c r="B536" i="5"/>
  <c r="C534" i="2"/>
  <c r="B534" i="2"/>
  <c r="A535" i="2"/>
  <c r="Z154" i="2"/>
  <c r="AC154" i="2"/>
  <c r="U154" i="2"/>
  <c r="F155" i="2"/>
  <c r="V154" i="2"/>
  <c r="G155" i="2"/>
  <c r="T154" i="2"/>
  <c r="S154" i="2"/>
  <c r="A538" i="5"/>
  <c r="C537" i="5"/>
  <c r="B537" i="5"/>
  <c r="B535" i="2"/>
  <c r="C535" i="2"/>
  <c r="A536" i="2"/>
  <c r="E155" i="2"/>
  <c r="AB154" i="2"/>
  <c r="AA154" i="2"/>
  <c r="D155" i="2"/>
  <c r="Y155" i="2"/>
  <c r="J156" i="2"/>
  <c r="C538" i="5"/>
  <c r="B538" i="5"/>
  <c r="A539" i="5"/>
  <c r="A537" i="2"/>
  <c r="B536" i="2"/>
  <c r="C536" i="2"/>
  <c r="K155" i="2"/>
  <c r="O155" i="2"/>
  <c r="M155" i="2"/>
  <c r="N155" i="2"/>
  <c r="L155" i="2"/>
  <c r="A540" i="5"/>
  <c r="C539" i="5"/>
  <c r="B539" i="5"/>
  <c r="B537" i="2"/>
  <c r="C537" i="2"/>
  <c r="A538" i="2"/>
  <c r="R155" i="2"/>
  <c r="Q155" i="2"/>
  <c r="W155" i="2"/>
  <c r="H156" i="2"/>
  <c r="P155" i="2"/>
  <c r="B540" i="5"/>
  <c r="A541" i="5"/>
  <c r="C540" i="5"/>
  <c r="A539" i="2"/>
  <c r="B538" i="2"/>
  <c r="C538" i="2"/>
  <c r="AC155" i="2"/>
  <c r="Z155" i="2"/>
  <c r="V155" i="2"/>
  <c r="G156" i="2"/>
  <c r="U155" i="2"/>
  <c r="F156" i="2"/>
  <c r="S155" i="2"/>
  <c r="T155" i="2"/>
  <c r="C541" i="5"/>
  <c r="B541" i="5"/>
  <c r="A542" i="5"/>
  <c r="A540" i="2"/>
  <c r="C539" i="2"/>
  <c r="B539" i="2"/>
  <c r="AB155" i="2"/>
  <c r="E156" i="2"/>
  <c r="D156" i="2"/>
  <c r="Y156" i="2"/>
  <c r="J157" i="2"/>
  <c r="AA155" i="2"/>
  <c r="M156" i="2"/>
  <c r="A543" i="5"/>
  <c r="C542" i="5"/>
  <c r="B542" i="5"/>
  <c r="A541" i="2"/>
  <c r="B540" i="2"/>
  <c r="C540" i="2"/>
  <c r="N156" i="2"/>
  <c r="K156" i="2"/>
  <c r="O156" i="2"/>
  <c r="L156" i="2"/>
  <c r="C543" i="5"/>
  <c r="B543" i="5"/>
  <c r="A544" i="5"/>
  <c r="B541" i="2"/>
  <c r="C541" i="2"/>
  <c r="A542" i="2"/>
  <c r="R156" i="2"/>
  <c r="P156" i="2"/>
  <c r="Q156" i="2"/>
  <c r="W156" i="2"/>
  <c r="H157" i="2"/>
  <c r="A545" i="5"/>
  <c r="C544" i="5"/>
  <c r="B544" i="5"/>
  <c r="C542" i="2"/>
  <c r="A543" i="2"/>
  <c r="B542" i="2"/>
  <c r="Z156" i="2"/>
  <c r="AC156" i="2"/>
  <c r="V156" i="2"/>
  <c r="G157" i="2"/>
  <c r="U156" i="2"/>
  <c r="F157" i="2"/>
  <c r="S156" i="2"/>
  <c r="T156" i="2"/>
  <c r="A546" i="5"/>
  <c r="C545" i="5"/>
  <c r="B545" i="5"/>
  <c r="C543" i="2"/>
  <c r="A544" i="2"/>
  <c r="B543" i="2"/>
  <c r="E157" i="2"/>
  <c r="AB156" i="2"/>
  <c r="D157" i="2"/>
  <c r="Y157" i="2"/>
  <c r="J158" i="2"/>
  <c r="AA156" i="2"/>
  <c r="N157" i="2"/>
  <c r="C546" i="5"/>
  <c r="B546" i="5"/>
  <c r="A547" i="5"/>
  <c r="C544" i="2"/>
  <c r="A545" i="2"/>
  <c r="B544" i="2"/>
  <c r="K157" i="2"/>
  <c r="O157" i="2"/>
  <c r="L157" i="2"/>
  <c r="M157" i="2"/>
  <c r="A548" i="5"/>
  <c r="C547" i="5"/>
  <c r="B547" i="5"/>
  <c r="C545" i="2"/>
  <c r="A546" i="2"/>
  <c r="B545" i="2"/>
  <c r="R157" i="2"/>
  <c r="P157" i="2"/>
  <c r="Q157" i="2"/>
  <c r="W157" i="2"/>
  <c r="H158" i="2"/>
  <c r="B548" i="5"/>
  <c r="A549" i="5"/>
  <c r="C548" i="5"/>
  <c r="A547" i="2"/>
  <c r="B546" i="2"/>
  <c r="C546" i="2"/>
  <c r="AC157" i="2"/>
  <c r="Z157" i="2"/>
  <c r="U157" i="2"/>
  <c r="F158" i="2"/>
  <c r="V157" i="2"/>
  <c r="G158" i="2"/>
  <c r="S157" i="2"/>
  <c r="T157" i="2"/>
  <c r="C549" i="5"/>
  <c r="B549" i="5"/>
  <c r="A550" i="5"/>
  <c r="A548" i="2"/>
  <c r="C547" i="2"/>
  <c r="B547" i="2"/>
  <c r="D158" i="2"/>
  <c r="AA157" i="2"/>
  <c r="E158" i="2"/>
  <c r="AB157" i="2"/>
  <c r="N158" i="2"/>
  <c r="M158" i="2"/>
  <c r="A551" i="5"/>
  <c r="C550" i="5"/>
  <c r="B550" i="5"/>
  <c r="C548" i="2"/>
  <c r="A549" i="2"/>
  <c r="B548" i="2"/>
  <c r="Y158" i="2"/>
  <c r="J159" i="2"/>
  <c r="L158" i="2"/>
  <c r="O158" i="2"/>
  <c r="K158" i="2"/>
  <c r="C551" i="5"/>
  <c r="B551" i="5"/>
  <c r="A552" i="5"/>
  <c r="B549" i="2"/>
  <c r="C549" i="2"/>
  <c r="A550" i="2"/>
  <c r="P158" i="2"/>
  <c r="Q158" i="2"/>
  <c r="R158" i="2"/>
  <c r="A553" i="5"/>
  <c r="C552" i="5"/>
  <c r="B552" i="5"/>
  <c r="A551" i="2"/>
  <c r="B550" i="2"/>
  <c r="C550" i="2"/>
  <c r="W158" i="2"/>
  <c r="H159" i="2"/>
  <c r="Z158" i="2"/>
  <c r="AC158" i="2"/>
  <c r="V158" i="2"/>
  <c r="G159" i="2"/>
  <c r="U158" i="2"/>
  <c r="F159" i="2"/>
  <c r="T158" i="2"/>
  <c r="S158" i="2"/>
  <c r="A554" i="5"/>
  <c r="C553" i="5"/>
  <c r="B553" i="5"/>
  <c r="A552" i="2"/>
  <c r="C551" i="2"/>
  <c r="B551" i="2"/>
  <c r="AA158" i="2"/>
  <c r="D159" i="2"/>
  <c r="E159" i="2"/>
  <c r="AB158" i="2"/>
  <c r="C554" i="5"/>
  <c r="B554" i="5"/>
  <c r="A555" i="5"/>
  <c r="C552" i="2"/>
  <c r="A553" i="2"/>
  <c r="B552" i="2"/>
  <c r="Y159" i="2"/>
  <c r="J160" i="2"/>
  <c r="O159" i="2"/>
  <c r="K159" i="2"/>
  <c r="L159" i="2"/>
  <c r="N159" i="2"/>
  <c r="M159" i="2"/>
  <c r="A556" i="5"/>
  <c r="C555" i="5"/>
  <c r="B555" i="5"/>
  <c r="C553" i="2"/>
  <c r="A554" i="2"/>
  <c r="B553" i="2"/>
  <c r="P159" i="2"/>
  <c r="Q159" i="2"/>
  <c r="R159" i="2"/>
  <c r="B556" i="5"/>
  <c r="A557" i="5"/>
  <c r="C556" i="5"/>
  <c r="C554" i="2"/>
  <c r="A555" i="2"/>
  <c r="B554" i="2"/>
  <c r="W159" i="2"/>
  <c r="H160" i="2"/>
  <c r="AC159" i="2"/>
  <c r="Z159" i="2"/>
  <c r="U159" i="2"/>
  <c r="F160" i="2"/>
  <c r="V159" i="2"/>
  <c r="G160" i="2"/>
  <c r="S159" i="2"/>
  <c r="T159" i="2"/>
  <c r="A558" i="5"/>
  <c r="C557" i="5"/>
  <c r="B557" i="5"/>
  <c r="A556" i="2"/>
  <c r="B555" i="2"/>
  <c r="C555" i="2"/>
  <c r="AB159" i="2"/>
  <c r="E160" i="2"/>
  <c r="D160" i="2"/>
  <c r="Y160" i="2"/>
  <c r="J161" i="2"/>
  <c r="AA159" i="2"/>
  <c r="N160" i="2"/>
  <c r="A559" i="5"/>
  <c r="C558" i="5"/>
  <c r="B558" i="5"/>
  <c r="B556" i="2"/>
  <c r="C556" i="2"/>
  <c r="A557" i="2"/>
  <c r="L160" i="2"/>
  <c r="K160" i="2"/>
  <c r="O160" i="2"/>
  <c r="M160" i="2"/>
  <c r="C559" i="5"/>
  <c r="B559" i="5"/>
  <c r="A560" i="5"/>
  <c r="B557" i="2"/>
  <c r="C557" i="2"/>
  <c r="A558" i="2"/>
  <c r="P160" i="2"/>
  <c r="Q160" i="2"/>
  <c r="R160" i="2"/>
  <c r="A561" i="5"/>
  <c r="B560" i="5"/>
  <c r="C560" i="5"/>
  <c r="A559" i="2"/>
  <c r="B558" i="2"/>
  <c r="C558" i="2"/>
  <c r="W160" i="2"/>
  <c r="H161" i="2"/>
  <c r="Z160" i="2"/>
  <c r="AC160" i="2"/>
  <c r="U160" i="2"/>
  <c r="F161" i="2"/>
  <c r="V160" i="2"/>
  <c r="G161" i="2"/>
  <c r="S160" i="2"/>
  <c r="T160" i="2"/>
  <c r="A562" i="5"/>
  <c r="C561" i="5"/>
  <c r="B561" i="5"/>
  <c r="B559" i="2"/>
  <c r="A560" i="2"/>
  <c r="C559" i="2"/>
  <c r="E161" i="2"/>
  <c r="AB160" i="2"/>
  <c r="D161" i="2"/>
  <c r="Y161" i="2"/>
  <c r="J162" i="2"/>
  <c r="AA160" i="2"/>
  <c r="C562" i="5"/>
  <c r="B562" i="5"/>
  <c r="A563" i="5"/>
  <c r="C560" i="2"/>
  <c r="B560" i="2"/>
  <c r="A561" i="2"/>
  <c r="M161" i="2"/>
  <c r="K161" i="2"/>
  <c r="L161" i="2"/>
  <c r="O161" i="2"/>
  <c r="R161" i="2"/>
  <c r="N161" i="2"/>
  <c r="A564" i="5"/>
  <c r="C563" i="5"/>
  <c r="B563" i="5"/>
  <c r="C561" i="2"/>
  <c r="A562" i="2"/>
  <c r="B561" i="2"/>
  <c r="P161" i="2"/>
  <c r="Q161" i="2"/>
  <c r="W161" i="2"/>
  <c r="H162" i="2"/>
  <c r="B564" i="5"/>
  <c r="A565" i="5"/>
  <c r="C564" i="5"/>
  <c r="A563" i="2"/>
  <c r="C562" i="2"/>
  <c r="B562" i="2"/>
  <c r="AC161" i="2"/>
  <c r="Z161" i="2"/>
  <c r="V161" i="2"/>
  <c r="G162" i="2"/>
  <c r="U161" i="2"/>
  <c r="F162" i="2"/>
  <c r="S161" i="2"/>
  <c r="T161" i="2"/>
  <c r="C565" i="5"/>
  <c r="B565" i="5"/>
  <c r="A566" i="5"/>
  <c r="C563" i="2"/>
  <c r="A564" i="2"/>
  <c r="B563" i="2"/>
  <c r="D162" i="2"/>
  <c r="AA161" i="2"/>
  <c r="E162" i="2"/>
  <c r="AB161" i="2"/>
  <c r="A567" i="5"/>
  <c r="C566" i="5"/>
  <c r="B566" i="5"/>
  <c r="C564" i="2"/>
  <c r="A565" i="2"/>
  <c r="B564" i="2"/>
  <c r="Y162" i="2"/>
  <c r="J163" i="2"/>
  <c r="M162" i="2"/>
  <c r="L162" i="2"/>
  <c r="N162" i="2"/>
  <c r="O162" i="2"/>
  <c r="K162" i="2"/>
  <c r="C567" i="5"/>
  <c r="B567" i="5"/>
  <c r="A568" i="5"/>
  <c r="C565" i="2"/>
  <c r="B565" i="2"/>
  <c r="A566" i="2"/>
  <c r="P162" i="2"/>
  <c r="Q162" i="2"/>
  <c r="R162" i="2"/>
  <c r="A569" i="5"/>
  <c r="B568" i="5"/>
  <c r="C568" i="5"/>
  <c r="C566" i="2"/>
  <c r="A567" i="2"/>
  <c r="B566" i="2"/>
  <c r="W162" i="2"/>
  <c r="H163" i="2"/>
  <c r="AC162" i="2"/>
  <c r="Z162" i="2"/>
  <c r="V162" i="2"/>
  <c r="G163" i="2"/>
  <c r="U162" i="2"/>
  <c r="F163" i="2"/>
  <c r="T162" i="2"/>
  <c r="S162" i="2"/>
  <c r="A570" i="5"/>
  <c r="C569" i="5"/>
  <c r="B569" i="5"/>
  <c r="A568" i="2"/>
  <c r="C567" i="2"/>
  <c r="B567" i="2"/>
  <c r="D163" i="2"/>
  <c r="AA162" i="2"/>
  <c r="E163" i="2"/>
  <c r="AB162" i="2"/>
  <c r="M163" i="2"/>
  <c r="N163" i="2"/>
  <c r="C570" i="5"/>
  <c r="B570" i="5"/>
  <c r="A571" i="5"/>
  <c r="C568" i="2"/>
  <c r="B568" i="2"/>
  <c r="A569" i="2"/>
  <c r="Y163" i="2"/>
  <c r="J164" i="2"/>
  <c r="O163" i="2"/>
  <c r="L163" i="2"/>
  <c r="K163" i="2"/>
  <c r="A572" i="5"/>
  <c r="C571" i="5"/>
  <c r="B571" i="5"/>
  <c r="C569" i="2"/>
  <c r="A570" i="2"/>
  <c r="B569" i="2"/>
  <c r="Q163" i="2"/>
  <c r="P163" i="2"/>
  <c r="R163" i="2"/>
  <c r="B572" i="5"/>
  <c r="A573" i="5"/>
  <c r="C572" i="5"/>
  <c r="C570" i="2"/>
  <c r="B570" i="2"/>
  <c r="A571" i="2"/>
  <c r="AC163" i="2"/>
  <c r="Z163" i="2"/>
  <c r="U163" i="2"/>
  <c r="F164" i="2"/>
  <c r="V163" i="2"/>
  <c r="G164" i="2"/>
  <c r="T163" i="2"/>
  <c r="S163" i="2"/>
  <c r="W163" i="2"/>
  <c r="H164" i="2"/>
  <c r="C573" i="5"/>
  <c r="A574" i="5"/>
  <c r="B573" i="5"/>
  <c r="B571" i="2"/>
  <c r="A572" i="2"/>
  <c r="C571" i="2"/>
  <c r="E164" i="2"/>
  <c r="AB163" i="2"/>
  <c r="D164" i="2"/>
  <c r="Y164" i="2"/>
  <c r="J165" i="2"/>
  <c r="AA163" i="2"/>
  <c r="N164" i="2"/>
  <c r="A575" i="5"/>
  <c r="C574" i="5"/>
  <c r="B574" i="5"/>
  <c r="C572" i="2"/>
  <c r="B572" i="2"/>
  <c r="A573" i="2"/>
  <c r="K164" i="2"/>
  <c r="O164" i="2"/>
  <c r="M164" i="2"/>
  <c r="L164" i="2"/>
  <c r="C575" i="5"/>
  <c r="B575" i="5"/>
  <c r="A576" i="5"/>
  <c r="C573" i="2"/>
  <c r="A574" i="2"/>
  <c r="B573" i="2"/>
  <c r="R164" i="2"/>
  <c r="P164" i="2"/>
  <c r="Q164" i="2"/>
  <c r="W164" i="2"/>
  <c r="H165" i="2"/>
  <c r="A577" i="5"/>
  <c r="B576" i="5"/>
  <c r="C576" i="5"/>
  <c r="B574" i="2"/>
  <c r="C574" i="2"/>
  <c r="A575" i="2"/>
  <c r="AC164" i="2"/>
  <c r="Z164" i="2"/>
  <c r="U164" i="2"/>
  <c r="F165" i="2"/>
  <c r="V164" i="2"/>
  <c r="G165" i="2"/>
  <c r="S164" i="2"/>
  <c r="T164" i="2"/>
  <c r="A578" i="5"/>
  <c r="C577" i="5"/>
  <c r="B577" i="5"/>
  <c r="C575" i="2"/>
  <c r="A576" i="2"/>
  <c r="B575" i="2"/>
  <c r="D165" i="2"/>
  <c r="AA164" i="2"/>
  <c r="AB164" i="2"/>
  <c r="E165" i="2"/>
  <c r="C578" i="5"/>
  <c r="B578" i="5"/>
  <c r="A579" i="5"/>
  <c r="A577" i="2"/>
  <c r="C576" i="2"/>
  <c r="B576" i="2"/>
  <c r="Y165" i="2"/>
  <c r="J166" i="2"/>
  <c r="L165" i="2"/>
  <c r="M165" i="2"/>
  <c r="N165" i="2"/>
  <c r="K165" i="2"/>
  <c r="O165" i="2"/>
  <c r="A580" i="5"/>
  <c r="C579" i="5"/>
  <c r="B579" i="5"/>
  <c r="C577" i="2"/>
  <c r="A578" i="2"/>
  <c r="B577" i="2"/>
  <c r="R165" i="2"/>
  <c r="P165" i="2"/>
  <c r="Q165" i="2"/>
  <c r="W165" i="2"/>
  <c r="H166" i="2"/>
  <c r="B580" i="5"/>
  <c r="A581" i="5"/>
  <c r="C580" i="5"/>
  <c r="A579" i="2"/>
  <c r="B578" i="2"/>
  <c r="C578" i="2"/>
  <c r="AC165" i="2"/>
  <c r="Z165" i="2"/>
  <c r="V165" i="2"/>
  <c r="G166" i="2"/>
  <c r="U165" i="2"/>
  <c r="F166" i="2"/>
  <c r="T165" i="2"/>
  <c r="S165" i="2"/>
  <c r="C581" i="5"/>
  <c r="A582" i="5"/>
  <c r="B581" i="5"/>
  <c r="C579" i="2"/>
  <c r="A580" i="2"/>
  <c r="B579" i="2"/>
  <c r="D166" i="2"/>
  <c r="AA165" i="2"/>
  <c r="AB165" i="2"/>
  <c r="E166" i="2"/>
  <c r="N166" i="2"/>
  <c r="A583" i="5"/>
  <c r="C582" i="5"/>
  <c r="B582" i="5"/>
  <c r="B580" i="2"/>
  <c r="C580" i="2"/>
  <c r="A581" i="2"/>
  <c r="Y166" i="2"/>
  <c r="J167" i="2"/>
  <c r="K166" i="2"/>
  <c r="L166" i="2"/>
  <c r="M166" i="2"/>
  <c r="O166" i="2"/>
  <c r="R166" i="2"/>
  <c r="C583" i="5"/>
  <c r="B583" i="5"/>
  <c r="A584" i="5"/>
  <c r="A582" i="2"/>
  <c r="B581" i="2"/>
  <c r="C581" i="2"/>
  <c r="Q166" i="2"/>
  <c r="W166" i="2"/>
  <c r="H167" i="2"/>
  <c r="P166" i="2"/>
  <c r="A585" i="5"/>
  <c r="B584" i="5"/>
  <c r="C584" i="5"/>
  <c r="A583" i="2"/>
  <c r="C582" i="2"/>
  <c r="B582" i="2"/>
  <c r="Z166" i="2"/>
  <c r="AC166" i="2"/>
  <c r="U166" i="2"/>
  <c r="F167" i="2"/>
  <c r="V166" i="2"/>
  <c r="G167" i="2"/>
  <c r="S166" i="2"/>
  <c r="T166" i="2"/>
  <c r="B585" i="5"/>
  <c r="A586" i="5"/>
  <c r="C585" i="5"/>
  <c r="A584" i="2"/>
  <c r="C583" i="2"/>
  <c r="B583" i="2"/>
  <c r="AB166" i="2"/>
  <c r="E167" i="2"/>
  <c r="D167" i="2"/>
  <c r="Y167" i="2"/>
  <c r="J168" i="2"/>
  <c r="AA166" i="2"/>
  <c r="N167" i="2"/>
  <c r="C586" i="5"/>
  <c r="B586" i="5"/>
  <c r="A587" i="5"/>
  <c r="A585" i="2"/>
  <c r="C584" i="2"/>
  <c r="B584" i="2"/>
  <c r="M167" i="2"/>
  <c r="K167" i="2"/>
  <c r="O167" i="2"/>
  <c r="L167" i="2"/>
  <c r="A588" i="5"/>
  <c r="C587" i="5"/>
  <c r="B587" i="5"/>
  <c r="B585" i="2"/>
  <c r="A586" i="2"/>
  <c r="C585" i="2"/>
  <c r="R167" i="2"/>
  <c r="Q167" i="2"/>
  <c r="W167" i="2"/>
  <c r="H168" i="2"/>
  <c r="P167" i="2"/>
  <c r="B588" i="5"/>
  <c r="A589" i="5"/>
  <c r="C588" i="5"/>
  <c r="C586" i="2"/>
  <c r="A587" i="2"/>
  <c r="B586" i="2"/>
  <c r="Z167" i="2"/>
  <c r="AC167" i="2"/>
  <c r="U167" i="2"/>
  <c r="F168" i="2"/>
  <c r="V167" i="2"/>
  <c r="G168" i="2"/>
  <c r="S167" i="2"/>
  <c r="T167" i="2"/>
  <c r="C589" i="5"/>
  <c r="A590" i="5"/>
  <c r="B589" i="5"/>
  <c r="A588" i="2"/>
  <c r="B587" i="2"/>
  <c r="C587" i="2"/>
  <c r="AB167" i="2"/>
  <c r="E168" i="2"/>
  <c r="AA167" i="2"/>
  <c r="D168" i="2"/>
  <c r="Y168" i="2"/>
  <c r="J169" i="2"/>
  <c r="N168" i="2"/>
  <c r="M168" i="2"/>
  <c r="A591" i="5"/>
  <c r="C590" i="5"/>
  <c r="B590" i="5"/>
  <c r="C588" i="2"/>
  <c r="B588" i="2"/>
  <c r="A589" i="2"/>
  <c r="L168" i="2"/>
  <c r="K168" i="2"/>
  <c r="O168" i="2"/>
  <c r="C591" i="5"/>
  <c r="B591" i="5"/>
  <c r="A592" i="5"/>
  <c r="B589" i="2"/>
  <c r="A590" i="2"/>
  <c r="C589" i="2"/>
  <c r="R168" i="2"/>
  <c r="Q168" i="2"/>
  <c r="W168" i="2"/>
  <c r="H169" i="2"/>
  <c r="P168" i="2"/>
  <c r="A593" i="5"/>
  <c r="B592" i="5"/>
  <c r="C592" i="5"/>
  <c r="B590" i="2"/>
  <c r="C590" i="2"/>
  <c r="A591" i="2"/>
  <c r="Z168" i="2"/>
  <c r="AC168" i="2"/>
  <c r="V168" i="2"/>
  <c r="G169" i="2"/>
  <c r="U168" i="2"/>
  <c r="F169" i="2"/>
  <c r="S168" i="2"/>
  <c r="T168" i="2"/>
  <c r="C593" i="5"/>
  <c r="B593" i="5"/>
  <c r="A594" i="5"/>
  <c r="A592" i="2"/>
  <c r="B591" i="2"/>
  <c r="C591" i="2"/>
  <c r="D169" i="2"/>
  <c r="AA168" i="2"/>
  <c r="E169" i="2"/>
  <c r="AB168" i="2"/>
  <c r="M169" i="2"/>
  <c r="N169" i="2"/>
  <c r="C594" i="5"/>
  <c r="B594" i="5"/>
  <c r="A595" i="5"/>
  <c r="B592" i="2"/>
  <c r="A593" i="2"/>
  <c r="C592" i="2"/>
  <c r="Y169" i="2"/>
  <c r="J170" i="2"/>
  <c r="K169" i="2"/>
  <c r="L169" i="2"/>
  <c r="O169" i="2"/>
  <c r="R169" i="2"/>
  <c r="A596" i="5"/>
  <c r="C595" i="5"/>
  <c r="B595" i="5"/>
  <c r="C593" i="2"/>
  <c r="A594" i="2"/>
  <c r="B593" i="2"/>
  <c r="Q169" i="2"/>
  <c r="W169" i="2"/>
  <c r="H170" i="2"/>
  <c r="P169" i="2"/>
  <c r="B596" i="5"/>
  <c r="A597" i="5"/>
  <c r="C596" i="5"/>
  <c r="A595" i="2"/>
  <c r="B594" i="2"/>
  <c r="C594" i="2"/>
  <c r="Z169" i="2"/>
  <c r="AC169" i="2"/>
  <c r="U169" i="2"/>
  <c r="F170" i="2"/>
  <c r="V169" i="2"/>
  <c r="G170" i="2"/>
  <c r="T169" i="2"/>
  <c r="S169" i="2"/>
  <c r="A598" i="5"/>
  <c r="C597" i="5"/>
  <c r="B597" i="5"/>
  <c r="A596" i="2"/>
  <c r="B595" i="2"/>
  <c r="C595" i="2"/>
  <c r="D170" i="2"/>
  <c r="AA169" i="2"/>
  <c r="E170" i="2"/>
  <c r="AB169" i="2"/>
  <c r="M170" i="2"/>
  <c r="A599" i="5"/>
  <c r="C598" i="5"/>
  <c r="B598" i="5"/>
  <c r="A597" i="2"/>
  <c r="C596" i="2"/>
  <c r="B596" i="2"/>
  <c r="Y170" i="2"/>
  <c r="J171" i="2"/>
  <c r="L170" i="2"/>
  <c r="N170" i="2"/>
  <c r="K170" i="2"/>
  <c r="O170" i="2"/>
  <c r="R170" i="2"/>
  <c r="C599" i="5"/>
  <c r="B599" i="5"/>
  <c r="A600" i="5"/>
  <c r="C597" i="2"/>
  <c r="A598" i="2"/>
  <c r="B597" i="2"/>
  <c r="Q170" i="2"/>
  <c r="W170" i="2"/>
  <c r="H171" i="2"/>
  <c r="P170" i="2"/>
  <c r="A601" i="5"/>
  <c r="B600" i="5"/>
  <c r="C600" i="5"/>
  <c r="A599" i="2"/>
  <c r="B598" i="2"/>
  <c r="C598" i="2"/>
  <c r="AC170" i="2"/>
  <c r="Z170" i="2"/>
  <c r="V170" i="2"/>
  <c r="G171" i="2"/>
  <c r="U170" i="2"/>
  <c r="F171" i="2"/>
  <c r="T170" i="2"/>
  <c r="S170" i="2"/>
  <c r="B601" i="5"/>
  <c r="A602" i="5"/>
  <c r="C601" i="5"/>
  <c r="C599" i="2"/>
  <c r="A600" i="2"/>
  <c r="B599" i="2"/>
  <c r="E171" i="2"/>
  <c r="AB170" i="2"/>
  <c r="D171" i="2"/>
  <c r="Y171" i="2"/>
  <c r="J172" i="2"/>
  <c r="AA170" i="2"/>
  <c r="M171" i="2"/>
  <c r="N171" i="2"/>
  <c r="C602" i="5"/>
  <c r="B602" i="5"/>
  <c r="A603" i="5"/>
  <c r="B600" i="2"/>
  <c r="C600" i="2"/>
  <c r="A601" i="2"/>
  <c r="K171" i="2"/>
  <c r="O171" i="2"/>
  <c r="L171" i="2"/>
  <c r="P171" i="2"/>
  <c r="A604" i="5"/>
  <c r="C603" i="5"/>
  <c r="B603" i="5"/>
  <c r="A602" i="2"/>
  <c r="B601" i="2"/>
  <c r="C601" i="2"/>
  <c r="R171" i="2"/>
  <c r="Q171" i="2"/>
  <c r="W171" i="2"/>
  <c r="H172" i="2"/>
  <c r="C604" i="5"/>
  <c r="B604" i="5"/>
  <c r="A605" i="5"/>
  <c r="A603" i="2"/>
  <c r="B602" i="2"/>
  <c r="C602" i="2"/>
  <c r="AC171" i="2"/>
  <c r="T171" i="2"/>
  <c r="V171" i="2"/>
  <c r="G172" i="2"/>
  <c r="S171" i="2"/>
  <c r="U171" i="2"/>
  <c r="F172" i="2"/>
  <c r="Z171" i="2"/>
  <c r="A606" i="5"/>
  <c r="C605" i="5"/>
  <c r="B605" i="5"/>
  <c r="A604" i="2"/>
  <c r="B603" i="2"/>
  <c r="C603" i="2"/>
  <c r="AA171" i="2"/>
  <c r="D172" i="2"/>
  <c r="AB171" i="2"/>
  <c r="E172" i="2"/>
  <c r="A607" i="5"/>
  <c r="C606" i="5"/>
  <c r="B606" i="5"/>
  <c r="C604" i="2"/>
  <c r="A605" i="2"/>
  <c r="B604" i="2"/>
  <c r="Y172" i="2"/>
  <c r="J173" i="2"/>
  <c r="L172" i="2"/>
  <c r="N172" i="2"/>
  <c r="M172" i="2"/>
  <c r="K172" i="2"/>
  <c r="O172" i="2"/>
  <c r="R172" i="2"/>
  <c r="C607" i="5"/>
  <c r="B607" i="5"/>
  <c r="A608" i="5"/>
  <c r="A606" i="2"/>
  <c r="B605" i="2"/>
  <c r="C605" i="2"/>
  <c r="P172" i="2"/>
  <c r="Q172" i="2"/>
  <c r="W172" i="2"/>
  <c r="H173" i="2"/>
  <c r="A609" i="5"/>
  <c r="C608" i="5"/>
  <c r="B608" i="5"/>
  <c r="A607" i="2"/>
  <c r="C606" i="2"/>
  <c r="B606" i="2"/>
  <c r="AC172" i="2"/>
  <c r="Z172" i="2"/>
  <c r="U172" i="2"/>
  <c r="F173" i="2"/>
  <c r="V172" i="2"/>
  <c r="G173" i="2"/>
  <c r="T172" i="2"/>
  <c r="S172" i="2"/>
  <c r="B609" i="5"/>
  <c r="A610" i="5"/>
  <c r="C609" i="5"/>
  <c r="B607" i="2"/>
  <c r="A608" i="2"/>
  <c r="C607" i="2"/>
  <c r="E173" i="2"/>
  <c r="AB172" i="2"/>
  <c r="D173" i="2"/>
  <c r="Y173" i="2"/>
  <c r="J174" i="2"/>
  <c r="AA172" i="2"/>
  <c r="N173" i="2"/>
  <c r="C610" i="5"/>
  <c r="B610" i="5"/>
  <c r="A611" i="5"/>
  <c r="B608" i="2"/>
  <c r="C608" i="2"/>
  <c r="A609" i="2"/>
  <c r="K173" i="2"/>
  <c r="O173" i="2"/>
  <c r="M173" i="2"/>
  <c r="L173" i="2"/>
  <c r="A612" i="5"/>
  <c r="C611" i="5"/>
  <c r="B611" i="5"/>
  <c r="A610" i="2"/>
  <c r="B609" i="2"/>
  <c r="C609" i="2"/>
  <c r="R173" i="2"/>
  <c r="P173" i="2"/>
  <c r="Q173" i="2"/>
  <c r="W173" i="2"/>
  <c r="H174" i="2"/>
  <c r="C612" i="5"/>
  <c r="B612" i="5"/>
  <c r="A613" i="5"/>
  <c r="B610" i="2"/>
  <c r="C610" i="2"/>
  <c r="A611" i="2"/>
  <c r="Z173" i="2"/>
  <c r="AC173" i="2"/>
  <c r="V173" i="2"/>
  <c r="G174" i="2"/>
  <c r="U173" i="2"/>
  <c r="F174" i="2"/>
  <c r="S173" i="2"/>
  <c r="T173" i="2"/>
  <c r="A614" i="5"/>
  <c r="C613" i="5"/>
  <c r="B613" i="5"/>
  <c r="A612" i="2"/>
  <c r="C611" i="2"/>
  <c r="B611" i="2"/>
  <c r="E174" i="2"/>
  <c r="AB173" i="2"/>
  <c r="D174" i="2"/>
  <c r="Y174" i="2"/>
  <c r="J175" i="2"/>
  <c r="AA173" i="2"/>
  <c r="M174" i="2"/>
  <c r="A615" i="5"/>
  <c r="C614" i="5"/>
  <c r="B614" i="5"/>
  <c r="B612" i="2"/>
  <c r="C612" i="2"/>
  <c r="A613" i="2"/>
  <c r="L174" i="2"/>
  <c r="K174" i="2"/>
  <c r="O174" i="2"/>
  <c r="R174" i="2"/>
  <c r="N174" i="2"/>
  <c r="C615" i="5"/>
  <c r="B615" i="5"/>
  <c r="C613" i="2"/>
  <c r="A614" i="2"/>
  <c r="B613" i="2"/>
  <c r="Q174" i="2"/>
  <c r="W174" i="2"/>
  <c r="H175" i="2"/>
  <c r="P174" i="2"/>
  <c r="C614" i="2"/>
  <c r="A615" i="2"/>
  <c r="B614" i="2"/>
  <c r="AC174" i="2"/>
  <c r="Z174" i="2"/>
  <c r="V174" i="2"/>
  <c r="G175" i="2"/>
  <c r="U174" i="2"/>
  <c r="F175" i="2"/>
  <c r="S174" i="2"/>
  <c r="T174" i="2"/>
  <c r="C615" i="2"/>
  <c r="A616" i="2"/>
  <c r="B615" i="2"/>
  <c r="E175" i="2"/>
  <c r="AB174" i="2"/>
  <c r="AA174" i="2"/>
  <c r="D175" i="2"/>
  <c r="Y175" i="2"/>
  <c r="J176" i="2"/>
  <c r="M175" i="2"/>
  <c r="N175" i="2"/>
  <c r="C616" i="2"/>
  <c r="B616" i="2"/>
  <c r="A617" i="2"/>
  <c r="O175" i="2"/>
  <c r="K175" i="2"/>
  <c r="Q175" i="2"/>
  <c r="L175" i="2"/>
  <c r="P175" i="2"/>
  <c r="B617" i="2"/>
  <c r="C617" i="2"/>
  <c r="A618" i="2"/>
  <c r="V175" i="2"/>
  <c r="G176" i="2"/>
  <c r="R175" i="2"/>
  <c r="S175" i="2"/>
  <c r="C618" i="2"/>
  <c r="A619" i="2"/>
  <c r="B618" i="2"/>
  <c r="D176" i="2"/>
  <c r="AA175" i="2"/>
  <c r="W175" i="2"/>
  <c r="H176" i="2"/>
  <c r="U175" i="2"/>
  <c r="F176" i="2"/>
  <c r="T175" i="2"/>
  <c r="Z175" i="2"/>
  <c r="AC175" i="2"/>
  <c r="B619" i="2"/>
  <c r="C619" i="2"/>
  <c r="A620" i="2"/>
  <c r="AB175" i="2"/>
  <c r="E176" i="2"/>
  <c r="Y176" i="2"/>
  <c r="J177" i="2"/>
  <c r="M176" i="2"/>
  <c r="O176" i="2"/>
  <c r="K176" i="2"/>
  <c r="C620" i="2"/>
  <c r="A621" i="2"/>
  <c r="B620" i="2"/>
  <c r="L176" i="2"/>
  <c r="N176" i="2"/>
  <c r="Q176" i="2"/>
  <c r="B621" i="2"/>
  <c r="C621" i="2"/>
  <c r="A622" i="2"/>
  <c r="P176" i="2"/>
  <c r="V176" i="2"/>
  <c r="G177" i="2"/>
  <c r="R176" i="2"/>
  <c r="W176" i="2"/>
  <c r="H177" i="2"/>
  <c r="A623" i="2"/>
  <c r="B622" i="2"/>
  <c r="C622" i="2"/>
  <c r="S176" i="2"/>
  <c r="U176" i="2"/>
  <c r="F177" i="2"/>
  <c r="T176" i="2"/>
  <c r="Z176" i="2"/>
  <c r="AC176" i="2"/>
  <c r="C623" i="2"/>
  <c r="B623" i="2"/>
  <c r="A624" i="2"/>
  <c r="E177" i="2"/>
  <c r="AB176" i="2"/>
  <c r="D177" i="2"/>
  <c r="Y177" i="2"/>
  <c r="J178" i="2"/>
  <c r="AA176" i="2"/>
  <c r="A625" i="2"/>
  <c r="C624" i="2"/>
  <c r="B624" i="2"/>
  <c r="K177" i="2"/>
  <c r="O177" i="2"/>
  <c r="N177" i="2"/>
  <c r="L177" i="2"/>
  <c r="M177" i="2"/>
  <c r="C625" i="2"/>
  <c r="A626" i="2"/>
  <c r="B625" i="2"/>
  <c r="R177" i="2"/>
  <c r="Q177" i="2"/>
  <c r="W177" i="2"/>
  <c r="H178" i="2"/>
  <c r="P177" i="2"/>
  <c r="A627" i="2"/>
  <c r="B626" i="2"/>
  <c r="C626" i="2"/>
  <c r="Z177" i="2"/>
  <c r="AC177" i="2"/>
  <c r="V177" i="2"/>
  <c r="G178" i="2"/>
  <c r="U177" i="2"/>
  <c r="F178" i="2"/>
  <c r="S177" i="2"/>
  <c r="T177" i="2"/>
  <c r="C627" i="2"/>
  <c r="B627" i="2"/>
  <c r="A628" i="2"/>
  <c r="AB177" i="2"/>
  <c r="E178" i="2"/>
  <c r="D178" i="2"/>
  <c r="Y178" i="2"/>
  <c r="J179" i="2"/>
  <c r="AA177" i="2"/>
  <c r="N178" i="2"/>
  <c r="C628" i="2"/>
  <c r="A629" i="2"/>
  <c r="B628" i="2"/>
  <c r="K178" i="2"/>
  <c r="O178" i="2"/>
  <c r="M178" i="2"/>
  <c r="L178" i="2"/>
  <c r="B629" i="2"/>
  <c r="C629" i="2"/>
  <c r="A630" i="2"/>
  <c r="R178" i="2"/>
  <c r="P178" i="2"/>
  <c r="Q178" i="2"/>
  <c r="W178" i="2"/>
  <c r="H179" i="2"/>
  <c r="C630" i="2"/>
  <c r="A631" i="2"/>
  <c r="B630" i="2"/>
  <c r="Z178" i="2"/>
  <c r="AC178" i="2"/>
  <c r="U178" i="2"/>
  <c r="F179" i="2"/>
  <c r="V178" i="2"/>
  <c r="G179" i="2"/>
  <c r="S178" i="2"/>
  <c r="T178" i="2"/>
  <c r="C631" i="2"/>
  <c r="A632" i="2"/>
  <c r="B631" i="2"/>
  <c r="AB178" i="2"/>
  <c r="E179" i="2"/>
  <c r="AA178" i="2"/>
  <c r="D179" i="2"/>
  <c r="Y179" i="2"/>
  <c r="J180" i="2"/>
  <c r="A633" i="2"/>
  <c r="B632" i="2"/>
  <c r="C632" i="2"/>
  <c r="N179" i="2"/>
  <c r="K179" i="2"/>
  <c r="O179" i="2"/>
  <c r="L179" i="2"/>
  <c r="M179" i="2"/>
  <c r="A634" i="2"/>
  <c r="B633" i="2"/>
  <c r="C633" i="2"/>
  <c r="R179" i="2"/>
  <c r="P179" i="2"/>
  <c r="Q179" i="2"/>
  <c r="W179" i="2"/>
  <c r="H180" i="2"/>
  <c r="C634" i="2"/>
  <c r="A635" i="2"/>
  <c r="B634" i="2"/>
  <c r="AC179" i="2"/>
  <c r="Z179" i="2"/>
  <c r="U179" i="2"/>
  <c r="F180" i="2"/>
  <c r="V179" i="2"/>
  <c r="G180" i="2"/>
  <c r="S179" i="2"/>
  <c r="T179" i="2"/>
  <c r="A636" i="2"/>
  <c r="C635" i="2"/>
  <c r="B635" i="2"/>
  <c r="E180" i="2"/>
  <c r="AB179" i="2"/>
  <c r="D180" i="2"/>
  <c r="Y180" i="2"/>
  <c r="J181" i="2"/>
  <c r="AA179" i="2"/>
  <c r="M180" i="2"/>
  <c r="C636" i="2"/>
  <c r="B636" i="2"/>
  <c r="A637" i="2"/>
  <c r="K180" i="2"/>
  <c r="O180" i="2"/>
  <c r="N180" i="2"/>
  <c r="L180" i="2"/>
  <c r="A638" i="2"/>
  <c r="B637" i="2"/>
  <c r="C637" i="2"/>
  <c r="R180" i="2"/>
  <c r="P180" i="2"/>
  <c r="Q180" i="2"/>
  <c r="W180" i="2"/>
  <c r="H181" i="2"/>
  <c r="C638" i="2"/>
  <c r="A639" i="2"/>
  <c r="B638" i="2"/>
  <c r="AC180" i="2"/>
  <c r="Z180" i="2"/>
  <c r="V180" i="2"/>
  <c r="G181" i="2"/>
  <c r="U180" i="2"/>
  <c r="F181" i="2"/>
  <c r="S180" i="2"/>
  <c r="T180" i="2"/>
  <c r="B639" i="2"/>
  <c r="A640" i="2"/>
  <c r="C639" i="2"/>
  <c r="E181" i="2"/>
  <c r="AB180" i="2"/>
  <c r="D181" i="2"/>
  <c r="Y181" i="2"/>
  <c r="J182" i="2"/>
  <c r="AA180" i="2"/>
  <c r="M181" i="2"/>
  <c r="C640" i="2"/>
  <c r="A641" i="2"/>
  <c r="B640" i="2"/>
  <c r="N181" i="2"/>
  <c r="K181" i="2"/>
  <c r="O181" i="2"/>
  <c r="L181" i="2"/>
  <c r="B641" i="2"/>
  <c r="C641" i="2"/>
  <c r="A642" i="2"/>
  <c r="R181" i="2"/>
  <c r="Q181" i="2"/>
  <c r="W181" i="2"/>
  <c r="H182" i="2"/>
  <c r="P181" i="2"/>
  <c r="A643" i="2"/>
  <c r="C642" i="2"/>
  <c r="B642" i="2"/>
  <c r="AC181" i="2"/>
  <c r="Z181" i="2"/>
  <c r="V181" i="2"/>
  <c r="G182" i="2"/>
  <c r="U181" i="2"/>
  <c r="F182" i="2"/>
  <c r="S181" i="2"/>
  <c r="T181" i="2"/>
  <c r="B643" i="2"/>
  <c r="A644" i="2"/>
  <c r="C643" i="2"/>
  <c r="AA181" i="2"/>
  <c r="D182" i="2"/>
  <c r="E182" i="2"/>
  <c r="AB181" i="2"/>
  <c r="M182" i="2"/>
  <c r="N182" i="2"/>
  <c r="A645" i="2"/>
  <c r="B644" i="2"/>
  <c r="C644" i="2"/>
  <c r="Y182" i="2"/>
  <c r="J183" i="2"/>
  <c r="L182" i="2"/>
  <c r="K182" i="2"/>
  <c r="O182" i="2"/>
  <c r="R182" i="2"/>
  <c r="C645" i="2"/>
  <c r="B645" i="2"/>
  <c r="A646" i="2"/>
  <c r="Q182" i="2"/>
  <c r="W182" i="2"/>
  <c r="H183" i="2"/>
  <c r="P182" i="2"/>
  <c r="C646" i="2"/>
  <c r="A647" i="2"/>
  <c r="B646" i="2"/>
  <c r="Z182" i="2"/>
  <c r="AC182" i="2"/>
  <c r="U182" i="2"/>
  <c r="F183" i="2"/>
  <c r="V182" i="2"/>
  <c r="G183" i="2"/>
  <c r="T182" i="2"/>
  <c r="S182" i="2"/>
  <c r="A648" i="2"/>
  <c r="C647" i="2"/>
  <c r="B647" i="2"/>
  <c r="D183" i="2"/>
  <c r="AA182" i="2"/>
  <c r="E183" i="2"/>
  <c r="AB182" i="2"/>
  <c r="M183" i="2"/>
  <c r="A649" i="2"/>
  <c r="B648" i="2"/>
  <c r="C648" i="2"/>
  <c r="Y183" i="2"/>
  <c r="J184" i="2"/>
  <c r="L183" i="2"/>
  <c r="K183" i="2"/>
  <c r="O183" i="2"/>
  <c r="R183" i="2"/>
  <c r="N183" i="2"/>
  <c r="C649" i="2"/>
  <c r="B649" i="2"/>
  <c r="A650" i="2"/>
  <c r="Q183" i="2"/>
  <c r="W183" i="2"/>
  <c r="H184" i="2"/>
  <c r="P183" i="2"/>
  <c r="B650" i="2"/>
  <c r="C650" i="2"/>
  <c r="A651" i="2"/>
  <c r="AC183" i="2"/>
  <c r="Z183" i="2"/>
  <c r="V183" i="2"/>
  <c r="G184" i="2"/>
  <c r="U183" i="2"/>
  <c r="F184" i="2"/>
  <c r="T183" i="2"/>
  <c r="S183" i="2"/>
  <c r="A652" i="2"/>
  <c r="B651" i="2"/>
  <c r="C651" i="2"/>
  <c r="E184" i="2"/>
  <c r="AB183" i="2"/>
  <c r="D184" i="2"/>
  <c r="Y184" i="2"/>
  <c r="J185" i="2"/>
  <c r="AA183" i="2"/>
  <c r="M184" i="2"/>
  <c r="N184" i="2"/>
  <c r="A653" i="2"/>
  <c r="B652" i="2"/>
  <c r="C652" i="2"/>
  <c r="K184" i="2"/>
  <c r="O184" i="2"/>
  <c r="L184" i="2"/>
  <c r="B653" i="2"/>
  <c r="A654" i="2"/>
  <c r="C653" i="2"/>
  <c r="R184" i="2"/>
  <c r="P184" i="2"/>
  <c r="Q184" i="2"/>
  <c r="W184" i="2"/>
  <c r="H185" i="2"/>
  <c r="A655" i="2"/>
  <c r="B654" i="2"/>
  <c r="C654" i="2"/>
  <c r="AC184" i="2"/>
  <c r="Z184" i="2"/>
  <c r="V184" i="2"/>
  <c r="G185" i="2"/>
  <c r="U184" i="2"/>
  <c r="F185" i="2"/>
  <c r="S184" i="2"/>
  <c r="T184" i="2"/>
  <c r="B655" i="2"/>
  <c r="A656" i="2"/>
  <c r="C655" i="2"/>
  <c r="AA184" i="2"/>
  <c r="D185" i="2"/>
  <c r="E185" i="2"/>
  <c r="AB184" i="2"/>
  <c r="C656" i="2"/>
  <c r="B656" i="2"/>
  <c r="A657" i="2"/>
  <c r="Y185" i="2"/>
  <c r="J186" i="2"/>
  <c r="M185" i="2"/>
  <c r="L185" i="2"/>
  <c r="N185" i="2"/>
  <c r="K185" i="2"/>
  <c r="O185" i="2"/>
  <c r="R185" i="2"/>
  <c r="C657" i="2"/>
  <c r="B657" i="2"/>
  <c r="A658" i="2"/>
  <c r="Q185" i="2"/>
  <c r="W185" i="2"/>
  <c r="H186" i="2"/>
  <c r="P185" i="2"/>
  <c r="A659" i="2"/>
  <c r="B658" i="2"/>
  <c r="C658" i="2"/>
  <c r="Z185" i="2"/>
  <c r="AC185" i="2"/>
  <c r="V185" i="2"/>
  <c r="G186" i="2"/>
  <c r="U185" i="2"/>
  <c r="F186" i="2"/>
  <c r="T185" i="2"/>
  <c r="S185" i="2"/>
  <c r="C659" i="2"/>
  <c r="A660" i="2"/>
  <c r="B659" i="2"/>
  <c r="D186" i="2"/>
  <c r="AA185" i="2"/>
  <c r="E186" i="2"/>
  <c r="AB185" i="2"/>
  <c r="N186" i="2"/>
  <c r="A661" i="2"/>
  <c r="B660" i="2"/>
  <c r="C660" i="2"/>
  <c r="Y186" i="2"/>
  <c r="J187" i="2"/>
  <c r="L186" i="2"/>
  <c r="M186" i="2"/>
  <c r="K186" i="2"/>
  <c r="O186" i="2"/>
  <c r="R186" i="2"/>
  <c r="A662" i="2"/>
  <c r="C661" i="2"/>
  <c r="B661" i="2"/>
  <c r="Q186" i="2"/>
  <c r="W186" i="2"/>
  <c r="H187" i="2"/>
  <c r="P186" i="2"/>
  <c r="B662" i="2"/>
  <c r="A663" i="2"/>
  <c r="C662" i="2"/>
  <c r="AC186" i="2"/>
  <c r="Z186" i="2"/>
  <c r="U186" i="2"/>
  <c r="F187" i="2"/>
  <c r="V186" i="2"/>
  <c r="G187" i="2"/>
  <c r="T186" i="2"/>
  <c r="S186" i="2"/>
  <c r="C663" i="2"/>
  <c r="B663" i="2"/>
  <c r="A664" i="2"/>
  <c r="D187" i="2"/>
  <c r="AA186" i="2"/>
  <c r="E187" i="2"/>
  <c r="AB186" i="2"/>
  <c r="N187" i="2"/>
  <c r="M187" i="2"/>
  <c r="A665" i="2"/>
  <c r="B664" i="2"/>
  <c r="C664" i="2"/>
  <c r="Y187" i="2"/>
  <c r="J188" i="2"/>
  <c r="L187" i="2"/>
  <c r="K187" i="2"/>
  <c r="O187" i="2"/>
  <c r="R187" i="2"/>
  <c r="A666" i="2"/>
  <c r="C665" i="2"/>
  <c r="B665" i="2"/>
  <c r="P187" i="2"/>
  <c r="Q187" i="2"/>
  <c r="W187" i="2"/>
  <c r="H188" i="2"/>
  <c r="B666" i="2"/>
  <c r="C666" i="2"/>
  <c r="A667" i="2"/>
  <c r="Z187" i="2"/>
  <c r="AC187" i="2"/>
  <c r="U187" i="2"/>
  <c r="F188" i="2"/>
  <c r="V187" i="2"/>
  <c r="G188" i="2"/>
  <c r="T187" i="2"/>
  <c r="S187" i="2"/>
  <c r="A668" i="2"/>
  <c r="C667" i="2"/>
  <c r="B667" i="2"/>
  <c r="E188" i="2"/>
  <c r="AB187" i="2"/>
  <c r="D188" i="2"/>
  <c r="Y188" i="2"/>
  <c r="J189" i="2"/>
  <c r="AA187" i="2"/>
  <c r="M188" i="2"/>
  <c r="C668" i="2"/>
  <c r="A669" i="2"/>
  <c r="B668" i="2"/>
  <c r="N188" i="2"/>
  <c r="K188" i="2"/>
  <c r="O188" i="2"/>
  <c r="L188" i="2"/>
  <c r="C669" i="2"/>
  <c r="B669" i="2"/>
  <c r="A670" i="2"/>
  <c r="R188" i="2"/>
  <c r="P188" i="2"/>
  <c r="Q188" i="2"/>
  <c r="W188" i="2"/>
  <c r="H189" i="2"/>
  <c r="A671" i="2"/>
  <c r="B670" i="2"/>
  <c r="C670" i="2"/>
  <c r="AC188" i="2"/>
  <c r="Z188" i="2"/>
  <c r="U188" i="2"/>
  <c r="F189" i="2"/>
  <c r="V188" i="2"/>
  <c r="G189" i="2"/>
  <c r="S188" i="2"/>
  <c r="T188" i="2"/>
  <c r="A672" i="2"/>
  <c r="C671" i="2"/>
  <c r="B671" i="2"/>
  <c r="D189" i="2"/>
  <c r="AA188" i="2"/>
  <c r="AB188" i="2"/>
  <c r="E189" i="2"/>
  <c r="N189" i="2"/>
  <c r="M189" i="2"/>
  <c r="A673" i="2"/>
  <c r="B672" i="2"/>
  <c r="C672" i="2"/>
  <c r="Y189" i="2"/>
  <c r="J190" i="2"/>
  <c r="L189" i="2"/>
  <c r="K189" i="2"/>
  <c r="O189" i="2"/>
  <c r="R189" i="2"/>
  <c r="A674" i="2"/>
  <c r="C673" i="2"/>
  <c r="B673" i="2"/>
  <c r="P189" i="2"/>
  <c r="Q189" i="2"/>
  <c r="W189" i="2"/>
  <c r="H190" i="2"/>
  <c r="A675" i="2"/>
  <c r="B674" i="2"/>
  <c r="C674" i="2"/>
  <c r="Z189" i="2"/>
  <c r="AC189" i="2"/>
  <c r="U189" i="2"/>
  <c r="F190" i="2"/>
  <c r="V189" i="2"/>
  <c r="G190" i="2"/>
  <c r="T189" i="2"/>
  <c r="S189" i="2"/>
  <c r="B675" i="2"/>
  <c r="C675" i="2"/>
  <c r="A676" i="2"/>
  <c r="E190" i="2"/>
  <c r="AB189" i="2"/>
  <c r="AA189" i="2"/>
  <c r="D190" i="2"/>
  <c r="Y190" i="2"/>
  <c r="J191" i="2"/>
  <c r="N190" i="2"/>
  <c r="C676" i="2"/>
  <c r="B676" i="2"/>
  <c r="A677" i="2"/>
  <c r="K190" i="2"/>
  <c r="O190" i="2"/>
  <c r="M190" i="2"/>
  <c r="L190" i="2"/>
  <c r="B677" i="2"/>
  <c r="C677" i="2"/>
  <c r="A678" i="2"/>
  <c r="R190" i="2"/>
  <c r="Q190" i="2"/>
  <c r="W190" i="2"/>
  <c r="H191" i="2"/>
  <c r="P190" i="2"/>
  <c r="A679" i="2"/>
  <c r="B678" i="2"/>
  <c r="C678" i="2"/>
  <c r="Z190" i="2"/>
  <c r="AC190" i="2"/>
  <c r="U190" i="2"/>
  <c r="F191" i="2"/>
  <c r="V190" i="2"/>
  <c r="G191" i="2"/>
  <c r="S190" i="2"/>
  <c r="T190" i="2"/>
  <c r="B679" i="2"/>
  <c r="C679" i="2"/>
  <c r="A680" i="2"/>
  <c r="AB190" i="2"/>
  <c r="E191" i="2"/>
  <c r="D191" i="2"/>
  <c r="Y191" i="2"/>
  <c r="J192" i="2"/>
  <c r="AA190" i="2"/>
  <c r="N191" i="2"/>
  <c r="M191" i="2"/>
  <c r="C680" i="2"/>
  <c r="B680" i="2"/>
  <c r="A681" i="2"/>
  <c r="K191" i="2"/>
  <c r="O191" i="2"/>
  <c r="L191" i="2"/>
  <c r="C681" i="2"/>
  <c r="A682" i="2"/>
  <c r="B681" i="2"/>
  <c r="R191" i="2"/>
  <c r="Q191" i="2"/>
  <c r="W191" i="2"/>
  <c r="H192" i="2"/>
  <c r="P191" i="2"/>
  <c r="A683" i="2"/>
  <c r="B682" i="2"/>
  <c r="C682" i="2"/>
  <c r="Z191" i="2"/>
  <c r="AC191" i="2"/>
  <c r="V191" i="2"/>
  <c r="G192" i="2"/>
  <c r="U191" i="2"/>
  <c r="F192" i="2"/>
  <c r="S191" i="2"/>
  <c r="T191" i="2"/>
  <c r="A684" i="2"/>
  <c r="C683" i="2"/>
  <c r="B683" i="2"/>
  <c r="E192" i="2"/>
  <c r="AB191" i="2"/>
  <c r="D192" i="2"/>
  <c r="Y192" i="2"/>
  <c r="J193" i="2"/>
  <c r="AA191" i="2"/>
  <c r="N192" i="2"/>
  <c r="C684" i="2"/>
  <c r="A685" i="2"/>
  <c r="B684" i="2"/>
  <c r="M192" i="2"/>
  <c r="K192" i="2"/>
  <c r="O192" i="2"/>
  <c r="L192" i="2"/>
  <c r="C685" i="2"/>
  <c r="A686" i="2"/>
  <c r="B685" i="2"/>
  <c r="R192" i="2"/>
  <c r="P192" i="2"/>
  <c r="Q192" i="2"/>
  <c r="W192" i="2"/>
  <c r="H193" i="2"/>
  <c r="C686" i="2"/>
  <c r="B686" i="2"/>
  <c r="A687" i="2"/>
  <c r="Z192" i="2"/>
  <c r="AC192" i="2"/>
  <c r="U192" i="2"/>
  <c r="F193" i="2"/>
  <c r="V192" i="2"/>
  <c r="G193" i="2"/>
  <c r="S192" i="2"/>
  <c r="T192" i="2"/>
  <c r="A688" i="2"/>
  <c r="B687" i="2"/>
  <c r="C687" i="2"/>
  <c r="E193" i="2"/>
  <c r="AB192" i="2"/>
  <c r="AA192" i="2"/>
  <c r="D193" i="2"/>
  <c r="Y193" i="2"/>
  <c r="J194" i="2"/>
  <c r="N193" i="2"/>
  <c r="B688" i="2"/>
  <c r="C688" i="2"/>
  <c r="A689" i="2"/>
  <c r="K193" i="2"/>
  <c r="O193" i="2"/>
  <c r="M193" i="2"/>
  <c r="L193" i="2"/>
  <c r="C689" i="2"/>
  <c r="A690" i="2"/>
  <c r="B689" i="2"/>
  <c r="R193" i="2"/>
  <c r="Q193" i="2"/>
  <c r="W193" i="2"/>
  <c r="H194" i="2"/>
  <c r="P193" i="2"/>
  <c r="A691" i="2"/>
  <c r="B690" i="2"/>
  <c r="C690" i="2"/>
  <c r="Z193" i="2"/>
  <c r="AC193" i="2"/>
  <c r="V193" i="2"/>
  <c r="G194" i="2"/>
  <c r="U193" i="2"/>
  <c r="F194" i="2"/>
  <c r="S193" i="2"/>
  <c r="T193" i="2"/>
  <c r="C691" i="2"/>
  <c r="A692" i="2"/>
  <c r="B691" i="2"/>
  <c r="E194" i="2"/>
  <c r="AB193" i="2"/>
  <c r="D194" i="2"/>
  <c r="Y194" i="2"/>
  <c r="J195" i="2"/>
  <c r="AA193" i="2"/>
  <c r="N194" i="2"/>
  <c r="C692" i="2"/>
  <c r="A693" i="2"/>
  <c r="B692" i="2"/>
  <c r="K194" i="2"/>
  <c r="O194" i="2"/>
  <c r="M194" i="2"/>
  <c r="L194" i="2"/>
  <c r="C693" i="2"/>
  <c r="A694" i="2"/>
  <c r="B693" i="2"/>
  <c r="R194" i="2"/>
  <c r="Q194" i="2"/>
  <c r="W194" i="2"/>
  <c r="H195" i="2"/>
  <c r="P194" i="2"/>
  <c r="C694" i="2"/>
  <c r="A695" i="2"/>
  <c r="B694" i="2"/>
  <c r="Z194" i="2"/>
  <c r="AC194" i="2"/>
  <c r="U194" i="2"/>
  <c r="F195" i="2"/>
  <c r="V194" i="2"/>
  <c r="G195" i="2"/>
  <c r="S194" i="2"/>
  <c r="T194" i="2"/>
  <c r="C695" i="2"/>
  <c r="B695" i="2"/>
  <c r="A696" i="2"/>
  <c r="E195" i="2"/>
  <c r="AB194" i="2"/>
  <c r="D195" i="2"/>
  <c r="Y195" i="2"/>
  <c r="J196" i="2"/>
  <c r="AA194" i="2"/>
  <c r="A697" i="2"/>
  <c r="B696" i="2"/>
  <c r="C696" i="2"/>
  <c r="M195" i="2"/>
  <c r="K195" i="2"/>
  <c r="O195" i="2"/>
  <c r="L195" i="2"/>
  <c r="N195" i="2"/>
  <c r="B697" i="2"/>
  <c r="A698" i="2"/>
  <c r="C697" i="2"/>
  <c r="R195" i="2"/>
  <c r="Q195" i="2"/>
  <c r="W195" i="2"/>
  <c r="H196" i="2"/>
  <c r="P195" i="2"/>
  <c r="C698" i="2"/>
  <c r="B698" i="2"/>
  <c r="A699" i="2"/>
  <c r="AC195" i="2"/>
  <c r="Z195" i="2"/>
  <c r="V195" i="2"/>
  <c r="G196" i="2"/>
  <c r="U195" i="2"/>
  <c r="F196" i="2"/>
  <c r="S195" i="2"/>
  <c r="T195" i="2"/>
  <c r="B699" i="2"/>
  <c r="A700" i="2"/>
  <c r="C699" i="2"/>
  <c r="E196" i="2"/>
  <c r="AB195" i="2"/>
  <c r="AA195" i="2"/>
  <c r="D196" i="2"/>
  <c r="Y196" i="2"/>
  <c r="J197" i="2"/>
  <c r="M196" i="2"/>
  <c r="N196" i="2"/>
  <c r="C700" i="2"/>
  <c r="A701" i="2"/>
  <c r="B700" i="2"/>
  <c r="O196" i="2"/>
  <c r="K196" i="2"/>
  <c r="L196" i="2"/>
  <c r="C701" i="2"/>
  <c r="A702" i="2"/>
  <c r="B701" i="2"/>
  <c r="P196" i="2"/>
  <c r="Q196" i="2"/>
  <c r="R196" i="2"/>
  <c r="C702" i="2"/>
  <c r="B702" i="2"/>
  <c r="A703" i="2"/>
  <c r="W196" i="2"/>
  <c r="H197" i="2"/>
  <c r="Z196" i="2"/>
  <c r="AC196" i="2"/>
  <c r="V196" i="2"/>
  <c r="G197" i="2"/>
  <c r="U196" i="2"/>
  <c r="F197" i="2"/>
  <c r="S196" i="2"/>
  <c r="T196" i="2"/>
  <c r="B703" i="2"/>
  <c r="A704" i="2"/>
  <c r="C703" i="2"/>
  <c r="E197" i="2"/>
  <c r="AB196" i="2"/>
  <c r="D197" i="2"/>
  <c r="Y197" i="2"/>
  <c r="J198" i="2"/>
  <c r="AA196" i="2"/>
  <c r="M197" i="2"/>
  <c r="N197" i="2"/>
  <c r="A705" i="2"/>
  <c r="B704" i="2"/>
  <c r="C704" i="2"/>
  <c r="K197" i="2"/>
  <c r="O197" i="2"/>
  <c r="L197" i="2"/>
  <c r="A706" i="2"/>
  <c r="B705" i="2"/>
  <c r="C705" i="2"/>
  <c r="R197" i="2"/>
  <c r="Q197" i="2"/>
  <c r="W197" i="2"/>
  <c r="H198" i="2"/>
  <c r="P197" i="2"/>
  <c r="B706" i="2"/>
  <c r="C706" i="2"/>
  <c r="A707" i="2"/>
  <c r="Z197" i="2"/>
  <c r="AC197" i="2"/>
  <c r="U197" i="2"/>
  <c r="F198" i="2"/>
  <c r="V197" i="2"/>
  <c r="G198" i="2"/>
  <c r="T197" i="2"/>
  <c r="S197" i="2"/>
  <c r="A708" i="2"/>
  <c r="C707" i="2"/>
  <c r="B707" i="2"/>
  <c r="D198" i="2"/>
  <c r="AA197" i="2"/>
  <c r="E198" i="2"/>
  <c r="AB197" i="2"/>
  <c r="C708" i="2"/>
  <c r="A709" i="2"/>
  <c r="B708" i="2"/>
  <c r="Y198" i="2"/>
  <c r="J199" i="2"/>
  <c r="M198" i="2"/>
  <c r="N198" i="2"/>
  <c r="L198" i="2"/>
  <c r="K198" i="2"/>
  <c r="P198" i="2"/>
  <c r="O198" i="2"/>
  <c r="C709" i="2"/>
  <c r="A710" i="2"/>
  <c r="B709" i="2"/>
  <c r="Q198" i="2"/>
  <c r="R198" i="2"/>
  <c r="AC198" i="2"/>
  <c r="Z198" i="2"/>
  <c r="V198" i="2"/>
  <c r="G199" i="2"/>
  <c r="U198" i="2"/>
  <c r="F199" i="2"/>
  <c r="T198" i="2"/>
  <c r="C710" i="2"/>
  <c r="A711" i="2"/>
  <c r="B710" i="2"/>
  <c r="E199" i="2"/>
  <c r="AB198" i="2"/>
  <c r="W198" i="2"/>
  <c r="H199" i="2"/>
  <c r="S198" i="2"/>
  <c r="B711" i="2"/>
  <c r="C711" i="2"/>
  <c r="A712" i="2"/>
  <c r="AA198" i="2"/>
  <c r="D199" i="2"/>
  <c r="Y199" i="2"/>
  <c r="J200" i="2"/>
  <c r="O199" i="2"/>
  <c r="B712" i="2"/>
  <c r="C712" i="2"/>
  <c r="A713" i="2"/>
  <c r="L199" i="2"/>
  <c r="K199" i="2"/>
  <c r="N199" i="2"/>
  <c r="M199" i="2"/>
  <c r="C713" i="2"/>
  <c r="A714" i="2"/>
  <c r="B713" i="2"/>
  <c r="R199" i="2"/>
  <c r="Q199" i="2"/>
  <c r="W199" i="2"/>
  <c r="H200" i="2"/>
  <c r="P199" i="2"/>
  <c r="B714" i="2"/>
  <c r="C714" i="2"/>
  <c r="A715" i="2"/>
  <c r="AC199" i="2"/>
  <c r="Z199" i="2"/>
  <c r="V199" i="2"/>
  <c r="G200" i="2"/>
  <c r="U199" i="2"/>
  <c r="F200" i="2"/>
  <c r="T199" i="2"/>
  <c r="S199" i="2"/>
  <c r="C715" i="2"/>
  <c r="A716" i="2"/>
  <c r="B715" i="2"/>
  <c r="E200" i="2"/>
  <c r="AB199" i="2"/>
  <c r="D200" i="2"/>
  <c r="Y200" i="2"/>
  <c r="J201" i="2"/>
  <c r="AA199" i="2"/>
  <c r="N200" i="2"/>
  <c r="A717" i="2"/>
  <c r="B716" i="2"/>
  <c r="C716" i="2"/>
  <c r="M200" i="2"/>
  <c r="K200" i="2"/>
  <c r="O200" i="2"/>
  <c r="L200" i="2"/>
  <c r="A718" i="2"/>
  <c r="B717" i="2"/>
  <c r="C717" i="2"/>
  <c r="R200" i="2"/>
  <c r="Q200" i="2"/>
  <c r="W200" i="2"/>
  <c r="H201" i="2"/>
  <c r="P200" i="2"/>
  <c r="A719" i="2"/>
  <c r="C718" i="2"/>
  <c r="B718" i="2"/>
  <c r="AC200" i="2"/>
  <c r="Z200" i="2"/>
  <c r="U200" i="2"/>
  <c r="F201" i="2"/>
  <c r="V200" i="2"/>
  <c r="G201" i="2"/>
  <c r="S200" i="2"/>
  <c r="T200" i="2"/>
  <c r="C719" i="2"/>
  <c r="B719" i="2"/>
  <c r="A720" i="2"/>
  <c r="E201" i="2"/>
  <c r="AB200" i="2"/>
  <c r="AA200" i="2"/>
  <c r="D201" i="2"/>
  <c r="Y201" i="2"/>
  <c r="J202" i="2"/>
  <c r="M201" i="2"/>
  <c r="A721" i="2"/>
  <c r="B720" i="2"/>
  <c r="C720" i="2"/>
  <c r="K201" i="2"/>
  <c r="O201" i="2"/>
  <c r="N201" i="2"/>
  <c r="L201" i="2"/>
  <c r="C721" i="2"/>
  <c r="A722" i="2"/>
  <c r="B721" i="2"/>
  <c r="R201" i="2"/>
  <c r="Q201" i="2"/>
  <c r="W201" i="2"/>
  <c r="H202" i="2"/>
  <c r="P201" i="2"/>
  <c r="A723" i="2"/>
  <c r="C722" i="2"/>
  <c r="B722" i="2"/>
  <c r="AC201" i="2"/>
  <c r="Z201" i="2"/>
  <c r="V201" i="2"/>
  <c r="G202" i="2"/>
  <c r="U201" i="2"/>
  <c r="F202" i="2"/>
  <c r="S201" i="2"/>
  <c r="T201" i="2"/>
  <c r="B723" i="2"/>
  <c r="C723" i="2"/>
  <c r="A724" i="2"/>
  <c r="D202" i="2"/>
  <c r="AA201" i="2"/>
  <c r="E202" i="2"/>
  <c r="AB201" i="2"/>
  <c r="M202" i="2"/>
  <c r="N202" i="2"/>
  <c r="B724" i="2"/>
  <c r="C724" i="2"/>
  <c r="A725" i="2"/>
  <c r="Y202" i="2"/>
  <c r="J203" i="2"/>
  <c r="K202" i="2"/>
  <c r="L202" i="2"/>
  <c r="O202" i="2"/>
  <c r="R202" i="2"/>
  <c r="C725" i="2"/>
  <c r="A726" i="2"/>
  <c r="B725" i="2"/>
  <c r="Q202" i="2"/>
  <c r="W202" i="2"/>
  <c r="H203" i="2"/>
  <c r="P202" i="2"/>
  <c r="B726" i="2"/>
  <c r="C726" i="2"/>
  <c r="A727" i="2"/>
  <c r="AC202" i="2"/>
  <c r="Z202" i="2"/>
  <c r="U202" i="2"/>
  <c r="F203" i="2"/>
  <c r="V202" i="2"/>
  <c r="G203" i="2"/>
  <c r="T202" i="2"/>
  <c r="S202" i="2"/>
  <c r="C727" i="2"/>
  <c r="B727" i="2"/>
  <c r="A728" i="2"/>
  <c r="E203" i="2"/>
  <c r="AB202" i="2"/>
  <c r="D203" i="2"/>
  <c r="Y203" i="2"/>
  <c r="J204" i="2"/>
  <c r="AA202" i="2"/>
  <c r="N203" i="2"/>
  <c r="M203" i="2"/>
  <c r="A729" i="2"/>
  <c r="B728" i="2"/>
  <c r="C728" i="2"/>
  <c r="L203" i="2"/>
  <c r="K203" i="2"/>
  <c r="O203" i="2"/>
  <c r="R203" i="2"/>
  <c r="B729" i="2"/>
  <c r="A730" i="2"/>
  <c r="C729" i="2"/>
  <c r="Q203" i="2"/>
  <c r="W203" i="2"/>
  <c r="H204" i="2"/>
  <c r="P203" i="2"/>
  <c r="B730" i="2"/>
  <c r="C730" i="2"/>
  <c r="A731" i="2"/>
  <c r="AC203" i="2"/>
  <c r="Z203" i="2"/>
  <c r="V203" i="2"/>
  <c r="G204" i="2"/>
  <c r="U203" i="2"/>
  <c r="F204" i="2"/>
  <c r="S203" i="2"/>
  <c r="T203" i="2"/>
  <c r="C731" i="2"/>
  <c r="A732" i="2"/>
  <c r="B731" i="2"/>
  <c r="D204" i="2"/>
  <c r="AA203" i="2"/>
  <c r="E204" i="2"/>
  <c r="AB203" i="2"/>
  <c r="N204" i="2"/>
  <c r="B732" i="2"/>
  <c r="C732" i="2"/>
  <c r="A733" i="2"/>
  <c r="Y204" i="2"/>
  <c r="J205" i="2"/>
  <c r="L204" i="2"/>
  <c r="M204" i="2"/>
  <c r="K204" i="2"/>
  <c r="O204" i="2"/>
  <c r="R204" i="2"/>
  <c r="C733" i="2"/>
  <c r="A734" i="2"/>
  <c r="B733" i="2"/>
  <c r="P204" i="2"/>
  <c r="Q204" i="2"/>
  <c r="W204" i="2"/>
  <c r="H205" i="2"/>
  <c r="C734" i="2"/>
  <c r="B734" i="2"/>
  <c r="A735" i="2"/>
  <c r="AC204" i="2"/>
  <c r="Z204" i="2"/>
  <c r="V204" i="2"/>
  <c r="G205" i="2"/>
  <c r="U204" i="2"/>
  <c r="F205" i="2"/>
  <c r="T204" i="2"/>
  <c r="S204" i="2"/>
  <c r="B735" i="2"/>
  <c r="C735" i="2"/>
  <c r="A736" i="2"/>
  <c r="AA204" i="2"/>
  <c r="D205" i="2"/>
  <c r="E205" i="2"/>
  <c r="AB204" i="2"/>
  <c r="N205" i="2"/>
  <c r="B736" i="2"/>
  <c r="A737" i="2"/>
  <c r="C736" i="2"/>
  <c r="Y205" i="2"/>
  <c r="J206" i="2"/>
  <c r="O205" i="2"/>
  <c r="L205" i="2"/>
  <c r="K205" i="2"/>
  <c r="M205" i="2"/>
  <c r="B737" i="2"/>
  <c r="A738" i="2"/>
  <c r="C737" i="2"/>
  <c r="Q205" i="2"/>
  <c r="P205" i="2"/>
  <c r="R205" i="2"/>
  <c r="C738" i="2"/>
  <c r="A739" i="2"/>
  <c r="B738" i="2"/>
  <c r="AC205" i="2"/>
  <c r="Z205" i="2"/>
  <c r="U205" i="2"/>
  <c r="F206" i="2"/>
  <c r="V205" i="2"/>
  <c r="G206" i="2"/>
  <c r="T205" i="2"/>
  <c r="S205" i="2"/>
  <c r="W205" i="2"/>
  <c r="H206" i="2"/>
  <c r="B739" i="2"/>
  <c r="C739" i="2"/>
  <c r="A740" i="2"/>
  <c r="E206" i="2"/>
  <c r="AB205" i="2"/>
  <c r="D206" i="2"/>
  <c r="Y206" i="2"/>
  <c r="J207" i="2"/>
  <c r="AA205" i="2"/>
  <c r="N206" i="2"/>
  <c r="C740" i="2"/>
  <c r="A741" i="2"/>
  <c r="B740" i="2"/>
  <c r="K206" i="2"/>
  <c r="O206" i="2"/>
  <c r="M206" i="2"/>
  <c r="L206" i="2"/>
  <c r="A742" i="2"/>
  <c r="C741" i="2"/>
  <c r="B741" i="2"/>
  <c r="R206" i="2"/>
  <c r="P206" i="2"/>
  <c r="Q206" i="2"/>
  <c r="W206" i="2"/>
  <c r="H207" i="2"/>
  <c r="B742" i="2"/>
  <c r="A743" i="2"/>
  <c r="C742" i="2"/>
  <c r="AC206" i="2"/>
  <c r="Z206" i="2"/>
  <c r="U206" i="2"/>
  <c r="F207" i="2"/>
  <c r="V206" i="2"/>
  <c r="G207" i="2"/>
  <c r="S206" i="2"/>
  <c r="T206" i="2"/>
  <c r="B743" i="2"/>
  <c r="C743" i="2"/>
  <c r="A744" i="2"/>
  <c r="AB206" i="2"/>
  <c r="E207" i="2"/>
  <c r="AA206" i="2"/>
  <c r="D207" i="2"/>
  <c r="Y207" i="2"/>
  <c r="J208" i="2"/>
  <c r="A745" i="2"/>
  <c r="B744" i="2"/>
  <c r="C744" i="2"/>
  <c r="L207" i="2"/>
  <c r="K207" i="2"/>
  <c r="O207" i="2"/>
  <c r="N207" i="2"/>
  <c r="M207" i="2"/>
  <c r="B745" i="2"/>
  <c r="C745" i="2"/>
  <c r="A746" i="2"/>
  <c r="R207" i="2"/>
  <c r="Q207" i="2"/>
  <c r="W207" i="2"/>
  <c r="H208" i="2"/>
  <c r="P207" i="2"/>
  <c r="A747" i="2"/>
  <c r="C746" i="2"/>
  <c r="B746" i="2"/>
  <c r="Z207" i="2"/>
  <c r="AC207" i="2"/>
  <c r="V207" i="2"/>
  <c r="G208" i="2"/>
  <c r="U207" i="2"/>
  <c r="F208" i="2"/>
  <c r="S207" i="2"/>
  <c r="T207" i="2"/>
  <c r="A748" i="2"/>
  <c r="B747" i="2"/>
  <c r="C747" i="2"/>
  <c r="E208" i="2"/>
  <c r="AB207" i="2"/>
  <c r="D208" i="2"/>
  <c r="Y208" i="2"/>
  <c r="J209" i="2"/>
  <c r="AA207" i="2"/>
  <c r="A749" i="2"/>
  <c r="C748" i="2"/>
  <c r="B748" i="2"/>
  <c r="K208" i="2"/>
  <c r="O208" i="2"/>
  <c r="N208" i="2"/>
  <c r="L208" i="2"/>
  <c r="M208" i="2"/>
  <c r="A750" i="2"/>
  <c r="B749" i="2"/>
  <c r="C749" i="2"/>
  <c r="R208" i="2"/>
  <c r="P208" i="2"/>
  <c r="Q208" i="2"/>
  <c r="W208" i="2"/>
  <c r="H209" i="2"/>
  <c r="B750" i="2"/>
  <c r="C750" i="2"/>
  <c r="A751" i="2"/>
  <c r="AC208" i="2"/>
  <c r="Z208" i="2"/>
  <c r="U208" i="2"/>
  <c r="F209" i="2"/>
  <c r="V208" i="2"/>
  <c r="G209" i="2"/>
  <c r="S208" i="2"/>
  <c r="T208" i="2"/>
  <c r="C751" i="2"/>
  <c r="B751" i="2"/>
  <c r="A752" i="2"/>
  <c r="E209" i="2"/>
  <c r="AB208" i="2"/>
  <c r="D209" i="2"/>
  <c r="Y209" i="2"/>
  <c r="J210" i="2"/>
  <c r="AA208" i="2"/>
  <c r="N209" i="2"/>
  <c r="B752" i="2"/>
  <c r="C752" i="2"/>
  <c r="A753" i="2"/>
  <c r="O209" i="2"/>
  <c r="M209" i="2"/>
  <c r="K209" i="2"/>
  <c r="L209" i="2"/>
  <c r="B753" i="2"/>
  <c r="C753" i="2"/>
  <c r="A754" i="2"/>
  <c r="Q209" i="2"/>
  <c r="P209" i="2"/>
  <c r="R209" i="2"/>
  <c r="C754" i="2"/>
  <c r="B754" i="2"/>
  <c r="A755" i="2"/>
  <c r="Z209" i="2"/>
  <c r="AC209" i="2"/>
  <c r="U209" i="2"/>
  <c r="F210" i="2"/>
  <c r="V209" i="2"/>
  <c r="G210" i="2"/>
  <c r="S209" i="2"/>
  <c r="T209" i="2"/>
  <c r="W209" i="2"/>
  <c r="H210" i="2"/>
  <c r="C755" i="2"/>
  <c r="B755" i="2"/>
  <c r="A756" i="2"/>
  <c r="E210" i="2"/>
  <c r="AB209" i="2"/>
  <c r="AA209" i="2"/>
  <c r="D210" i="2"/>
  <c r="Y210" i="2"/>
  <c r="J211" i="2"/>
  <c r="M210" i="2"/>
  <c r="C756" i="2"/>
  <c r="A757" i="2"/>
  <c r="B756" i="2"/>
  <c r="K210" i="2"/>
  <c r="O210" i="2"/>
  <c r="L210" i="2"/>
  <c r="N210" i="2"/>
  <c r="B757" i="2"/>
  <c r="C757" i="2"/>
  <c r="A758" i="2"/>
  <c r="R210" i="2"/>
  <c r="P210" i="2"/>
  <c r="Q210" i="2"/>
  <c r="W210" i="2"/>
  <c r="H211" i="2"/>
  <c r="B758" i="2"/>
  <c r="C758" i="2"/>
  <c r="A759" i="2"/>
  <c r="Z210" i="2"/>
  <c r="AC210" i="2"/>
  <c r="U210" i="2"/>
  <c r="F211" i="2"/>
  <c r="V210" i="2"/>
  <c r="G211" i="2"/>
  <c r="S210" i="2"/>
  <c r="T210" i="2"/>
  <c r="A760" i="2"/>
  <c r="B759" i="2"/>
  <c r="C759" i="2"/>
  <c r="E211" i="2"/>
  <c r="AB210" i="2"/>
  <c r="D211" i="2"/>
  <c r="Y211" i="2"/>
  <c r="J212" i="2"/>
  <c r="AA210" i="2"/>
  <c r="N211" i="2"/>
  <c r="A761" i="2"/>
  <c r="C760" i="2"/>
  <c r="B760" i="2"/>
  <c r="K211" i="2"/>
  <c r="O211" i="2"/>
  <c r="M211" i="2"/>
  <c r="L211" i="2"/>
  <c r="A762" i="2"/>
  <c r="B761" i="2"/>
  <c r="C761" i="2"/>
  <c r="R211" i="2"/>
  <c r="P211" i="2"/>
  <c r="Q211" i="2"/>
  <c r="W211" i="2"/>
  <c r="H212" i="2"/>
  <c r="B762" i="2"/>
  <c r="C762" i="2"/>
  <c r="A763" i="2"/>
  <c r="AC211" i="2"/>
  <c r="Z211" i="2"/>
  <c r="U211" i="2"/>
  <c r="F212" i="2"/>
  <c r="V211" i="2"/>
  <c r="G212" i="2"/>
  <c r="S211" i="2"/>
  <c r="T211" i="2"/>
  <c r="C763" i="2"/>
  <c r="A764" i="2"/>
  <c r="B763" i="2"/>
  <c r="AA211" i="2"/>
  <c r="D212" i="2"/>
  <c r="E212" i="2"/>
  <c r="AB211" i="2"/>
  <c r="N212" i="2"/>
  <c r="M212" i="2"/>
  <c r="C764" i="2"/>
  <c r="B764" i="2"/>
  <c r="A765" i="2"/>
  <c r="Y212" i="2"/>
  <c r="J213" i="2"/>
  <c r="L212" i="2"/>
  <c r="K212" i="2"/>
  <c r="O212" i="2"/>
  <c r="A766" i="2"/>
  <c r="B765" i="2"/>
  <c r="C765" i="2"/>
  <c r="R212" i="2"/>
  <c r="P212" i="2"/>
  <c r="Q212" i="2"/>
  <c r="W212" i="2"/>
  <c r="H213" i="2"/>
  <c r="B766" i="2"/>
  <c r="C766" i="2"/>
  <c r="A767" i="2"/>
  <c r="Z212" i="2"/>
  <c r="AC212" i="2"/>
  <c r="U212" i="2"/>
  <c r="F213" i="2"/>
  <c r="V212" i="2"/>
  <c r="G213" i="2"/>
  <c r="T212" i="2"/>
  <c r="S212" i="2"/>
  <c r="C767" i="2"/>
  <c r="A768" i="2"/>
  <c r="B767" i="2"/>
  <c r="D213" i="2"/>
  <c r="AA212" i="2"/>
  <c r="E213" i="2"/>
  <c r="AB212" i="2"/>
  <c r="M213" i="2"/>
  <c r="A769" i="2"/>
  <c r="C768" i="2"/>
  <c r="B768" i="2"/>
  <c r="Y213" i="2"/>
  <c r="J214" i="2"/>
  <c r="N213" i="2"/>
  <c r="L213" i="2"/>
  <c r="K213" i="2"/>
  <c r="O213" i="2"/>
  <c r="R213" i="2"/>
  <c r="C769" i="2"/>
  <c r="B769" i="2"/>
  <c r="A770" i="2"/>
  <c r="P213" i="2"/>
  <c r="Q213" i="2"/>
  <c r="W213" i="2"/>
  <c r="H214" i="2"/>
  <c r="B770" i="2"/>
  <c r="A771" i="2"/>
  <c r="C770" i="2"/>
  <c r="Z213" i="2"/>
  <c r="AC213" i="2"/>
  <c r="V213" i="2"/>
  <c r="G214" i="2"/>
  <c r="U213" i="2"/>
  <c r="F214" i="2"/>
  <c r="T213" i="2"/>
  <c r="S213" i="2"/>
  <c r="C771" i="2"/>
  <c r="B771" i="2"/>
  <c r="A772" i="2"/>
  <c r="E214" i="2"/>
  <c r="AB213" i="2"/>
  <c r="D214" i="2"/>
  <c r="Y214" i="2"/>
  <c r="J215" i="2"/>
  <c r="AA213" i="2"/>
  <c r="M214" i="2"/>
  <c r="N214" i="2"/>
  <c r="C772" i="2"/>
  <c r="B772" i="2"/>
  <c r="A773" i="2"/>
  <c r="K214" i="2"/>
  <c r="O214" i="2"/>
  <c r="L214" i="2"/>
  <c r="C773" i="2"/>
  <c r="A774" i="2"/>
  <c r="B773" i="2"/>
  <c r="R214" i="2"/>
  <c r="Q214" i="2"/>
  <c r="W214" i="2"/>
  <c r="H215" i="2"/>
  <c r="P214" i="2"/>
  <c r="C774" i="2"/>
  <c r="A775" i="2"/>
  <c r="B774" i="2"/>
  <c r="Z214" i="2"/>
  <c r="AC214" i="2"/>
  <c r="U214" i="2"/>
  <c r="F215" i="2"/>
  <c r="V214" i="2"/>
  <c r="G215" i="2"/>
  <c r="S214" i="2"/>
  <c r="T214" i="2"/>
  <c r="C775" i="2"/>
  <c r="B775" i="2"/>
  <c r="A776" i="2"/>
  <c r="AB214" i="2"/>
  <c r="E215" i="2"/>
  <c r="D215" i="2"/>
  <c r="Y215" i="2"/>
  <c r="J216" i="2"/>
  <c r="AA214" i="2"/>
  <c r="N215" i="2"/>
  <c r="M215" i="2"/>
  <c r="C776" i="2"/>
  <c r="B776" i="2"/>
  <c r="A777" i="2"/>
  <c r="K215" i="2"/>
  <c r="O215" i="2"/>
  <c r="L215" i="2"/>
  <c r="C777" i="2"/>
  <c r="B777" i="2"/>
  <c r="A778" i="2"/>
  <c r="R215" i="2"/>
  <c r="P215" i="2"/>
  <c r="Q215" i="2"/>
  <c r="W215" i="2"/>
  <c r="H216" i="2"/>
  <c r="B778" i="2"/>
  <c r="C778" i="2"/>
  <c r="A779" i="2"/>
  <c r="AC215" i="2"/>
  <c r="Z215" i="2"/>
  <c r="U215" i="2"/>
  <c r="F216" i="2"/>
  <c r="V215" i="2"/>
  <c r="G216" i="2"/>
  <c r="S215" i="2"/>
  <c r="T215" i="2"/>
  <c r="A780" i="2"/>
  <c r="C779" i="2"/>
  <c r="B779" i="2"/>
  <c r="AB215" i="2"/>
  <c r="E216" i="2"/>
  <c r="D216" i="2"/>
  <c r="Y216" i="2"/>
  <c r="J217" i="2"/>
  <c r="AA215" i="2"/>
  <c r="M216" i="2"/>
  <c r="A781" i="2"/>
  <c r="B780" i="2"/>
  <c r="C780" i="2"/>
  <c r="N216" i="2"/>
  <c r="K216" i="2"/>
  <c r="O216" i="2"/>
  <c r="L216" i="2"/>
  <c r="B781" i="2"/>
  <c r="A782" i="2"/>
  <c r="C781" i="2"/>
  <c r="R216" i="2"/>
  <c r="Q216" i="2"/>
  <c r="W216" i="2"/>
  <c r="H217" i="2"/>
  <c r="P216" i="2"/>
  <c r="B782" i="2"/>
  <c r="A783" i="2"/>
  <c r="C782" i="2"/>
  <c r="AC216" i="2"/>
  <c r="Z216" i="2"/>
  <c r="V216" i="2"/>
  <c r="G217" i="2"/>
  <c r="U216" i="2"/>
  <c r="F217" i="2"/>
  <c r="S216" i="2"/>
  <c r="T216" i="2"/>
  <c r="C783" i="2"/>
  <c r="A784" i="2"/>
  <c r="B783" i="2"/>
  <c r="D217" i="2"/>
  <c r="AA216" i="2"/>
  <c r="AB216" i="2"/>
  <c r="E217" i="2"/>
  <c r="M217" i="2"/>
  <c r="N217" i="2"/>
  <c r="A785" i="2"/>
  <c r="B784" i="2"/>
  <c r="C784" i="2"/>
  <c r="Y217" i="2"/>
  <c r="J218" i="2"/>
  <c r="L217" i="2"/>
  <c r="K217" i="2"/>
  <c r="O217" i="2"/>
  <c r="R217" i="2"/>
  <c r="B785" i="2"/>
  <c r="A786" i="2"/>
  <c r="C785" i="2"/>
  <c r="Q217" i="2"/>
  <c r="W217" i="2"/>
  <c r="H218" i="2"/>
  <c r="P217" i="2"/>
  <c r="B786" i="2"/>
  <c r="A787" i="2"/>
  <c r="C786" i="2"/>
  <c r="Z217" i="2"/>
  <c r="AC217" i="2"/>
  <c r="V217" i="2"/>
  <c r="G218" i="2"/>
  <c r="U217" i="2"/>
  <c r="F218" i="2"/>
  <c r="T217" i="2"/>
  <c r="S217" i="2"/>
  <c r="C787" i="2"/>
  <c r="A788" i="2"/>
  <c r="B787" i="2"/>
  <c r="E218" i="2"/>
  <c r="AB217" i="2"/>
  <c r="D218" i="2"/>
  <c r="Y218" i="2"/>
  <c r="J219" i="2"/>
  <c r="AA217" i="2"/>
  <c r="N218" i="2"/>
  <c r="A789" i="2"/>
  <c r="B788" i="2"/>
  <c r="C788" i="2"/>
  <c r="M218" i="2"/>
  <c r="K218" i="2"/>
  <c r="O218" i="2"/>
  <c r="L218" i="2"/>
  <c r="A790" i="2"/>
  <c r="B789" i="2"/>
  <c r="C789" i="2"/>
  <c r="R218" i="2"/>
  <c r="Q218" i="2"/>
  <c r="W218" i="2"/>
  <c r="H219" i="2"/>
  <c r="P218" i="2"/>
  <c r="B790" i="2"/>
  <c r="A791" i="2"/>
  <c r="C790" i="2"/>
  <c r="AC218" i="2"/>
  <c r="Z218" i="2"/>
  <c r="U218" i="2"/>
  <c r="F219" i="2"/>
  <c r="V218" i="2"/>
  <c r="G219" i="2"/>
  <c r="S218" i="2"/>
  <c r="T218" i="2"/>
  <c r="B791" i="2"/>
  <c r="A792" i="2"/>
  <c r="C791" i="2"/>
  <c r="AA218" i="2"/>
  <c r="D219" i="2"/>
  <c r="E219" i="2"/>
  <c r="AB218" i="2"/>
  <c r="N219" i="2"/>
  <c r="A793" i="2"/>
  <c r="B792" i="2"/>
  <c r="C792" i="2"/>
  <c r="Y219" i="2"/>
  <c r="J220" i="2"/>
  <c r="M219" i="2"/>
  <c r="L219" i="2"/>
  <c r="K219" i="2"/>
  <c r="O219" i="2"/>
  <c r="R219" i="2"/>
  <c r="C793" i="2"/>
  <c r="A794" i="2"/>
  <c r="B793" i="2"/>
  <c r="Q219" i="2"/>
  <c r="W219" i="2"/>
  <c r="H220" i="2"/>
  <c r="P219" i="2"/>
  <c r="B794" i="2"/>
  <c r="C794" i="2"/>
  <c r="A795" i="2"/>
  <c r="AC219" i="2"/>
  <c r="Z219" i="2"/>
  <c r="U219" i="2"/>
  <c r="F220" i="2"/>
  <c r="V219" i="2"/>
  <c r="G220" i="2"/>
  <c r="T219" i="2"/>
  <c r="S219" i="2"/>
  <c r="C795" i="2"/>
  <c r="B795" i="2"/>
  <c r="A796" i="2"/>
  <c r="AA219" i="2"/>
  <c r="D220" i="2"/>
  <c r="E220" i="2"/>
  <c r="AB219" i="2"/>
  <c r="N220" i="2"/>
  <c r="M220" i="2"/>
  <c r="A797" i="2"/>
  <c r="B796" i="2"/>
  <c r="C796" i="2"/>
  <c r="Y220" i="2"/>
  <c r="J221" i="2"/>
  <c r="K220" i="2"/>
  <c r="L220" i="2"/>
  <c r="O220" i="2"/>
  <c r="R220" i="2"/>
  <c r="C797" i="2"/>
  <c r="B797" i="2"/>
  <c r="A798" i="2"/>
  <c r="P220" i="2"/>
  <c r="Q220" i="2"/>
  <c r="W220" i="2"/>
  <c r="H221" i="2"/>
  <c r="A799" i="2"/>
  <c r="B798" i="2"/>
  <c r="C798" i="2"/>
  <c r="Z220" i="2"/>
  <c r="AC220" i="2"/>
  <c r="U220" i="2"/>
  <c r="F221" i="2"/>
  <c r="V220" i="2"/>
  <c r="G221" i="2"/>
  <c r="T220" i="2"/>
  <c r="S220" i="2"/>
  <c r="B799" i="2"/>
  <c r="A800" i="2"/>
  <c r="C799" i="2"/>
  <c r="D221" i="2"/>
  <c r="AA220" i="2"/>
  <c r="AB220" i="2"/>
  <c r="E221" i="2"/>
  <c r="M221" i="2"/>
  <c r="B800" i="2"/>
  <c r="A801" i="2"/>
  <c r="C800" i="2"/>
  <c r="Y221" i="2"/>
  <c r="J222" i="2"/>
  <c r="N221" i="2"/>
  <c r="L221" i="2"/>
  <c r="K221" i="2"/>
  <c r="O221" i="2"/>
  <c r="R221" i="2"/>
  <c r="C801" i="2"/>
  <c r="A802" i="2"/>
  <c r="B801" i="2"/>
  <c r="P221" i="2"/>
  <c r="Q221" i="2"/>
  <c r="W221" i="2"/>
  <c r="H222" i="2"/>
  <c r="A803" i="2"/>
  <c r="B802" i="2"/>
  <c r="C802" i="2"/>
  <c r="AC221" i="2"/>
  <c r="V221" i="2"/>
  <c r="G222" i="2"/>
  <c r="U221" i="2"/>
  <c r="F222" i="2"/>
  <c r="T221" i="2"/>
  <c r="S221" i="2"/>
  <c r="Z221" i="2"/>
  <c r="B803" i="2"/>
  <c r="A804" i="2"/>
  <c r="C803" i="2"/>
  <c r="E222" i="2"/>
  <c r="AB221" i="2"/>
  <c r="D222" i="2"/>
  <c r="Y222" i="2"/>
  <c r="J223" i="2"/>
  <c r="AA221" i="2"/>
  <c r="M222" i="2"/>
  <c r="N222" i="2"/>
  <c r="B804" i="2"/>
  <c r="A805" i="2"/>
  <c r="C804" i="2"/>
  <c r="O222" i="2"/>
  <c r="K222" i="2"/>
  <c r="L222" i="2"/>
  <c r="B805" i="2"/>
  <c r="C805" i="2"/>
  <c r="A806" i="2"/>
  <c r="P222" i="2"/>
  <c r="Q222" i="2"/>
  <c r="R222" i="2"/>
  <c r="C806" i="2"/>
  <c r="A807" i="2"/>
  <c r="B806" i="2"/>
  <c r="W222" i="2"/>
  <c r="H223" i="2"/>
  <c r="AC222" i="2"/>
  <c r="Z222" i="2"/>
  <c r="U222" i="2"/>
  <c r="F223" i="2"/>
  <c r="V222" i="2"/>
  <c r="G223" i="2"/>
  <c r="S222" i="2"/>
  <c r="T222" i="2"/>
  <c r="A808" i="2"/>
  <c r="B807" i="2"/>
  <c r="C807" i="2"/>
  <c r="AB222" i="2"/>
  <c r="E223" i="2"/>
  <c r="D223" i="2"/>
  <c r="Y223" i="2"/>
  <c r="J224" i="2"/>
  <c r="AA222" i="2"/>
  <c r="O223" i="2"/>
  <c r="B808" i="2"/>
  <c r="C808" i="2"/>
  <c r="A809" i="2"/>
  <c r="K223" i="2"/>
  <c r="N223" i="2"/>
  <c r="M223" i="2"/>
  <c r="L223" i="2"/>
  <c r="R223" i="2"/>
  <c r="A810" i="2"/>
  <c r="B809" i="2"/>
  <c r="C809" i="2"/>
  <c r="Q223" i="2"/>
  <c r="W223" i="2"/>
  <c r="H224" i="2"/>
  <c r="P223" i="2"/>
  <c r="C810" i="2"/>
  <c r="A811" i="2"/>
  <c r="B810" i="2"/>
  <c r="Z223" i="2"/>
  <c r="AC223" i="2"/>
  <c r="V223" i="2"/>
  <c r="G224" i="2"/>
  <c r="U223" i="2"/>
  <c r="F224" i="2"/>
  <c r="S223" i="2"/>
  <c r="T223" i="2"/>
  <c r="C811" i="2"/>
  <c r="A812" i="2"/>
  <c r="B811" i="2"/>
  <c r="D224" i="2"/>
  <c r="AA223" i="2"/>
  <c r="E224" i="2"/>
  <c r="AB223" i="2"/>
  <c r="M224" i="2"/>
  <c r="N224" i="2"/>
  <c r="B812" i="2"/>
  <c r="A813" i="2"/>
  <c r="C812" i="2"/>
  <c r="Y224" i="2"/>
  <c r="J225" i="2"/>
  <c r="L224" i="2"/>
  <c r="K224" i="2"/>
  <c r="O224" i="2"/>
  <c r="R224" i="2"/>
  <c r="C813" i="2"/>
  <c r="B813" i="2"/>
  <c r="A814" i="2"/>
  <c r="Q224" i="2"/>
  <c r="W224" i="2"/>
  <c r="H225" i="2"/>
  <c r="P224" i="2"/>
  <c r="C814" i="2"/>
  <c r="B814" i="2"/>
  <c r="A815" i="2"/>
  <c r="AC224" i="2"/>
  <c r="Z224" i="2"/>
  <c r="V224" i="2"/>
  <c r="G225" i="2"/>
  <c r="U224" i="2"/>
  <c r="F225" i="2"/>
  <c r="T224" i="2"/>
  <c r="S224" i="2"/>
  <c r="B815" i="2"/>
  <c r="C815" i="2"/>
  <c r="A816" i="2"/>
  <c r="E225" i="2"/>
  <c r="AB224" i="2"/>
  <c r="D225" i="2"/>
  <c r="Y225" i="2"/>
  <c r="J226" i="2"/>
  <c r="AA224" i="2"/>
  <c r="M225" i="2"/>
  <c r="N225" i="2"/>
  <c r="B816" i="2"/>
  <c r="A817" i="2"/>
  <c r="C816" i="2"/>
  <c r="K225" i="2"/>
  <c r="O225" i="2"/>
  <c r="L225" i="2"/>
  <c r="C817" i="2"/>
  <c r="A818" i="2"/>
  <c r="B817" i="2"/>
  <c r="R225" i="2"/>
  <c r="P225" i="2"/>
  <c r="Q225" i="2"/>
  <c r="W225" i="2"/>
  <c r="H226" i="2"/>
  <c r="B818" i="2"/>
  <c r="A819" i="2"/>
  <c r="C818" i="2"/>
  <c r="Z225" i="2"/>
  <c r="AC225" i="2"/>
  <c r="V225" i="2"/>
  <c r="G226" i="2"/>
  <c r="U225" i="2"/>
  <c r="F226" i="2"/>
  <c r="S225" i="2"/>
  <c r="T225" i="2"/>
  <c r="A820" i="2"/>
  <c r="C819" i="2"/>
  <c r="B819" i="2"/>
  <c r="AB225" i="2"/>
  <c r="E226" i="2"/>
  <c r="D226" i="2"/>
  <c r="Y226" i="2"/>
  <c r="J227" i="2"/>
  <c r="AA225" i="2"/>
  <c r="M226" i="2"/>
  <c r="N226" i="2"/>
  <c r="A821" i="2"/>
  <c r="B820" i="2"/>
  <c r="C820" i="2"/>
  <c r="K226" i="2"/>
  <c r="O226" i="2"/>
  <c r="L226" i="2"/>
  <c r="C821" i="2"/>
  <c r="A822" i="2"/>
  <c r="B821" i="2"/>
  <c r="R226" i="2"/>
  <c r="Q226" i="2"/>
  <c r="W226" i="2"/>
  <c r="H227" i="2"/>
  <c r="P226" i="2"/>
  <c r="C822" i="2"/>
  <c r="B822" i="2"/>
  <c r="A823" i="2"/>
  <c r="Z226" i="2"/>
  <c r="AC226" i="2"/>
  <c r="V226" i="2"/>
  <c r="G227" i="2"/>
  <c r="U226" i="2"/>
  <c r="F227" i="2"/>
  <c r="S226" i="2"/>
  <c r="T226" i="2"/>
  <c r="C823" i="2"/>
  <c r="A824" i="2"/>
  <c r="B823" i="2"/>
  <c r="E227" i="2"/>
  <c r="AB226" i="2"/>
  <c r="D227" i="2"/>
  <c r="Y227" i="2"/>
  <c r="J228" i="2"/>
  <c r="AA226" i="2"/>
  <c r="M227" i="2"/>
  <c r="N227" i="2"/>
  <c r="B824" i="2"/>
  <c r="C824" i="2"/>
  <c r="A825" i="2"/>
  <c r="K227" i="2"/>
  <c r="O227" i="2"/>
  <c r="L227" i="2"/>
  <c r="A826" i="2"/>
  <c r="B825" i="2"/>
  <c r="C825" i="2"/>
  <c r="R227" i="2"/>
  <c r="Q227" i="2"/>
  <c r="W227" i="2"/>
  <c r="H228" i="2"/>
  <c r="P227" i="2"/>
  <c r="A827" i="2"/>
  <c r="C826" i="2"/>
  <c r="B826" i="2"/>
  <c r="Z227" i="2"/>
  <c r="AC227" i="2"/>
  <c r="V227" i="2"/>
  <c r="G228" i="2"/>
  <c r="U227" i="2"/>
  <c r="F228" i="2"/>
  <c r="S227" i="2"/>
  <c r="T227" i="2"/>
  <c r="B827" i="2"/>
  <c r="A828" i="2"/>
  <c r="C827" i="2"/>
  <c r="E228" i="2"/>
  <c r="AB227" i="2"/>
  <c r="AA227" i="2"/>
  <c r="D228" i="2"/>
  <c r="Y228" i="2"/>
  <c r="J229" i="2"/>
  <c r="M228" i="2"/>
  <c r="B828" i="2"/>
  <c r="A829" i="2"/>
  <c r="C828" i="2"/>
  <c r="K228" i="2"/>
  <c r="O228" i="2"/>
  <c r="N228" i="2"/>
  <c r="L228" i="2"/>
  <c r="B829" i="2"/>
  <c r="C829" i="2"/>
  <c r="A830" i="2"/>
  <c r="R228" i="2"/>
  <c r="Q228" i="2"/>
  <c r="W228" i="2"/>
  <c r="H229" i="2"/>
  <c r="P228" i="2"/>
  <c r="B830" i="2"/>
  <c r="C830" i="2"/>
  <c r="A831" i="2"/>
  <c r="AC228" i="2"/>
  <c r="Z228" i="2"/>
  <c r="U228" i="2"/>
  <c r="F229" i="2"/>
  <c r="V228" i="2"/>
  <c r="G229" i="2"/>
  <c r="S228" i="2"/>
  <c r="T228" i="2"/>
  <c r="C831" i="2"/>
  <c r="A832" i="2"/>
  <c r="B831" i="2"/>
  <c r="E229" i="2"/>
  <c r="AB228" i="2"/>
  <c r="D229" i="2"/>
  <c r="Y229" i="2"/>
  <c r="J230" i="2"/>
  <c r="AA228" i="2"/>
  <c r="M229" i="2"/>
  <c r="B832" i="2"/>
  <c r="C832" i="2"/>
  <c r="A833" i="2"/>
  <c r="K229" i="2"/>
  <c r="O229" i="2"/>
  <c r="L229" i="2"/>
  <c r="N229" i="2"/>
  <c r="B833" i="2"/>
  <c r="C833" i="2"/>
  <c r="A834" i="2"/>
  <c r="R229" i="2"/>
  <c r="P229" i="2"/>
  <c r="Q229" i="2"/>
  <c r="W229" i="2"/>
  <c r="H230" i="2"/>
  <c r="C834" i="2"/>
  <c r="B834" i="2"/>
  <c r="A835" i="2"/>
  <c r="AC229" i="2"/>
  <c r="Z229" i="2"/>
  <c r="V229" i="2"/>
  <c r="G230" i="2"/>
  <c r="U229" i="2"/>
  <c r="F230" i="2"/>
  <c r="S229" i="2"/>
  <c r="T229" i="2"/>
  <c r="B835" i="2"/>
  <c r="C835" i="2"/>
  <c r="A836" i="2"/>
  <c r="D230" i="2"/>
  <c r="AA229" i="2"/>
  <c r="E230" i="2"/>
  <c r="AB229" i="2"/>
  <c r="M230" i="2"/>
  <c r="N230" i="2"/>
  <c r="A837" i="2"/>
  <c r="C836" i="2"/>
  <c r="B836" i="2"/>
  <c r="Y230" i="2"/>
  <c r="J231" i="2"/>
  <c r="O230" i="2"/>
  <c r="L230" i="2"/>
  <c r="K230" i="2"/>
  <c r="C837" i="2"/>
  <c r="A838" i="2"/>
  <c r="B837" i="2"/>
  <c r="R230" i="2"/>
  <c r="P230" i="2"/>
  <c r="Q230" i="2"/>
  <c r="W230" i="2"/>
  <c r="H231" i="2"/>
  <c r="B838" i="2"/>
  <c r="A839" i="2"/>
  <c r="C838" i="2"/>
  <c r="Z230" i="2"/>
  <c r="AC230" i="2"/>
  <c r="U230" i="2"/>
  <c r="F231" i="2"/>
  <c r="V230" i="2"/>
  <c r="G231" i="2"/>
  <c r="T230" i="2"/>
  <c r="S230" i="2"/>
  <c r="A840" i="2"/>
  <c r="B839" i="2"/>
  <c r="C839" i="2"/>
  <c r="D231" i="2"/>
  <c r="AA230" i="2"/>
  <c r="E231" i="2"/>
  <c r="AB230" i="2"/>
  <c r="M231" i="2"/>
  <c r="B840" i="2"/>
  <c r="C840" i="2"/>
  <c r="A841" i="2"/>
  <c r="Y231" i="2"/>
  <c r="J232" i="2"/>
  <c r="L231" i="2"/>
  <c r="K231" i="2"/>
  <c r="O231" i="2"/>
  <c r="R231" i="2"/>
  <c r="N231" i="2"/>
  <c r="B841" i="2"/>
  <c r="A842" i="2"/>
  <c r="C841" i="2"/>
  <c r="P231" i="2"/>
  <c r="Q231" i="2"/>
  <c r="W231" i="2"/>
  <c r="H232" i="2"/>
  <c r="C842" i="2"/>
  <c r="A843" i="2"/>
  <c r="B842" i="2"/>
  <c r="AC231" i="2"/>
  <c r="Z231" i="2"/>
  <c r="V231" i="2"/>
  <c r="G232" i="2"/>
  <c r="U231" i="2"/>
  <c r="F232" i="2"/>
  <c r="T231" i="2"/>
  <c r="S231" i="2"/>
  <c r="A844" i="2"/>
  <c r="B843" i="2"/>
  <c r="C843" i="2"/>
  <c r="D232" i="2"/>
  <c r="AA231" i="2"/>
  <c r="E232" i="2"/>
  <c r="AB231" i="2"/>
  <c r="M232" i="2"/>
  <c r="B844" i="2"/>
  <c r="A845" i="2"/>
  <c r="C844" i="2"/>
  <c r="Y232" i="2"/>
  <c r="J233" i="2"/>
  <c r="L232" i="2"/>
  <c r="K232" i="2"/>
  <c r="O232" i="2"/>
  <c r="N232" i="2"/>
  <c r="Q232" i="2"/>
  <c r="B845" i="2"/>
  <c r="C845" i="2"/>
  <c r="A846" i="2"/>
  <c r="P232" i="2"/>
  <c r="R232" i="2"/>
  <c r="W232" i="2"/>
  <c r="H233" i="2"/>
  <c r="A847" i="2"/>
  <c r="B846" i="2"/>
  <c r="C846" i="2"/>
  <c r="Z232" i="2"/>
  <c r="AC232" i="2"/>
  <c r="V232" i="2"/>
  <c r="G233" i="2"/>
  <c r="U232" i="2"/>
  <c r="F233" i="2"/>
  <c r="T232" i="2"/>
  <c r="S232" i="2"/>
  <c r="A848" i="2"/>
  <c r="B847" i="2"/>
  <c r="C847" i="2"/>
  <c r="D233" i="2"/>
  <c r="AA232" i="2"/>
  <c r="E233" i="2"/>
  <c r="AB232" i="2"/>
  <c r="N233" i="2"/>
  <c r="C848" i="2"/>
  <c r="A849" i="2"/>
  <c r="B848" i="2"/>
  <c r="Y233" i="2"/>
  <c r="J234" i="2"/>
  <c r="M233" i="2"/>
  <c r="L233" i="2"/>
  <c r="K233" i="2"/>
  <c r="O233" i="2"/>
  <c r="C849" i="2"/>
  <c r="B849" i="2"/>
  <c r="A850" i="2"/>
  <c r="R233" i="2"/>
  <c r="P233" i="2"/>
  <c r="Q233" i="2"/>
  <c r="W233" i="2"/>
  <c r="H234" i="2"/>
  <c r="B850" i="2"/>
  <c r="A851" i="2"/>
  <c r="C850" i="2"/>
  <c r="Z233" i="2"/>
  <c r="AC233" i="2"/>
  <c r="U233" i="2"/>
  <c r="F234" i="2"/>
  <c r="V233" i="2"/>
  <c r="G234" i="2"/>
  <c r="T233" i="2"/>
  <c r="S233" i="2"/>
  <c r="C851" i="2"/>
  <c r="B851" i="2"/>
  <c r="A852" i="2"/>
  <c r="E234" i="2"/>
  <c r="AB233" i="2"/>
  <c r="D234" i="2"/>
  <c r="Y234" i="2"/>
  <c r="J235" i="2"/>
  <c r="AA233" i="2"/>
  <c r="N234" i="2"/>
  <c r="B852" i="2"/>
  <c r="C852" i="2"/>
  <c r="A853" i="2"/>
  <c r="O234" i="2"/>
  <c r="M234" i="2"/>
  <c r="K234" i="2"/>
  <c r="L234" i="2"/>
  <c r="R234" i="2"/>
  <c r="B853" i="2"/>
  <c r="A854" i="2"/>
  <c r="C853" i="2"/>
  <c r="P234" i="2"/>
  <c r="T234" i="2"/>
  <c r="AB234" i="2"/>
  <c r="E235" i="2"/>
  <c r="Z234" i="2"/>
  <c r="U234" i="2"/>
  <c r="F235" i="2"/>
  <c r="Q234" i="2"/>
  <c r="W234" i="2"/>
  <c r="H235" i="2"/>
  <c r="B854" i="2"/>
  <c r="C854" i="2"/>
  <c r="A855" i="2"/>
  <c r="V234" i="2"/>
  <c r="G235" i="2"/>
  <c r="S234" i="2"/>
  <c r="AC234" i="2"/>
  <c r="A856" i="2"/>
  <c r="B855" i="2"/>
  <c r="C855" i="2"/>
  <c r="D235" i="2"/>
  <c r="Y235" i="2"/>
  <c r="J236" i="2"/>
  <c r="AA234" i="2"/>
  <c r="N235" i="2"/>
  <c r="B856" i="2"/>
  <c r="C856" i="2"/>
  <c r="A857" i="2"/>
  <c r="O235" i="2"/>
  <c r="L235" i="2"/>
  <c r="M235" i="2"/>
  <c r="K235" i="2"/>
  <c r="Q235" i="2"/>
  <c r="B857" i="2"/>
  <c r="C857" i="2"/>
  <c r="A858" i="2"/>
  <c r="P235" i="2"/>
  <c r="V235" i="2"/>
  <c r="G236" i="2"/>
  <c r="R235" i="2"/>
  <c r="W235" i="2"/>
  <c r="H236" i="2"/>
  <c r="S235" i="2"/>
  <c r="B858" i="2"/>
  <c r="C858" i="2"/>
  <c r="A859" i="2"/>
  <c r="AA235" i="2"/>
  <c r="D236" i="2"/>
  <c r="U235" i="2"/>
  <c r="F236" i="2"/>
  <c r="T235" i="2"/>
  <c r="Z235" i="2"/>
  <c r="AC235" i="2"/>
  <c r="A860" i="2"/>
  <c r="C859" i="2"/>
  <c r="B859" i="2"/>
  <c r="E236" i="2"/>
  <c r="Y236" i="2"/>
  <c r="J237" i="2"/>
  <c r="AB235" i="2"/>
  <c r="M236" i="2"/>
  <c r="O236" i="2"/>
  <c r="B860" i="2"/>
  <c r="A861" i="2"/>
  <c r="C860" i="2"/>
  <c r="K236" i="2"/>
  <c r="L236" i="2"/>
  <c r="R236" i="2"/>
  <c r="N236" i="2"/>
  <c r="B861" i="2"/>
  <c r="A862" i="2"/>
  <c r="C861" i="2"/>
  <c r="P236" i="2"/>
  <c r="Q236" i="2"/>
  <c r="W236" i="2"/>
  <c r="H237" i="2"/>
  <c r="C862" i="2"/>
  <c r="A863" i="2"/>
  <c r="B862" i="2"/>
  <c r="AC236" i="2"/>
  <c r="Z236" i="2"/>
  <c r="V236" i="2"/>
  <c r="G237" i="2"/>
  <c r="U236" i="2"/>
  <c r="F237" i="2"/>
  <c r="S236" i="2"/>
  <c r="T236" i="2"/>
  <c r="C863" i="2"/>
  <c r="A864" i="2"/>
  <c r="B863" i="2"/>
  <c r="E237" i="2"/>
  <c r="AB236" i="2"/>
  <c r="D237" i="2"/>
  <c r="Y237" i="2"/>
  <c r="J238" i="2"/>
  <c r="AA236" i="2"/>
  <c r="N237" i="2"/>
  <c r="C864" i="2"/>
  <c r="A865" i="2"/>
  <c r="B864" i="2"/>
  <c r="K237" i="2"/>
  <c r="O237" i="2"/>
  <c r="M237" i="2"/>
  <c r="L237" i="2"/>
  <c r="A866" i="2"/>
  <c r="B865" i="2"/>
  <c r="C865" i="2"/>
  <c r="R237" i="2"/>
  <c r="Q237" i="2"/>
  <c r="W237" i="2"/>
  <c r="H238" i="2"/>
  <c r="P237" i="2"/>
  <c r="A867" i="2"/>
  <c r="C866" i="2"/>
  <c r="B866" i="2"/>
  <c r="Z237" i="2"/>
  <c r="AC237" i="2"/>
  <c r="U237" i="2"/>
  <c r="F238" i="2"/>
  <c r="V237" i="2"/>
  <c r="G238" i="2"/>
  <c r="S237" i="2"/>
  <c r="T237" i="2"/>
  <c r="B867" i="2"/>
  <c r="C867" i="2"/>
  <c r="A868" i="2"/>
  <c r="D238" i="2"/>
  <c r="AA237" i="2"/>
  <c r="E238" i="2"/>
  <c r="AB237" i="2"/>
  <c r="N238" i="2"/>
  <c r="M238" i="2"/>
  <c r="C868" i="2"/>
  <c r="A869" i="2"/>
  <c r="B868" i="2"/>
  <c r="Y238" i="2"/>
  <c r="J239" i="2"/>
  <c r="K238" i="2"/>
  <c r="L238" i="2"/>
  <c r="O238" i="2"/>
  <c r="A870" i="2"/>
  <c r="B869" i="2"/>
  <c r="C869" i="2"/>
  <c r="R238" i="2"/>
  <c r="P238" i="2"/>
  <c r="Q238" i="2"/>
  <c r="W238" i="2"/>
  <c r="H239" i="2"/>
  <c r="A871" i="2"/>
  <c r="C870" i="2"/>
  <c r="B870" i="2"/>
  <c r="AC238" i="2"/>
  <c r="Z238" i="2"/>
  <c r="V238" i="2"/>
  <c r="G239" i="2"/>
  <c r="U238" i="2"/>
  <c r="F239" i="2"/>
  <c r="S238" i="2"/>
  <c r="T238" i="2"/>
  <c r="A872" i="2"/>
  <c r="C871" i="2"/>
  <c r="B871" i="2"/>
  <c r="AB238" i="2"/>
  <c r="E239" i="2"/>
  <c r="D239" i="2"/>
  <c r="Y239" i="2"/>
  <c r="J240" i="2"/>
  <c r="AA238" i="2"/>
  <c r="M239" i="2"/>
  <c r="B872" i="2"/>
  <c r="A873" i="2"/>
  <c r="C872" i="2"/>
  <c r="O239" i="2"/>
  <c r="N239" i="2"/>
  <c r="K239" i="2"/>
  <c r="L239" i="2"/>
  <c r="B873" i="2"/>
  <c r="C873" i="2"/>
  <c r="A874" i="2"/>
  <c r="P239" i="2"/>
  <c r="Q239" i="2"/>
  <c r="R239" i="2"/>
  <c r="AC239" i="2"/>
  <c r="A875" i="2"/>
  <c r="B874" i="2"/>
  <c r="C874" i="2"/>
  <c r="S239" i="2"/>
  <c r="D240" i="2"/>
  <c r="AA239" i="2"/>
  <c r="W239" i="2"/>
  <c r="H240" i="2"/>
  <c r="T239" i="2"/>
  <c r="U239" i="2"/>
  <c r="F240" i="2"/>
  <c r="V239" i="2"/>
  <c r="G240" i="2"/>
  <c r="Z239" i="2"/>
  <c r="C875" i="2"/>
  <c r="A876" i="2"/>
  <c r="B875" i="2"/>
  <c r="AB239" i="2"/>
  <c r="E240" i="2"/>
  <c r="Y240" i="2"/>
  <c r="J241" i="2"/>
  <c r="O240" i="2"/>
  <c r="N240" i="2"/>
  <c r="A877" i="2"/>
  <c r="B876" i="2"/>
  <c r="C876" i="2"/>
  <c r="L240" i="2"/>
  <c r="M240" i="2"/>
  <c r="K240" i="2"/>
  <c r="B877" i="2"/>
  <c r="C877" i="2"/>
  <c r="A878" i="2"/>
  <c r="R240" i="2"/>
  <c r="P240" i="2"/>
  <c r="Q240" i="2"/>
  <c r="W240" i="2"/>
  <c r="H241" i="2"/>
  <c r="A879" i="2"/>
  <c r="B878" i="2"/>
  <c r="C878" i="2"/>
  <c r="AC240" i="2"/>
  <c r="Z240" i="2"/>
  <c r="V240" i="2"/>
  <c r="G241" i="2"/>
  <c r="S240" i="2"/>
  <c r="U240" i="2"/>
  <c r="F241" i="2"/>
  <c r="T240" i="2"/>
  <c r="A880" i="2"/>
  <c r="B879" i="2"/>
  <c r="C879" i="2"/>
  <c r="D241" i="2"/>
  <c r="AA240" i="2"/>
  <c r="E241" i="2"/>
  <c r="AB240" i="2"/>
  <c r="M241" i="2"/>
  <c r="N241" i="2"/>
  <c r="B880" i="2"/>
  <c r="A881" i="2"/>
  <c r="C880" i="2"/>
  <c r="Y241" i="2"/>
  <c r="J242" i="2"/>
  <c r="L241" i="2"/>
  <c r="K241" i="2"/>
  <c r="P241" i="2"/>
  <c r="O241" i="2"/>
  <c r="R241" i="2"/>
  <c r="A882" i="2"/>
  <c r="C881" i="2"/>
  <c r="B881" i="2"/>
  <c r="Z241" i="2"/>
  <c r="U241" i="2"/>
  <c r="F242" i="2"/>
  <c r="T241" i="2"/>
  <c r="Q241" i="2"/>
  <c r="W241" i="2"/>
  <c r="H242" i="2"/>
  <c r="C882" i="2"/>
  <c r="A883" i="2"/>
  <c r="B882" i="2"/>
  <c r="E242" i="2"/>
  <c r="AB241" i="2"/>
  <c r="V241" i="2"/>
  <c r="G242" i="2"/>
  <c r="AC241" i="2"/>
  <c r="S241" i="2"/>
  <c r="B883" i="2"/>
  <c r="C883" i="2"/>
  <c r="A884" i="2"/>
  <c r="D242" i="2"/>
  <c r="Y242" i="2"/>
  <c r="J243" i="2"/>
  <c r="AA241" i="2"/>
  <c r="L242" i="2"/>
  <c r="A885" i="2"/>
  <c r="B884" i="2"/>
  <c r="C884" i="2"/>
  <c r="N242" i="2"/>
  <c r="K242" i="2"/>
  <c r="O242" i="2"/>
  <c r="M242" i="2"/>
  <c r="B885" i="2"/>
  <c r="C885" i="2"/>
  <c r="A886" i="2"/>
  <c r="R242" i="2"/>
  <c r="P242" i="2"/>
  <c r="Q242" i="2"/>
  <c r="W242" i="2"/>
  <c r="H243" i="2"/>
  <c r="B886" i="2"/>
  <c r="A887" i="2"/>
  <c r="C886" i="2"/>
  <c r="AC242" i="2"/>
  <c r="Z242" i="2"/>
  <c r="U242" i="2"/>
  <c r="F243" i="2"/>
  <c r="V242" i="2"/>
  <c r="G243" i="2"/>
  <c r="T242" i="2"/>
  <c r="S242" i="2"/>
  <c r="C887" i="2"/>
  <c r="A888" i="2"/>
  <c r="B887" i="2"/>
  <c r="D243" i="2"/>
  <c r="AA242" i="2"/>
  <c r="E243" i="2"/>
  <c r="AB242" i="2"/>
  <c r="M243" i="2"/>
  <c r="B888" i="2"/>
  <c r="C888" i="2"/>
  <c r="A889" i="2"/>
  <c r="Y243" i="2"/>
  <c r="J244" i="2"/>
  <c r="L243" i="2"/>
  <c r="N243" i="2"/>
  <c r="K243" i="2"/>
  <c r="O243" i="2"/>
  <c r="R243" i="2"/>
  <c r="A890" i="2"/>
  <c r="B889" i="2"/>
  <c r="C889" i="2"/>
  <c r="P243" i="2"/>
  <c r="Q243" i="2"/>
  <c r="W243" i="2"/>
  <c r="H244" i="2"/>
  <c r="B890" i="2"/>
  <c r="C890" i="2"/>
  <c r="A891" i="2"/>
  <c r="AC243" i="2"/>
  <c r="Z243" i="2"/>
  <c r="V243" i="2"/>
  <c r="G244" i="2"/>
  <c r="U243" i="2"/>
  <c r="F244" i="2"/>
  <c r="T243" i="2"/>
  <c r="S243" i="2"/>
  <c r="C891" i="2"/>
  <c r="A892" i="2"/>
  <c r="B891" i="2"/>
  <c r="D244" i="2"/>
  <c r="AA243" i="2"/>
  <c r="E244" i="2"/>
  <c r="AB243" i="2"/>
  <c r="N244" i="2"/>
  <c r="A893" i="2"/>
  <c r="B892" i="2"/>
  <c r="C892" i="2"/>
  <c r="Y244" i="2"/>
  <c r="J245" i="2"/>
  <c r="O244" i="2"/>
  <c r="L244" i="2"/>
  <c r="M244" i="2"/>
  <c r="K244" i="2"/>
  <c r="P244" i="2"/>
  <c r="B893" i="2"/>
  <c r="A894" i="2"/>
  <c r="C893" i="2"/>
  <c r="R244" i="2"/>
  <c r="Q244" i="2"/>
  <c r="W244" i="2"/>
  <c r="H245" i="2"/>
  <c r="A895" i="2"/>
  <c r="B894" i="2"/>
  <c r="C894" i="2"/>
  <c r="AC244" i="2"/>
  <c r="T244" i="2"/>
  <c r="S244" i="2"/>
  <c r="U244" i="2"/>
  <c r="F245" i="2"/>
  <c r="V244" i="2"/>
  <c r="G245" i="2"/>
  <c r="Z244" i="2"/>
  <c r="B895" i="2"/>
  <c r="A896" i="2"/>
  <c r="C895" i="2"/>
  <c r="D245" i="2"/>
  <c r="AA244" i="2"/>
  <c r="E245" i="2"/>
  <c r="AB244" i="2"/>
  <c r="B896" i="2"/>
  <c r="A897" i="2"/>
  <c r="C896" i="2"/>
  <c r="Y245" i="2"/>
  <c r="J246" i="2"/>
  <c r="M245" i="2"/>
  <c r="L245" i="2"/>
  <c r="K245" i="2"/>
  <c r="O245" i="2"/>
  <c r="N245" i="2"/>
  <c r="C897" i="2"/>
  <c r="B897" i="2"/>
  <c r="A898" i="2"/>
  <c r="R245" i="2"/>
  <c r="Q245" i="2"/>
  <c r="W245" i="2"/>
  <c r="H246" i="2"/>
  <c r="P245" i="2"/>
  <c r="B898" i="2"/>
  <c r="C898" i="2"/>
  <c r="A899" i="2"/>
  <c r="AC245" i="2"/>
  <c r="Z245" i="2"/>
  <c r="V245" i="2"/>
  <c r="G246" i="2"/>
  <c r="U245" i="2"/>
  <c r="F246" i="2"/>
  <c r="T245" i="2"/>
  <c r="S245" i="2"/>
  <c r="C899" i="2"/>
  <c r="A900" i="2"/>
  <c r="B899" i="2"/>
  <c r="D246" i="2"/>
  <c r="AA245" i="2"/>
  <c r="E246" i="2"/>
  <c r="AB245" i="2"/>
  <c r="A901" i="2"/>
  <c r="C900" i="2"/>
  <c r="B900" i="2"/>
  <c r="Y246" i="2"/>
  <c r="J247" i="2"/>
  <c r="N246" i="2"/>
  <c r="L246" i="2"/>
  <c r="K246" i="2"/>
  <c r="O246" i="2"/>
  <c r="M246" i="2"/>
  <c r="A902" i="2"/>
  <c r="C901" i="2"/>
  <c r="B901" i="2"/>
  <c r="R246" i="2"/>
  <c r="P246" i="2"/>
  <c r="Q246" i="2"/>
  <c r="W246" i="2"/>
  <c r="H247" i="2"/>
  <c r="B902" i="2"/>
  <c r="A903" i="2"/>
  <c r="C902" i="2"/>
  <c r="AC246" i="2"/>
  <c r="Z246" i="2"/>
  <c r="U246" i="2"/>
  <c r="F247" i="2"/>
  <c r="V246" i="2"/>
  <c r="G247" i="2"/>
  <c r="T246" i="2"/>
  <c r="S246" i="2"/>
  <c r="B903" i="2"/>
  <c r="A904" i="2"/>
  <c r="C903" i="2"/>
  <c r="D247" i="2"/>
  <c r="AA246" i="2"/>
  <c r="E247" i="2"/>
  <c r="AB246" i="2"/>
  <c r="M247" i="2"/>
  <c r="B904" i="2"/>
  <c r="A905" i="2"/>
  <c r="C904" i="2"/>
  <c r="Y247" i="2"/>
  <c r="J248" i="2"/>
  <c r="L247" i="2"/>
  <c r="N247" i="2"/>
  <c r="K247" i="2"/>
  <c r="O247" i="2"/>
  <c r="C905" i="2"/>
  <c r="A906" i="2"/>
  <c r="B905" i="2"/>
  <c r="P247" i="2"/>
  <c r="Q247" i="2"/>
  <c r="R247" i="2"/>
  <c r="B906" i="2"/>
  <c r="C906" i="2"/>
  <c r="A907" i="2"/>
  <c r="W247" i="2"/>
  <c r="H248" i="2"/>
  <c r="Z247" i="2"/>
  <c r="AC247" i="2"/>
  <c r="V247" i="2"/>
  <c r="G248" i="2"/>
  <c r="U247" i="2"/>
  <c r="F248" i="2"/>
  <c r="T247" i="2"/>
  <c r="S247" i="2"/>
  <c r="C907" i="2"/>
  <c r="A908" i="2"/>
  <c r="B907" i="2"/>
  <c r="D248" i="2"/>
  <c r="AA247" i="2"/>
  <c r="AB247" i="2"/>
  <c r="E248" i="2"/>
  <c r="N248" i="2"/>
  <c r="C908" i="2"/>
  <c r="A909" i="2"/>
  <c r="B908" i="2"/>
  <c r="Y248" i="2"/>
  <c r="J249" i="2"/>
  <c r="L248" i="2"/>
  <c r="M248" i="2"/>
  <c r="O248" i="2"/>
  <c r="K248" i="2"/>
  <c r="P248" i="2"/>
  <c r="C909" i="2"/>
  <c r="A910" i="2"/>
  <c r="B909" i="2"/>
  <c r="R248" i="2"/>
  <c r="Z248" i="2"/>
  <c r="T248" i="2"/>
  <c r="Q248" i="2"/>
  <c r="W248" i="2"/>
  <c r="H249" i="2"/>
  <c r="B910" i="2"/>
  <c r="C910" i="2"/>
  <c r="E249" i="2"/>
  <c r="AB248" i="2"/>
  <c r="S248" i="2"/>
  <c r="V248" i="2"/>
  <c r="G249" i="2"/>
  <c r="U248" i="2"/>
  <c r="F249" i="2"/>
  <c r="AC248" i="2"/>
  <c r="D249" i="2"/>
  <c r="AA248" i="2"/>
  <c r="M249" i="2"/>
  <c r="Y249" i="2"/>
  <c r="J250" i="2"/>
  <c r="L249" i="2"/>
  <c r="K249" i="2"/>
  <c r="O249" i="2"/>
  <c r="R249" i="2"/>
  <c r="N249" i="2"/>
  <c r="Q249" i="2"/>
  <c r="W249" i="2"/>
  <c r="H250" i="2"/>
  <c r="P249" i="2"/>
  <c r="Z249" i="2"/>
  <c r="AC249" i="2"/>
  <c r="V249" i="2"/>
  <c r="G250" i="2"/>
  <c r="U249" i="2"/>
  <c r="F250" i="2"/>
  <c r="T249" i="2"/>
  <c r="S249" i="2"/>
  <c r="D250" i="2"/>
  <c r="AA249" i="2"/>
  <c r="E250" i="2"/>
  <c r="AB249" i="2"/>
  <c r="N250" i="2"/>
  <c r="Y250" i="2"/>
  <c r="J251" i="2"/>
  <c r="O250" i="2"/>
  <c r="L250" i="2"/>
  <c r="M250" i="2"/>
  <c r="K250" i="2"/>
  <c r="Q250" i="2"/>
  <c r="P250" i="2"/>
  <c r="R250" i="2"/>
  <c r="AC250" i="2"/>
  <c r="Z250" i="2"/>
  <c r="U250" i="2"/>
  <c r="F251" i="2"/>
  <c r="V250" i="2"/>
  <c r="G251" i="2"/>
  <c r="S250" i="2"/>
  <c r="T250" i="2"/>
  <c r="W250" i="2"/>
  <c r="H251" i="2"/>
  <c r="AB250" i="2"/>
  <c r="E251" i="2"/>
  <c r="D251" i="2"/>
  <c r="Y251" i="2"/>
  <c r="J252" i="2"/>
  <c r="AA250" i="2"/>
  <c r="M251" i="2"/>
  <c r="K251" i="2"/>
  <c r="O251" i="2"/>
  <c r="N251" i="2"/>
  <c r="L251" i="2"/>
  <c r="R251" i="2"/>
  <c r="Q251" i="2"/>
  <c r="W251" i="2"/>
  <c r="H252" i="2"/>
  <c r="P251" i="2"/>
  <c r="Z251" i="2"/>
  <c r="AC251" i="2"/>
  <c r="U251" i="2"/>
  <c r="F252" i="2"/>
  <c r="V251" i="2"/>
  <c r="G252" i="2"/>
  <c r="S251" i="2"/>
  <c r="T251" i="2"/>
  <c r="D252" i="2"/>
  <c r="AA251" i="2"/>
  <c r="E252" i="2"/>
  <c r="AB251" i="2"/>
  <c r="M252" i="2"/>
  <c r="Y252" i="2"/>
  <c r="J253" i="2"/>
  <c r="L252" i="2"/>
  <c r="N252" i="2"/>
  <c r="K252" i="2"/>
  <c r="O252" i="2"/>
  <c r="R252" i="2"/>
  <c r="Q252" i="2"/>
  <c r="W252" i="2"/>
  <c r="H253" i="2"/>
  <c r="P252" i="2"/>
  <c r="Z252" i="2"/>
  <c r="AC252" i="2"/>
  <c r="V252" i="2"/>
  <c r="G253" i="2"/>
  <c r="U252" i="2"/>
  <c r="F253" i="2"/>
  <c r="T252" i="2"/>
  <c r="S252" i="2"/>
  <c r="D253" i="2"/>
  <c r="AA252" i="2"/>
  <c r="E253" i="2"/>
  <c r="AB252" i="2"/>
  <c r="Y253" i="2"/>
  <c r="J254" i="2"/>
  <c r="L253" i="2"/>
  <c r="M253" i="2"/>
  <c r="N253" i="2"/>
  <c r="K253" i="2"/>
  <c r="O253" i="2"/>
  <c r="R253" i="2"/>
  <c r="Q253" i="2"/>
  <c r="W253" i="2"/>
  <c r="H254" i="2"/>
  <c r="P253" i="2"/>
  <c r="Z253" i="2"/>
  <c r="AC253" i="2"/>
  <c r="U253" i="2"/>
  <c r="F254" i="2"/>
  <c r="V253" i="2"/>
  <c r="G254" i="2"/>
  <c r="T253" i="2"/>
  <c r="S253" i="2"/>
  <c r="E254" i="2"/>
  <c r="AB253" i="2"/>
  <c r="D254" i="2"/>
  <c r="Y254" i="2"/>
  <c r="J255" i="2"/>
  <c r="AA253" i="2"/>
  <c r="N254" i="2"/>
  <c r="M254" i="2"/>
  <c r="K254" i="2"/>
  <c r="O254" i="2"/>
  <c r="L254" i="2"/>
  <c r="R254" i="2"/>
  <c r="P254" i="2"/>
  <c r="Q254" i="2"/>
  <c r="W254" i="2"/>
  <c r="H255" i="2"/>
  <c r="Z254" i="2"/>
  <c r="AC254" i="2"/>
  <c r="U254" i="2"/>
  <c r="F255" i="2"/>
  <c r="V254" i="2"/>
  <c r="G255" i="2"/>
  <c r="S254" i="2"/>
  <c r="T254" i="2"/>
  <c r="E255" i="2"/>
  <c r="AB254" i="2"/>
  <c r="D255" i="2"/>
  <c r="AA254" i="2"/>
  <c r="M255" i="2"/>
  <c r="N255" i="2"/>
  <c r="Y255" i="2"/>
  <c r="J256" i="2"/>
  <c r="K255" i="2"/>
  <c r="O255" i="2"/>
  <c r="L255" i="2"/>
  <c r="R255" i="2"/>
  <c r="P255" i="2"/>
  <c r="Q255" i="2"/>
  <c r="W255" i="2"/>
  <c r="H256" i="2"/>
  <c r="Z255" i="2"/>
  <c r="AC255" i="2"/>
  <c r="V255" i="2"/>
  <c r="G256" i="2"/>
  <c r="U255" i="2"/>
  <c r="F256" i="2"/>
  <c r="S255" i="2"/>
  <c r="T255" i="2"/>
  <c r="E256" i="2"/>
  <c r="AB255" i="2"/>
  <c r="AA255" i="2"/>
  <c r="D256" i="2"/>
  <c r="Y256" i="2"/>
  <c r="J257" i="2"/>
  <c r="N256" i="2"/>
  <c r="K256" i="2"/>
  <c r="O256" i="2"/>
  <c r="M256" i="2"/>
  <c r="L256" i="2"/>
  <c r="R256" i="2"/>
  <c r="Q256" i="2"/>
  <c r="P256" i="2"/>
  <c r="W256" i="2"/>
  <c r="H257" i="2"/>
  <c r="Z256" i="2"/>
  <c r="AC256" i="2"/>
  <c r="U256" i="2"/>
  <c r="F257" i="2"/>
  <c r="V256" i="2"/>
  <c r="G257" i="2"/>
  <c r="S256" i="2"/>
  <c r="T256" i="2"/>
  <c r="E257" i="2"/>
  <c r="AB256" i="2"/>
  <c r="D257" i="2"/>
  <c r="Y257" i="2"/>
  <c r="J258" i="2"/>
  <c r="AA256" i="2"/>
  <c r="N257" i="2"/>
  <c r="M257" i="2"/>
  <c r="K257" i="2"/>
  <c r="O257" i="2"/>
  <c r="L257" i="2"/>
  <c r="P257" i="2"/>
  <c r="R257" i="2"/>
  <c r="T257" i="2"/>
  <c r="Q257" i="2"/>
  <c r="W257" i="2"/>
  <c r="H258" i="2"/>
  <c r="AB257" i="2"/>
  <c r="E258" i="2"/>
  <c r="S257" i="2"/>
  <c r="V257" i="2"/>
  <c r="G258" i="2"/>
  <c r="U257" i="2"/>
  <c r="F258" i="2"/>
  <c r="AC257" i="2"/>
  <c r="Z257" i="2"/>
  <c r="D258" i="2"/>
  <c r="Y258" i="2"/>
  <c r="J259" i="2"/>
  <c r="AA257" i="2"/>
  <c r="M258" i="2"/>
  <c r="L258" i="2"/>
  <c r="K258" i="2"/>
  <c r="O258" i="2"/>
  <c r="R258" i="2"/>
  <c r="N258" i="2"/>
  <c r="P258" i="2"/>
  <c r="Z258" i="2"/>
  <c r="U258" i="2"/>
  <c r="F259" i="2"/>
  <c r="T258" i="2"/>
  <c r="Q258" i="2"/>
  <c r="W258" i="2"/>
  <c r="H259" i="2"/>
  <c r="V258" i="2"/>
  <c r="G259" i="2"/>
  <c r="S258" i="2"/>
  <c r="AB258" i="2"/>
  <c r="E259" i="2"/>
  <c r="AC258" i="2"/>
  <c r="AA258" i="2"/>
  <c r="D259" i="2"/>
  <c r="Y259" i="2"/>
  <c r="J260" i="2"/>
  <c r="N259" i="2"/>
  <c r="K259" i="2"/>
  <c r="O259" i="2"/>
  <c r="M259" i="2"/>
  <c r="L259" i="2"/>
  <c r="R259" i="2"/>
  <c r="P259" i="2"/>
  <c r="Q259" i="2"/>
  <c r="W259" i="2"/>
  <c r="H260" i="2"/>
  <c r="AC259" i="2"/>
  <c r="Z259" i="2"/>
  <c r="U259" i="2"/>
  <c r="F260" i="2"/>
  <c r="T259" i="2"/>
  <c r="V259" i="2"/>
  <c r="G260" i="2"/>
  <c r="S259" i="2"/>
  <c r="D260" i="2"/>
  <c r="AA259" i="2"/>
  <c r="E260" i="2"/>
  <c r="AB259" i="2"/>
  <c r="M260" i="2"/>
  <c r="Y260" i="2"/>
  <c r="J261" i="2"/>
  <c r="L260" i="2"/>
  <c r="K260" i="2"/>
  <c r="O260" i="2"/>
  <c r="N260" i="2"/>
  <c r="R260" i="2"/>
  <c r="Q260" i="2"/>
  <c r="W260" i="2"/>
  <c r="H261" i="2"/>
  <c r="P260" i="2"/>
  <c r="Z260" i="2"/>
  <c r="AC260" i="2"/>
  <c r="V260" i="2"/>
  <c r="G261" i="2"/>
  <c r="U260" i="2"/>
  <c r="F261" i="2"/>
  <c r="T260" i="2"/>
  <c r="S260" i="2"/>
  <c r="D261" i="2"/>
  <c r="AA260" i="2"/>
  <c r="E261" i="2"/>
  <c r="AB260" i="2"/>
  <c r="N261" i="2"/>
  <c r="Y261" i="2"/>
  <c r="J262" i="2"/>
  <c r="L261" i="2"/>
  <c r="M261" i="2"/>
  <c r="O261" i="2"/>
  <c r="K261" i="2"/>
  <c r="P261" i="2"/>
  <c r="Q261" i="2"/>
  <c r="R261" i="2"/>
  <c r="W261" i="2"/>
  <c r="H262" i="2"/>
  <c r="Z261" i="2"/>
  <c r="AC261" i="2"/>
  <c r="V261" i="2"/>
  <c r="G262" i="2"/>
  <c r="U261" i="2"/>
  <c r="F262" i="2"/>
  <c r="T261" i="2"/>
  <c r="S261" i="2"/>
  <c r="D262" i="2"/>
  <c r="AA261" i="2"/>
  <c r="E262" i="2"/>
  <c r="AB261" i="2"/>
  <c r="O262" i="2"/>
  <c r="Y262" i="2"/>
  <c r="J263" i="2"/>
  <c r="N262" i="2"/>
  <c r="L262" i="2"/>
  <c r="M262" i="2"/>
  <c r="K262" i="2"/>
  <c r="R262" i="2"/>
  <c r="Q262" i="2"/>
  <c r="W262" i="2"/>
  <c r="H263" i="2"/>
  <c r="P262" i="2"/>
  <c r="AC262" i="2"/>
  <c r="Z262" i="2"/>
  <c r="V262" i="2"/>
  <c r="G263" i="2"/>
  <c r="U262" i="2"/>
  <c r="F263" i="2"/>
  <c r="T262" i="2"/>
  <c r="S262" i="2"/>
  <c r="D263" i="2"/>
  <c r="AA262" i="2"/>
  <c r="E263" i="2"/>
  <c r="AB262" i="2"/>
  <c r="M263" i="2"/>
  <c r="N263" i="2"/>
  <c r="Y263" i="2"/>
  <c r="J264" i="2"/>
  <c r="K263" i="2"/>
  <c r="L263" i="2"/>
  <c r="O263" i="2"/>
  <c r="R263" i="2"/>
  <c r="Q263" i="2"/>
  <c r="W263" i="2"/>
  <c r="H264" i="2"/>
  <c r="P263" i="2"/>
  <c r="Z263" i="2"/>
  <c r="AC263" i="2"/>
  <c r="U263" i="2"/>
  <c r="F264" i="2"/>
  <c r="V263" i="2"/>
  <c r="G264" i="2"/>
  <c r="T263" i="2"/>
  <c r="S263" i="2"/>
  <c r="D264" i="2"/>
  <c r="AA263" i="2"/>
  <c r="E264" i="2"/>
  <c r="N264" i="2"/>
  <c r="AB263" i="2"/>
  <c r="M264" i="2"/>
  <c r="Y264" i="2"/>
  <c r="J265" i="2"/>
  <c r="K264" i="2"/>
  <c r="L264" i="2"/>
  <c r="O264" i="2"/>
  <c r="R264" i="2"/>
  <c r="P264" i="2"/>
  <c r="Q264" i="2"/>
  <c r="W264" i="2"/>
  <c r="H265" i="2"/>
  <c r="AC264" i="2"/>
  <c r="Z264" i="2"/>
  <c r="V264" i="2"/>
  <c r="G265" i="2"/>
  <c r="U264" i="2"/>
  <c r="F265" i="2"/>
  <c r="T264" i="2"/>
  <c r="S264" i="2"/>
  <c r="E265" i="2"/>
  <c r="AB264" i="2"/>
  <c r="AA264" i="2"/>
  <c r="D265" i="2"/>
  <c r="Y265" i="2"/>
  <c r="J266" i="2"/>
  <c r="N265" i="2"/>
  <c r="K265" i="2"/>
  <c r="O265" i="2"/>
  <c r="M265" i="2"/>
  <c r="L265" i="2"/>
  <c r="R265" i="2"/>
  <c r="P265" i="2"/>
  <c r="Q265" i="2"/>
  <c r="W265" i="2"/>
  <c r="H266" i="2"/>
  <c r="Z265" i="2"/>
  <c r="AC265" i="2"/>
  <c r="U265" i="2"/>
  <c r="F266" i="2"/>
  <c r="V265" i="2"/>
  <c r="G266" i="2"/>
  <c r="S265" i="2"/>
  <c r="T265" i="2"/>
  <c r="D266" i="2"/>
  <c r="AA265" i="2"/>
  <c r="E266" i="2"/>
  <c r="AB265" i="2"/>
  <c r="M266" i="2"/>
  <c r="Y266" i="2"/>
  <c r="J267" i="2"/>
  <c r="N266" i="2"/>
  <c r="L266" i="2"/>
  <c r="K266" i="2"/>
  <c r="O266" i="2"/>
  <c r="R266" i="2"/>
  <c r="Q266" i="2"/>
  <c r="W266" i="2"/>
  <c r="H267" i="2"/>
  <c r="P266" i="2"/>
  <c r="AC266" i="2"/>
  <c r="Z266" i="2"/>
  <c r="V266" i="2"/>
  <c r="G267" i="2"/>
  <c r="U266" i="2"/>
  <c r="F267" i="2"/>
  <c r="S266" i="2"/>
  <c r="T266" i="2"/>
  <c r="AB266" i="2"/>
  <c r="E267" i="2"/>
  <c r="AA266" i="2"/>
  <c r="D267" i="2"/>
  <c r="Y267" i="2"/>
  <c r="J268" i="2"/>
  <c r="N267" i="2"/>
  <c r="K267" i="2"/>
  <c r="O267" i="2"/>
  <c r="M267" i="2"/>
  <c r="L267" i="2"/>
  <c r="R267" i="2"/>
  <c r="Q267" i="2"/>
  <c r="W267" i="2"/>
  <c r="H268" i="2"/>
  <c r="P267" i="2"/>
  <c r="Z267" i="2"/>
  <c r="AC267" i="2"/>
  <c r="U267" i="2"/>
  <c r="F268" i="2"/>
  <c r="V267" i="2"/>
  <c r="G268" i="2"/>
  <c r="S267" i="2"/>
  <c r="T267" i="2"/>
  <c r="E268" i="2"/>
  <c r="AB267" i="2"/>
  <c r="AA267" i="2"/>
  <c r="D268" i="2"/>
  <c r="Y268" i="2"/>
  <c r="J269" i="2"/>
  <c r="M268" i="2"/>
  <c r="N268" i="2"/>
  <c r="K268" i="2"/>
  <c r="O268" i="2"/>
  <c r="L268" i="2"/>
  <c r="R268" i="2"/>
  <c r="P268" i="2"/>
  <c r="Q268" i="2"/>
  <c r="W268" i="2"/>
  <c r="H269" i="2"/>
  <c r="Z268" i="2"/>
  <c r="AC268" i="2"/>
  <c r="U268" i="2"/>
  <c r="F269" i="2"/>
  <c r="V268" i="2"/>
  <c r="G269" i="2"/>
  <c r="S268" i="2"/>
  <c r="T268" i="2"/>
  <c r="AA268" i="2"/>
  <c r="D269" i="2"/>
  <c r="E269" i="2"/>
  <c r="AB268" i="2"/>
  <c r="N269" i="2"/>
  <c r="Y269" i="2"/>
  <c r="J270" i="2"/>
  <c r="L269" i="2"/>
  <c r="M269" i="2"/>
  <c r="K269" i="2"/>
  <c r="O269" i="2"/>
  <c r="R269" i="2"/>
  <c r="Q269" i="2"/>
  <c r="W269" i="2"/>
  <c r="H270" i="2"/>
  <c r="P269" i="2"/>
  <c r="AC269" i="2"/>
  <c r="Z269" i="2"/>
  <c r="V269" i="2"/>
  <c r="G270" i="2"/>
  <c r="U269" i="2"/>
  <c r="F270" i="2"/>
  <c r="T269" i="2"/>
  <c r="S269" i="2"/>
  <c r="D270" i="2"/>
  <c r="AA269" i="2"/>
  <c r="AB269" i="2"/>
  <c r="E270" i="2"/>
  <c r="Y270" i="2"/>
  <c r="J271" i="2"/>
  <c r="L270" i="2"/>
  <c r="M270" i="2"/>
  <c r="N270" i="2"/>
  <c r="K270" i="2"/>
  <c r="O270" i="2"/>
  <c r="R270" i="2"/>
  <c r="Q270" i="2"/>
  <c r="W270" i="2"/>
  <c r="H271" i="2"/>
  <c r="P270" i="2"/>
  <c r="Z270" i="2"/>
  <c r="AC270" i="2"/>
  <c r="V270" i="2"/>
  <c r="G271" i="2"/>
  <c r="U270" i="2"/>
  <c r="F271" i="2"/>
  <c r="T270" i="2"/>
  <c r="S270" i="2"/>
  <c r="E271" i="2"/>
  <c r="AB270" i="2"/>
  <c r="D271" i="2"/>
  <c r="Y271" i="2"/>
  <c r="J272" i="2"/>
  <c r="AA270" i="2"/>
  <c r="M271" i="2"/>
  <c r="K271" i="2"/>
  <c r="O271" i="2"/>
  <c r="N271" i="2"/>
  <c r="L271" i="2"/>
  <c r="R271" i="2"/>
  <c r="P271" i="2"/>
  <c r="Q271" i="2"/>
  <c r="W271" i="2"/>
  <c r="H272" i="2"/>
  <c r="AC271" i="2"/>
  <c r="Z271" i="2"/>
  <c r="U271" i="2"/>
  <c r="F272" i="2"/>
  <c r="V271" i="2"/>
  <c r="G272" i="2"/>
  <c r="S271" i="2"/>
  <c r="T271" i="2"/>
  <c r="E272" i="2"/>
  <c r="AB271" i="2"/>
  <c r="D272" i="2"/>
  <c r="Y272" i="2"/>
  <c r="J273" i="2"/>
  <c r="AA271" i="2"/>
  <c r="N272" i="2"/>
  <c r="M272" i="2"/>
  <c r="K272" i="2"/>
  <c r="O272" i="2"/>
  <c r="L272" i="2"/>
  <c r="R272" i="2"/>
  <c r="P272" i="2"/>
  <c r="Q272" i="2"/>
  <c r="W272" i="2"/>
  <c r="H273" i="2"/>
  <c r="AC272" i="2"/>
  <c r="Z272" i="2"/>
  <c r="U272" i="2"/>
  <c r="F273" i="2"/>
  <c r="V272" i="2"/>
  <c r="G273" i="2"/>
  <c r="S272" i="2"/>
  <c r="T272" i="2"/>
  <c r="E273" i="2"/>
  <c r="AB272" i="2"/>
  <c r="D273" i="2"/>
  <c r="Y273" i="2"/>
  <c r="J274" i="2"/>
  <c r="AA272" i="2"/>
  <c r="M273" i="2"/>
  <c r="O273" i="2"/>
  <c r="K273" i="2"/>
  <c r="N273" i="2"/>
  <c r="Q273" i="2"/>
  <c r="L273" i="2"/>
  <c r="P273" i="2"/>
  <c r="R273" i="2"/>
  <c r="W273" i="2"/>
  <c r="H274" i="2"/>
  <c r="Z273" i="2"/>
  <c r="AC273" i="2"/>
  <c r="V273" i="2"/>
  <c r="G274" i="2"/>
  <c r="U273" i="2"/>
  <c r="F274" i="2"/>
  <c r="S273" i="2"/>
  <c r="T273" i="2"/>
  <c r="E274" i="2"/>
  <c r="AB273" i="2"/>
  <c r="D274" i="2"/>
  <c r="Y274" i="2"/>
  <c r="J275" i="2"/>
  <c r="AA273" i="2"/>
  <c r="N274" i="2"/>
  <c r="K274" i="2"/>
  <c r="O274" i="2"/>
  <c r="M274" i="2"/>
  <c r="L274" i="2"/>
  <c r="R274" i="2"/>
  <c r="P274" i="2"/>
  <c r="Q274" i="2"/>
  <c r="W274" i="2"/>
  <c r="H275" i="2"/>
  <c r="AC274" i="2"/>
  <c r="Z274" i="2"/>
  <c r="U274" i="2"/>
  <c r="F275" i="2"/>
  <c r="V274" i="2"/>
  <c r="G275" i="2"/>
  <c r="S274" i="2"/>
  <c r="T274" i="2"/>
  <c r="E275" i="2"/>
  <c r="AB274" i="2"/>
  <c r="AA274" i="2"/>
  <c r="D275" i="2"/>
  <c r="Y275" i="2"/>
  <c r="J276" i="2"/>
  <c r="N275" i="2"/>
  <c r="M275" i="2"/>
  <c r="K275" i="2"/>
  <c r="O275" i="2"/>
  <c r="L275" i="2"/>
  <c r="R275" i="2"/>
  <c r="P275" i="2"/>
  <c r="Q275" i="2"/>
  <c r="W275" i="2"/>
  <c r="H276" i="2"/>
  <c r="AC275" i="2"/>
  <c r="Z275" i="2"/>
  <c r="V275" i="2"/>
  <c r="G276" i="2"/>
  <c r="U275" i="2"/>
  <c r="F276" i="2"/>
  <c r="S275" i="2"/>
  <c r="T275" i="2"/>
  <c r="E276" i="2"/>
  <c r="AB275" i="2"/>
  <c r="D276" i="2"/>
  <c r="Y276" i="2"/>
  <c r="J277" i="2"/>
  <c r="AA275" i="2"/>
  <c r="M276" i="2"/>
  <c r="K276" i="2"/>
  <c r="O276" i="2"/>
  <c r="N276" i="2"/>
  <c r="Q276" i="2"/>
  <c r="L276" i="2"/>
  <c r="R276" i="2"/>
  <c r="W276" i="2"/>
  <c r="H277" i="2"/>
  <c r="P276" i="2"/>
  <c r="AC276" i="2"/>
  <c r="Z276" i="2"/>
  <c r="V276" i="2"/>
  <c r="G277" i="2"/>
  <c r="U276" i="2"/>
  <c r="F277" i="2"/>
  <c r="S276" i="2"/>
  <c r="T276" i="2"/>
  <c r="E277" i="2"/>
  <c r="AB276" i="2"/>
  <c r="D277" i="2"/>
  <c r="Y277" i="2"/>
  <c r="J278" i="2"/>
  <c r="AA276" i="2"/>
  <c r="N277" i="2"/>
  <c r="M277" i="2"/>
  <c r="K277" i="2"/>
  <c r="O277" i="2"/>
  <c r="L277" i="2"/>
  <c r="R277" i="2"/>
  <c r="Q277" i="2"/>
  <c r="W277" i="2"/>
  <c r="H278" i="2"/>
  <c r="P277" i="2"/>
  <c r="Z277" i="2"/>
  <c r="AC277" i="2"/>
  <c r="V277" i="2"/>
  <c r="G278" i="2"/>
  <c r="U277" i="2"/>
  <c r="F278" i="2"/>
  <c r="S277" i="2"/>
  <c r="T277" i="2"/>
  <c r="D278" i="2"/>
  <c r="AA277" i="2"/>
  <c r="E278" i="2"/>
  <c r="AB277" i="2"/>
  <c r="N278" i="2"/>
  <c r="Y278" i="2"/>
  <c r="J279" i="2"/>
  <c r="M278" i="2"/>
  <c r="L278" i="2"/>
  <c r="K278" i="2"/>
  <c r="O278" i="2"/>
  <c r="R278" i="2"/>
  <c r="P278" i="2"/>
  <c r="Q278" i="2"/>
  <c r="W278" i="2"/>
  <c r="H279" i="2"/>
  <c r="AC278" i="2"/>
  <c r="Z278" i="2"/>
  <c r="U278" i="2"/>
  <c r="F279" i="2"/>
  <c r="V278" i="2"/>
  <c r="G279" i="2"/>
  <c r="T278" i="2"/>
  <c r="S278" i="2"/>
  <c r="AA278" i="2"/>
  <c r="D279" i="2"/>
  <c r="E279" i="2"/>
  <c r="AB278" i="2"/>
  <c r="Y279" i="2"/>
  <c r="J280" i="2"/>
  <c r="L279" i="2"/>
  <c r="N279" i="2"/>
  <c r="M279" i="2"/>
  <c r="K279" i="2"/>
  <c r="O279" i="2"/>
  <c r="P279" i="2"/>
  <c r="Q279" i="2"/>
  <c r="R279" i="2"/>
  <c r="W279" i="2"/>
  <c r="H280" i="2"/>
  <c r="AC279" i="2"/>
  <c r="Z279" i="2"/>
  <c r="U279" i="2"/>
  <c r="F280" i="2"/>
  <c r="V279" i="2"/>
  <c r="G280" i="2"/>
  <c r="S279" i="2"/>
  <c r="T279" i="2"/>
  <c r="AA279" i="2"/>
  <c r="D280" i="2"/>
  <c r="E280" i="2"/>
  <c r="AB279" i="2"/>
  <c r="N280" i="2"/>
  <c r="Y280" i="2"/>
  <c r="J281" i="2"/>
  <c r="L280" i="2"/>
  <c r="M280" i="2"/>
  <c r="K280" i="2"/>
  <c r="P280" i="2"/>
  <c r="O280" i="2"/>
  <c r="R280" i="2"/>
  <c r="T280" i="2"/>
  <c r="AB280" i="2"/>
  <c r="E281" i="2"/>
  <c r="Q280" i="2"/>
  <c r="W280" i="2"/>
  <c r="H281" i="2"/>
  <c r="Z280" i="2"/>
  <c r="U280" i="2"/>
  <c r="F281" i="2"/>
  <c r="V280" i="2"/>
  <c r="G281" i="2"/>
  <c r="AC280" i="2"/>
  <c r="S280" i="2"/>
  <c r="D281" i="2"/>
  <c r="Y281" i="2"/>
  <c r="J282" i="2"/>
  <c r="AA280" i="2"/>
  <c r="K281" i="2"/>
  <c r="O281" i="2"/>
  <c r="M281" i="2"/>
  <c r="N281" i="2"/>
  <c r="L281" i="2"/>
  <c r="R281" i="2"/>
  <c r="P281" i="2"/>
  <c r="Q281" i="2"/>
  <c r="W281" i="2"/>
  <c r="H282" i="2"/>
  <c r="Z281" i="2"/>
  <c r="AC281" i="2"/>
  <c r="V281" i="2"/>
  <c r="G282" i="2"/>
  <c r="T281" i="2"/>
  <c r="U281" i="2"/>
  <c r="F282" i="2"/>
  <c r="S281" i="2"/>
  <c r="E282" i="2"/>
  <c r="AB281" i="2"/>
  <c r="D282" i="2"/>
  <c r="Y282" i="2"/>
  <c r="J283" i="2"/>
  <c r="AA281" i="2"/>
  <c r="N282" i="2"/>
  <c r="M282" i="2"/>
  <c r="K282" i="2"/>
  <c r="O282" i="2"/>
  <c r="L282" i="2"/>
  <c r="R282" i="2"/>
  <c r="Q282" i="2"/>
  <c r="W282" i="2"/>
  <c r="H283" i="2"/>
  <c r="P282" i="2"/>
  <c r="AC282" i="2"/>
  <c r="Z282" i="2"/>
  <c r="U282" i="2"/>
  <c r="F283" i="2"/>
  <c r="V282" i="2"/>
  <c r="G283" i="2"/>
  <c r="S282" i="2"/>
  <c r="T282" i="2"/>
  <c r="E283" i="2"/>
  <c r="AB282" i="2"/>
  <c r="AA282" i="2"/>
  <c r="D283" i="2"/>
  <c r="Y283" i="2"/>
  <c r="J284" i="2"/>
  <c r="N283" i="2"/>
  <c r="M283" i="2"/>
  <c r="K283" i="2"/>
  <c r="O283" i="2"/>
  <c r="L283" i="2"/>
  <c r="R283" i="2"/>
  <c r="P283" i="2"/>
  <c r="Q283" i="2"/>
  <c r="W283" i="2"/>
  <c r="H284" i="2"/>
  <c r="AC283" i="2"/>
  <c r="Z283" i="2"/>
  <c r="U283" i="2"/>
  <c r="F284" i="2"/>
  <c r="V283" i="2"/>
  <c r="G284" i="2"/>
  <c r="S283" i="2"/>
  <c r="T283" i="2"/>
  <c r="E284" i="2"/>
  <c r="AB283" i="2"/>
  <c r="AA283" i="2"/>
  <c r="D284" i="2"/>
  <c r="Y284" i="2"/>
  <c r="J285" i="2"/>
  <c r="K284" i="2"/>
  <c r="O284" i="2"/>
  <c r="M284" i="2"/>
  <c r="N284" i="2"/>
  <c r="L284" i="2"/>
  <c r="R284" i="2"/>
  <c r="P284" i="2"/>
  <c r="Q284" i="2"/>
  <c r="W284" i="2"/>
  <c r="H285" i="2"/>
  <c r="AC284" i="2"/>
  <c r="Z284" i="2"/>
  <c r="V284" i="2"/>
  <c r="G285" i="2"/>
  <c r="U284" i="2"/>
  <c r="F285" i="2"/>
  <c r="S284" i="2"/>
  <c r="T284" i="2"/>
  <c r="D285" i="2"/>
  <c r="AA284" i="2"/>
  <c r="E285" i="2"/>
  <c r="N285" i="2"/>
  <c r="AB284" i="2"/>
  <c r="Y285" i="2"/>
  <c r="J286" i="2"/>
  <c r="M285" i="2"/>
  <c r="L285" i="2"/>
  <c r="K285" i="2"/>
  <c r="O285" i="2"/>
  <c r="R285" i="2"/>
  <c r="P285" i="2"/>
  <c r="Q285" i="2"/>
  <c r="W285" i="2"/>
  <c r="H286" i="2"/>
  <c r="Z285" i="2"/>
  <c r="AC285" i="2"/>
  <c r="V285" i="2"/>
  <c r="G286" i="2"/>
  <c r="U285" i="2"/>
  <c r="F286" i="2"/>
  <c r="T285" i="2"/>
  <c r="S285" i="2"/>
  <c r="D286" i="2"/>
  <c r="AA285" i="2"/>
  <c r="E286" i="2"/>
  <c r="AB285" i="2"/>
  <c r="N286" i="2"/>
  <c r="Y286" i="2"/>
  <c r="J287" i="2"/>
  <c r="L286" i="2"/>
  <c r="M286" i="2"/>
  <c r="K286" i="2"/>
  <c r="P286" i="2"/>
  <c r="O286" i="2"/>
  <c r="R286" i="2"/>
  <c r="Z286" i="2"/>
  <c r="U286" i="2"/>
  <c r="F287" i="2"/>
  <c r="T286" i="2"/>
  <c r="Q286" i="2"/>
  <c r="W286" i="2"/>
  <c r="H287" i="2"/>
  <c r="S286" i="2"/>
  <c r="E287" i="2"/>
  <c r="AB286" i="2"/>
  <c r="V286" i="2"/>
  <c r="G287" i="2"/>
  <c r="AC286" i="2"/>
  <c r="AA286" i="2"/>
  <c r="D287" i="2"/>
  <c r="Y287" i="2"/>
  <c r="J288" i="2"/>
  <c r="K287" i="2"/>
  <c r="O287" i="2"/>
  <c r="L287" i="2"/>
  <c r="M287" i="2"/>
  <c r="N287" i="2"/>
  <c r="R287" i="2"/>
  <c r="Q287" i="2"/>
  <c r="W287" i="2"/>
  <c r="H288" i="2"/>
  <c r="P287" i="2"/>
  <c r="AC287" i="2"/>
  <c r="Z287" i="2"/>
  <c r="U287" i="2"/>
  <c r="F288" i="2"/>
  <c r="V287" i="2"/>
  <c r="G288" i="2"/>
  <c r="T287" i="2"/>
  <c r="S287" i="2"/>
  <c r="D288" i="2"/>
  <c r="AA287" i="2"/>
  <c r="E288" i="2"/>
  <c r="AB287" i="2"/>
  <c r="N288" i="2"/>
  <c r="M288" i="2"/>
  <c r="Y288" i="2"/>
  <c r="J289" i="2"/>
  <c r="K288" i="2"/>
  <c r="L288" i="2"/>
  <c r="P288" i="2"/>
  <c r="O288" i="2"/>
  <c r="R288" i="2"/>
  <c r="T288" i="2"/>
  <c r="Q288" i="2"/>
  <c r="AC288" i="2"/>
  <c r="E289" i="2"/>
  <c r="AB288" i="2"/>
  <c r="W288" i="2"/>
  <c r="H289" i="2"/>
  <c r="S288" i="2"/>
  <c r="Z288" i="2"/>
  <c r="U288" i="2"/>
  <c r="F289" i="2"/>
  <c r="V288" i="2"/>
  <c r="G289" i="2"/>
  <c r="D289" i="2"/>
  <c r="Y289" i="2"/>
  <c r="J290" i="2"/>
  <c r="AA288" i="2"/>
  <c r="M289" i="2"/>
  <c r="O289" i="2"/>
  <c r="L289" i="2"/>
  <c r="K289" i="2"/>
  <c r="N289" i="2"/>
  <c r="R289" i="2"/>
  <c r="Q289" i="2"/>
  <c r="W289" i="2"/>
  <c r="H290" i="2"/>
  <c r="P289" i="2"/>
  <c r="Z289" i="2"/>
  <c r="AC289" i="2"/>
  <c r="T289" i="2"/>
  <c r="V289" i="2"/>
  <c r="G290" i="2"/>
  <c r="U289" i="2"/>
  <c r="F290" i="2"/>
  <c r="S289" i="2"/>
  <c r="D290" i="2"/>
  <c r="AA289" i="2"/>
  <c r="AB289" i="2"/>
  <c r="E290" i="2"/>
  <c r="Y290" i="2"/>
  <c r="J291" i="2"/>
  <c r="K290" i="2"/>
  <c r="L290" i="2"/>
  <c r="O290" i="2"/>
  <c r="N290" i="2"/>
  <c r="M290" i="2"/>
  <c r="R290" i="2"/>
  <c r="P290" i="2"/>
  <c r="Q290" i="2"/>
  <c r="W290" i="2"/>
  <c r="H291" i="2"/>
  <c r="Z290" i="2"/>
  <c r="AC290" i="2"/>
  <c r="U290" i="2"/>
  <c r="F291" i="2"/>
  <c r="V290" i="2"/>
  <c r="G291" i="2"/>
  <c r="T290" i="2"/>
  <c r="S290" i="2"/>
  <c r="E291" i="2"/>
  <c r="AB290" i="2"/>
  <c r="AA290" i="2"/>
  <c r="D291" i="2"/>
  <c r="Y291" i="2"/>
  <c r="J292" i="2"/>
  <c r="N291" i="2"/>
  <c r="K291" i="2"/>
  <c r="O291" i="2"/>
  <c r="M291" i="2"/>
  <c r="L291" i="2"/>
  <c r="R291" i="2"/>
  <c r="P291" i="2"/>
  <c r="Q291" i="2"/>
  <c r="W291" i="2"/>
  <c r="H292" i="2"/>
  <c r="AC291" i="2"/>
  <c r="Z291" i="2"/>
  <c r="U291" i="2"/>
  <c r="F292" i="2"/>
  <c r="V291" i="2"/>
  <c r="G292" i="2"/>
  <c r="S291" i="2"/>
  <c r="T291" i="2"/>
  <c r="D292" i="2"/>
  <c r="AA291" i="2"/>
  <c r="E292" i="2"/>
  <c r="AB291" i="2"/>
  <c r="N292" i="2"/>
  <c r="M292" i="2"/>
  <c r="Y292" i="2"/>
  <c r="J293" i="2"/>
  <c r="K292" i="2"/>
  <c r="L292" i="2"/>
  <c r="O292" i="2"/>
  <c r="R292" i="2"/>
  <c r="Q292" i="2"/>
  <c r="W292" i="2"/>
  <c r="H293" i="2"/>
  <c r="P292" i="2"/>
  <c r="AC292" i="2"/>
  <c r="Z292" i="2"/>
  <c r="V292" i="2"/>
  <c r="G293" i="2"/>
  <c r="U292" i="2"/>
  <c r="F293" i="2"/>
  <c r="T292" i="2"/>
  <c r="S292" i="2"/>
  <c r="E293" i="2"/>
  <c r="AB292" i="2"/>
  <c r="D293" i="2"/>
  <c r="Y293" i="2"/>
  <c r="J294" i="2"/>
  <c r="AA292" i="2"/>
  <c r="M293" i="2"/>
  <c r="N293" i="2"/>
  <c r="K293" i="2"/>
  <c r="O293" i="2"/>
  <c r="L293" i="2"/>
  <c r="R293" i="2"/>
  <c r="P293" i="2"/>
  <c r="Q293" i="2"/>
  <c r="W293" i="2"/>
  <c r="H294" i="2"/>
  <c r="Z293" i="2"/>
  <c r="AC293" i="2"/>
  <c r="V293" i="2"/>
  <c r="G294" i="2"/>
  <c r="U293" i="2"/>
  <c r="F294" i="2"/>
  <c r="S293" i="2"/>
  <c r="T293" i="2"/>
  <c r="E294" i="2"/>
  <c r="AB293" i="2"/>
  <c r="D294" i="2"/>
  <c r="Y294" i="2"/>
  <c r="J295" i="2"/>
  <c r="AA293" i="2"/>
  <c r="M294" i="2"/>
  <c r="N294" i="2"/>
  <c r="O294" i="2"/>
  <c r="K294" i="2"/>
  <c r="L294" i="2"/>
  <c r="R294" i="2"/>
  <c r="Q294" i="2"/>
  <c r="W294" i="2"/>
  <c r="H295" i="2"/>
  <c r="P294" i="2"/>
  <c r="Z294" i="2"/>
  <c r="AC294" i="2"/>
  <c r="U294" i="2"/>
  <c r="F295" i="2"/>
  <c r="V294" i="2"/>
  <c r="G295" i="2"/>
  <c r="S294" i="2"/>
  <c r="T294" i="2"/>
  <c r="E295" i="2"/>
  <c r="AB294" i="2"/>
  <c r="D295" i="2"/>
  <c r="Y295" i="2"/>
  <c r="J296" i="2"/>
  <c r="AA294" i="2"/>
  <c r="N295" i="2"/>
  <c r="M295" i="2"/>
  <c r="O295" i="2"/>
  <c r="K295" i="2"/>
  <c r="L295" i="2"/>
  <c r="Q295" i="2"/>
  <c r="P295" i="2"/>
  <c r="R295" i="2"/>
  <c r="Z295" i="2"/>
  <c r="AC295" i="2"/>
  <c r="V295" i="2"/>
  <c r="G296" i="2"/>
  <c r="U295" i="2"/>
  <c r="F296" i="2"/>
  <c r="S295" i="2"/>
  <c r="T295" i="2"/>
  <c r="W295" i="2"/>
  <c r="H296" i="2"/>
  <c r="D296" i="2"/>
  <c r="AA295" i="2"/>
  <c r="E296" i="2"/>
  <c r="AB295" i="2"/>
  <c r="M296" i="2"/>
  <c r="Y296" i="2"/>
  <c r="J297" i="2"/>
  <c r="K296" i="2"/>
  <c r="L296" i="2"/>
  <c r="O296" i="2"/>
  <c r="N296" i="2"/>
  <c r="R296" i="2"/>
  <c r="P296" i="2"/>
  <c r="Q296" i="2"/>
  <c r="W296" i="2"/>
  <c r="H297" i="2"/>
  <c r="AC296" i="2"/>
  <c r="Z296" i="2"/>
  <c r="V296" i="2"/>
  <c r="G297" i="2"/>
  <c r="U296" i="2"/>
  <c r="F297" i="2"/>
  <c r="S296" i="2"/>
  <c r="T296" i="2"/>
  <c r="E297" i="2"/>
  <c r="AB296" i="2"/>
  <c r="D297" i="2"/>
  <c r="Y297" i="2"/>
  <c r="J298" i="2"/>
  <c r="AA296" i="2"/>
  <c r="N297" i="2"/>
  <c r="K297" i="2"/>
  <c r="O297" i="2"/>
  <c r="M297" i="2"/>
  <c r="L297" i="2"/>
  <c r="R297" i="2"/>
  <c r="P297" i="2"/>
  <c r="Q297" i="2"/>
  <c r="W297" i="2"/>
  <c r="H298" i="2"/>
  <c r="Z297" i="2"/>
  <c r="AC297" i="2"/>
  <c r="U297" i="2"/>
  <c r="F298" i="2"/>
  <c r="V297" i="2"/>
  <c r="G298" i="2"/>
  <c r="S297" i="2"/>
  <c r="T297" i="2"/>
  <c r="E298" i="2"/>
  <c r="AB297" i="2"/>
  <c r="AA297" i="2"/>
  <c r="D298" i="2"/>
  <c r="Y298" i="2"/>
  <c r="J299" i="2"/>
  <c r="M298" i="2"/>
  <c r="K298" i="2"/>
  <c r="O298" i="2"/>
  <c r="L298" i="2"/>
  <c r="N298" i="2"/>
  <c r="R298" i="2"/>
  <c r="Q298" i="2"/>
  <c r="W298" i="2"/>
  <c r="H299" i="2"/>
  <c r="P298" i="2"/>
  <c r="AC298" i="2"/>
  <c r="Z298" i="2"/>
  <c r="V298" i="2"/>
  <c r="G299" i="2"/>
  <c r="U298" i="2"/>
  <c r="F299" i="2"/>
  <c r="S298" i="2"/>
  <c r="T298" i="2"/>
  <c r="AB298" i="2"/>
  <c r="E299" i="2"/>
  <c r="D299" i="2"/>
  <c r="Y299" i="2"/>
  <c r="J300" i="2"/>
  <c r="AA298" i="2"/>
  <c r="N299" i="2"/>
  <c r="M299" i="2"/>
  <c r="K299" i="2"/>
  <c r="O299" i="2"/>
  <c r="L299" i="2"/>
  <c r="Q299" i="2"/>
  <c r="R299" i="2"/>
  <c r="P299" i="2"/>
  <c r="Z299" i="2"/>
  <c r="AC299" i="2"/>
  <c r="U299" i="2"/>
  <c r="F300" i="2"/>
  <c r="V299" i="2"/>
  <c r="G300" i="2"/>
  <c r="S299" i="2"/>
  <c r="T299" i="2"/>
  <c r="W299" i="2"/>
  <c r="H300" i="2"/>
  <c r="E300" i="2"/>
  <c r="AB299" i="2"/>
  <c r="D300" i="2"/>
  <c r="Y300" i="2"/>
  <c r="J301" i="2"/>
  <c r="AA299" i="2"/>
  <c r="N300" i="2"/>
  <c r="M300" i="2"/>
  <c r="O300" i="2"/>
  <c r="K300" i="2"/>
  <c r="L300" i="2"/>
  <c r="R300" i="2"/>
  <c r="Q300" i="2"/>
  <c r="W300" i="2"/>
  <c r="H301" i="2"/>
  <c r="P300" i="2"/>
  <c r="Z300" i="2"/>
  <c r="AC300" i="2"/>
  <c r="U300" i="2"/>
  <c r="F301" i="2"/>
  <c r="V300" i="2"/>
  <c r="G301" i="2"/>
  <c r="S300" i="2"/>
  <c r="T300" i="2"/>
  <c r="D301" i="2"/>
  <c r="AA300" i="2"/>
  <c r="AB300" i="2"/>
  <c r="E301" i="2"/>
  <c r="N301" i="2"/>
  <c r="Y301" i="2"/>
  <c r="J302" i="2"/>
  <c r="M301" i="2"/>
  <c r="L301" i="2"/>
  <c r="K301" i="2"/>
  <c r="O301" i="2"/>
  <c r="R301" i="2"/>
  <c r="Q301" i="2"/>
  <c r="W301" i="2"/>
  <c r="H302" i="2"/>
  <c r="P301" i="2"/>
  <c r="AC301" i="2"/>
  <c r="Z301" i="2"/>
  <c r="V301" i="2"/>
  <c r="G302" i="2"/>
  <c r="U301" i="2"/>
  <c r="F302" i="2"/>
  <c r="T301" i="2"/>
  <c r="S301" i="2"/>
  <c r="D302" i="2"/>
  <c r="AA301" i="2"/>
  <c r="E302" i="2"/>
  <c r="AB301" i="2"/>
  <c r="N302" i="2"/>
  <c r="Y302" i="2"/>
  <c r="J303" i="2"/>
  <c r="L302" i="2"/>
  <c r="O302" i="2"/>
  <c r="K302" i="2"/>
  <c r="M302" i="2"/>
  <c r="Q302" i="2"/>
  <c r="P302" i="2"/>
  <c r="R302" i="2"/>
  <c r="AC302" i="2"/>
  <c r="Z302" i="2"/>
  <c r="U302" i="2"/>
  <c r="F303" i="2"/>
  <c r="V302" i="2"/>
  <c r="G303" i="2"/>
  <c r="T302" i="2"/>
  <c r="S302" i="2"/>
  <c r="W302" i="2"/>
  <c r="H303" i="2"/>
  <c r="D303" i="2"/>
  <c r="AA302" i="2"/>
  <c r="E303" i="2"/>
  <c r="AB302" i="2"/>
  <c r="N303" i="2"/>
  <c r="Y303" i="2"/>
  <c r="J304" i="2"/>
  <c r="L303" i="2"/>
  <c r="M303" i="2"/>
  <c r="K303" i="2"/>
  <c r="O303" i="2"/>
  <c r="R303" i="2"/>
  <c r="P303" i="2"/>
  <c r="Q303" i="2"/>
  <c r="W303" i="2"/>
  <c r="H304" i="2"/>
  <c r="AC303" i="2"/>
  <c r="Z303" i="2"/>
  <c r="U303" i="2"/>
  <c r="F304" i="2"/>
  <c r="V303" i="2"/>
  <c r="G304" i="2"/>
  <c r="T303" i="2"/>
  <c r="S303" i="2"/>
  <c r="E304" i="2"/>
  <c r="AB303" i="2"/>
  <c r="D304" i="2"/>
  <c r="Y304" i="2"/>
  <c r="J305" i="2"/>
  <c r="AA303" i="2"/>
  <c r="N304" i="2"/>
  <c r="M304" i="2"/>
  <c r="K304" i="2"/>
  <c r="O304" i="2"/>
  <c r="L304" i="2"/>
  <c r="R304" i="2"/>
  <c r="P304" i="2"/>
  <c r="Q304" i="2"/>
  <c r="W304" i="2"/>
  <c r="H305" i="2"/>
  <c r="Z304" i="2"/>
  <c r="AC304" i="2"/>
  <c r="V304" i="2"/>
  <c r="G305" i="2"/>
  <c r="U304" i="2"/>
  <c r="F305" i="2"/>
  <c r="S304" i="2"/>
  <c r="T304" i="2"/>
  <c r="E305" i="2"/>
  <c r="AB304" i="2"/>
  <c r="D305" i="2"/>
  <c r="Y305" i="2"/>
  <c r="J306" i="2"/>
  <c r="AA304" i="2"/>
  <c r="K305" i="2"/>
  <c r="O305" i="2"/>
  <c r="M305" i="2"/>
  <c r="L305" i="2"/>
  <c r="R305" i="2"/>
  <c r="N305" i="2"/>
  <c r="P305" i="2"/>
  <c r="Q305" i="2"/>
  <c r="W305" i="2"/>
  <c r="H306" i="2"/>
  <c r="Z305" i="2"/>
  <c r="AC305" i="2"/>
  <c r="U305" i="2"/>
  <c r="F306" i="2"/>
  <c r="V305" i="2"/>
  <c r="G306" i="2"/>
  <c r="S305" i="2"/>
  <c r="T305" i="2"/>
  <c r="AB305" i="2"/>
  <c r="E306" i="2"/>
  <c r="D306" i="2"/>
  <c r="Y306" i="2"/>
  <c r="J307" i="2"/>
  <c r="AA305" i="2"/>
  <c r="M306" i="2"/>
  <c r="K306" i="2"/>
  <c r="O306" i="2"/>
  <c r="L306" i="2"/>
  <c r="N306" i="2"/>
  <c r="R306" i="2"/>
  <c r="P306" i="2"/>
  <c r="Q306" i="2"/>
  <c r="W306" i="2"/>
  <c r="H307" i="2"/>
  <c r="AC306" i="2"/>
  <c r="Z306" i="2"/>
  <c r="V306" i="2"/>
  <c r="G307" i="2"/>
  <c r="U306" i="2"/>
  <c r="F307" i="2"/>
  <c r="S306" i="2"/>
  <c r="T306" i="2"/>
  <c r="E307" i="2"/>
  <c r="AB306" i="2"/>
  <c r="D307" i="2"/>
  <c r="Y307" i="2"/>
  <c r="J308" i="2"/>
  <c r="AA306" i="2"/>
  <c r="M307" i="2"/>
  <c r="K307" i="2"/>
  <c r="O307" i="2"/>
  <c r="L307" i="2"/>
  <c r="N307" i="2"/>
  <c r="R307" i="2"/>
  <c r="P307" i="2"/>
  <c r="Q307" i="2"/>
  <c r="W307" i="2"/>
  <c r="H308" i="2"/>
  <c r="AC307" i="2"/>
  <c r="Z307" i="2"/>
  <c r="V307" i="2"/>
  <c r="G308" i="2"/>
  <c r="U307" i="2"/>
  <c r="F308" i="2"/>
  <c r="S307" i="2"/>
  <c r="T307" i="2"/>
  <c r="D308" i="2"/>
  <c r="AA307" i="2"/>
  <c r="E308" i="2"/>
  <c r="AB307" i="2"/>
  <c r="N308" i="2"/>
  <c r="Y308" i="2"/>
  <c r="J309" i="2"/>
  <c r="M308" i="2"/>
  <c r="L308" i="2"/>
  <c r="K308" i="2"/>
  <c r="O308" i="2"/>
  <c r="R308" i="2"/>
  <c r="P308" i="2"/>
  <c r="Q308" i="2"/>
  <c r="W308" i="2"/>
  <c r="H309" i="2"/>
  <c r="AC308" i="2"/>
  <c r="Z308" i="2"/>
  <c r="U308" i="2"/>
  <c r="F309" i="2"/>
  <c r="V308" i="2"/>
  <c r="G309" i="2"/>
  <c r="T308" i="2"/>
  <c r="S308" i="2"/>
  <c r="AB308" i="2"/>
  <c r="E309" i="2"/>
  <c r="D309" i="2"/>
  <c r="Y309" i="2"/>
  <c r="J310" i="2"/>
  <c r="AA308" i="2"/>
  <c r="N309" i="2"/>
  <c r="K309" i="2"/>
  <c r="O309" i="2"/>
  <c r="M309" i="2"/>
  <c r="L309" i="2"/>
  <c r="R309" i="2"/>
  <c r="Q309" i="2"/>
  <c r="W309" i="2"/>
  <c r="H310" i="2"/>
  <c r="P309" i="2"/>
  <c r="Z309" i="2"/>
  <c r="AC309" i="2"/>
  <c r="U309" i="2"/>
  <c r="F310" i="2"/>
  <c r="V309" i="2"/>
  <c r="G310" i="2"/>
  <c r="S309" i="2"/>
  <c r="T309" i="2"/>
  <c r="E310" i="2"/>
  <c r="AB309" i="2"/>
  <c r="D310" i="2"/>
  <c r="Y310" i="2"/>
  <c r="J311" i="2"/>
  <c r="AA309" i="2"/>
  <c r="N310" i="2"/>
  <c r="M310" i="2"/>
  <c r="K310" i="2"/>
  <c r="O310" i="2"/>
  <c r="L310" i="2"/>
  <c r="R310" i="2"/>
  <c r="Q310" i="2"/>
  <c r="W310" i="2"/>
  <c r="H311" i="2"/>
  <c r="P310" i="2"/>
  <c r="AC310" i="2"/>
  <c r="Z310" i="2"/>
  <c r="V310" i="2"/>
  <c r="G311" i="2"/>
  <c r="U310" i="2"/>
  <c r="F311" i="2"/>
  <c r="S310" i="2"/>
  <c r="T310" i="2"/>
  <c r="D311" i="2"/>
  <c r="AA310" i="2"/>
  <c r="E311" i="2"/>
  <c r="AB310" i="2"/>
  <c r="N311" i="2"/>
  <c r="Y311" i="2"/>
  <c r="J312" i="2"/>
  <c r="L311" i="2"/>
  <c r="M311" i="2"/>
  <c r="K311" i="2"/>
  <c r="P311" i="2"/>
  <c r="O311" i="2"/>
  <c r="Q311" i="2"/>
  <c r="R311" i="2"/>
  <c r="Z311" i="2"/>
  <c r="T311" i="2"/>
  <c r="S311" i="2"/>
  <c r="AB311" i="2"/>
  <c r="E312" i="2"/>
  <c r="W311" i="2"/>
  <c r="H312" i="2"/>
  <c r="D312" i="2"/>
  <c r="AA311" i="2"/>
  <c r="V311" i="2"/>
  <c r="G312" i="2"/>
  <c r="U311" i="2"/>
  <c r="F312" i="2"/>
  <c r="AC311" i="2"/>
  <c r="Y312" i="2"/>
  <c r="J313" i="2"/>
  <c r="N312" i="2"/>
  <c r="K312" i="2"/>
  <c r="O312" i="2"/>
  <c r="M312" i="2"/>
  <c r="L312" i="2"/>
  <c r="R312" i="2"/>
  <c r="Q312" i="2"/>
  <c r="W312" i="2"/>
  <c r="H313" i="2"/>
  <c r="P312" i="2"/>
  <c r="AC312" i="2"/>
  <c r="Z312" i="2"/>
  <c r="U312" i="2"/>
  <c r="F313" i="2"/>
  <c r="V312" i="2"/>
  <c r="G313" i="2"/>
  <c r="S312" i="2"/>
  <c r="T312" i="2"/>
  <c r="E313" i="2"/>
  <c r="AB312" i="2"/>
  <c r="D313" i="2"/>
  <c r="Y313" i="2"/>
  <c r="J314" i="2"/>
  <c r="AA312" i="2"/>
  <c r="N313" i="2"/>
  <c r="M313" i="2"/>
  <c r="K313" i="2"/>
  <c r="O313" i="2"/>
  <c r="L313" i="2"/>
  <c r="P313" i="2"/>
  <c r="R313" i="2"/>
  <c r="Q313" i="2"/>
  <c r="W313" i="2"/>
  <c r="H314" i="2"/>
  <c r="AC313" i="2"/>
  <c r="T313" i="2"/>
  <c r="S313" i="2"/>
  <c r="U313" i="2"/>
  <c r="F314" i="2"/>
  <c r="V313" i="2"/>
  <c r="G314" i="2"/>
  <c r="Z313" i="2"/>
  <c r="AA313" i="2"/>
  <c r="D314" i="2"/>
  <c r="E314" i="2"/>
  <c r="AB313" i="2"/>
  <c r="Y314" i="2"/>
  <c r="J315" i="2"/>
  <c r="K314" i="2"/>
  <c r="O314" i="2"/>
  <c r="L314" i="2"/>
  <c r="M314" i="2"/>
  <c r="N314" i="2"/>
  <c r="Q314" i="2"/>
  <c r="R314" i="2"/>
  <c r="P314" i="2"/>
  <c r="Z314" i="2"/>
  <c r="AC314" i="2"/>
  <c r="V314" i="2"/>
  <c r="G315" i="2"/>
  <c r="U314" i="2"/>
  <c r="F315" i="2"/>
  <c r="S314" i="2"/>
  <c r="T314" i="2"/>
  <c r="W314" i="2"/>
  <c r="H315" i="2"/>
  <c r="AB314" i="2"/>
  <c r="E315" i="2"/>
  <c r="D315" i="2"/>
  <c r="Y315" i="2"/>
  <c r="J316" i="2"/>
  <c r="AA314" i="2"/>
  <c r="M315" i="2"/>
  <c r="N315" i="2"/>
  <c r="K315" i="2"/>
  <c r="L315" i="2"/>
  <c r="O315" i="2"/>
  <c r="R315" i="2"/>
  <c r="P315" i="2"/>
  <c r="Q315" i="2"/>
  <c r="W315" i="2"/>
  <c r="H316" i="2"/>
  <c r="AC315" i="2"/>
  <c r="Z315" i="2"/>
  <c r="V315" i="2"/>
  <c r="G316" i="2"/>
  <c r="U315" i="2"/>
  <c r="F316" i="2"/>
  <c r="T315" i="2"/>
  <c r="S315" i="2"/>
  <c r="D316" i="2"/>
  <c r="AA315" i="2"/>
  <c r="AB315" i="2"/>
  <c r="E316" i="2"/>
  <c r="N316" i="2"/>
  <c r="Y316" i="2"/>
  <c r="J317" i="2"/>
  <c r="M316" i="2"/>
  <c r="L316" i="2"/>
  <c r="K316" i="2"/>
  <c r="O316" i="2"/>
  <c r="R316" i="2"/>
  <c r="Q316" i="2"/>
  <c r="W316" i="2"/>
  <c r="H317" i="2"/>
  <c r="P316" i="2"/>
  <c r="AC316" i="2"/>
  <c r="Z316" i="2"/>
  <c r="U316" i="2"/>
  <c r="F317" i="2"/>
  <c r="V316" i="2"/>
  <c r="G317" i="2"/>
  <c r="T316" i="2"/>
  <c r="S316" i="2"/>
  <c r="D317" i="2"/>
  <c r="AA316" i="2"/>
  <c r="AB316" i="2"/>
  <c r="E317" i="2"/>
  <c r="N317" i="2"/>
  <c r="M317" i="2"/>
  <c r="Y317" i="2"/>
  <c r="J318" i="2"/>
  <c r="L317" i="2"/>
  <c r="K317" i="2"/>
  <c r="O317" i="2"/>
  <c r="R317" i="2"/>
  <c r="P317" i="2"/>
  <c r="Q317" i="2"/>
  <c r="W317" i="2"/>
  <c r="H318" i="2"/>
  <c r="AC317" i="2"/>
  <c r="Z317" i="2"/>
  <c r="V317" i="2"/>
  <c r="G318" i="2"/>
  <c r="U317" i="2"/>
  <c r="F318" i="2"/>
  <c r="T317" i="2"/>
  <c r="S317" i="2"/>
  <c r="E318" i="2"/>
  <c r="AB317" i="2"/>
  <c r="D318" i="2"/>
  <c r="Y318" i="2"/>
  <c r="J319" i="2"/>
  <c r="AA317" i="2"/>
  <c r="M318" i="2"/>
  <c r="N318" i="2"/>
  <c r="O318" i="2"/>
  <c r="K318" i="2"/>
  <c r="L318" i="2"/>
  <c r="R318" i="2"/>
  <c r="P318" i="2"/>
  <c r="Q318" i="2"/>
  <c r="W318" i="2"/>
  <c r="H319" i="2"/>
  <c r="Z318" i="2"/>
  <c r="AC318" i="2"/>
  <c r="U318" i="2"/>
  <c r="F319" i="2"/>
  <c r="V318" i="2"/>
  <c r="G319" i="2"/>
  <c r="S318" i="2"/>
  <c r="T318" i="2"/>
  <c r="E319" i="2"/>
  <c r="AB318" i="2"/>
  <c r="D319" i="2"/>
  <c r="Y319" i="2"/>
  <c r="J320" i="2"/>
  <c r="AA318" i="2"/>
  <c r="K319" i="2"/>
  <c r="O319" i="2"/>
  <c r="M319" i="2"/>
  <c r="N319" i="2"/>
  <c r="L319" i="2"/>
  <c r="R319" i="2"/>
  <c r="Q319" i="2"/>
  <c r="W319" i="2"/>
  <c r="H320" i="2"/>
  <c r="P319" i="2"/>
  <c r="AC319" i="2"/>
  <c r="Z319" i="2"/>
  <c r="U319" i="2"/>
  <c r="F320" i="2"/>
  <c r="V319" i="2"/>
  <c r="G320" i="2"/>
  <c r="S319" i="2"/>
  <c r="T319" i="2"/>
  <c r="E320" i="2"/>
  <c r="AB319" i="2"/>
  <c r="D320" i="2"/>
  <c r="Y320" i="2"/>
  <c r="J321" i="2"/>
  <c r="AA319" i="2"/>
  <c r="N320" i="2"/>
  <c r="M320" i="2"/>
  <c r="K320" i="2"/>
  <c r="O320" i="2"/>
  <c r="L320" i="2"/>
  <c r="R320" i="2"/>
  <c r="P320" i="2"/>
  <c r="Q320" i="2"/>
  <c r="W320" i="2"/>
  <c r="H321" i="2"/>
  <c r="AC320" i="2"/>
  <c r="Z320" i="2"/>
  <c r="V320" i="2"/>
  <c r="G321" i="2"/>
  <c r="U320" i="2"/>
  <c r="F321" i="2"/>
  <c r="S320" i="2"/>
  <c r="T320" i="2"/>
  <c r="D321" i="2"/>
  <c r="AA320" i="2"/>
  <c r="E321" i="2"/>
  <c r="AB320" i="2"/>
  <c r="M321" i="2"/>
  <c r="N321" i="2"/>
  <c r="Y321" i="2"/>
  <c r="J322" i="2"/>
  <c r="O321" i="2"/>
  <c r="L321" i="2"/>
  <c r="K321" i="2"/>
  <c r="P321" i="2"/>
  <c r="Q321" i="2"/>
  <c r="R321" i="2"/>
  <c r="W321" i="2"/>
  <c r="H322" i="2"/>
  <c r="AC321" i="2"/>
  <c r="Z321" i="2"/>
  <c r="V321" i="2"/>
  <c r="G322" i="2"/>
  <c r="U321" i="2"/>
  <c r="F322" i="2"/>
  <c r="T321" i="2"/>
  <c r="S321" i="2"/>
  <c r="E322" i="2"/>
  <c r="AB321" i="2"/>
  <c r="D322" i="2"/>
  <c r="Y322" i="2"/>
  <c r="J323" i="2"/>
  <c r="AA321" i="2"/>
  <c r="N322" i="2"/>
  <c r="O322" i="2"/>
  <c r="M322" i="2"/>
  <c r="K322" i="2"/>
  <c r="L322" i="2"/>
  <c r="R322" i="2"/>
  <c r="Q322" i="2"/>
  <c r="W322" i="2"/>
  <c r="H323" i="2"/>
  <c r="P322" i="2"/>
  <c r="Z322" i="2"/>
  <c r="AC322" i="2"/>
  <c r="V322" i="2"/>
  <c r="G323" i="2"/>
  <c r="U322" i="2"/>
  <c r="F323" i="2"/>
  <c r="S322" i="2"/>
  <c r="T322" i="2"/>
  <c r="E323" i="2"/>
  <c r="AB322" i="2"/>
  <c r="D323" i="2"/>
  <c r="Y323" i="2"/>
  <c r="J324" i="2"/>
  <c r="AA322" i="2"/>
  <c r="M323" i="2"/>
  <c r="N323" i="2"/>
  <c r="O323" i="2"/>
  <c r="K323" i="2"/>
  <c r="L323" i="2"/>
  <c r="R323" i="2"/>
  <c r="P323" i="2"/>
  <c r="Q323" i="2"/>
  <c r="W323" i="2"/>
  <c r="H324" i="2"/>
  <c r="Z323" i="2"/>
  <c r="AC323" i="2"/>
  <c r="U323" i="2"/>
  <c r="F324" i="2"/>
  <c r="V323" i="2"/>
  <c r="G324" i="2"/>
  <c r="S323" i="2"/>
  <c r="T323" i="2"/>
  <c r="D324" i="2"/>
  <c r="AA323" i="2"/>
  <c r="E324" i="2"/>
  <c r="AB323" i="2"/>
  <c r="N324" i="2"/>
  <c r="M324" i="2"/>
  <c r="Y324" i="2"/>
  <c r="J325" i="2"/>
  <c r="L324" i="2"/>
  <c r="O324" i="2"/>
  <c r="K324" i="2"/>
  <c r="Q324" i="2"/>
  <c r="P324" i="2"/>
  <c r="R324" i="2"/>
  <c r="Z324" i="2"/>
  <c r="AC324" i="2"/>
  <c r="U324" i="2"/>
  <c r="F325" i="2"/>
  <c r="V324" i="2"/>
  <c r="G325" i="2"/>
  <c r="T324" i="2"/>
  <c r="S324" i="2"/>
  <c r="W324" i="2"/>
  <c r="H325" i="2"/>
  <c r="E325" i="2"/>
  <c r="AB324" i="2"/>
  <c r="D325" i="2"/>
  <c r="Y325" i="2"/>
  <c r="J326" i="2"/>
  <c r="AA324" i="2"/>
  <c r="M325" i="2"/>
  <c r="N325" i="2"/>
  <c r="K325" i="2"/>
  <c r="O325" i="2"/>
  <c r="L325" i="2"/>
  <c r="R325" i="2"/>
  <c r="P325" i="2"/>
  <c r="Q325" i="2"/>
  <c r="W325" i="2"/>
  <c r="H326" i="2"/>
  <c r="AC325" i="2"/>
  <c r="Z325" i="2"/>
  <c r="U325" i="2"/>
  <c r="F326" i="2"/>
  <c r="V325" i="2"/>
  <c r="G326" i="2"/>
  <c r="S325" i="2"/>
  <c r="T325" i="2"/>
  <c r="E326" i="2"/>
  <c r="AB325" i="2"/>
  <c r="D326" i="2"/>
  <c r="Y326" i="2"/>
  <c r="J327" i="2"/>
  <c r="AA325" i="2"/>
  <c r="N326" i="2"/>
  <c r="M326" i="2"/>
  <c r="L326" i="2"/>
  <c r="K326" i="2"/>
  <c r="O326" i="2"/>
  <c r="R326" i="2"/>
  <c r="P326" i="2"/>
  <c r="Q326" i="2"/>
  <c r="W326" i="2"/>
  <c r="H327" i="2"/>
  <c r="AC326" i="2"/>
  <c r="Z326" i="2"/>
  <c r="V326" i="2"/>
  <c r="G327" i="2"/>
  <c r="U326" i="2"/>
  <c r="F327" i="2"/>
  <c r="S326" i="2"/>
  <c r="T326" i="2"/>
  <c r="D327" i="2"/>
  <c r="AA326" i="2"/>
  <c r="AB326" i="2"/>
  <c r="E327" i="2"/>
  <c r="N327" i="2"/>
  <c r="Y327" i="2"/>
  <c r="J328" i="2"/>
  <c r="L327" i="2"/>
  <c r="M327" i="2"/>
  <c r="K327" i="2"/>
  <c r="O327" i="2"/>
  <c r="R327" i="2"/>
  <c r="Q327" i="2"/>
  <c r="W327" i="2"/>
  <c r="H328" i="2"/>
  <c r="P327" i="2"/>
  <c r="Z327" i="2"/>
  <c r="AC327" i="2"/>
  <c r="U327" i="2"/>
  <c r="F328" i="2"/>
  <c r="V327" i="2"/>
  <c r="G328" i="2"/>
  <c r="T327" i="2"/>
  <c r="S327" i="2"/>
  <c r="E328" i="2"/>
  <c r="AB327" i="2"/>
  <c r="D328" i="2"/>
  <c r="Y328" i="2"/>
  <c r="J329" i="2"/>
  <c r="AA327" i="2"/>
  <c r="N328" i="2"/>
  <c r="M328" i="2"/>
  <c r="K328" i="2"/>
  <c r="O328" i="2"/>
  <c r="L328" i="2"/>
  <c r="R328" i="2"/>
  <c r="P328" i="2"/>
  <c r="Q328" i="2"/>
  <c r="W328" i="2"/>
  <c r="H329" i="2"/>
  <c r="Z328" i="2"/>
  <c r="AC328" i="2"/>
  <c r="V328" i="2"/>
  <c r="G329" i="2"/>
  <c r="U328" i="2"/>
  <c r="F329" i="2"/>
  <c r="S328" i="2"/>
  <c r="T328" i="2"/>
  <c r="E329" i="2"/>
  <c r="AB328" i="2"/>
  <c r="D329" i="2"/>
  <c r="Y329" i="2"/>
  <c r="J330" i="2"/>
  <c r="AA328" i="2"/>
  <c r="M329" i="2"/>
  <c r="N329" i="2"/>
  <c r="O329" i="2"/>
  <c r="K329" i="2"/>
  <c r="L329" i="2"/>
  <c r="P329" i="2"/>
  <c r="Q329" i="2"/>
  <c r="R329" i="2"/>
  <c r="W329" i="2"/>
  <c r="H330" i="2"/>
  <c r="Z329" i="2"/>
  <c r="AC329" i="2"/>
  <c r="U329" i="2"/>
  <c r="F330" i="2"/>
  <c r="V329" i="2"/>
  <c r="G330" i="2"/>
  <c r="S329" i="2"/>
  <c r="T329" i="2"/>
  <c r="E330" i="2"/>
  <c r="AB329" i="2"/>
  <c r="D330" i="2"/>
  <c r="Y330" i="2"/>
  <c r="J331" i="2"/>
  <c r="AA329" i="2"/>
  <c r="M330" i="2"/>
  <c r="N330" i="2"/>
  <c r="O330" i="2"/>
  <c r="K330" i="2"/>
  <c r="L330" i="2"/>
  <c r="P330" i="2"/>
  <c r="Q330" i="2"/>
  <c r="R330" i="2"/>
  <c r="W330" i="2"/>
  <c r="H331" i="2"/>
  <c r="Z330" i="2"/>
  <c r="AC330" i="2"/>
  <c r="V330" i="2"/>
  <c r="G331" i="2"/>
  <c r="U330" i="2"/>
  <c r="F331" i="2"/>
  <c r="S330" i="2"/>
  <c r="T330" i="2"/>
  <c r="D331" i="2"/>
  <c r="AA330" i="2"/>
  <c r="E331" i="2"/>
  <c r="AB330" i="2"/>
  <c r="O331" i="2"/>
  <c r="Y331" i="2"/>
  <c r="J332" i="2"/>
  <c r="M331" i="2"/>
  <c r="L331" i="2"/>
  <c r="N331" i="2"/>
  <c r="K331" i="2"/>
  <c r="R331" i="2"/>
  <c r="P331" i="2"/>
  <c r="Q331" i="2"/>
  <c r="W331" i="2"/>
  <c r="H332" i="2"/>
  <c r="AC331" i="2"/>
  <c r="Z331" i="2"/>
  <c r="U331" i="2"/>
  <c r="F332" i="2"/>
  <c r="V331" i="2"/>
  <c r="G332" i="2"/>
  <c r="T331" i="2"/>
  <c r="S331" i="2"/>
  <c r="D332" i="2"/>
  <c r="AA331" i="2"/>
  <c r="E332" i="2"/>
  <c r="AB331" i="2"/>
  <c r="M332" i="2"/>
  <c r="Y332" i="2"/>
  <c r="J333" i="2"/>
  <c r="O332" i="2"/>
  <c r="L332" i="2"/>
  <c r="K332" i="2"/>
  <c r="N332" i="2"/>
  <c r="Q332" i="2"/>
  <c r="P332" i="2"/>
  <c r="R332" i="2"/>
  <c r="AC332" i="2"/>
  <c r="Z332" i="2"/>
  <c r="V332" i="2"/>
  <c r="G333" i="2"/>
  <c r="U332" i="2"/>
  <c r="F333" i="2"/>
  <c r="T332" i="2"/>
  <c r="S332" i="2"/>
  <c r="W332" i="2"/>
  <c r="H333" i="2"/>
  <c r="E333" i="2"/>
  <c r="AB332" i="2"/>
  <c r="D333" i="2"/>
  <c r="Y333" i="2"/>
  <c r="J334" i="2"/>
  <c r="AA332" i="2"/>
  <c r="N333" i="2"/>
  <c r="M333" i="2"/>
  <c r="K333" i="2"/>
  <c r="L333" i="2"/>
  <c r="O333" i="2"/>
  <c r="R333" i="2"/>
  <c r="P333" i="2"/>
  <c r="Q333" i="2"/>
  <c r="W333" i="2"/>
  <c r="H334" i="2"/>
  <c r="AC333" i="2"/>
  <c r="Z333" i="2"/>
  <c r="V333" i="2"/>
  <c r="G334" i="2"/>
  <c r="U333" i="2"/>
  <c r="F334" i="2"/>
  <c r="S333" i="2"/>
  <c r="T333" i="2"/>
  <c r="AB333" i="2"/>
  <c r="E334" i="2"/>
  <c r="D334" i="2"/>
  <c r="Y334" i="2"/>
  <c r="J335" i="2"/>
  <c r="AA333" i="2"/>
  <c r="N334" i="2"/>
  <c r="L334" i="2"/>
  <c r="O334" i="2"/>
  <c r="K334" i="2"/>
  <c r="M334" i="2"/>
  <c r="P334" i="2"/>
  <c r="Q334" i="2"/>
  <c r="R334" i="2"/>
  <c r="W334" i="2"/>
  <c r="H335" i="2"/>
  <c r="Z334" i="2"/>
  <c r="AC334" i="2"/>
  <c r="U334" i="2"/>
  <c r="F335" i="2"/>
  <c r="V334" i="2"/>
  <c r="G335" i="2"/>
  <c r="T334" i="2"/>
  <c r="S334" i="2"/>
  <c r="D335" i="2"/>
  <c r="AA334" i="2"/>
  <c r="AB334" i="2"/>
  <c r="E335" i="2"/>
  <c r="N335" i="2"/>
  <c r="Y335" i="2"/>
  <c r="J336" i="2"/>
  <c r="L335" i="2"/>
  <c r="K335" i="2"/>
  <c r="O335" i="2"/>
  <c r="M335" i="2"/>
  <c r="R335" i="2"/>
  <c r="P335" i="2"/>
  <c r="Q335" i="2"/>
  <c r="W335" i="2"/>
  <c r="H336" i="2"/>
  <c r="AC335" i="2"/>
  <c r="Z335" i="2"/>
  <c r="U335" i="2"/>
  <c r="F336" i="2"/>
  <c r="V335" i="2"/>
  <c r="G336" i="2"/>
  <c r="T335" i="2"/>
  <c r="S335" i="2"/>
  <c r="D336" i="2"/>
  <c r="AA335" i="2"/>
  <c r="E336" i="2"/>
  <c r="AB335" i="2"/>
  <c r="M336" i="2"/>
  <c r="Y336" i="2"/>
  <c r="J337" i="2"/>
  <c r="N336" i="2"/>
  <c r="L336" i="2"/>
  <c r="K336" i="2"/>
  <c r="P336" i="2"/>
  <c r="O336" i="2"/>
  <c r="Q336" i="2"/>
  <c r="R336" i="2"/>
  <c r="T336" i="2"/>
  <c r="V336" i="2"/>
  <c r="G337" i="2"/>
  <c r="U336" i="2"/>
  <c r="F337" i="2"/>
  <c r="Z336" i="2"/>
  <c r="AC336" i="2"/>
  <c r="E337" i="2"/>
  <c r="AB336" i="2"/>
  <c r="W336" i="2"/>
  <c r="H337" i="2"/>
  <c r="S336" i="2"/>
  <c r="AA336" i="2"/>
  <c r="D337" i="2"/>
  <c r="Y337" i="2"/>
  <c r="J338" i="2"/>
  <c r="O337" i="2"/>
  <c r="L337" i="2"/>
  <c r="K337" i="2"/>
  <c r="N337" i="2"/>
  <c r="M337" i="2"/>
  <c r="R337" i="2"/>
  <c r="Q337" i="2"/>
  <c r="W337" i="2"/>
  <c r="H338" i="2"/>
  <c r="P337" i="2"/>
  <c r="AC337" i="2"/>
  <c r="Z337" i="2"/>
  <c r="V337" i="2"/>
  <c r="G338" i="2"/>
  <c r="U337" i="2"/>
  <c r="F338" i="2"/>
  <c r="T337" i="2"/>
  <c r="S337" i="2"/>
  <c r="D338" i="2"/>
  <c r="AA337" i="2"/>
  <c r="E338" i="2"/>
  <c r="AB337" i="2"/>
  <c r="N338" i="2"/>
  <c r="Y338" i="2"/>
  <c r="J339" i="2"/>
  <c r="L338" i="2"/>
  <c r="O338" i="2"/>
  <c r="K338" i="2"/>
  <c r="M338" i="2"/>
  <c r="Q338" i="2"/>
  <c r="P338" i="2"/>
  <c r="R338" i="2"/>
  <c r="Z338" i="2"/>
  <c r="AC338" i="2"/>
  <c r="U338" i="2"/>
  <c r="F339" i="2"/>
  <c r="V338" i="2"/>
  <c r="G339" i="2"/>
  <c r="T338" i="2"/>
  <c r="S338" i="2"/>
  <c r="W338" i="2"/>
  <c r="H339" i="2"/>
  <c r="D339" i="2"/>
  <c r="AA338" i="2"/>
  <c r="AB338" i="2"/>
  <c r="E339" i="2"/>
  <c r="M339" i="2"/>
  <c r="Y339" i="2"/>
  <c r="J340" i="2"/>
  <c r="L339" i="2"/>
  <c r="N339" i="2"/>
  <c r="O339" i="2"/>
  <c r="K339" i="2"/>
  <c r="Q339" i="2"/>
  <c r="P339" i="2"/>
  <c r="R339" i="2"/>
  <c r="AC339" i="2"/>
  <c r="Z339" i="2"/>
  <c r="U339" i="2"/>
  <c r="F340" i="2"/>
  <c r="V339" i="2"/>
  <c r="G340" i="2"/>
  <c r="T339" i="2"/>
  <c r="S339" i="2"/>
  <c r="W339" i="2"/>
  <c r="H340" i="2"/>
  <c r="D340" i="2"/>
  <c r="AA339" i="2"/>
  <c r="E340" i="2"/>
  <c r="AB339" i="2"/>
  <c r="N340" i="2"/>
  <c r="Y340" i="2"/>
  <c r="J341" i="2"/>
  <c r="L340" i="2"/>
  <c r="O340" i="2"/>
  <c r="M340" i="2"/>
  <c r="K340" i="2"/>
  <c r="Q340" i="2"/>
  <c r="P340" i="2"/>
  <c r="R340" i="2"/>
  <c r="AC340" i="2"/>
  <c r="Z340" i="2"/>
  <c r="U340" i="2"/>
  <c r="F341" i="2"/>
  <c r="V340" i="2"/>
  <c r="G341" i="2"/>
  <c r="T340" i="2"/>
  <c r="S340" i="2"/>
  <c r="W340" i="2"/>
  <c r="H341" i="2"/>
  <c r="D341" i="2"/>
  <c r="AA340" i="2"/>
  <c r="E341" i="2"/>
  <c r="AB340" i="2"/>
  <c r="N341" i="2"/>
  <c r="M341" i="2"/>
  <c r="Y341" i="2"/>
  <c r="J342" i="2"/>
  <c r="L341" i="2"/>
  <c r="O341" i="2"/>
  <c r="K341" i="2"/>
  <c r="P341" i="2"/>
  <c r="Q341" i="2"/>
  <c r="R341" i="2"/>
  <c r="W341" i="2"/>
  <c r="H342" i="2"/>
  <c r="AC341" i="2"/>
  <c r="Z341" i="2"/>
  <c r="U341" i="2"/>
  <c r="F342" i="2"/>
  <c r="V341" i="2"/>
  <c r="G342" i="2"/>
  <c r="T341" i="2"/>
  <c r="S341" i="2"/>
  <c r="D342" i="2"/>
  <c r="AA341" i="2"/>
  <c r="E342" i="2"/>
  <c r="AB341" i="2"/>
  <c r="N342" i="2"/>
  <c r="Y342" i="2"/>
  <c r="J343" i="2"/>
  <c r="O342" i="2"/>
  <c r="L342" i="2"/>
  <c r="M342" i="2"/>
  <c r="K342" i="2"/>
  <c r="Q342" i="2"/>
  <c r="P342" i="2"/>
  <c r="R342" i="2"/>
  <c r="AC342" i="2"/>
  <c r="Z342" i="2"/>
  <c r="U342" i="2"/>
  <c r="F343" i="2"/>
  <c r="V342" i="2"/>
  <c r="G343" i="2"/>
  <c r="T342" i="2"/>
  <c r="S342" i="2"/>
  <c r="W342" i="2"/>
  <c r="H343" i="2"/>
  <c r="AB342" i="2"/>
  <c r="E343" i="2"/>
  <c r="D343" i="2"/>
  <c r="Y343" i="2"/>
  <c r="J344" i="2"/>
  <c r="AA342" i="2"/>
  <c r="N343" i="2"/>
  <c r="M343" i="2"/>
  <c r="K343" i="2"/>
  <c r="O343" i="2"/>
  <c r="L343" i="2"/>
  <c r="R343" i="2"/>
  <c r="P343" i="2"/>
  <c r="Q343" i="2"/>
  <c r="W343" i="2"/>
  <c r="H344" i="2"/>
  <c r="Z343" i="2"/>
  <c r="AC343" i="2"/>
  <c r="U343" i="2"/>
  <c r="F344" i="2"/>
  <c r="V343" i="2"/>
  <c r="G344" i="2"/>
  <c r="S343" i="2"/>
  <c r="T343" i="2"/>
  <c r="D344" i="2"/>
  <c r="AA343" i="2"/>
  <c r="AB343" i="2"/>
  <c r="E344" i="2"/>
  <c r="Y344" i="2"/>
  <c r="J345" i="2"/>
  <c r="L344" i="2"/>
  <c r="N344" i="2"/>
  <c r="M344" i="2"/>
  <c r="K344" i="2"/>
  <c r="O344" i="2"/>
  <c r="R344" i="2"/>
  <c r="P344" i="2"/>
  <c r="Q344" i="2"/>
  <c r="W344" i="2"/>
  <c r="H345" i="2"/>
  <c r="Z344" i="2"/>
  <c r="AC344" i="2"/>
  <c r="U344" i="2"/>
  <c r="F345" i="2"/>
  <c r="V344" i="2"/>
  <c r="G345" i="2"/>
  <c r="T344" i="2"/>
  <c r="S344" i="2"/>
  <c r="AB344" i="2"/>
  <c r="E345" i="2"/>
  <c r="D345" i="2"/>
  <c r="Y345" i="2"/>
  <c r="J346" i="2"/>
  <c r="AA344" i="2"/>
  <c r="N345" i="2"/>
  <c r="M345" i="2"/>
  <c r="L345" i="2"/>
  <c r="K345" i="2"/>
  <c r="O345" i="2"/>
  <c r="R345" i="2"/>
  <c r="P345" i="2"/>
  <c r="Q345" i="2"/>
  <c r="W345" i="2"/>
  <c r="H346" i="2"/>
  <c r="AC345" i="2"/>
  <c r="Z345" i="2"/>
  <c r="U345" i="2"/>
  <c r="F346" i="2"/>
  <c r="V345" i="2"/>
  <c r="G346" i="2"/>
  <c r="S345" i="2"/>
  <c r="T345" i="2"/>
  <c r="E346" i="2"/>
  <c r="AB345" i="2"/>
  <c r="D346" i="2"/>
  <c r="Y346" i="2"/>
  <c r="J347" i="2"/>
  <c r="AA345" i="2"/>
  <c r="M346" i="2"/>
  <c r="O346" i="2"/>
  <c r="K346" i="2"/>
  <c r="L346" i="2"/>
  <c r="N346" i="2"/>
  <c r="P346" i="2"/>
  <c r="Q346" i="2"/>
  <c r="R346" i="2"/>
  <c r="W346" i="2"/>
  <c r="H347" i="2"/>
  <c r="Z346" i="2"/>
  <c r="AC346" i="2"/>
  <c r="V346" i="2"/>
  <c r="G347" i="2"/>
  <c r="U346" i="2"/>
  <c r="F347" i="2"/>
  <c r="S346" i="2"/>
  <c r="T346" i="2"/>
  <c r="E347" i="2"/>
  <c r="AB346" i="2"/>
  <c r="D347" i="2"/>
  <c r="Y347" i="2"/>
  <c r="J348" i="2"/>
  <c r="AA346" i="2"/>
  <c r="N347" i="2"/>
  <c r="L347" i="2"/>
  <c r="K347" i="2"/>
  <c r="M347" i="2"/>
  <c r="O347" i="2"/>
  <c r="R347" i="2"/>
  <c r="Q347" i="2"/>
  <c r="W347" i="2"/>
  <c r="H348" i="2"/>
  <c r="P347" i="2"/>
  <c r="AC347" i="2"/>
  <c r="Z347" i="2"/>
  <c r="U347" i="2"/>
  <c r="F348" i="2"/>
  <c r="V347" i="2"/>
  <c r="G348" i="2"/>
  <c r="S347" i="2"/>
  <c r="T347" i="2"/>
  <c r="D348" i="2"/>
  <c r="AA347" i="2"/>
  <c r="E348" i="2"/>
  <c r="AB347" i="2"/>
  <c r="N348" i="2"/>
  <c r="M348" i="2"/>
  <c r="Y348" i="2"/>
  <c r="J349" i="2"/>
  <c r="L348" i="2"/>
  <c r="O348" i="2"/>
  <c r="K348" i="2"/>
  <c r="Q348" i="2"/>
  <c r="P348" i="2"/>
  <c r="R348" i="2"/>
  <c r="Z348" i="2"/>
  <c r="AC348" i="2"/>
  <c r="U348" i="2"/>
  <c r="F349" i="2"/>
  <c r="V348" i="2"/>
  <c r="G349" i="2"/>
  <c r="T348" i="2"/>
  <c r="S348" i="2"/>
  <c r="W348" i="2"/>
  <c r="H349" i="2"/>
  <c r="E349" i="2"/>
  <c r="AB348" i="2"/>
  <c r="D349" i="2"/>
  <c r="Y349" i="2"/>
  <c r="J350" i="2"/>
  <c r="AA348" i="2"/>
  <c r="N349" i="2"/>
  <c r="M349" i="2"/>
  <c r="K349" i="2"/>
  <c r="L349" i="2"/>
  <c r="O349" i="2"/>
  <c r="R349" i="2"/>
  <c r="Q349" i="2"/>
  <c r="W349" i="2"/>
  <c r="H350" i="2"/>
  <c r="P349" i="2"/>
  <c r="AC349" i="2"/>
  <c r="Z349" i="2"/>
  <c r="U349" i="2"/>
  <c r="F350" i="2"/>
  <c r="V349" i="2"/>
  <c r="G350" i="2"/>
  <c r="S349" i="2"/>
  <c r="T349" i="2"/>
  <c r="D350" i="2"/>
  <c r="AA349" i="2"/>
  <c r="E350" i="2"/>
  <c r="AB349" i="2"/>
  <c r="N350" i="2"/>
  <c r="M350" i="2"/>
  <c r="Y350" i="2"/>
  <c r="J351" i="2"/>
  <c r="K350" i="2"/>
  <c r="L350" i="2"/>
  <c r="O350" i="2"/>
  <c r="R350" i="2"/>
  <c r="P350" i="2"/>
  <c r="Q350" i="2"/>
  <c r="W350" i="2"/>
  <c r="H351" i="2"/>
  <c r="Z350" i="2"/>
  <c r="AC350" i="2"/>
  <c r="V350" i="2"/>
  <c r="G351" i="2"/>
  <c r="U350" i="2"/>
  <c r="F351" i="2"/>
  <c r="T350" i="2"/>
  <c r="S350" i="2"/>
  <c r="E351" i="2"/>
  <c r="AB350" i="2"/>
  <c r="D351" i="2"/>
  <c r="Y351" i="2"/>
  <c r="J352" i="2"/>
  <c r="AA350" i="2"/>
  <c r="K351" i="2"/>
  <c r="O351" i="2"/>
  <c r="M351" i="2"/>
  <c r="N351" i="2"/>
  <c r="L351" i="2"/>
  <c r="R351" i="2"/>
  <c r="Q351" i="2"/>
  <c r="W351" i="2"/>
  <c r="H352" i="2"/>
  <c r="P351" i="2"/>
  <c r="AC351" i="2"/>
  <c r="Z351" i="2"/>
  <c r="V351" i="2"/>
  <c r="G352" i="2"/>
  <c r="U351" i="2"/>
  <c r="F352" i="2"/>
  <c r="S351" i="2"/>
  <c r="T351" i="2"/>
  <c r="E352" i="2"/>
  <c r="AB351" i="2"/>
  <c r="AA351" i="2"/>
  <c r="D352" i="2"/>
  <c r="Y352" i="2"/>
  <c r="J353" i="2"/>
  <c r="M352" i="2"/>
  <c r="N352" i="2"/>
  <c r="O352" i="2"/>
  <c r="K352" i="2"/>
  <c r="L352" i="2"/>
  <c r="Q352" i="2"/>
  <c r="P352" i="2"/>
  <c r="R352" i="2"/>
  <c r="AC352" i="2"/>
  <c r="Z352" i="2"/>
  <c r="U352" i="2"/>
  <c r="F353" i="2"/>
  <c r="V352" i="2"/>
  <c r="G353" i="2"/>
  <c r="S352" i="2"/>
  <c r="T352" i="2"/>
  <c r="W352" i="2"/>
  <c r="H353" i="2"/>
  <c r="AB352" i="2"/>
  <c r="E353" i="2"/>
  <c r="D353" i="2"/>
  <c r="Y353" i="2"/>
  <c r="J354" i="2"/>
  <c r="AA352" i="2"/>
  <c r="N353" i="2"/>
  <c r="L353" i="2"/>
  <c r="M353" i="2"/>
  <c r="K353" i="2"/>
  <c r="O353" i="2"/>
  <c r="Q353" i="2"/>
  <c r="P353" i="2"/>
  <c r="R353" i="2"/>
  <c r="AC353" i="2"/>
  <c r="Z353" i="2"/>
  <c r="U353" i="2"/>
  <c r="F354" i="2"/>
  <c r="V353" i="2"/>
  <c r="G354" i="2"/>
  <c r="T353" i="2"/>
  <c r="S353" i="2"/>
  <c r="W353" i="2"/>
  <c r="H354" i="2"/>
  <c r="D354" i="2"/>
  <c r="AA353" i="2"/>
  <c r="E354" i="2"/>
  <c r="AB353" i="2"/>
  <c r="M354" i="2"/>
  <c r="Y354" i="2"/>
  <c r="J355" i="2"/>
  <c r="N354" i="2"/>
  <c r="L354" i="2"/>
  <c r="O354" i="2"/>
  <c r="K354" i="2"/>
  <c r="P354" i="2"/>
  <c r="Q354" i="2"/>
  <c r="R354" i="2"/>
  <c r="W354" i="2"/>
  <c r="H355" i="2"/>
  <c r="Z354" i="2"/>
  <c r="AC354" i="2"/>
  <c r="V354" i="2"/>
  <c r="G355" i="2"/>
  <c r="U354" i="2"/>
  <c r="F355" i="2"/>
  <c r="T354" i="2"/>
  <c r="S354" i="2"/>
  <c r="AA354" i="2"/>
  <c r="D355" i="2"/>
  <c r="AB354" i="2"/>
  <c r="E355" i="2"/>
  <c r="N355" i="2"/>
  <c r="Y355" i="2"/>
  <c r="J356" i="2"/>
  <c r="K355" i="2"/>
  <c r="L355" i="2"/>
  <c r="O355" i="2"/>
  <c r="M355" i="2"/>
  <c r="R355" i="2"/>
  <c r="P355" i="2"/>
  <c r="Q355" i="2"/>
  <c r="W355" i="2"/>
  <c r="H356" i="2"/>
  <c r="AC355" i="2"/>
  <c r="Z355" i="2"/>
  <c r="U355" i="2"/>
  <c r="F356" i="2"/>
  <c r="V355" i="2"/>
  <c r="G356" i="2"/>
  <c r="T355" i="2"/>
  <c r="S355" i="2"/>
  <c r="D356" i="2"/>
  <c r="AA355" i="2"/>
  <c r="E356" i="2"/>
  <c r="AB355" i="2"/>
  <c r="M356" i="2"/>
  <c r="Y356" i="2"/>
  <c r="J357" i="2"/>
  <c r="N356" i="2"/>
  <c r="L356" i="2"/>
  <c r="K356" i="2"/>
  <c r="O356" i="2"/>
  <c r="R356" i="2"/>
  <c r="P356" i="2"/>
  <c r="Q356" i="2"/>
  <c r="W356" i="2"/>
  <c r="H357" i="2"/>
  <c r="AC356" i="2"/>
  <c r="Z356" i="2"/>
  <c r="V356" i="2"/>
  <c r="G357" i="2"/>
  <c r="U356" i="2"/>
  <c r="F357" i="2"/>
  <c r="T356" i="2"/>
  <c r="S356" i="2"/>
  <c r="AB356" i="2"/>
  <c r="E357" i="2"/>
  <c r="D357" i="2"/>
  <c r="Y357" i="2"/>
  <c r="J358" i="2"/>
  <c r="AA356" i="2"/>
  <c r="M357" i="2"/>
  <c r="N357" i="2"/>
  <c r="O357" i="2"/>
  <c r="K357" i="2"/>
  <c r="L357" i="2"/>
  <c r="Q357" i="2"/>
  <c r="P357" i="2"/>
  <c r="R357" i="2"/>
  <c r="AC357" i="2"/>
  <c r="Z357" i="2"/>
  <c r="U357" i="2"/>
  <c r="F358" i="2"/>
  <c r="V357" i="2"/>
  <c r="G358" i="2"/>
  <c r="S357" i="2"/>
  <c r="T357" i="2"/>
  <c r="W357" i="2"/>
  <c r="H358" i="2"/>
  <c r="E358" i="2"/>
  <c r="AB357" i="2"/>
  <c r="D358" i="2"/>
  <c r="Y358" i="2"/>
  <c r="J359" i="2"/>
  <c r="AA357" i="2"/>
  <c r="N358" i="2"/>
  <c r="M358" i="2"/>
  <c r="K358" i="2"/>
  <c r="L358" i="2"/>
  <c r="O358" i="2"/>
  <c r="R358" i="2"/>
  <c r="P358" i="2"/>
  <c r="Q358" i="2"/>
  <c r="W358" i="2"/>
  <c r="H359" i="2"/>
  <c r="AC358" i="2"/>
  <c r="Z358" i="2"/>
  <c r="U358" i="2"/>
  <c r="F359" i="2"/>
  <c r="V358" i="2"/>
  <c r="G359" i="2"/>
  <c r="S358" i="2"/>
  <c r="T358" i="2"/>
  <c r="E359" i="2"/>
  <c r="AB358" i="2"/>
  <c r="D359" i="2"/>
  <c r="Y359" i="2"/>
  <c r="J360" i="2"/>
  <c r="AA358" i="2"/>
  <c r="M359" i="2"/>
  <c r="K359" i="2"/>
  <c r="O359" i="2"/>
  <c r="N359" i="2"/>
  <c r="L359" i="2"/>
  <c r="R359" i="2"/>
  <c r="P359" i="2"/>
  <c r="Q359" i="2"/>
  <c r="W359" i="2"/>
  <c r="H360" i="2"/>
  <c r="Z359" i="2"/>
  <c r="AC359" i="2"/>
  <c r="V359" i="2"/>
  <c r="G360" i="2"/>
  <c r="U359" i="2"/>
  <c r="F360" i="2"/>
  <c r="S359" i="2"/>
  <c r="T359" i="2"/>
  <c r="AB359" i="2"/>
  <c r="E360" i="2"/>
  <c r="D360" i="2"/>
  <c r="Y360" i="2"/>
  <c r="J361" i="2"/>
  <c r="AA359" i="2"/>
  <c r="N360" i="2"/>
  <c r="M360" i="2"/>
  <c r="K360" i="2"/>
  <c r="O360" i="2"/>
  <c r="L360" i="2"/>
  <c r="R360" i="2"/>
  <c r="P360" i="2"/>
  <c r="Q360" i="2"/>
  <c r="W360" i="2"/>
  <c r="H361" i="2"/>
  <c r="Z360" i="2"/>
  <c r="AC360" i="2"/>
  <c r="U360" i="2"/>
  <c r="F361" i="2"/>
  <c r="V360" i="2"/>
  <c r="G361" i="2"/>
  <c r="S360" i="2"/>
  <c r="T360" i="2"/>
  <c r="D361" i="2"/>
  <c r="AA360" i="2"/>
  <c r="E361" i="2"/>
  <c r="AB360" i="2"/>
  <c r="N361" i="2"/>
  <c r="M361" i="2"/>
  <c r="Y361" i="2"/>
  <c r="J362" i="2"/>
  <c r="L361" i="2"/>
  <c r="O361" i="2"/>
  <c r="K361" i="2"/>
  <c r="P361" i="2"/>
  <c r="Q361" i="2"/>
  <c r="R361" i="2"/>
  <c r="W361" i="2"/>
  <c r="H362" i="2"/>
  <c r="Z361" i="2"/>
  <c r="AC361" i="2"/>
  <c r="U361" i="2"/>
  <c r="F362" i="2"/>
  <c r="V361" i="2"/>
  <c r="G362" i="2"/>
  <c r="T361" i="2"/>
  <c r="S361" i="2"/>
  <c r="AB361" i="2"/>
  <c r="E362" i="2"/>
  <c r="D362" i="2"/>
  <c r="Y362" i="2"/>
  <c r="J363" i="2"/>
  <c r="AA361" i="2"/>
  <c r="N362" i="2"/>
  <c r="M362" i="2"/>
  <c r="K362" i="2"/>
  <c r="L362" i="2"/>
  <c r="O362" i="2"/>
  <c r="R362" i="2"/>
  <c r="P362" i="2"/>
  <c r="Q362" i="2"/>
  <c r="W362" i="2"/>
  <c r="H363" i="2"/>
  <c r="Z362" i="2"/>
  <c r="AC362" i="2"/>
  <c r="V362" i="2"/>
  <c r="G363" i="2"/>
  <c r="U362" i="2"/>
  <c r="F363" i="2"/>
  <c r="S362" i="2"/>
  <c r="T362" i="2"/>
  <c r="AB362" i="2"/>
  <c r="E363" i="2"/>
  <c r="D363" i="2"/>
  <c r="Y363" i="2"/>
  <c r="J364" i="2"/>
  <c r="AA362" i="2"/>
  <c r="N363" i="2"/>
  <c r="M363" i="2"/>
  <c r="K363" i="2"/>
  <c r="O363" i="2"/>
  <c r="L363" i="2"/>
  <c r="R363" i="2"/>
  <c r="P363" i="2"/>
  <c r="Q363" i="2"/>
  <c r="W363" i="2"/>
  <c r="H364" i="2"/>
  <c r="Z363" i="2"/>
  <c r="AC363" i="2"/>
  <c r="U363" i="2"/>
  <c r="F364" i="2"/>
  <c r="V363" i="2"/>
  <c r="G364" i="2"/>
  <c r="S363" i="2"/>
  <c r="T363" i="2"/>
  <c r="AB363" i="2"/>
  <c r="E364" i="2"/>
  <c r="D364" i="2"/>
  <c r="Y364" i="2"/>
  <c r="J365" i="2"/>
  <c r="AA363" i="2"/>
  <c r="M364" i="2"/>
  <c r="L364" i="2"/>
  <c r="K364" i="2"/>
  <c r="O364" i="2"/>
  <c r="N364" i="2"/>
  <c r="R364" i="2"/>
  <c r="Q364" i="2"/>
  <c r="W364" i="2"/>
  <c r="H365" i="2"/>
  <c r="P364" i="2"/>
  <c r="AC364" i="2"/>
  <c r="Z364" i="2"/>
  <c r="V364" i="2"/>
  <c r="G365" i="2"/>
  <c r="U364" i="2"/>
  <c r="F365" i="2"/>
  <c r="S364" i="2"/>
  <c r="T364" i="2"/>
  <c r="E365" i="2"/>
  <c r="AB364" i="2"/>
  <c r="D365" i="2"/>
  <c r="Y365" i="2"/>
  <c r="J366" i="2"/>
  <c r="AA364" i="2"/>
  <c r="M365" i="2"/>
  <c r="N365" i="2"/>
  <c r="O365" i="2"/>
  <c r="K365" i="2"/>
  <c r="L365" i="2"/>
  <c r="Q365" i="2"/>
  <c r="P365" i="2"/>
  <c r="R365" i="2"/>
  <c r="AC365" i="2"/>
  <c r="Z365" i="2"/>
  <c r="U365" i="2"/>
  <c r="F366" i="2"/>
  <c r="V365" i="2"/>
  <c r="G366" i="2"/>
  <c r="S365" i="2"/>
  <c r="T365" i="2"/>
  <c r="W365" i="2"/>
  <c r="H366" i="2"/>
  <c r="D366" i="2"/>
  <c r="AA365" i="2"/>
  <c r="E366" i="2"/>
  <c r="AB365" i="2"/>
  <c r="N366" i="2"/>
  <c r="M366" i="2"/>
  <c r="Y366" i="2"/>
  <c r="J367" i="2"/>
  <c r="O366" i="2"/>
  <c r="L366" i="2"/>
  <c r="K366" i="2"/>
  <c r="Q366" i="2"/>
  <c r="P366" i="2"/>
  <c r="R366" i="2"/>
  <c r="Z366" i="2"/>
  <c r="AC366" i="2"/>
  <c r="U366" i="2"/>
  <c r="F367" i="2"/>
  <c r="V366" i="2"/>
  <c r="G367" i="2"/>
  <c r="T366" i="2"/>
  <c r="S366" i="2"/>
  <c r="W366" i="2"/>
  <c r="H367" i="2"/>
  <c r="AB366" i="2"/>
  <c r="E367" i="2"/>
  <c r="D367" i="2"/>
  <c r="Y367" i="2"/>
  <c r="J368" i="2"/>
  <c r="AA366" i="2"/>
  <c r="N367" i="2"/>
  <c r="K367" i="2"/>
  <c r="O367" i="2"/>
  <c r="L367" i="2"/>
  <c r="M367" i="2"/>
  <c r="R367" i="2"/>
  <c r="P367" i="2"/>
  <c r="Q367" i="2"/>
  <c r="W367" i="2"/>
  <c r="H368" i="2"/>
  <c r="AC367" i="2"/>
  <c r="Z367" i="2"/>
  <c r="U367" i="2"/>
  <c r="F368" i="2"/>
  <c r="V367" i="2"/>
  <c r="G368" i="2"/>
  <c r="S367" i="2"/>
  <c r="T367" i="2"/>
  <c r="AB367" i="2"/>
  <c r="E368" i="2"/>
  <c r="D368" i="2"/>
  <c r="Y368" i="2"/>
  <c r="J369" i="2"/>
  <c r="AA367" i="2"/>
  <c r="N368" i="2"/>
  <c r="M368" i="2"/>
  <c r="K368" i="2"/>
  <c r="O368" i="2"/>
  <c r="L368" i="2"/>
  <c r="R368" i="2"/>
  <c r="P368" i="2"/>
  <c r="Q368" i="2"/>
  <c r="W368" i="2"/>
  <c r="H369" i="2"/>
  <c r="AC368" i="2"/>
  <c r="Z368" i="2"/>
  <c r="U368" i="2"/>
  <c r="F369" i="2"/>
  <c r="V368" i="2"/>
  <c r="G369" i="2"/>
  <c r="S368" i="2"/>
  <c r="T368" i="2"/>
  <c r="E369" i="2"/>
  <c r="AB368" i="2"/>
  <c r="D369" i="2"/>
  <c r="Y369" i="2"/>
  <c r="J370" i="2"/>
  <c r="AA368" i="2"/>
  <c r="M369" i="2"/>
  <c r="K369" i="2"/>
  <c r="O369" i="2"/>
  <c r="N369" i="2"/>
  <c r="L369" i="2"/>
  <c r="R369" i="2"/>
  <c r="Q369" i="2"/>
  <c r="W369" i="2"/>
  <c r="H370" i="2"/>
  <c r="P369" i="2"/>
  <c r="AC369" i="2"/>
  <c r="Z369" i="2"/>
  <c r="V369" i="2"/>
  <c r="G370" i="2"/>
  <c r="U369" i="2"/>
  <c r="F370" i="2"/>
  <c r="S369" i="2"/>
  <c r="T369" i="2"/>
  <c r="AB369" i="2"/>
  <c r="E370" i="2"/>
  <c r="D370" i="2"/>
  <c r="Y370" i="2"/>
  <c r="J371" i="2"/>
  <c r="AA369" i="2"/>
  <c r="M370" i="2"/>
  <c r="N370" i="2"/>
  <c r="K370" i="2"/>
  <c r="O370" i="2"/>
  <c r="L370" i="2"/>
  <c r="R370" i="2"/>
  <c r="Q370" i="2"/>
  <c r="W370" i="2"/>
  <c r="H371" i="2"/>
  <c r="P370" i="2"/>
  <c r="AC370" i="2"/>
  <c r="Z370" i="2"/>
  <c r="U370" i="2"/>
  <c r="F371" i="2"/>
  <c r="V370" i="2"/>
  <c r="G371" i="2"/>
  <c r="S370" i="2"/>
  <c r="T370" i="2"/>
  <c r="D371" i="2"/>
  <c r="AA370" i="2"/>
  <c r="AB370" i="2"/>
  <c r="E371" i="2"/>
  <c r="N371" i="2"/>
  <c r="M371" i="2"/>
  <c r="Y371" i="2"/>
  <c r="J372" i="2"/>
  <c r="L371" i="2"/>
  <c r="O371" i="2"/>
  <c r="K371" i="2"/>
  <c r="R371" i="2"/>
  <c r="P371" i="2"/>
  <c r="Q371" i="2"/>
  <c r="W371" i="2"/>
  <c r="H372" i="2"/>
  <c r="Z371" i="2"/>
  <c r="AC371" i="2"/>
  <c r="V371" i="2"/>
  <c r="G372" i="2"/>
  <c r="U371" i="2"/>
  <c r="F372" i="2"/>
  <c r="T371" i="2"/>
  <c r="S371" i="2"/>
  <c r="AA371" i="2"/>
  <c r="D372" i="2"/>
  <c r="E372" i="2"/>
  <c r="AB371" i="2"/>
  <c r="M372" i="2"/>
  <c r="N372" i="2"/>
  <c r="Y372" i="2"/>
  <c r="J373" i="2"/>
  <c r="L372" i="2"/>
  <c r="K372" i="2"/>
  <c r="O372" i="2"/>
  <c r="R372" i="2"/>
  <c r="P372" i="2"/>
  <c r="Q372" i="2"/>
  <c r="W372" i="2"/>
  <c r="H373" i="2"/>
  <c r="Z372" i="2"/>
  <c r="AC372" i="2"/>
  <c r="V372" i="2"/>
  <c r="G373" i="2"/>
  <c r="U372" i="2"/>
  <c r="F373" i="2"/>
  <c r="T372" i="2"/>
  <c r="S372" i="2"/>
  <c r="D373" i="2"/>
  <c r="AA372" i="2"/>
  <c r="E373" i="2"/>
  <c r="AB372" i="2"/>
  <c r="N373" i="2"/>
  <c r="Y373" i="2"/>
  <c r="J374" i="2"/>
  <c r="K373" i="2"/>
  <c r="L373" i="2"/>
  <c r="O373" i="2"/>
  <c r="M373" i="2"/>
  <c r="R373" i="2"/>
  <c r="P373" i="2"/>
  <c r="Q373" i="2"/>
  <c r="W373" i="2"/>
  <c r="H374" i="2"/>
  <c r="Z373" i="2"/>
  <c r="AC373" i="2"/>
  <c r="U373" i="2"/>
  <c r="F374" i="2"/>
  <c r="V373" i="2"/>
  <c r="G374" i="2"/>
  <c r="T373" i="2"/>
  <c r="S373" i="2"/>
  <c r="E374" i="2"/>
  <c r="AB373" i="2"/>
  <c r="D374" i="2"/>
  <c r="Y374" i="2"/>
  <c r="J375" i="2"/>
  <c r="AA373" i="2"/>
  <c r="N374" i="2"/>
  <c r="M374" i="2"/>
  <c r="O374" i="2"/>
  <c r="K374" i="2"/>
  <c r="L374" i="2"/>
  <c r="Q374" i="2"/>
  <c r="P374" i="2"/>
  <c r="R374" i="2"/>
  <c r="AC374" i="2"/>
  <c r="Z374" i="2"/>
  <c r="U374" i="2"/>
  <c r="F375" i="2"/>
  <c r="V374" i="2"/>
  <c r="G375" i="2"/>
  <c r="S374" i="2"/>
  <c r="T374" i="2"/>
  <c r="W374" i="2"/>
  <c r="H375" i="2"/>
  <c r="D375" i="2"/>
  <c r="AA374" i="2"/>
  <c r="E375" i="2"/>
  <c r="AB374" i="2"/>
  <c r="N375" i="2"/>
  <c r="M375" i="2"/>
  <c r="Y375" i="2"/>
  <c r="J376" i="2"/>
  <c r="L375" i="2"/>
  <c r="O375" i="2"/>
  <c r="K375" i="2"/>
  <c r="Q375" i="2"/>
  <c r="P375" i="2"/>
  <c r="R375" i="2"/>
  <c r="AC375" i="2"/>
  <c r="Z375" i="2"/>
  <c r="U375" i="2"/>
  <c r="F376" i="2"/>
  <c r="V375" i="2"/>
  <c r="G376" i="2"/>
  <c r="T375" i="2"/>
  <c r="S375" i="2"/>
  <c r="W375" i="2"/>
  <c r="H376" i="2"/>
  <c r="D376" i="2"/>
  <c r="AA375" i="2"/>
  <c r="AB375" i="2"/>
  <c r="E376" i="2"/>
  <c r="M376" i="2"/>
  <c r="Y376" i="2"/>
  <c r="J377" i="2"/>
  <c r="L376" i="2"/>
  <c r="O376" i="2"/>
  <c r="K376" i="2"/>
  <c r="N376" i="2"/>
  <c r="R376" i="2"/>
  <c r="P376" i="2"/>
  <c r="Q376" i="2"/>
  <c r="W376" i="2"/>
  <c r="H377" i="2"/>
  <c r="Z376" i="2"/>
  <c r="AC376" i="2"/>
  <c r="U376" i="2"/>
  <c r="F377" i="2"/>
  <c r="V376" i="2"/>
  <c r="G377" i="2"/>
  <c r="T376" i="2"/>
  <c r="S376" i="2"/>
  <c r="D377" i="2"/>
  <c r="AA376" i="2"/>
  <c r="E377" i="2"/>
  <c r="AB376" i="2"/>
  <c r="N377" i="2"/>
  <c r="M377" i="2"/>
  <c r="Y377" i="2"/>
  <c r="J378" i="2"/>
  <c r="L377" i="2"/>
  <c r="O377" i="2"/>
  <c r="K377" i="2"/>
  <c r="Q377" i="2"/>
  <c r="P377" i="2"/>
  <c r="R377" i="2"/>
  <c r="Z377" i="2"/>
  <c r="AC377" i="2"/>
  <c r="V377" i="2"/>
  <c r="G378" i="2"/>
  <c r="U377" i="2"/>
  <c r="F378" i="2"/>
  <c r="T377" i="2"/>
  <c r="S377" i="2"/>
  <c r="W377" i="2"/>
  <c r="H378" i="2"/>
  <c r="D378" i="2"/>
  <c r="AA377" i="2"/>
  <c r="E378" i="2"/>
  <c r="AB377" i="2"/>
  <c r="M378" i="2"/>
  <c r="N378" i="2"/>
  <c r="Y378" i="2"/>
  <c r="J379" i="2"/>
  <c r="L378" i="2"/>
  <c r="O378" i="2"/>
  <c r="K378" i="2"/>
  <c r="Q378" i="2"/>
  <c r="P378" i="2"/>
  <c r="R378" i="2"/>
  <c r="Z378" i="2"/>
  <c r="AC378" i="2"/>
  <c r="U378" i="2"/>
  <c r="F379" i="2"/>
  <c r="V378" i="2"/>
  <c r="G379" i="2"/>
  <c r="T378" i="2"/>
  <c r="S378" i="2"/>
  <c r="W378" i="2"/>
  <c r="H379" i="2"/>
  <c r="AA378" i="2"/>
  <c r="D379" i="2"/>
  <c r="E379" i="2"/>
  <c r="AB378" i="2"/>
  <c r="N379" i="2"/>
  <c r="M379" i="2"/>
  <c r="Y379" i="2"/>
  <c r="J380" i="2"/>
  <c r="L379" i="2"/>
  <c r="O379" i="2"/>
  <c r="K379" i="2"/>
  <c r="P379" i="2"/>
  <c r="Q379" i="2"/>
  <c r="R379" i="2"/>
  <c r="W379" i="2"/>
  <c r="H380" i="2"/>
  <c r="AC379" i="2"/>
  <c r="Z379" i="2"/>
  <c r="U379" i="2"/>
  <c r="F380" i="2"/>
  <c r="V379" i="2"/>
  <c r="G380" i="2"/>
  <c r="T379" i="2"/>
  <c r="S379" i="2"/>
  <c r="AA379" i="2"/>
  <c r="D380" i="2"/>
  <c r="E380" i="2"/>
  <c r="AB379" i="2"/>
  <c r="M380" i="2"/>
  <c r="O380" i="2"/>
  <c r="Y380" i="2"/>
  <c r="J381" i="2"/>
  <c r="L380" i="2"/>
  <c r="N380" i="2"/>
  <c r="K380" i="2"/>
  <c r="R380" i="2"/>
  <c r="P380" i="2"/>
  <c r="Q380" i="2"/>
  <c r="W380" i="2"/>
  <c r="H381" i="2"/>
  <c r="Z380" i="2"/>
  <c r="AC380" i="2"/>
  <c r="V380" i="2"/>
  <c r="G381" i="2"/>
  <c r="U380" i="2"/>
  <c r="F381" i="2"/>
  <c r="T380" i="2"/>
  <c r="S380" i="2"/>
  <c r="D381" i="2"/>
  <c r="AA380" i="2"/>
  <c r="E381" i="2"/>
  <c r="AB380" i="2"/>
  <c r="M381" i="2"/>
  <c r="N381" i="2"/>
  <c r="Y381" i="2"/>
  <c r="J382" i="2"/>
  <c r="O381" i="2"/>
  <c r="L381" i="2"/>
  <c r="K381" i="2"/>
  <c r="Q381" i="2"/>
  <c r="P381" i="2"/>
  <c r="R381" i="2"/>
  <c r="Z381" i="2"/>
  <c r="AC381" i="2"/>
  <c r="U381" i="2"/>
  <c r="F382" i="2"/>
  <c r="V381" i="2"/>
  <c r="G382" i="2"/>
  <c r="T381" i="2"/>
  <c r="S381" i="2"/>
  <c r="W381" i="2"/>
  <c r="H382" i="2"/>
  <c r="AA381" i="2"/>
  <c r="D382" i="2"/>
  <c r="E382" i="2"/>
  <c r="AB381" i="2"/>
  <c r="M382" i="2"/>
  <c r="Y382" i="2"/>
  <c r="J383" i="2"/>
  <c r="N382" i="2"/>
  <c r="O382" i="2"/>
  <c r="L382" i="2"/>
  <c r="K382" i="2"/>
  <c r="Q382" i="2"/>
  <c r="P382" i="2"/>
  <c r="R382" i="2"/>
  <c r="Z382" i="2"/>
  <c r="AC382" i="2"/>
  <c r="V382" i="2"/>
  <c r="G383" i="2"/>
  <c r="U382" i="2"/>
  <c r="F383" i="2"/>
  <c r="T382" i="2"/>
  <c r="S382" i="2"/>
  <c r="W382" i="2"/>
  <c r="H383" i="2"/>
  <c r="D383" i="2"/>
  <c r="AA382" i="2"/>
  <c r="AB382" i="2"/>
  <c r="E383" i="2"/>
  <c r="M383" i="2"/>
  <c r="N383" i="2"/>
  <c r="Y383" i="2"/>
  <c r="J384" i="2"/>
  <c r="L383" i="2"/>
  <c r="O383" i="2"/>
  <c r="K383" i="2"/>
  <c r="P383" i="2"/>
  <c r="Q383" i="2"/>
  <c r="R383" i="2"/>
  <c r="W383" i="2"/>
  <c r="H384" i="2"/>
  <c r="AC383" i="2"/>
  <c r="Z383" i="2"/>
  <c r="V383" i="2"/>
  <c r="G384" i="2"/>
  <c r="U383" i="2"/>
  <c r="F384" i="2"/>
  <c r="T383" i="2"/>
  <c r="S383" i="2"/>
  <c r="AB383" i="2"/>
  <c r="E384" i="2"/>
  <c r="D384" i="2"/>
  <c r="Y384" i="2"/>
  <c r="J385" i="2"/>
  <c r="AA383" i="2"/>
  <c r="M384" i="2"/>
  <c r="N384" i="2"/>
  <c r="L384" i="2"/>
  <c r="K384" i="2"/>
  <c r="O384" i="2"/>
  <c r="R384" i="2"/>
  <c r="P384" i="2"/>
  <c r="Q384" i="2"/>
  <c r="W384" i="2"/>
  <c r="H385" i="2"/>
  <c r="AC384" i="2"/>
  <c r="Z384" i="2"/>
  <c r="V384" i="2"/>
  <c r="G385" i="2"/>
  <c r="U384" i="2"/>
  <c r="F385" i="2"/>
  <c r="S384" i="2"/>
  <c r="T384" i="2"/>
  <c r="AB384" i="2"/>
  <c r="E385" i="2"/>
  <c r="D385" i="2"/>
  <c r="Y385" i="2"/>
  <c r="J386" i="2"/>
  <c r="AA384" i="2"/>
  <c r="M385" i="2"/>
  <c r="N385" i="2"/>
  <c r="O385" i="2"/>
  <c r="K385" i="2"/>
  <c r="L385" i="2"/>
  <c r="Q385" i="2"/>
  <c r="P385" i="2"/>
  <c r="R385" i="2"/>
  <c r="AC385" i="2"/>
  <c r="Z385" i="2"/>
  <c r="U385" i="2"/>
  <c r="F386" i="2"/>
  <c r="V385" i="2"/>
  <c r="G386" i="2"/>
  <c r="S385" i="2"/>
  <c r="T385" i="2"/>
  <c r="W385" i="2"/>
  <c r="H386" i="2"/>
  <c r="E386" i="2"/>
  <c r="AB385" i="2"/>
  <c r="D386" i="2"/>
  <c r="Y386" i="2"/>
  <c r="J387" i="2"/>
  <c r="AA385" i="2"/>
  <c r="N386" i="2"/>
  <c r="M386" i="2"/>
  <c r="O386" i="2"/>
  <c r="K386" i="2"/>
  <c r="L386" i="2"/>
  <c r="Q386" i="2"/>
  <c r="P386" i="2"/>
  <c r="R386" i="2"/>
  <c r="Z386" i="2"/>
  <c r="AC386" i="2"/>
  <c r="U386" i="2"/>
  <c r="F387" i="2"/>
  <c r="V386" i="2"/>
  <c r="G387" i="2"/>
  <c r="S386" i="2"/>
  <c r="T386" i="2"/>
  <c r="W386" i="2"/>
  <c r="H387" i="2"/>
  <c r="E387" i="2"/>
  <c r="AB386" i="2"/>
  <c r="D387" i="2"/>
  <c r="Y387" i="2"/>
  <c r="J388" i="2"/>
  <c r="AA386" i="2"/>
  <c r="N387" i="2"/>
  <c r="K387" i="2"/>
  <c r="O387" i="2"/>
  <c r="M387" i="2"/>
  <c r="L387" i="2"/>
  <c r="R387" i="2"/>
  <c r="P387" i="2"/>
  <c r="Q387" i="2"/>
  <c r="W387" i="2"/>
  <c r="H388" i="2"/>
  <c r="Z387" i="2"/>
  <c r="AC387" i="2"/>
  <c r="U387" i="2"/>
  <c r="F388" i="2"/>
  <c r="V387" i="2"/>
  <c r="G388" i="2"/>
  <c r="S387" i="2"/>
  <c r="T387" i="2"/>
  <c r="E388" i="2"/>
  <c r="AB387" i="2"/>
  <c r="D388" i="2"/>
  <c r="Y388" i="2"/>
  <c r="J389" i="2"/>
  <c r="AA387" i="2"/>
  <c r="N388" i="2"/>
  <c r="O388" i="2"/>
  <c r="M388" i="2"/>
  <c r="K388" i="2"/>
  <c r="L388" i="2"/>
  <c r="Q388" i="2"/>
  <c r="P388" i="2"/>
  <c r="R388" i="2"/>
  <c r="AC388" i="2"/>
  <c r="Z388" i="2"/>
  <c r="U388" i="2"/>
  <c r="F389" i="2"/>
  <c r="V388" i="2"/>
  <c r="G389" i="2"/>
  <c r="S388" i="2"/>
  <c r="T388" i="2"/>
  <c r="W388" i="2"/>
  <c r="H389" i="2"/>
  <c r="D389" i="2"/>
  <c r="AA388" i="2"/>
  <c r="E389" i="2"/>
  <c r="AB388" i="2"/>
  <c r="M389" i="2"/>
  <c r="Y389" i="2"/>
  <c r="J390" i="2"/>
  <c r="N389" i="2"/>
  <c r="L389" i="2"/>
  <c r="O389" i="2"/>
  <c r="K389" i="2"/>
  <c r="Q389" i="2"/>
  <c r="P389" i="2"/>
  <c r="R389" i="2"/>
  <c r="AC389" i="2"/>
  <c r="Z389" i="2"/>
  <c r="U389" i="2"/>
  <c r="F390" i="2"/>
  <c r="V389" i="2"/>
  <c r="G390" i="2"/>
  <c r="T389" i="2"/>
  <c r="S389" i="2"/>
  <c r="W389" i="2"/>
  <c r="H390" i="2"/>
  <c r="D390" i="2"/>
  <c r="AA389" i="2"/>
  <c r="E390" i="2"/>
  <c r="AB389" i="2"/>
  <c r="M390" i="2"/>
  <c r="Y390" i="2"/>
  <c r="J391" i="2"/>
  <c r="L390" i="2"/>
  <c r="N390" i="2"/>
  <c r="K390" i="2"/>
  <c r="O390" i="2"/>
  <c r="P390" i="2"/>
  <c r="Q390" i="2"/>
  <c r="R390" i="2"/>
  <c r="W390" i="2"/>
  <c r="H391" i="2"/>
  <c r="Z390" i="2"/>
  <c r="AC390" i="2"/>
  <c r="V390" i="2"/>
  <c r="G391" i="2"/>
  <c r="U390" i="2"/>
  <c r="F391" i="2"/>
  <c r="T390" i="2"/>
  <c r="S390" i="2"/>
  <c r="AA390" i="2"/>
  <c r="D391" i="2"/>
  <c r="E391" i="2"/>
  <c r="AB390" i="2"/>
  <c r="N391" i="2"/>
  <c r="Y391" i="2"/>
  <c r="J392" i="2"/>
  <c r="L391" i="2"/>
  <c r="K391" i="2"/>
  <c r="O391" i="2"/>
  <c r="M391" i="2"/>
  <c r="R391" i="2"/>
  <c r="P391" i="2"/>
  <c r="Q391" i="2"/>
  <c r="W391" i="2"/>
  <c r="H392" i="2"/>
  <c r="Z391" i="2"/>
  <c r="AC391" i="2"/>
  <c r="U391" i="2"/>
  <c r="F392" i="2"/>
  <c r="V391" i="2"/>
  <c r="G392" i="2"/>
  <c r="T391" i="2"/>
  <c r="S391" i="2"/>
  <c r="D392" i="2"/>
  <c r="AA391" i="2"/>
  <c r="E392" i="2"/>
  <c r="AB391" i="2"/>
  <c r="N392" i="2"/>
  <c r="Y392" i="2"/>
  <c r="J393" i="2"/>
  <c r="M392" i="2"/>
  <c r="L392" i="2"/>
  <c r="K392" i="2"/>
  <c r="O392" i="2"/>
  <c r="R392" i="2"/>
  <c r="P392" i="2"/>
  <c r="Q392" i="2"/>
  <c r="W392" i="2"/>
  <c r="H393" i="2"/>
  <c r="Z392" i="2"/>
  <c r="AC392" i="2"/>
  <c r="U392" i="2"/>
  <c r="F393" i="2"/>
  <c r="V392" i="2"/>
  <c r="G393" i="2"/>
  <c r="T392" i="2"/>
  <c r="S392" i="2"/>
  <c r="E393" i="2"/>
  <c r="AB392" i="2"/>
  <c r="D393" i="2"/>
  <c r="Y393" i="2"/>
  <c r="J394" i="2"/>
  <c r="AA392" i="2"/>
  <c r="N393" i="2"/>
  <c r="M393" i="2"/>
  <c r="O393" i="2"/>
  <c r="K393" i="2"/>
  <c r="L393" i="2"/>
  <c r="Q393" i="2"/>
  <c r="P393" i="2"/>
  <c r="R393" i="2"/>
  <c r="Z393" i="2"/>
  <c r="AC393" i="2"/>
  <c r="V393" i="2"/>
  <c r="G394" i="2"/>
  <c r="U393" i="2"/>
  <c r="F394" i="2"/>
  <c r="S393" i="2"/>
  <c r="T393" i="2"/>
  <c r="W393" i="2"/>
  <c r="H394" i="2"/>
  <c r="E394" i="2"/>
  <c r="AB393" i="2"/>
  <c r="D394" i="2"/>
  <c r="Y394" i="2"/>
  <c r="J395" i="2"/>
  <c r="AA393" i="2"/>
  <c r="M394" i="2"/>
  <c r="K394" i="2"/>
  <c r="O394" i="2"/>
  <c r="N394" i="2"/>
  <c r="L394" i="2"/>
  <c r="R394" i="2"/>
  <c r="Q394" i="2"/>
  <c r="W394" i="2"/>
  <c r="H395" i="2"/>
  <c r="P394" i="2"/>
  <c r="Z394" i="2"/>
  <c r="AC394" i="2"/>
  <c r="V394" i="2"/>
  <c r="G395" i="2"/>
  <c r="U394" i="2"/>
  <c r="F395" i="2"/>
  <c r="S394" i="2"/>
  <c r="T394" i="2"/>
  <c r="E395" i="2"/>
  <c r="AB394" i="2"/>
  <c r="D395" i="2"/>
  <c r="Y395" i="2"/>
  <c r="J396" i="2"/>
  <c r="AA394" i="2"/>
  <c r="M395" i="2"/>
  <c r="N395" i="2"/>
  <c r="K395" i="2"/>
  <c r="O395" i="2"/>
  <c r="L395" i="2"/>
  <c r="Q395" i="2"/>
  <c r="P395" i="2"/>
  <c r="R395" i="2"/>
  <c r="W395" i="2"/>
  <c r="H396" i="2"/>
  <c r="Z395" i="2"/>
  <c r="AC395" i="2"/>
  <c r="U395" i="2"/>
  <c r="F396" i="2"/>
  <c r="V395" i="2"/>
  <c r="G396" i="2"/>
  <c r="S395" i="2"/>
  <c r="T395" i="2"/>
  <c r="AB395" i="2"/>
  <c r="E396" i="2"/>
  <c r="D396" i="2"/>
  <c r="Y396" i="2"/>
  <c r="J397" i="2"/>
  <c r="AA395" i="2"/>
  <c r="M396" i="2"/>
  <c r="K396" i="2"/>
  <c r="O396" i="2"/>
  <c r="L396" i="2"/>
  <c r="N396" i="2"/>
  <c r="R396" i="2"/>
  <c r="Q396" i="2"/>
  <c r="W396" i="2"/>
  <c r="H397" i="2"/>
  <c r="P396" i="2"/>
  <c r="Z396" i="2"/>
  <c r="AC396" i="2"/>
  <c r="V396" i="2"/>
  <c r="G397" i="2"/>
  <c r="U396" i="2"/>
  <c r="F397" i="2"/>
  <c r="S396" i="2"/>
  <c r="T396" i="2"/>
  <c r="E397" i="2"/>
  <c r="AB396" i="2"/>
  <c r="D397" i="2"/>
  <c r="Y397" i="2"/>
  <c r="J398" i="2"/>
  <c r="AA396" i="2"/>
  <c r="M397" i="2"/>
  <c r="N397" i="2"/>
  <c r="K397" i="2"/>
  <c r="O397" i="2"/>
  <c r="L397" i="2"/>
  <c r="R397" i="2"/>
  <c r="P397" i="2"/>
  <c r="Q397" i="2"/>
  <c r="W397" i="2"/>
  <c r="H398" i="2"/>
  <c r="AC397" i="2"/>
  <c r="Z397" i="2"/>
  <c r="U397" i="2"/>
  <c r="F398" i="2"/>
  <c r="V397" i="2"/>
  <c r="G398" i="2"/>
  <c r="S397" i="2"/>
  <c r="T397" i="2"/>
  <c r="E398" i="2"/>
  <c r="AB397" i="2"/>
  <c r="D398" i="2"/>
  <c r="Y398" i="2"/>
  <c r="J399" i="2"/>
  <c r="AA397" i="2"/>
  <c r="N398" i="2"/>
  <c r="M398" i="2"/>
  <c r="K398" i="2"/>
  <c r="O398" i="2"/>
  <c r="L398" i="2"/>
  <c r="R398" i="2"/>
  <c r="Q398" i="2"/>
  <c r="W398" i="2"/>
  <c r="H399" i="2"/>
  <c r="P398" i="2"/>
  <c r="AC398" i="2"/>
  <c r="Z398" i="2"/>
  <c r="V398" i="2"/>
  <c r="G399" i="2"/>
  <c r="U398" i="2"/>
  <c r="F399" i="2"/>
  <c r="S398" i="2"/>
  <c r="T398" i="2"/>
  <c r="AA398" i="2"/>
  <c r="D399" i="2"/>
  <c r="AB398" i="2"/>
  <c r="E399" i="2"/>
  <c r="M399" i="2"/>
  <c r="N399" i="2"/>
  <c r="Y399" i="2"/>
  <c r="J400" i="2"/>
  <c r="O399" i="2"/>
  <c r="L399" i="2"/>
  <c r="K399" i="2"/>
  <c r="P399" i="2"/>
  <c r="Q399" i="2"/>
  <c r="R399" i="2"/>
  <c r="W399" i="2"/>
  <c r="H400" i="2"/>
  <c r="AC399" i="2"/>
  <c r="Z399" i="2"/>
  <c r="U399" i="2"/>
  <c r="F400" i="2"/>
  <c r="V399" i="2"/>
  <c r="G400" i="2"/>
  <c r="T399" i="2"/>
  <c r="S399" i="2"/>
  <c r="E400" i="2"/>
  <c r="AB399" i="2"/>
  <c r="D400" i="2"/>
  <c r="Y400" i="2"/>
  <c r="J401" i="2"/>
  <c r="AA399" i="2"/>
  <c r="N400" i="2"/>
  <c r="M400" i="2"/>
  <c r="L400" i="2"/>
  <c r="K400" i="2"/>
  <c r="O400" i="2"/>
  <c r="R400" i="2"/>
  <c r="Q400" i="2"/>
  <c r="W400" i="2"/>
  <c r="H401" i="2"/>
  <c r="P400" i="2"/>
  <c r="AC400" i="2"/>
  <c r="Z400" i="2"/>
  <c r="V400" i="2"/>
  <c r="G401" i="2"/>
  <c r="U400" i="2"/>
  <c r="F401" i="2"/>
  <c r="S400" i="2"/>
  <c r="T400" i="2"/>
  <c r="E401" i="2"/>
  <c r="AB400" i="2"/>
  <c r="D401" i="2"/>
  <c r="Y401" i="2"/>
  <c r="J402" i="2"/>
  <c r="AA400" i="2"/>
  <c r="M401" i="2"/>
  <c r="N401" i="2"/>
  <c r="O401" i="2"/>
  <c r="K401" i="2"/>
  <c r="L401" i="2"/>
  <c r="P401" i="2"/>
  <c r="Q401" i="2"/>
  <c r="R401" i="2"/>
  <c r="W401" i="2"/>
  <c r="H402" i="2"/>
  <c r="Z401" i="2"/>
  <c r="AC401" i="2"/>
  <c r="V401" i="2"/>
  <c r="G402" i="2"/>
  <c r="U401" i="2"/>
  <c r="F402" i="2"/>
  <c r="S401" i="2"/>
  <c r="T401" i="2"/>
  <c r="E402" i="2"/>
  <c r="AB401" i="2"/>
  <c r="AA401" i="2"/>
  <c r="D402" i="2"/>
  <c r="Y402" i="2"/>
  <c r="J403" i="2"/>
  <c r="M402" i="2"/>
  <c r="N402" i="2"/>
  <c r="K402" i="2"/>
  <c r="O402" i="2"/>
  <c r="L402" i="2"/>
  <c r="R402" i="2"/>
  <c r="Q402" i="2"/>
  <c r="W402" i="2"/>
  <c r="H403" i="2"/>
  <c r="P402" i="2"/>
  <c r="Z402" i="2"/>
  <c r="AC402" i="2"/>
  <c r="U402" i="2"/>
  <c r="F403" i="2"/>
  <c r="V402" i="2"/>
  <c r="G403" i="2"/>
  <c r="S402" i="2"/>
  <c r="T402" i="2"/>
  <c r="AB402" i="2"/>
  <c r="E403" i="2"/>
  <c r="AA402" i="2"/>
  <c r="D403" i="2"/>
  <c r="Y403" i="2"/>
  <c r="J404" i="2"/>
  <c r="N403" i="2"/>
  <c r="M403" i="2"/>
  <c r="K403" i="2"/>
  <c r="O403" i="2"/>
  <c r="L403" i="2"/>
  <c r="R403" i="2"/>
  <c r="Q403" i="2"/>
  <c r="W403" i="2"/>
  <c r="H404" i="2"/>
  <c r="P403" i="2"/>
  <c r="Z403" i="2"/>
  <c r="AC403" i="2"/>
  <c r="V403" i="2"/>
  <c r="G404" i="2"/>
  <c r="U403" i="2"/>
  <c r="F404" i="2"/>
  <c r="S403" i="2"/>
  <c r="T403" i="2"/>
  <c r="D404" i="2"/>
  <c r="AA403" i="2"/>
  <c r="E404" i="2"/>
  <c r="AB403" i="2"/>
  <c r="M404" i="2"/>
  <c r="N404" i="2"/>
  <c r="Y404" i="2"/>
  <c r="J405" i="2"/>
  <c r="L404" i="2"/>
  <c r="O404" i="2"/>
  <c r="K404" i="2"/>
  <c r="P404" i="2"/>
  <c r="Q404" i="2"/>
  <c r="R404" i="2"/>
  <c r="W404" i="2"/>
  <c r="H405" i="2"/>
  <c r="Z404" i="2"/>
  <c r="AC404" i="2"/>
  <c r="U404" i="2"/>
  <c r="F405" i="2"/>
  <c r="V404" i="2"/>
  <c r="G405" i="2"/>
  <c r="T404" i="2"/>
  <c r="S404" i="2"/>
  <c r="D405" i="2"/>
  <c r="AA404" i="2"/>
  <c r="E405" i="2"/>
  <c r="AB404" i="2"/>
  <c r="M405" i="2"/>
  <c r="Y405" i="2"/>
  <c r="J406" i="2"/>
  <c r="L405" i="2"/>
  <c r="O405" i="2"/>
  <c r="K405" i="2"/>
  <c r="N405" i="2"/>
  <c r="Q405" i="2"/>
  <c r="P405" i="2"/>
  <c r="R405" i="2"/>
  <c r="AC405" i="2"/>
  <c r="Z405" i="2"/>
  <c r="V405" i="2"/>
  <c r="G406" i="2"/>
  <c r="U405" i="2"/>
  <c r="F406" i="2"/>
  <c r="T405" i="2"/>
  <c r="S405" i="2"/>
  <c r="W405" i="2"/>
  <c r="H406" i="2"/>
  <c r="D406" i="2"/>
  <c r="AA405" i="2"/>
  <c r="AB405" i="2"/>
  <c r="E406" i="2"/>
  <c r="M406" i="2"/>
  <c r="N406" i="2"/>
  <c r="Y406" i="2"/>
  <c r="J407" i="2"/>
  <c r="L406" i="2"/>
  <c r="O406" i="2"/>
  <c r="K406" i="2"/>
  <c r="P406" i="2"/>
  <c r="Q406" i="2"/>
  <c r="R406" i="2"/>
  <c r="W406" i="2"/>
  <c r="H407" i="2"/>
  <c r="Z406" i="2"/>
  <c r="AC406" i="2"/>
  <c r="U406" i="2"/>
  <c r="F407" i="2"/>
  <c r="V406" i="2"/>
  <c r="G407" i="2"/>
  <c r="T406" i="2"/>
  <c r="S406" i="2"/>
  <c r="AA406" i="2"/>
  <c r="D407" i="2"/>
  <c r="E407" i="2"/>
  <c r="AB406" i="2"/>
  <c r="M407" i="2"/>
  <c r="Y407" i="2"/>
  <c r="J408" i="2"/>
  <c r="O407" i="2"/>
  <c r="L407" i="2"/>
  <c r="K407" i="2"/>
  <c r="N407" i="2"/>
  <c r="Q407" i="2"/>
  <c r="P407" i="2"/>
  <c r="R407" i="2"/>
  <c r="Z407" i="2"/>
  <c r="AC407" i="2"/>
  <c r="V407" i="2"/>
  <c r="G408" i="2"/>
  <c r="U407" i="2"/>
  <c r="F408" i="2"/>
  <c r="T407" i="2"/>
  <c r="S407" i="2"/>
  <c r="W407" i="2"/>
  <c r="H408" i="2"/>
  <c r="D408" i="2"/>
  <c r="AA407" i="2"/>
  <c r="E408" i="2"/>
  <c r="AB407" i="2"/>
  <c r="M408" i="2"/>
  <c r="N408" i="2"/>
  <c r="Y408" i="2"/>
  <c r="J409" i="2"/>
  <c r="O408" i="2"/>
  <c r="L408" i="2"/>
  <c r="K408" i="2"/>
  <c r="Q408" i="2"/>
  <c r="P408" i="2"/>
  <c r="R408" i="2"/>
  <c r="AC408" i="2"/>
  <c r="Z408" i="2"/>
  <c r="V408" i="2"/>
  <c r="G409" i="2"/>
  <c r="U408" i="2"/>
  <c r="F409" i="2"/>
  <c r="T408" i="2"/>
  <c r="S408" i="2"/>
  <c r="W408" i="2"/>
  <c r="H409" i="2"/>
  <c r="AA408" i="2"/>
  <c r="D409" i="2"/>
  <c r="E409" i="2"/>
  <c r="AB408" i="2"/>
  <c r="M409" i="2"/>
  <c r="N409" i="2"/>
  <c r="Y409" i="2"/>
  <c r="J410" i="2"/>
  <c r="O409" i="2"/>
  <c r="L409" i="2"/>
  <c r="K409" i="2"/>
  <c r="R409" i="2"/>
  <c r="P409" i="2"/>
  <c r="Q409" i="2"/>
  <c r="W409" i="2"/>
  <c r="H410" i="2"/>
  <c r="Z409" i="2"/>
  <c r="AC409" i="2"/>
  <c r="U409" i="2"/>
  <c r="F410" i="2"/>
  <c r="V409" i="2"/>
  <c r="G410" i="2"/>
  <c r="T409" i="2"/>
  <c r="S409" i="2"/>
  <c r="E410" i="2"/>
  <c r="AB409" i="2"/>
  <c r="D410" i="2"/>
  <c r="Y410" i="2"/>
  <c r="J411" i="2"/>
  <c r="AA409" i="2"/>
  <c r="N410" i="2"/>
  <c r="M410" i="2"/>
  <c r="K410" i="2"/>
  <c r="O410" i="2"/>
  <c r="L410" i="2"/>
  <c r="R410" i="2"/>
  <c r="Q410" i="2"/>
  <c r="W410" i="2"/>
  <c r="H411" i="2"/>
  <c r="P410" i="2"/>
  <c r="Z410" i="2"/>
  <c r="AC410" i="2"/>
  <c r="V410" i="2"/>
  <c r="G411" i="2"/>
  <c r="U410" i="2"/>
  <c r="F411" i="2"/>
  <c r="S410" i="2"/>
  <c r="T410" i="2"/>
  <c r="E411" i="2"/>
  <c r="AB410" i="2"/>
  <c r="D411" i="2"/>
  <c r="Y411" i="2"/>
  <c r="J412" i="2"/>
  <c r="AA410" i="2"/>
  <c r="M411" i="2"/>
  <c r="N411" i="2"/>
  <c r="K411" i="2"/>
  <c r="O411" i="2"/>
  <c r="L411" i="2"/>
  <c r="R411" i="2"/>
  <c r="P411" i="2"/>
  <c r="Q411" i="2"/>
  <c r="W411" i="2"/>
  <c r="H412" i="2"/>
  <c r="AC411" i="2"/>
  <c r="Z411" i="2"/>
  <c r="U411" i="2"/>
  <c r="F412" i="2"/>
  <c r="V411" i="2"/>
  <c r="G412" i="2"/>
  <c r="S411" i="2"/>
  <c r="T411" i="2"/>
  <c r="AB411" i="2"/>
  <c r="E412" i="2"/>
  <c r="D412" i="2"/>
  <c r="Y412" i="2"/>
  <c r="J413" i="2"/>
  <c r="AA411" i="2"/>
  <c r="N412" i="2"/>
  <c r="M412" i="2"/>
  <c r="K412" i="2"/>
  <c r="O412" i="2"/>
  <c r="L412" i="2"/>
  <c r="R412" i="2"/>
  <c r="Q412" i="2"/>
  <c r="W412" i="2"/>
  <c r="H413" i="2"/>
  <c r="P412" i="2"/>
  <c r="AC412" i="2"/>
  <c r="Z412" i="2"/>
  <c r="V412" i="2"/>
  <c r="G413" i="2"/>
  <c r="U412" i="2"/>
  <c r="F413" i="2"/>
  <c r="S412" i="2"/>
  <c r="T412" i="2"/>
  <c r="E413" i="2"/>
  <c r="AB412" i="2"/>
  <c r="D413" i="2"/>
  <c r="Y413" i="2"/>
  <c r="J414" i="2"/>
  <c r="AA412" i="2"/>
  <c r="M413" i="2"/>
  <c r="N413" i="2"/>
  <c r="O413" i="2"/>
  <c r="K413" i="2"/>
  <c r="L413" i="2"/>
  <c r="Q413" i="2"/>
  <c r="P413" i="2"/>
  <c r="R413" i="2"/>
  <c r="AC413" i="2"/>
  <c r="Z413" i="2"/>
  <c r="U413" i="2"/>
  <c r="F414" i="2"/>
  <c r="V413" i="2"/>
  <c r="G414" i="2"/>
  <c r="S413" i="2"/>
  <c r="T413" i="2"/>
  <c r="W413" i="2"/>
  <c r="H414" i="2"/>
  <c r="E414" i="2"/>
  <c r="AB413" i="2"/>
  <c r="AA413" i="2"/>
  <c r="D414" i="2"/>
  <c r="Y414" i="2"/>
  <c r="J415" i="2"/>
  <c r="N414" i="2"/>
  <c r="O414" i="2"/>
  <c r="M414" i="2"/>
  <c r="K414" i="2"/>
  <c r="L414" i="2"/>
  <c r="Q414" i="2"/>
  <c r="P414" i="2"/>
  <c r="R414" i="2"/>
  <c r="Z414" i="2"/>
  <c r="AC414" i="2"/>
  <c r="U414" i="2"/>
  <c r="F415" i="2"/>
  <c r="V414" i="2"/>
  <c r="G415" i="2"/>
  <c r="S414" i="2"/>
  <c r="T414" i="2"/>
  <c r="W414" i="2"/>
  <c r="H415" i="2"/>
  <c r="E415" i="2"/>
  <c r="AB414" i="2"/>
  <c r="AA414" i="2"/>
  <c r="D415" i="2"/>
  <c r="Y415" i="2"/>
  <c r="J416" i="2"/>
  <c r="N415" i="2"/>
  <c r="K415" i="2"/>
  <c r="L415" i="2"/>
  <c r="M415" i="2"/>
  <c r="O415" i="2"/>
  <c r="R415" i="2"/>
  <c r="P415" i="2"/>
  <c r="Q415" i="2"/>
  <c r="W415" i="2"/>
  <c r="H416" i="2"/>
  <c r="Z415" i="2"/>
  <c r="AC415" i="2"/>
  <c r="U415" i="2"/>
  <c r="F416" i="2"/>
  <c r="V415" i="2"/>
  <c r="G416" i="2"/>
  <c r="S415" i="2"/>
  <c r="T415" i="2"/>
  <c r="E416" i="2"/>
  <c r="AB415" i="2"/>
  <c r="D416" i="2"/>
  <c r="Y416" i="2"/>
  <c r="J417" i="2"/>
  <c r="AA415" i="2"/>
  <c r="N416" i="2"/>
  <c r="M416" i="2"/>
  <c r="O416" i="2"/>
  <c r="K416" i="2"/>
  <c r="L416" i="2"/>
  <c r="P416" i="2"/>
  <c r="Q416" i="2"/>
  <c r="R416" i="2"/>
  <c r="W416" i="2"/>
  <c r="H417" i="2"/>
  <c r="Z416" i="2"/>
  <c r="AC416" i="2"/>
  <c r="V416" i="2"/>
  <c r="G417" i="2"/>
  <c r="U416" i="2"/>
  <c r="F417" i="2"/>
  <c r="S416" i="2"/>
  <c r="T416" i="2"/>
  <c r="AB416" i="2"/>
  <c r="E417" i="2"/>
  <c r="AA416" i="2"/>
  <c r="D417" i="2"/>
  <c r="Y417" i="2"/>
  <c r="J418" i="2"/>
  <c r="N417" i="2"/>
  <c r="L417" i="2"/>
  <c r="K417" i="2"/>
  <c r="O417" i="2"/>
  <c r="M417" i="2"/>
  <c r="R417" i="2"/>
  <c r="Q417" i="2"/>
  <c r="W417" i="2"/>
  <c r="H418" i="2"/>
  <c r="P417" i="2"/>
  <c r="Z417" i="2"/>
  <c r="AC417" i="2"/>
  <c r="U417" i="2"/>
  <c r="F418" i="2"/>
  <c r="V417" i="2"/>
  <c r="G418" i="2"/>
  <c r="S417" i="2"/>
  <c r="T417" i="2"/>
  <c r="E418" i="2"/>
  <c r="AB417" i="2"/>
  <c r="D418" i="2"/>
  <c r="Y418" i="2"/>
  <c r="J419" i="2"/>
  <c r="AA417" i="2"/>
  <c r="N418" i="2"/>
  <c r="M418" i="2"/>
  <c r="O418" i="2"/>
  <c r="K418" i="2"/>
  <c r="L418" i="2"/>
  <c r="P418" i="2"/>
  <c r="Q418" i="2"/>
  <c r="R418" i="2"/>
  <c r="W418" i="2"/>
  <c r="H419" i="2"/>
  <c r="Z418" i="2"/>
  <c r="AC418" i="2"/>
  <c r="V418" i="2"/>
  <c r="G419" i="2"/>
  <c r="U418" i="2"/>
  <c r="F419" i="2"/>
  <c r="S418" i="2"/>
  <c r="T418" i="2"/>
  <c r="E419" i="2"/>
  <c r="AB418" i="2"/>
  <c r="AA418" i="2"/>
  <c r="D419" i="2"/>
  <c r="Y419" i="2"/>
  <c r="J420" i="2"/>
  <c r="N419" i="2"/>
  <c r="K419" i="2"/>
  <c r="L419" i="2"/>
  <c r="O419" i="2"/>
  <c r="M419" i="2"/>
  <c r="R419" i="2"/>
  <c r="P419" i="2"/>
  <c r="Q419" i="2"/>
  <c r="W419" i="2"/>
  <c r="H420" i="2"/>
  <c r="Z419" i="2"/>
  <c r="AC419" i="2"/>
  <c r="U419" i="2"/>
  <c r="F420" i="2"/>
  <c r="V419" i="2"/>
  <c r="G420" i="2"/>
  <c r="S419" i="2"/>
  <c r="T419" i="2"/>
  <c r="E420" i="2"/>
  <c r="AB419" i="2"/>
  <c r="D420" i="2"/>
  <c r="Y420" i="2"/>
  <c r="J421" i="2"/>
  <c r="AA419" i="2"/>
  <c r="M420" i="2"/>
  <c r="N420" i="2"/>
  <c r="K420" i="2"/>
  <c r="O420" i="2"/>
  <c r="L420" i="2"/>
  <c r="R420" i="2"/>
  <c r="Q420" i="2"/>
  <c r="W420" i="2"/>
  <c r="H421" i="2"/>
  <c r="P420" i="2"/>
  <c r="AC420" i="2"/>
  <c r="Z420" i="2"/>
  <c r="V420" i="2"/>
  <c r="G421" i="2"/>
  <c r="U420" i="2"/>
  <c r="F421" i="2"/>
  <c r="S420" i="2"/>
  <c r="T420" i="2"/>
  <c r="E421" i="2"/>
  <c r="AB420" i="2"/>
  <c r="AA420" i="2"/>
  <c r="D421" i="2"/>
  <c r="Y421" i="2"/>
  <c r="J422" i="2"/>
  <c r="N421" i="2"/>
  <c r="M421" i="2"/>
  <c r="K421" i="2"/>
  <c r="O421" i="2"/>
  <c r="L421" i="2"/>
  <c r="R421" i="2"/>
  <c r="Q421" i="2"/>
  <c r="W421" i="2"/>
  <c r="H422" i="2"/>
  <c r="P421" i="2"/>
  <c r="Z421" i="2"/>
  <c r="AC421" i="2"/>
  <c r="U421" i="2"/>
  <c r="F422" i="2"/>
  <c r="V421" i="2"/>
  <c r="G422" i="2"/>
  <c r="S421" i="2"/>
  <c r="T421" i="2"/>
  <c r="AB421" i="2"/>
  <c r="E422" i="2"/>
  <c r="D422" i="2"/>
  <c r="Y422" i="2"/>
  <c r="J423" i="2"/>
  <c r="AA421" i="2"/>
  <c r="N422" i="2"/>
  <c r="M422" i="2"/>
  <c r="K422" i="2"/>
  <c r="O422" i="2"/>
  <c r="L422" i="2"/>
  <c r="R422" i="2"/>
  <c r="Q422" i="2"/>
  <c r="W422" i="2"/>
  <c r="H423" i="2"/>
  <c r="P422" i="2"/>
  <c r="AC422" i="2"/>
  <c r="Z422" i="2"/>
  <c r="V422" i="2"/>
  <c r="G423" i="2"/>
  <c r="U422" i="2"/>
  <c r="F423" i="2"/>
  <c r="S422" i="2"/>
  <c r="T422" i="2"/>
  <c r="E423" i="2"/>
  <c r="AB422" i="2"/>
  <c r="AA422" i="2"/>
  <c r="D423" i="2"/>
  <c r="Y423" i="2"/>
  <c r="J424" i="2"/>
  <c r="N423" i="2"/>
  <c r="K423" i="2"/>
  <c r="O423" i="2"/>
  <c r="M423" i="2"/>
  <c r="L423" i="2"/>
  <c r="R423" i="2"/>
  <c r="Q423" i="2"/>
  <c r="W423" i="2"/>
  <c r="H424" i="2"/>
  <c r="P423" i="2"/>
  <c r="Z423" i="2"/>
  <c r="AC423" i="2"/>
  <c r="U423" i="2"/>
  <c r="F424" i="2"/>
  <c r="V423" i="2"/>
  <c r="G424" i="2"/>
  <c r="S423" i="2"/>
  <c r="T423" i="2"/>
  <c r="D424" i="2"/>
  <c r="AA423" i="2"/>
  <c r="E424" i="2"/>
  <c r="AB423" i="2"/>
  <c r="N424" i="2"/>
  <c r="M424" i="2"/>
  <c r="Y424" i="2"/>
  <c r="J425" i="2"/>
  <c r="L424" i="2"/>
  <c r="O424" i="2"/>
  <c r="K424" i="2"/>
  <c r="R424" i="2"/>
  <c r="Q424" i="2"/>
  <c r="W424" i="2"/>
  <c r="H425" i="2"/>
  <c r="P424" i="2"/>
  <c r="AC424" i="2"/>
  <c r="Z424" i="2"/>
  <c r="U424" i="2"/>
  <c r="F425" i="2"/>
  <c r="V424" i="2"/>
  <c r="G425" i="2"/>
  <c r="T424" i="2"/>
  <c r="S424" i="2"/>
  <c r="AA424" i="2"/>
  <c r="D425" i="2"/>
  <c r="E425" i="2"/>
  <c r="AB424" i="2"/>
  <c r="N425" i="2"/>
  <c r="Y425" i="2"/>
  <c r="J426" i="2"/>
  <c r="M425" i="2"/>
  <c r="L425" i="2"/>
  <c r="K425" i="2"/>
  <c r="O425" i="2"/>
  <c r="R425" i="2"/>
  <c r="P425" i="2"/>
  <c r="Q425" i="2"/>
  <c r="W425" i="2"/>
  <c r="H426" i="2"/>
  <c r="Z425" i="2"/>
  <c r="AC425" i="2"/>
  <c r="U425" i="2"/>
  <c r="F426" i="2"/>
  <c r="V425" i="2"/>
  <c r="G426" i="2"/>
  <c r="T425" i="2"/>
  <c r="S425" i="2"/>
  <c r="D426" i="2"/>
  <c r="AA425" i="2"/>
  <c r="E426" i="2"/>
  <c r="AB425" i="2"/>
  <c r="N426" i="2"/>
  <c r="M426" i="2"/>
  <c r="Y426" i="2"/>
  <c r="J427" i="2"/>
  <c r="L426" i="2"/>
  <c r="O426" i="2"/>
  <c r="K426" i="2"/>
  <c r="P426" i="2"/>
  <c r="Q426" i="2"/>
  <c r="R426" i="2"/>
  <c r="W426" i="2"/>
  <c r="H427" i="2"/>
  <c r="Z426" i="2"/>
  <c r="AC426" i="2"/>
  <c r="V426" i="2"/>
  <c r="G427" i="2"/>
  <c r="U426" i="2"/>
  <c r="F427" i="2"/>
  <c r="S426" i="2"/>
  <c r="T426" i="2"/>
  <c r="E427" i="2"/>
  <c r="AB426" i="2"/>
  <c r="D427" i="2"/>
  <c r="Y427" i="2"/>
  <c r="J428" i="2"/>
  <c r="AA426" i="2"/>
  <c r="N427" i="2"/>
  <c r="O427" i="2"/>
  <c r="K427" i="2"/>
  <c r="M427" i="2"/>
  <c r="L427" i="2"/>
  <c r="R427" i="2"/>
  <c r="Q427" i="2"/>
  <c r="W427" i="2"/>
  <c r="H428" i="2"/>
  <c r="P427" i="2"/>
  <c r="AC427" i="2"/>
  <c r="Z427" i="2"/>
  <c r="U427" i="2"/>
  <c r="F428" i="2"/>
  <c r="V427" i="2"/>
  <c r="G428" i="2"/>
  <c r="S427" i="2"/>
  <c r="T427" i="2"/>
  <c r="E428" i="2"/>
  <c r="AB427" i="2"/>
  <c r="D428" i="2"/>
  <c r="Y428" i="2"/>
  <c r="J429" i="2"/>
  <c r="AA427" i="2"/>
  <c r="N428" i="2"/>
  <c r="M428" i="2"/>
  <c r="O428" i="2"/>
  <c r="K428" i="2"/>
  <c r="L428" i="2"/>
  <c r="R428" i="2"/>
  <c r="P428" i="2"/>
  <c r="Q428" i="2"/>
  <c r="W428" i="2"/>
  <c r="H429" i="2"/>
  <c r="AC428" i="2"/>
  <c r="Z428" i="2"/>
  <c r="V428" i="2"/>
  <c r="G429" i="2"/>
  <c r="U428" i="2"/>
  <c r="F429" i="2"/>
  <c r="S428" i="2"/>
  <c r="T428" i="2"/>
  <c r="E429" i="2"/>
  <c r="AB428" i="2"/>
  <c r="D429" i="2"/>
  <c r="Y429" i="2"/>
  <c r="J430" i="2"/>
  <c r="AA428" i="2"/>
  <c r="M429" i="2"/>
  <c r="N429" i="2"/>
  <c r="L429" i="2"/>
  <c r="K429" i="2"/>
  <c r="O429" i="2"/>
  <c r="R429" i="2"/>
  <c r="P429" i="2"/>
  <c r="Q429" i="2"/>
  <c r="W429" i="2"/>
  <c r="H430" i="2"/>
  <c r="Z429" i="2"/>
  <c r="AC429" i="2"/>
  <c r="V429" i="2"/>
  <c r="G430" i="2"/>
  <c r="U429" i="2"/>
  <c r="F430" i="2"/>
  <c r="S429" i="2"/>
  <c r="T429" i="2"/>
  <c r="E430" i="2"/>
  <c r="AB429" i="2"/>
  <c r="D430" i="2"/>
  <c r="Y430" i="2"/>
  <c r="J431" i="2"/>
  <c r="AA429" i="2"/>
  <c r="N430" i="2"/>
  <c r="K430" i="2"/>
  <c r="O430" i="2"/>
  <c r="L430" i="2"/>
  <c r="M430" i="2"/>
  <c r="R430" i="2"/>
  <c r="P430" i="2"/>
  <c r="Q430" i="2"/>
  <c r="W430" i="2"/>
  <c r="H431" i="2"/>
  <c r="Z430" i="2"/>
  <c r="AC430" i="2"/>
  <c r="U430" i="2"/>
  <c r="F431" i="2"/>
  <c r="V430" i="2"/>
  <c r="G431" i="2"/>
  <c r="T430" i="2"/>
  <c r="S430" i="2"/>
  <c r="AA430" i="2"/>
  <c r="D431" i="2"/>
  <c r="E431" i="2"/>
  <c r="AB430" i="2"/>
  <c r="N431" i="2"/>
  <c r="M431" i="2"/>
  <c r="Y431" i="2"/>
  <c r="J432" i="2"/>
  <c r="K431" i="2"/>
  <c r="L431" i="2"/>
  <c r="O431" i="2"/>
  <c r="R431" i="2"/>
  <c r="P431" i="2"/>
  <c r="Q431" i="2"/>
  <c r="W431" i="2"/>
  <c r="H432" i="2"/>
  <c r="AC431" i="2"/>
  <c r="Z431" i="2"/>
  <c r="V431" i="2"/>
  <c r="G432" i="2"/>
  <c r="U431" i="2"/>
  <c r="F432" i="2"/>
  <c r="T431" i="2"/>
  <c r="S431" i="2"/>
  <c r="E432" i="2"/>
  <c r="AB431" i="2"/>
  <c r="D432" i="2"/>
  <c r="Y432" i="2"/>
  <c r="J433" i="2"/>
  <c r="AA431" i="2"/>
  <c r="N432" i="2"/>
  <c r="K432" i="2"/>
  <c r="O432" i="2"/>
  <c r="M432" i="2"/>
  <c r="L432" i="2"/>
  <c r="R432" i="2"/>
  <c r="P432" i="2"/>
  <c r="Q432" i="2"/>
  <c r="W432" i="2"/>
  <c r="H433" i="2"/>
  <c r="Z432" i="2"/>
  <c r="AC432" i="2"/>
  <c r="U432" i="2"/>
  <c r="F433" i="2"/>
  <c r="V432" i="2"/>
  <c r="G433" i="2"/>
  <c r="S432" i="2"/>
  <c r="T432" i="2"/>
  <c r="AB432" i="2"/>
  <c r="E433" i="2"/>
  <c r="D433" i="2"/>
  <c r="Y433" i="2"/>
  <c r="J434" i="2"/>
  <c r="AA432" i="2"/>
  <c r="N433" i="2"/>
  <c r="M433" i="2"/>
  <c r="K433" i="2"/>
  <c r="O433" i="2"/>
  <c r="L433" i="2"/>
  <c r="R433" i="2"/>
  <c r="Q433" i="2"/>
  <c r="W433" i="2"/>
  <c r="H434" i="2"/>
  <c r="P433" i="2"/>
  <c r="Z433" i="2"/>
  <c r="AC433" i="2"/>
  <c r="V433" i="2"/>
  <c r="G434" i="2"/>
  <c r="U433" i="2"/>
  <c r="F434" i="2"/>
  <c r="S433" i="2"/>
  <c r="T433" i="2"/>
  <c r="E434" i="2"/>
  <c r="AB433" i="2"/>
  <c r="D434" i="2"/>
  <c r="Y434" i="2"/>
  <c r="J435" i="2"/>
  <c r="AA433" i="2"/>
  <c r="O434" i="2"/>
  <c r="K434" i="2"/>
  <c r="N434" i="2"/>
  <c r="M434" i="2"/>
  <c r="L434" i="2"/>
  <c r="Q434" i="2"/>
  <c r="P434" i="2"/>
  <c r="R434" i="2"/>
  <c r="AC434" i="2"/>
  <c r="Z434" i="2"/>
  <c r="U434" i="2"/>
  <c r="F435" i="2"/>
  <c r="V434" i="2"/>
  <c r="G435" i="2"/>
  <c r="T434" i="2"/>
  <c r="S434" i="2"/>
  <c r="W434" i="2"/>
  <c r="H435" i="2"/>
  <c r="D435" i="2"/>
  <c r="AA434" i="2"/>
  <c r="AB434" i="2"/>
  <c r="E435" i="2"/>
  <c r="N435" i="2"/>
  <c r="Y435" i="2"/>
  <c r="J436" i="2"/>
  <c r="L435" i="2"/>
  <c r="O435" i="2"/>
  <c r="M435" i="2"/>
  <c r="K435" i="2"/>
  <c r="R435" i="2"/>
  <c r="P435" i="2"/>
  <c r="Q435" i="2"/>
  <c r="W435" i="2"/>
  <c r="H436" i="2"/>
  <c r="Z435" i="2"/>
  <c r="AC435" i="2"/>
  <c r="U435" i="2"/>
  <c r="F436" i="2"/>
  <c r="V435" i="2"/>
  <c r="G436" i="2"/>
  <c r="T435" i="2"/>
  <c r="S435" i="2"/>
  <c r="D436" i="2"/>
  <c r="AA435" i="2"/>
  <c r="E436" i="2"/>
  <c r="AB435" i="2"/>
  <c r="N436" i="2"/>
  <c r="Y436" i="2"/>
  <c r="J437" i="2"/>
  <c r="L436" i="2"/>
  <c r="M436" i="2"/>
  <c r="O436" i="2"/>
  <c r="K436" i="2"/>
  <c r="R436" i="2"/>
  <c r="P436" i="2"/>
  <c r="Q436" i="2"/>
  <c r="W436" i="2"/>
  <c r="H437" i="2"/>
  <c r="Z436" i="2"/>
  <c r="AC436" i="2"/>
  <c r="U436" i="2"/>
  <c r="F437" i="2"/>
  <c r="V436" i="2"/>
  <c r="G437" i="2"/>
  <c r="T436" i="2"/>
  <c r="S436" i="2"/>
  <c r="E437" i="2"/>
  <c r="AB436" i="2"/>
  <c r="D437" i="2"/>
  <c r="Y437" i="2"/>
  <c r="J438" i="2"/>
  <c r="AA436" i="2"/>
  <c r="N437" i="2"/>
  <c r="K437" i="2"/>
  <c r="O437" i="2"/>
  <c r="M437" i="2"/>
  <c r="L437" i="2"/>
  <c r="R437" i="2"/>
  <c r="P437" i="2"/>
  <c r="Q437" i="2"/>
  <c r="W437" i="2"/>
  <c r="H438" i="2"/>
  <c r="AC437" i="2"/>
  <c r="Z437" i="2"/>
  <c r="U437" i="2"/>
  <c r="F438" i="2"/>
  <c r="V437" i="2"/>
  <c r="G438" i="2"/>
  <c r="S437" i="2"/>
  <c r="T437" i="2"/>
  <c r="AB437" i="2"/>
  <c r="E438" i="2"/>
  <c r="AA437" i="2"/>
  <c r="D438" i="2"/>
  <c r="Y438" i="2"/>
  <c r="J439" i="2"/>
  <c r="N438" i="2"/>
  <c r="M438" i="2"/>
  <c r="K438" i="2"/>
  <c r="O438" i="2"/>
  <c r="L438" i="2"/>
  <c r="R438" i="2"/>
  <c r="Q438" i="2"/>
  <c r="W438" i="2"/>
  <c r="H439" i="2"/>
  <c r="P438" i="2"/>
  <c r="Z438" i="2"/>
  <c r="AC438" i="2"/>
  <c r="V438" i="2"/>
  <c r="G439" i="2"/>
  <c r="U438" i="2"/>
  <c r="F439" i="2"/>
  <c r="S438" i="2"/>
  <c r="T438" i="2"/>
  <c r="E439" i="2"/>
  <c r="AB438" i="2"/>
  <c r="AA438" i="2"/>
  <c r="D439" i="2"/>
  <c r="Y439" i="2"/>
  <c r="J440" i="2"/>
  <c r="N439" i="2"/>
  <c r="K439" i="2"/>
  <c r="O439" i="2"/>
  <c r="M439" i="2"/>
  <c r="L439" i="2"/>
  <c r="R439" i="2"/>
  <c r="P439" i="2"/>
  <c r="Q439" i="2"/>
  <c r="AC439" i="2"/>
  <c r="W439" i="2"/>
  <c r="H440" i="2"/>
  <c r="Z439" i="2"/>
  <c r="U439" i="2"/>
  <c r="F440" i="2"/>
  <c r="V439" i="2"/>
  <c r="G440" i="2"/>
  <c r="S439" i="2"/>
  <c r="T439" i="2"/>
  <c r="E440" i="2"/>
  <c r="AB439" i="2"/>
  <c r="AA439" i="2"/>
  <c r="D440" i="2"/>
  <c r="Y440" i="2"/>
  <c r="J441" i="2"/>
  <c r="M440" i="2"/>
  <c r="K440" i="2"/>
  <c r="L440" i="2"/>
  <c r="O440" i="2"/>
  <c r="R440" i="2"/>
  <c r="N440" i="2"/>
  <c r="Q440" i="2"/>
  <c r="W440" i="2"/>
  <c r="H441" i="2"/>
  <c r="P440" i="2"/>
  <c r="Z440" i="2"/>
  <c r="AC440" i="2"/>
  <c r="V440" i="2"/>
  <c r="G441" i="2"/>
  <c r="U440" i="2"/>
  <c r="F441" i="2"/>
  <c r="S440" i="2"/>
  <c r="T440" i="2"/>
  <c r="AB440" i="2"/>
  <c r="E441" i="2"/>
  <c r="D441" i="2"/>
  <c r="Y441" i="2"/>
  <c r="J442" i="2"/>
  <c r="AA440" i="2"/>
  <c r="M441" i="2"/>
  <c r="N441" i="2"/>
  <c r="K441" i="2"/>
  <c r="O441" i="2"/>
  <c r="L441" i="2"/>
  <c r="R441" i="2"/>
  <c r="Q441" i="2"/>
  <c r="W441" i="2"/>
  <c r="H442" i="2"/>
  <c r="P441" i="2"/>
  <c r="Z441" i="2"/>
  <c r="AC441" i="2"/>
  <c r="V441" i="2"/>
  <c r="G442" i="2"/>
  <c r="U441" i="2"/>
  <c r="F442" i="2"/>
  <c r="S441" i="2"/>
  <c r="T441" i="2"/>
  <c r="AA441" i="2"/>
  <c r="D442" i="2"/>
  <c r="E442" i="2"/>
  <c r="AB441" i="2"/>
  <c r="M442" i="2"/>
  <c r="N442" i="2"/>
  <c r="Y442" i="2"/>
  <c r="J443" i="2"/>
  <c r="L442" i="2"/>
  <c r="K442" i="2"/>
  <c r="O442" i="2"/>
  <c r="R442" i="2"/>
  <c r="Q442" i="2"/>
  <c r="W442" i="2"/>
  <c r="H443" i="2"/>
  <c r="P442" i="2"/>
  <c r="Z442" i="2"/>
  <c r="AC442" i="2"/>
  <c r="V442" i="2"/>
  <c r="G443" i="2"/>
  <c r="U442" i="2"/>
  <c r="F443" i="2"/>
  <c r="T442" i="2"/>
  <c r="S442" i="2"/>
  <c r="AA442" i="2"/>
  <c r="D443" i="2"/>
  <c r="E443" i="2"/>
  <c r="AB442" i="2"/>
  <c r="M443" i="2"/>
  <c r="N443" i="2"/>
  <c r="Y443" i="2"/>
  <c r="J444" i="2"/>
  <c r="L443" i="2"/>
  <c r="K443" i="2"/>
  <c r="O443" i="2"/>
  <c r="R443" i="2"/>
  <c r="Q443" i="2"/>
  <c r="W443" i="2"/>
  <c r="H444" i="2"/>
  <c r="P443" i="2"/>
  <c r="Z443" i="2"/>
  <c r="AC443" i="2"/>
  <c r="U443" i="2"/>
  <c r="F444" i="2"/>
  <c r="V443" i="2"/>
  <c r="G444" i="2"/>
  <c r="T443" i="2"/>
  <c r="S443" i="2"/>
  <c r="D444" i="2"/>
  <c r="AA443" i="2"/>
  <c r="AB443" i="2"/>
  <c r="E444" i="2"/>
  <c r="N444" i="2"/>
  <c r="M444" i="2"/>
  <c r="Y444" i="2"/>
  <c r="J445" i="2"/>
  <c r="L444" i="2"/>
  <c r="K444" i="2"/>
  <c r="O444" i="2"/>
  <c r="R444" i="2"/>
  <c r="P444" i="2"/>
  <c r="Q444" i="2"/>
  <c r="W444" i="2"/>
  <c r="H445" i="2"/>
  <c r="Z444" i="2"/>
  <c r="AC444" i="2"/>
  <c r="U444" i="2"/>
  <c r="F445" i="2"/>
  <c r="V444" i="2"/>
  <c r="G445" i="2"/>
  <c r="T444" i="2"/>
  <c r="S444" i="2"/>
  <c r="D445" i="2"/>
  <c r="AA444" i="2"/>
  <c r="E445" i="2"/>
  <c r="AB444" i="2"/>
  <c r="M445" i="2"/>
  <c r="Y445" i="2"/>
  <c r="J446" i="2"/>
  <c r="L445" i="2"/>
  <c r="K445" i="2"/>
  <c r="O445" i="2"/>
  <c r="R445" i="2"/>
  <c r="N445" i="2"/>
  <c r="Q445" i="2"/>
  <c r="W445" i="2"/>
  <c r="H446" i="2"/>
  <c r="P445" i="2"/>
  <c r="AC445" i="2"/>
  <c r="Z445" i="2"/>
  <c r="V445" i="2"/>
  <c r="G446" i="2"/>
  <c r="U445" i="2"/>
  <c r="F446" i="2"/>
  <c r="T445" i="2"/>
  <c r="S445" i="2"/>
  <c r="D446" i="2"/>
  <c r="AA445" i="2"/>
  <c r="E446" i="2"/>
  <c r="AB445" i="2"/>
  <c r="Y446" i="2"/>
  <c r="J447" i="2"/>
  <c r="N446" i="2"/>
  <c r="M446" i="2"/>
  <c r="L446" i="2"/>
  <c r="K446" i="2"/>
  <c r="O446" i="2"/>
  <c r="R446" i="2"/>
  <c r="Q446" i="2"/>
  <c r="W446" i="2"/>
  <c r="H447" i="2"/>
  <c r="P446" i="2"/>
  <c r="Z446" i="2"/>
  <c r="AC446" i="2"/>
  <c r="U446" i="2"/>
  <c r="F447" i="2"/>
  <c r="V446" i="2"/>
  <c r="G447" i="2"/>
  <c r="T446" i="2"/>
  <c r="S446" i="2"/>
  <c r="AB446" i="2"/>
  <c r="E447" i="2"/>
  <c r="D447" i="2"/>
  <c r="Y447" i="2"/>
  <c r="J448" i="2"/>
  <c r="AA446" i="2"/>
  <c r="N447" i="2"/>
  <c r="M447" i="2"/>
  <c r="K447" i="2"/>
  <c r="O447" i="2"/>
  <c r="L447" i="2"/>
  <c r="R447" i="2"/>
  <c r="Q447" i="2"/>
  <c r="P447" i="2"/>
  <c r="W447" i="2"/>
  <c r="H448" i="2"/>
  <c r="Z447" i="2"/>
  <c r="AC447" i="2"/>
  <c r="V447" i="2"/>
  <c r="G448" i="2"/>
  <c r="U447" i="2"/>
  <c r="F448" i="2"/>
  <c r="S447" i="2"/>
  <c r="T447" i="2"/>
  <c r="AB447" i="2"/>
  <c r="E448" i="2"/>
  <c r="D448" i="2"/>
  <c r="Y448" i="2"/>
  <c r="J449" i="2"/>
  <c r="AA447" i="2"/>
  <c r="M448" i="2"/>
  <c r="N448" i="2"/>
  <c r="K448" i="2"/>
  <c r="O448" i="2"/>
  <c r="L448" i="2"/>
  <c r="R448" i="2"/>
  <c r="P448" i="2"/>
  <c r="Q448" i="2"/>
  <c r="W448" i="2"/>
  <c r="H449" i="2"/>
  <c r="Z448" i="2"/>
  <c r="AC448" i="2"/>
  <c r="U448" i="2"/>
  <c r="F449" i="2"/>
  <c r="V448" i="2"/>
  <c r="G449" i="2"/>
  <c r="S448" i="2"/>
  <c r="T448" i="2"/>
  <c r="E449" i="2"/>
  <c r="AB448" i="2"/>
  <c r="D449" i="2"/>
  <c r="Y449" i="2"/>
  <c r="J450" i="2"/>
  <c r="AA448" i="2"/>
  <c r="N449" i="2"/>
  <c r="M449" i="2"/>
  <c r="K449" i="2"/>
  <c r="O449" i="2"/>
  <c r="L449" i="2"/>
  <c r="R449" i="2"/>
  <c r="Q449" i="2"/>
  <c r="W449" i="2"/>
  <c r="H450" i="2"/>
  <c r="P449" i="2"/>
  <c r="Z449" i="2"/>
  <c r="AC449" i="2"/>
  <c r="V449" i="2"/>
  <c r="G450" i="2"/>
  <c r="U449" i="2"/>
  <c r="F450" i="2"/>
  <c r="S449" i="2"/>
  <c r="T449" i="2"/>
  <c r="AB449" i="2"/>
  <c r="E450" i="2"/>
  <c r="D450" i="2"/>
  <c r="Y450" i="2"/>
  <c r="J451" i="2"/>
  <c r="AA449" i="2"/>
  <c r="N450" i="2"/>
  <c r="L450" i="2"/>
  <c r="K450" i="2"/>
  <c r="O450" i="2"/>
  <c r="M450" i="2"/>
  <c r="R450" i="2"/>
  <c r="Q450" i="2"/>
  <c r="W450" i="2"/>
  <c r="H451" i="2"/>
  <c r="P450" i="2"/>
  <c r="Z450" i="2"/>
  <c r="AC450" i="2"/>
  <c r="U450" i="2"/>
  <c r="F451" i="2"/>
  <c r="V450" i="2"/>
  <c r="G451" i="2"/>
  <c r="T450" i="2"/>
  <c r="S450" i="2"/>
  <c r="D451" i="2"/>
  <c r="AA450" i="2"/>
  <c r="AB450" i="2"/>
  <c r="E451" i="2"/>
  <c r="M451" i="2"/>
  <c r="Y451" i="2"/>
  <c r="J452" i="2"/>
  <c r="L451" i="2"/>
  <c r="N451" i="2"/>
  <c r="K451" i="2"/>
  <c r="O451" i="2"/>
  <c r="R451" i="2"/>
  <c r="P451" i="2"/>
  <c r="Q451" i="2"/>
  <c r="W451" i="2"/>
  <c r="H452" i="2"/>
  <c r="AC451" i="2"/>
  <c r="Z451" i="2"/>
  <c r="V451" i="2"/>
  <c r="G452" i="2"/>
  <c r="U451" i="2"/>
  <c r="F452" i="2"/>
  <c r="T451" i="2"/>
  <c r="S451" i="2"/>
  <c r="D452" i="2"/>
  <c r="AA451" i="2"/>
  <c r="E452" i="2"/>
  <c r="AB451" i="2"/>
  <c r="N452" i="2"/>
  <c r="Y452" i="2"/>
  <c r="J453" i="2"/>
  <c r="L452" i="2"/>
  <c r="M452" i="2"/>
  <c r="K452" i="2"/>
  <c r="O452" i="2"/>
  <c r="R452" i="2"/>
  <c r="Q452" i="2"/>
  <c r="W452" i="2"/>
  <c r="H453" i="2"/>
  <c r="P452" i="2"/>
  <c r="Z452" i="2"/>
  <c r="AC452" i="2"/>
  <c r="U452" i="2"/>
  <c r="F453" i="2"/>
  <c r="V452" i="2"/>
  <c r="G453" i="2"/>
  <c r="T452" i="2"/>
  <c r="S452" i="2"/>
  <c r="D453" i="2"/>
  <c r="AA452" i="2"/>
  <c r="E453" i="2"/>
  <c r="AB452" i="2"/>
  <c r="N453" i="2"/>
  <c r="M453" i="2"/>
  <c r="Y453" i="2"/>
  <c r="J454" i="2"/>
  <c r="L453" i="2"/>
  <c r="K453" i="2"/>
  <c r="O453" i="2"/>
  <c r="R453" i="2"/>
  <c r="P453" i="2"/>
  <c r="Q453" i="2"/>
  <c r="W453" i="2"/>
  <c r="H454" i="2"/>
  <c r="AC453" i="2"/>
  <c r="Z453" i="2"/>
  <c r="V453" i="2"/>
  <c r="G454" i="2"/>
  <c r="U453" i="2"/>
  <c r="F454" i="2"/>
  <c r="T453" i="2"/>
  <c r="S453" i="2"/>
  <c r="AB453" i="2"/>
  <c r="E454" i="2"/>
  <c r="D454" i="2"/>
  <c r="Y454" i="2"/>
  <c r="J455" i="2"/>
  <c r="AA453" i="2"/>
  <c r="M454" i="2"/>
  <c r="N454" i="2"/>
  <c r="K454" i="2"/>
  <c r="O454" i="2"/>
  <c r="L454" i="2"/>
  <c r="R454" i="2"/>
  <c r="Q454" i="2"/>
  <c r="W454" i="2"/>
  <c r="H455" i="2"/>
  <c r="P454" i="2"/>
  <c r="AC454" i="2"/>
  <c r="Z454" i="2"/>
  <c r="U454" i="2"/>
  <c r="F455" i="2"/>
  <c r="V454" i="2"/>
  <c r="G455" i="2"/>
  <c r="S454" i="2"/>
  <c r="T454" i="2"/>
  <c r="AA454" i="2"/>
  <c r="D455" i="2"/>
  <c r="E455" i="2"/>
  <c r="AB454" i="2"/>
  <c r="N455" i="2"/>
  <c r="M455" i="2"/>
  <c r="Y455" i="2"/>
  <c r="J456" i="2"/>
  <c r="L455" i="2"/>
  <c r="K455" i="2"/>
  <c r="O455" i="2"/>
  <c r="R455" i="2"/>
  <c r="Q455" i="2"/>
  <c r="W455" i="2"/>
  <c r="H456" i="2"/>
  <c r="P455" i="2"/>
  <c r="AC455" i="2"/>
  <c r="Z455" i="2"/>
  <c r="V455" i="2"/>
  <c r="G456" i="2"/>
  <c r="U455" i="2"/>
  <c r="F456" i="2"/>
  <c r="T455" i="2"/>
  <c r="S455" i="2"/>
  <c r="E456" i="2"/>
  <c r="AB455" i="2"/>
  <c r="AA455" i="2"/>
  <c r="D456" i="2"/>
  <c r="Y456" i="2"/>
  <c r="J457" i="2"/>
  <c r="M456" i="2"/>
  <c r="N456" i="2"/>
  <c r="K456" i="2"/>
  <c r="O456" i="2"/>
  <c r="L456" i="2"/>
  <c r="R456" i="2"/>
  <c r="Q456" i="2"/>
  <c r="W456" i="2"/>
  <c r="H457" i="2"/>
  <c r="P456" i="2"/>
  <c r="AC456" i="2"/>
  <c r="Z456" i="2"/>
  <c r="U456" i="2"/>
  <c r="F457" i="2"/>
  <c r="V456" i="2"/>
  <c r="G457" i="2"/>
  <c r="S456" i="2"/>
  <c r="T456" i="2"/>
  <c r="D457" i="2"/>
  <c r="AA456" i="2"/>
  <c r="E457" i="2"/>
  <c r="AB456" i="2"/>
  <c r="N457" i="2"/>
  <c r="M457" i="2"/>
  <c r="Y457" i="2"/>
  <c r="J458" i="2"/>
  <c r="L457" i="2"/>
  <c r="K457" i="2"/>
  <c r="O457" i="2"/>
  <c r="R457" i="2"/>
  <c r="Q457" i="2"/>
  <c r="W457" i="2"/>
  <c r="H458" i="2"/>
  <c r="P457" i="2"/>
  <c r="Z457" i="2"/>
  <c r="AC457" i="2"/>
  <c r="V457" i="2"/>
  <c r="G458" i="2"/>
  <c r="U457" i="2"/>
  <c r="F458" i="2"/>
  <c r="T457" i="2"/>
  <c r="S457" i="2"/>
  <c r="E458" i="2"/>
  <c r="AB457" i="2"/>
  <c r="AA457" i="2"/>
  <c r="D458" i="2"/>
  <c r="N458" i="2"/>
  <c r="Y458" i="2"/>
  <c r="J459" i="2"/>
  <c r="K458" i="2"/>
  <c r="O458" i="2"/>
  <c r="M458" i="2"/>
  <c r="L458" i="2"/>
  <c r="R458" i="2"/>
  <c r="P458" i="2"/>
  <c r="Q458" i="2"/>
  <c r="W458" i="2"/>
  <c r="H459" i="2"/>
  <c r="AC458" i="2"/>
  <c r="Z458" i="2"/>
  <c r="U458" i="2"/>
  <c r="F459" i="2"/>
  <c r="V458" i="2"/>
  <c r="G459" i="2"/>
  <c r="S458" i="2"/>
  <c r="T458" i="2"/>
  <c r="AA458" i="2"/>
  <c r="D459" i="2"/>
  <c r="E459" i="2"/>
  <c r="AB458" i="2"/>
  <c r="N459" i="2"/>
  <c r="M459" i="2"/>
  <c r="Y459" i="2"/>
  <c r="J460" i="2"/>
  <c r="L459" i="2"/>
  <c r="K459" i="2"/>
  <c r="O459" i="2"/>
  <c r="R459" i="2"/>
  <c r="P459" i="2"/>
  <c r="Q459" i="2"/>
  <c r="W459" i="2"/>
  <c r="H460" i="2"/>
  <c r="AC459" i="2"/>
  <c r="Z459" i="2"/>
  <c r="V459" i="2"/>
  <c r="G460" i="2"/>
  <c r="U459" i="2"/>
  <c r="F460" i="2"/>
  <c r="T459" i="2"/>
  <c r="S459" i="2"/>
  <c r="E460" i="2"/>
  <c r="AB459" i="2"/>
  <c r="D460" i="2"/>
  <c r="AA459" i="2"/>
  <c r="M460" i="2"/>
  <c r="N460" i="2"/>
  <c r="Y460" i="2"/>
  <c r="J461" i="2"/>
  <c r="K460" i="2"/>
  <c r="O460" i="2"/>
  <c r="L460" i="2"/>
  <c r="R460" i="2"/>
  <c r="Q460" i="2"/>
  <c r="W460" i="2"/>
  <c r="H461" i="2"/>
  <c r="P460" i="2"/>
  <c r="AC460" i="2"/>
  <c r="Z460" i="2"/>
  <c r="U460" i="2"/>
  <c r="F461" i="2"/>
  <c r="V460" i="2"/>
  <c r="G461" i="2"/>
  <c r="S460" i="2"/>
  <c r="T460" i="2"/>
  <c r="E461" i="2"/>
  <c r="AB460" i="2"/>
  <c r="D461" i="2"/>
  <c r="Y461" i="2"/>
  <c r="J462" i="2"/>
  <c r="AA460" i="2"/>
  <c r="M461" i="2"/>
  <c r="N461" i="2"/>
  <c r="K461" i="2"/>
  <c r="O461" i="2"/>
  <c r="L461" i="2"/>
  <c r="R461" i="2"/>
  <c r="Q461" i="2"/>
  <c r="W461" i="2"/>
  <c r="H462" i="2"/>
  <c r="P461" i="2"/>
  <c r="Z461" i="2"/>
  <c r="AC461" i="2"/>
  <c r="V461" i="2"/>
  <c r="G462" i="2"/>
  <c r="U461" i="2"/>
  <c r="F462" i="2"/>
  <c r="T461" i="2"/>
  <c r="S461" i="2"/>
  <c r="AB461" i="2"/>
  <c r="E462" i="2"/>
  <c r="D462" i="2"/>
  <c r="Y462" i="2"/>
  <c r="J463" i="2"/>
  <c r="AA461" i="2"/>
  <c r="M462" i="2"/>
  <c r="N462" i="2"/>
  <c r="K462" i="2"/>
  <c r="O462" i="2"/>
  <c r="L462" i="2"/>
  <c r="R462" i="2"/>
  <c r="P462" i="2"/>
  <c r="Q462" i="2"/>
  <c r="W462" i="2"/>
  <c r="H463" i="2"/>
  <c r="Z462" i="2"/>
  <c r="AC462" i="2"/>
  <c r="U462" i="2"/>
  <c r="F463" i="2"/>
  <c r="V462" i="2"/>
  <c r="G463" i="2"/>
  <c r="S462" i="2"/>
  <c r="T462" i="2"/>
  <c r="E463" i="2"/>
  <c r="AB462" i="2"/>
  <c r="AA462" i="2"/>
  <c r="D463" i="2"/>
  <c r="Y463" i="2"/>
  <c r="J464" i="2"/>
  <c r="N463" i="2"/>
  <c r="K463" i="2"/>
  <c r="O463" i="2"/>
  <c r="M463" i="2"/>
  <c r="L463" i="2"/>
  <c r="R463" i="2"/>
  <c r="Q463" i="2"/>
  <c r="W463" i="2"/>
  <c r="H464" i="2"/>
  <c r="P463" i="2"/>
  <c r="AC463" i="2"/>
  <c r="Z463" i="2"/>
  <c r="U463" i="2"/>
  <c r="F464" i="2"/>
  <c r="V463" i="2"/>
  <c r="G464" i="2"/>
  <c r="S463" i="2"/>
  <c r="T463" i="2"/>
  <c r="E464" i="2"/>
  <c r="AB463" i="2"/>
  <c r="D464" i="2"/>
  <c r="Y464" i="2"/>
  <c r="J465" i="2"/>
  <c r="AA463" i="2"/>
  <c r="M464" i="2"/>
  <c r="K464" i="2"/>
  <c r="O464" i="2"/>
  <c r="L464" i="2"/>
  <c r="N464" i="2"/>
  <c r="R464" i="2"/>
  <c r="Q464" i="2"/>
  <c r="W464" i="2"/>
  <c r="H465" i="2"/>
  <c r="P464" i="2"/>
  <c r="Z464" i="2"/>
  <c r="AC464" i="2"/>
  <c r="V464" i="2"/>
  <c r="G465" i="2"/>
  <c r="U464" i="2"/>
  <c r="F465" i="2"/>
  <c r="S464" i="2"/>
  <c r="T464" i="2"/>
  <c r="E465" i="2"/>
  <c r="AB464" i="2"/>
  <c r="D465" i="2"/>
  <c r="Y465" i="2"/>
  <c r="J466" i="2"/>
  <c r="AA464" i="2"/>
  <c r="M465" i="2"/>
  <c r="N465" i="2"/>
  <c r="K465" i="2"/>
  <c r="O465" i="2"/>
  <c r="L465" i="2"/>
  <c r="R465" i="2"/>
  <c r="Q465" i="2"/>
  <c r="W465" i="2"/>
  <c r="H466" i="2"/>
  <c r="P465" i="2"/>
  <c r="Z465" i="2"/>
  <c r="AC465" i="2"/>
  <c r="U465" i="2"/>
  <c r="F466" i="2"/>
  <c r="V465" i="2"/>
  <c r="G466" i="2"/>
  <c r="S465" i="2"/>
  <c r="T465" i="2"/>
  <c r="E466" i="2"/>
  <c r="AB465" i="2"/>
  <c r="AA465" i="2"/>
  <c r="D466" i="2"/>
  <c r="N466" i="2"/>
  <c r="M466" i="2"/>
  <c r="Y466" i="2"/>
  <c r="J467" i="2"/>
  <c r="K466" i="2"/>
  <c r="O466" i="2"/>
  <c r="L466" i="2"/>
  <c r="R466" i="2"/>
  <c r="Q466" i="2"/>
  <c r="W466" i="2"/>
  <c r="H467" i="2"/>
  <c r="P466" i="2"/>
  <c r="AC466" i="2"/>
  <c r="Z466" i="2"/>
  <c r="V466" i="2"/>
  <c r="G467" i="2"/>
  <c r="U466" i="2"/>
  <c r="F467" i="2"/>
  <c r="S466" i="2"/>
  <c r="T466" i="2"/>
  <c r="AB466" i="2"/>
  <c r="E467" i="2"/>
  <c r="D467" i="2"/>
  <c r="Y467" i="2"/>
  <c r="J468" i="2"/>
  <c r="AA466" i="2"/>
  <c r="M467" i="2"/>
  <c r="N467" i="2"/>
  <c r="K467" i="2"/>
  <c r="O467" i="2"/>
  <c r="L467" i="2"/>
  <c r="R467" i="2"/>
  <c r="P467" i="2"/>
  <c r="Q467" i="2"/>
  <c r="W467" i="2"/>
  <c r="H468" i="2"/>
  <c r="AC467" i="2"/>
  <c r="Z467" i="2"/>
  <c r="U467" i="2"/>
  <c r="F468" i="2"/>
  <c r="V467" i="2"/>
  <c r="G468" i="2"/>
  <c r="S467" i="2"/>
  <c r="T467" i="2"/>
  <c r="AB467" i="2"/>
  <c r="E468" i="2"/>
  <c r="D468" i="2"/>
  <c r="Y468" i="2"/>
  <c r="J469" i="2"/>
  <c r="AA467" i="2"/>
  <c r="M468" i="2"/>
  <c r="L468" i="2"/>
  <c r="N468" i="2"/>
  <c r="K468" i="2"/>
  <c r="O468" i="2"/>
  <c r="R468" i="2"/>
  <c r="Q468" i="2"/>
  <c r="W468" i="2"/>
  <c r="H469" i="2"/>
  <c r="P468" i="2"/>
  <c r="Z468" i="2"/>
  <c r="AC468" i="2"/>
  <c r="V468" i="2"/>
  <c r="G469" i="2"/>
  <c r="U468" i="2"/>
  <c r="F469" i="2"/>
  <c r="T468" i="2"/>
  <c r="S468" i="2"/>
  <c r="D469" i="2"/>
  <c r="AA468" i="2"/>
  <c r="E469" i="2"/>
  <c r="AB468" i="2"/>
  <c r="M469" i="2"/>
  <c r="N469" i="2"/>
  <c r="Y469" i="2"/>
  <c r="J470" i="2"/>
  <c r="L469" i="2"/>
  <c r="K469" i="2"/>
  <c r="O469" i="2"/>
  <c r="R469" i="2"/>
  <c r="P469" i="2"/>
  <c r="Q469" i="2"/>
  <c r="W469" i="2"/>
  <c r="H470" i="2"/>
  <c r="Z469" i="2"/>
  <c r="AC469" i="2"/>
  <c r="U469" i="2"/>
  <c r="F470" i="2"/>
  <c r="V469" i="2"/>
  <c r="G470" i="2"/>
  <c r="T469" i="2"/>
  <c r="S469" i="2"/>
  <c r="D470" i="2"/>
  <c r="AA469" i="2"/>
  <c r="E470" i="2"/>
  <c r="AB469" i="2"/>
  <c r="M470" i="2"/>
  <c r="Y470" i="2"/>
  <c r="J471" i="2"/>
  <c r="L470" i="2"/>
  <c r="K470" i="2"/>
  <c r="O470" i="2"/>
  <c r="R470" i="2"/>
  <c r="N470" i="2"/>
  <c r="P470" i="2"/>
  <c r="Q470" i="2"/>
  <c r="W470" i="2"/>
  <c r="H471" i="2"/>
  <c r="AC470" i="2"/>
  <c r="Z470" i="2"/>
  <c r="V470" i="2"/>
  <c r="G471" i="2"/>
  <c r="U470" i="2"/>
  <c r="F471" i="2"/>
  <c r="T470" i="2"/>
  <c r="S470" i="2"/>
  <c r="AA470" i="2"/>
  <c r="D471" i="2"/>
  <c r="E471" i="2"/>
  <c r="AB470" i="2"/>
  <c r="N471" i="2"/>
  <c r="Y471" i="2"/>
  <c r="J472" i="2"/>
  <c r="M471" i="2"/>
  <c r="L471" i="2"/>
  <c r="K471" i="2"/>
  <c r="O471" i="2"/>
  <c r="R471" i="2"/>
  <c r="Q471" i="2"/>
  <c r="W471" i="2"/>
  <c r="H472" i="2"/>
  <c r="P471" i="2"/>
  <c r="AC471" i="2"/>
  <c r="Z471" i="2"/>
  <c r="U471" i="2"/>
  <c r="F472" i="2"/>
  <c r="V471" i="2"/>
  <c r="G472" i="2"/>
  <c r="T471" i="2"/>
  <c r="S471" i="2"/>
  <c r="E472" i="2"/>
  <c r="AB471" i="2"/>
  <c r="AA471" i="2"/>
  <c r="D472" i="2"/>
  <c r="Y472" i="2"/>
  <c r="J473" i="2"/>
  <c r="N472" i="2"/>
  <c r="M472" i="2"/>
  <c r="K472" i="2"/>
  <c r="O472" i="2"/>
  <c r="L472" i="2"/>
  <c r="R472" i="2"/>
  <c r="Q472" i="2"/>
  <c r="W472" i="2"/>
  <c r="H473" i="2"/>
  <c r="P472" i="2"/>
  <c r="AC472" i="2"/>
  <c r="Z472" i="2"/>
  <c r="V472" i="2"/>
  <c r="G473" i="2"/>
  <c r="U472" i="2"/>
  <c r="F473" i="2"/>
  <c r="S472" i="2"/>
  <c r="T472" i="2"/>
  <c r="E473" i="2"/>
  <c r="AB472" i="2"/>
  <c r="D473" i="2"/>
  <c r="Y473" i="2"/>
  <c r="J474" i="2"/>
  <c r="AA472" i="2"/>
  <c r="M473" i="2"/>
  <c r="N473" i="2"/>
  <c r="K473" i="2"/>
  <c r="O473" i="2"/>
  <c r="L473" i="2"/>
  <c r="R473" i="2"/>
  <c r="Q473" i="2"/>
  <c r="W473" i="2"/>
  <c r="H474" i="2"/>
  <c r="P473" i="2"/>
  <c r="Z473" i="2"/>
  <c r="AC473" i="2"/>
  <c r="U473" i="2"/>
  <c r="F474" i="2"/>
  <c r="V473" i="2"/>
  <c r="G474" i="2"/>
  <c r="S473" i="2"/>
  <c r="T473" i="2"/>
  <c r="AA473" i="2"/>
  <c r="D474" i="2"/>
  <c r="E474" i="2"/>
  <c r="AB473" i="2"/>
  <c r="N474" i="2"/>
  <c r="M474" i="2"/>
  <c r="Y474" i="2"/>
  <c r="J475" i="2"/>
  <c r="L474" i="2"/>
  <c r="K474" i="2"/>
  <c r="O474" i="2"/>
  <c r="R474" i="2"/>
  <c r="P474" i="2"/>
  <c r="Q474" i="2"/>
  <c r="W474" i="2"/>
  <c r="H475" i="2"/>
  <c r="Z474" i="2"/>
  <c r="AC474" i="2"/>
  <c r="V474" i="2"/>
  <c r="G475" i="2"/>
  <c r="U474" i="2"/>
  <c r="F475" i="2"/>
  <c r="T474" i="2"/>
  <c r="S474" i="2"/>
  <c r="AA474" i="2"/>
  <c r="D475" i="2"/>
  <c r="E475" i="2"/>
  <c r="AB474" i="2"/>
  <c r="N475" i="2"/>
  <c r="Y475" i="2"/>
  <c r="J476" i="2"/>
  <c r="K475" i="2"/>
  <c r="O475" i="2"/>
  <c r="L475" i="2"/>
  <c r="M475" i="2"/>
  <c r="R475" i="2"/>
  <c r="P475" i="2"/>
  <c r="Q475" i="2"/>
  <c r="W475" i="2"/>
  <c r="H476" i="2"/>
  <c r="AC475" i="2"/>
  <c r="Z475" i="2"/>
  <c r="U475" i="2"/>
  <c r="F476" i="2"/>
  <c r="V475" i="2"/>
  <c r="G476" i="2"/>
  <c r="S475" i="2"/>
  <c r="T475" i="2"/>
  <c r="AA475" i="2"/>
  <c r="D476" i="2"/>
  <c r="E476" i="2"/>
  <c r="M476" i="2"/>
  <c r="AB475" i="2"/>
  <c r="N476" i="2"/>
  <c r="Y476" i="2"/>
  <c r="J477" i="2"/>
  <c r="L476" i="2"/>
  <c r="K476" i="2"/>
  <c r="O476" i="2"/>
  <c r="R476" i="2"/>
  <c r="P476" i="2"/>
  <c r="Q476" i="2"/>
  <c r="W476" i="2"/>
  <c r="H477" i="2"/>
  <c r="Z476" i="2"/>
  <c r="AC476" i="2"/>
  <c r="V476" i="2"/>
  <c r="G477" i="2"/>
  <c r="U476" i="2"/>
  <c r="F477" i="2"/>
  <c r="T476" i="2"/>
  <c r="S476" i="2"/>
  <c r="AA476" i="2"/>
  <c r="D477" i="2"/>
  <c r="E477" i="2"/>
  <c r="AB476" i="2"/>
  <c r="N477" i="2"/>
  <c r="Y477" i="2"/>
  <c r="J478" i="2"/>
  <c r="L477" i="2"/>
  <c r="M477" i="2"/>
  <c r="K477" i="2"/>
  <c r="O477" i="2"/>
  <c r="R477" i="2"/>
  <c r="Q477" i="2"/>
  <c r="W477" i="2"/>
  <c r="H478" i="2"/>
  <c r="P477" i="2"/>
  <c r="Z477" i="2"/>
  <c r="AC477" i="2"/>
  <c r="U477" i="2"/>
  <c r="F478" i="2"/>
  <c r="V477" i="2"/>
  <c r="G478" i="2"/>
  <c r="T477" i="2"/>
  <c r="S477" i="2"/>
  <c r="D478" i="2"/>
  <c r="AA477" i="2"/>
  <c r="E478" i="2"/>
  <c r="AB477" i="2"/>
  <c r="N478" i="2"/>
  <c r="M478" i="2"/>
  <c r="Y478" i="2"/>
  <c r="J479" i="2"/>
  <c r="L478" i="2"/>
  <c r="K478" i="2"/>
  <c r="O478" i="2"/>
  <c r="R478" i="2"/>
  <c r="Q478" i="2"/>
  <c r="W478" i="2"/>
  <c r="H479" i="2"/>
  <c r="P478" i="2"/>
  <c r="Z478" i="2"/>
  <c r="AC478" i="2"/>
  <c r="V478" i="2"/>
  <c r="G479" i="2"/>
  <c r="U478" i="2"/>
  <c r="F479" i="2"/>
  <c r="T478" i="2"/>
  <c r="S478" i="2"/>
  <c r="AA478" i="2"/>
  <c r="D479" i="2"/>
  <c r="E479" i="2"/>
  <c r="AB478" i="2"/>
  <c r="N479" i="2"/>
  <c r="Y479" i="2"/>
  <c r="J480" i="2"/>
  <c r="L479" i="2"/>
  <c r="M479" i="2"/>
  <c r="K479" i="2"/>
  <c r="O479" i="2"/>
  <c r="R479" i="2"/>
  <c r="P479" i="2"/>
  <c r="Q479" i="2"/>
  <c r="W479" i="2"/>
  <c r="H480" i="2"/>
  <c r="AC479" i="2"/>
  <c r="Z479" i="2"/>
  <c r="U479" i="2"/>
  <c r="F480" i="2"/>
  <c r="V479" i="2"/>
  <c r="G480" i="2"/>
  <c r="T479" i="2"/>
  <c r="S479" i="2"/>
  <c r="AA479" i="2"/>
  <c r="D480" i="2"/>
  <c r="E480" i="2"/>
  <c r="AB479" i="2"/>
  <c r="M480" i="2"/>
  <c r="Y480" i="2"/>
  <c r="J481" i="2"/>
  <c r="L480" i="2"/>
  <c r="N480" i="2"/>
  <c r="K480" i="2"/>
  <c r="O480" i="2"/>
  <c r="R480" i="2"/>
  <c r="P480" i="2"/>
  <c r="Q480" i="2"/>
  <c r="W480" i="2"/>
  <c r="H481" i="2"/>
  <c r="AC480" i="2"/>
  <c r="Z480" i="2"/>
  <c r="V480" i="2"/>
  <c r="G481" i="2"/>
  <c r="U480" i="2"/>
  <c r="F481" i="2"/>
  <c r="T480" i="2"/>
  <c r="S480" i="2"/>
  <c r="AA480" i="2"/>
  <c r="D481" i="2"/>
  <c r="E481" i="2"/>
  <c r="AB480" i="2"/>
  <c r="N481" i="2"/>
  <c r="Y481" i="2"/>
  <c r="J482" i="2"/>
  <c r="L481" i="2"/>
  <c r="K481" i="2"/>
  <c r="O481" i="2"/>
  <c r="M481" i="2"/>
  <c r="R481" i="2"/>
  <c r="P481" i="2"/>
  <c r="Q481" i="2"/>
  <c r="W481" i="2"/>
  <c r="H482" i="2"/>
  <c r="Z481" i="2"/>
  <c r="AC481" i="2"/>
  <c r="U481" i="2"/>
  <c r="F482" i="2"/>
  <c r="V481" i="2"/>
  <c r="G482" i="2"/>
  <c r="S481" i="2"/>
  <c r="T481" i="2"/>
  <c r="AB481" i="2"/>
  <c r="E482" i="2"/>
  <c r="D482" i="2"/>
  <c r="Y482" i="2"/>
  <c r="J483" i="2"/>
  <c r="AA481" i="2"/>
  <c r="M482" i="2"/>
  <c r="L482" i="2"/>
  <c r="K482" i="2"/>
  <c r="O482" i="2"/>
  <c r="N482" i="2"/>
  <c r="R482" i="2"/>
  <c r="P482" i="2"/>
  <c r="Q482" i="2"/>
  <c r="W482" i="2"/>
  <c r="H483" i="2"/>
  <c r="AC482" i="2"/>
  <c r="Z482" i="2"/>
  <c r="V482" i="2"/>
  <c r="G483" i="2"/>
  <c r="U482" i="2"/>
  <c r="F483" i="2"/>
  <c r="S482" i="2"/>
  <c r="T482" i="2"/>
  <c r="D483" i="2"/>
  <c r="AA482" i="2"/>
  <c r="AB482" i="2"/>
  <c r="E483" i="2"/>
  <c r="M483" i="2"/>
  <c r="N483" i="2"/>
  <c r="Y483" i="2"/>
  <c r="J484" i="2"/>
  <c r="L483" i="2"/>
  <c r="K483" i="2"/>
  <c r="O483" i="2"/>
  <c r="Q483" i="2"/>
  <c r="P483" i="2"/>
  <c r="R483" i="2"/>
  <c r="Z483" i="2"/>
  <c r="AC483" i="2"/>
  <c r="U483" i="2"/>
  <c r="F484" i="2"/>
  <c r="V483" i="2"/>
  <c r="G484" i="2"/>
  <c r="T483" i="2"/>
  <c r="S483" i="2"/>
  <c r="W483" i="2"/>
  <c r="H484" i="2"/>
  <c r="D484" i="2"/>
  <c r="AA483" i="2"/>
  <c r="AB483" i="2"/>
  <c r="E484" i="2"/>
  <c r="M484" i="2"/>
  <c r="Y484" i="2"/>
  <c r="J485" i="2"/>
  <c r="L484" i="2"/>
  <c r="O484" i="2"/>
  <c r="N484" i="2"/>
  <c r="K484" i="2"/>
  <c r="P484" i="2"/>
  <c r="Q484" i="2"/>
  <c r="R484" i="2"/>
  <c r="W484" i="2"/>
  <c r="H485" i="2"/>
  <c r="AC484" i="2"/>
  <c r="Z484" i="2"/>
  <c r="U484" i="2"/>
  <c r="F485" i="2"/>
  <c r="V484" i="2"/>
  <c r="G485" i="2"/>
  <c r="S484" i="2"/>
  <c r="T484" i="2"/>
  <c r="D485" i="2"/>
  <c r="AA484" i="2"/>
  <c r="AB484" i="2"/>
  <c r="E485" i="2"/>
  <c r="N485" i="2"/>
  <c r="Y485" i="2"/>
  <c r="J486" i="2"/>
  <c r="L485" i="2"/>
  <c r="M485" i="2"/>
  <c r="O485" i="2"/>
  <c r="K485" i="2"/>
  <c r="Q485" i="2"/>
  <c r="P485" i="2"/>
  <c r="R485" i="2"/>
  <c r="Z485" i="2"/>
  <c r="AC485" i="2"/>
  <c r="U485" i="2"/>
  <c r="F486" i="2"/>
  <c r="V485" i="2"/>
  <c r="G486" i="2"/>
  <c r="S485" i="2"/>
  <c r="T485" i="2"/>
  <c r="W485" i="2"/>
  <c r="H486" i="2"/>
  <c r="AB485" i="2"/>
  <c r="E486" i="2"/>
  <c r="D486" i="2"/>
  <c r="Y486" i="2"/>
  <c r="J487" i="2"/>
  <c r="AA485" i="2"/>
  <c r="N486" i="2"/>
  <c r="M486" i="2"/>
  <c r="K486" i="2"/>
  <c r="O486" i="2"/>
  <c r="L486" i="2"/>
  <c r="R486" i="2"/>
  <c r="Q486" i="2"/>
  <c r="W486" i="2"/>
  <c r="H487" i="2"/>
  <c r="P486" i="2"/>
  <c r="AC486" i="2"/>
  <c r="Z486" i="2"/>
  <c r="U486" i="2"/>
  <c r="F487" i="2"/>
  <c r="V486" i="2"/>
  <c r="G487" i="2"/>
  <c r="S486" i="2"/>
  <c r="T486" i="2"/>
  <c r="AB486" i="2"/>
  <c r="E487" i="2"/>
  <c r="D487" i="2"/>
  <c r="AA486" i="2"/>
  <c r="M487" i="2"/>
  <c r="N487" i="2"/>
  <c r="Y487" i="2"/>
  <c r="J488" i="2"/>
  <c r="K487" i="2"/>
  <c r="O487" i="2"/>
  <c r="L487" i="2"/>
  <c r="R487" i="2"/>
  <c r="Q487" i="2"/>
  <c r="W487" i="2"/>
  <c r="H488" i="2"/>
  <c r="P487" i="2"/>
  <c r="AC487" i="2"/>
  <c r="Z487" i="2"/>
  <c r="V487" i="2"/>
  <c r="G488" i="2"/>
  <c r="U487" i="2"/>
  <c r="F488" i="2"/>
  <c r="S487" i="2"/>
  <c r="T487" i="2"/>
  <c r="AB487" i="2"/>
  <c r="E488" i="2"/>
  <c r="D488" i="2"/>
  <c r="Y488" i="2"/>
  <c r="J489" i="2"/>
  <c r="AA487" i="2"/>
  <c r="M488" i="2"/>
  <c r="N488" i="2"/>
  <c r="K488" i="2"/>
  <c r="O488" i="2"/>
  <c r="L488" i="2"/>
  <c r="R488" i="2"/>
  <c r="P488" i="2"/>
  <c r="Q488" i="2"/>
  <c r="W488" i="2"/>
  <c r="H489" i="2"/>
  <c r="AC488" i="2"/>
  <c r="Z488" i="2"/>
  <c r="U488" i="2"/>
  <c r="F489" i="2"/>
  <c r="V488" i="2"/>
  <c r="G489" i="2"/>
  <c r="S488" i="2"/>
  <c r="T488" i="2"/>
  <c r="E489" i="2"/>
  <c r="AB488" i="2"/>
  <c r="D489" i="2"/>
  <c r="Y489" i="2"/>
  <c r="J490" i="2"/>
  <c r="AA488" i="2"/>
  <c r="N489" i="2"/>
  <c r="M489" i="2"/>
  <c r="K489" i="2"/>
  <c r="O489" i="2"/>
  <c r="L489" i="2"/>
  <c r="R489" i="2"/>
  <c r="P489" i="2"/>
  <c r="Q489" i="2"/>
  <c r="W489" i="2"/>
  <c r="H490" i="2"/>
  <c r="AC489" i="2"/>
  <c r="Z489" i="2"/>
  <c r="V489" i="2"/>
  <c r="G490" i="2"/>
  <c r="U489" i="2"/>
  <c r="F490" i="2"/>
  <c r="S489" i="2"/>
  <c r="T489" i="2"/>
  <c r="AA489" i="2"/>
  <c r="D490" i="2"/>
  <c r="E490" i="2"/>
  <c r="AB489" i="2"/>
  <c r="M490" i="2"/>
  <c r="Y490" i="2"/>
  <c r="J491" i="2"/>
  <c r="L490" i="2"/>
  <c r="N490" i="2"/>
  <c r="K490" i="2"/>
  <c r="O490" i="2"/>
  <c r="R490" i="2"/>
  <c r="Q490" i="2"/>
  <c r="W490" i="2"/>
  <c r="H491" i="2"/>
  <c r="P490" i="2"/>
  <c r="Z490" i="2"/>
  <c r="AC490" i="2"/>
  <c r="V490" i="2"/>
  <c r="G491" i="2"/>
  <c r="U490" i="2"/>
  <c r="F491" i="2"/>
  <c r="T490" i="2"/>
  <c r="S490" i="2"/>
  <c r="AA490" i="2"/>
  <c r="D491" i="2"/>
  <c r="E491" i="2"/>
  <c r="AB490" i="2"/>
  <c r="M491" i="2"/>
  <c r="N491" i="2"/>
  <c r="Y491" i="2"/>
  <c r="J492" i="2"/>
  <c r="L491" i="2"/>
  <c r="K491" i="2"/>
  <c r="O491" i="2"/>
  <c r="R491" i="2"/>
  <c r="Q491" i="2"/>
  <c r="W491" i="2"/>
  <c r="H492" i="2"/>
  <c r="P491" i="2"/>
  <c r="Z491" i="2"/>
  <c r="AC491" i="2"/>
  <c r="U491" i="2"/>
  <c r="F492" i="2"/>
  <c r="V491" i="2"/>
  <c r="G492" i="2"/>
  <c r="T491" i="2"/>
  <c r="S491" i="2"/>
  <c r="E492" i="2"/>
  <c r="AB491" i="2"/>
  <c r="AA491" i="2"/>
  <c r="D492" i="2"/>
  <c r="Y492" i="2"/>
  <c r="J493" i="2"/>
  <c r="N492" i="2"/>
  <c r="K492" i="2"/>
  <c r="O492" i="2"/>
  <c r="M492" i="2"/>
  <c r="L492" i="2"/>
  <c r="R492" i="2"/>
  <c r="Q492" i="2"/>
  <c r="W492" i="2"/>
  <c r="H493" i="2"/>
  <c r="P492" i="2"/>
  <c r="Z492" i="2"/>
  <c r="AC492" i="2"/>
  <c r="U492" i="2"/>
  <c r="F493" i="2"/>
  <c r="V492" i="2"/>
  <c r="G493" i="2"/>
  <c r="S492" i="2"/>
  <c r="T492" i="2"/>
  <c r="E493" i="2"/>
  <c r="AB492" i="2"/>
  <c r="D493" i="2"/>
  <c r="Y493" i="2"/>
  <c r="J494" i="2"/>
  <c r="AA492" i="2"/>
  <c r="M493" i="2"/>
  <c r="K493" i="2"/>
  <c r="O493" i="2"/>
  <c r="N493" i="2"/>
  <c r="L493" i="2"/>
  <c r="R493" i="2"/>
  <c r="P493" i="2"/>
  <c r="Q493" i="2"/>
  <c r="W493" i="2"/>
  <c r="H494" i="2"/>
  <c r="Z493" i="2"/>
  <c r="AC493" i="2"/>
  <c r="V493" i="2"/>
  <c r="G494" i="2"/>
  <c r="U493" i="2"/>
  <c r="F494" i="2"/>
  <c r="S493" i="2"/>
  <c r="T493" i="2"/>
  <c r="AA493" i="2"/>
  <c r="D494" i="2"/>
  <c r="E494" i="2"/>
  <c r="AB493" i="2"/>
  <c r="M494" i="2"/>
  <c r="N494" i="2"/>
  <c r="Y494" i="2"/>
  <c r="J495" i="2"/>
  <c r="L494" i="2"/>
  <c r="K494" i="2"/>
  <c r="O494" i="2"/>
  <c r="R494" i="2"/>
  <c r="Q494" i="2"/>
  <c r="W494" i="2"/>
  <c r="H495" i="2"/>
  <c r="P494" i="2"/>
  <c r="AC494" i="2"/>
  <c r="Z494" i="2"/>
  <c r="V494" i="2"/>
  <c r="G495" i="2"/>
  <c r="U494" i="2"/>
  <c r="F495" i="2"/>
  <c r="T494" i="2"/>
  <c r="S494" i="2"/>
  <c r="D495" i="2"/>
  <c r="AA494" i="2"/>
  <c r="AB494" i="2"/>
  <c r="E495" i="2"/>
  <c r="M495" i="2"/>
  <c r="N495" i="2"/>
  <c r="Y495" i="2"/>
  <c r="J496" i="2"/>
  <c r="L495" i="2"/>
  <c r="K495" i="2"/>
  <c r="O495" i="2"/>
  <c r="R495" i="2"/>
  <c r="P495" i="2"/>
  <c r="Q495" i="2"/>
  <c r="W495" i="2"/>
  <c r="H496" i="2"/>
  <c r="Z495" i="2"/>
  <c r="AC495" i="2"/>
  <c r="V495" i="2"/>
  <c r="G496" i="2"/>
  <c r="U495" i="2"/>
  <c r="F496" i="2"/>
  <c r="T495" i="2"/>
  <c r="S495" i="2"/>
  <c r="AA495" i="2"/>
  <c r="D496" i="2"/>
  <c r="E496" i="2"/>
  <c r="AB495" i="2"/>
  <c r="M496" i="2"/>
  <c r="N496" i="2"/>
  <c r="Y496" i="2"/>
  <c r="J497" i="2"/>
  <c r="L496" i="2"/>
  <c r="K496" i="2"/>
  <c r="O496" i="2"/>
  <c r="R496" i="2"/>
  <c r="Q496" i="2"/>
  <c r="W496" i="2"/>
  <c r="H497" i="2"/>
  <c r="P496" i="2"/>
  <c r="AC496" i="2"/>
  <c r="Z496" i="2"/>
  <c r="U496" i="2"/>
  <c r="F497" i="2"/>
  <c r="V496" i="2"/>
  <c r="G497" i="2"/>
  <c r="T496" i="2"/>
  <c r="S496" i="2"/>
  <c r="AA496" i="2"/>
  <c r="D497" i="2"/>
  <c r="E497" i="2"/>
  <c r="AB496" i="2"/>
  <c r="N497" i="2"/>
  <c r="M497" i="2"/>
  <c r="Y497" i="2"/>
  <c r="J498" i="2"/>
  <c r="L497" i="2"/>
  <c r="K497" i="2"/>
  <c r="O497" i="2"/>
  <c r="R497" i="2"/>
  <c r="Q497" i="2"/>
  <c r="W497" i="2"/>
  <c r="H498" i="2"/>
  <c r="P497" i="2"/>
  <c r="AC497" i="2"/>
  <c r="Z497" i="2"/>
  <c r="V497" i="2"/>
  <c r="G498" i="2"/>
  <c r="U497" i="2"/>
  <c r="F498" i="2"/>
  <c r="T497" i="2"/>
  <c r="S497" i="2"/>
  <c r="D498" i="2"/>
  <c r="AA497" i="2"/>
  <c r="AB497" i="2"/>
  <c r="E498" i="2"/>
  <c r="M498" i="2"/>
  <c r="N498" i="2"/>
  <c r="Y498" i="2"/>
  <c r="J499" i="2"/>
  <c r="L498" i="2"/>
  <c r="K498" i="2"/>
  <c r="O498" i="2"/>
  <c r="R498" i="2"/>
  <c r="Q498" i="2"/>
  <c r="W498" i="2"/>
  <c r="H499" i="2"/>
  <c r="P498" i="2"/>
  <c r="AC498" i="2"/>
  <c r="Z498" i="2"/>
  <c r="U498" i="2"/>
  <c r="F499" i="2"/>
  <c r="V498" i="2"/>
  <c r="G499" i="2"/>
  <c r="T498" i="2"/>
  <c r="S498" i="2"/>
  <c r="D499" i="2"/>
  <c r="AA498" i="2"/>
  <c r="AB498" i="2"/>
  <c r="E499" i="2"/>
  <c r="M499" i="2"/>
  <c r="Y499" i="2"/>
  <c r="J500" i="2"/>
  <c r="L499" i="2"/>
  <c r="N499" i="2"/>
  <c r="K499" i="2"/>
  <c r="O499" i="2"/>
  <c r="R499" i="2"/>
  <c r="P499" i="2"/>
  <c r="Q499" i="2"/>
  <c r="W499" i="2"/>
  <c r="H500" i="2"/>
  <c r="Z499" i="2"/>
  <c r="AC499" i="2"/>
  <c r="V499" i="2"/>
  <c r="G500" i="2"/>
  <c r="U499" i="2"/>
  <c r="F500" i="2"/>
  <c r="T499" i="2"/>
  <c r="S499" i="2"/>
  <c r="E500" i="2"/>
  <c r="AB499" i="2"/>
  <c r="AA499" i="2"/>
  <c r="D500" i="2"/>
  <c r="Y500" i="2"/>
  <c r="J501" i="2"/>
  <c r="M500" i="2"/>
  <c r="N500" i="2"/>
  <c r="K500" i="2"/>
  <c r="O500" i="2"/>
  <c r="L500" i="2"/>
  <c r="R500" i="2"/>
  <c r="P500" i="2"/>
  <c r="Q500" i="2"/>
  <c r="W500" i="2"/>
  <c r="H501" i="2"/>
  <c r="AC500" i="2"/>
  <c r="Z500" i="2"/>
  <c r="V500" i="2"/>
  <c r="G501" i="2"/>
  <c r="U500" i="2"/>
  <c r="F501" i="2"/>
  <c r="S500" i="2"/>
  <c r="T500" i="2"/>
  <c r="AB500" i="2"/>
  <c r="E501" i="2"/>
  <c r="D501" i="2"/>
  <c r="Y501" i="2"/>
  <c r="J502" i="2"/>
  <c r="AA500" i="2"/>
  <c r="M501" i="2"/>
  <c r="N501" i="2"/>
  <c r="K501" i="2"/>
  <c r="O501" i="2"/>
  <c r="L501" i="2"/>
  <c r="R501" i="2"/>
  <c r="Q501" i="2"/>
  <c r="W501" i="2"/>
  <c r="H502" i="2"/>
  <c r="P501" i="2"/>
  <c r="AC501" i="2"/>
  <c r="Z501" i="2"/>
  <c r="U501" i="2"/>
  <c r="F502" i="2"/>
  <c r="V501" i="2"/>
  <c r="G502" i="2"/>
  <c r="S501" i="2"/>
  <c r="T501" i="2"/>
  <c r="D502" i="2"/>
  <c r="AA501" i="2"/>
  <c r="AB501" i="2"/>
  <c r="E502" i="2"/>
  <c r="N502" i="2"/>
  <c r="M502" i="2"/>
  <c r="Y502" i="2"/>
  <c r="J503" i="2"/>
  <c r="L502" i="2"/>
  <c r="K502" i="2"/>
  <c r="O502" i="2"/>
  <c r="R502" i="2"/>
  <c r="Q502" i="2"/>
  <c r="W502" i="2"/>
  <c r="H503" i="2"/>
  <c r="P502" i="2"/>
  <c r="AC502" i="2"/>
  <c r="Z502" i="2"/>
  <c r="U502" i="2"/>
  <c r="F503" i="2"/>
  <c r="V502" i="2"/>
  <c r="G503" i="2"/>
  <c r="T502" i="2"/>
  <c r="S502" i="2"/>
  <c r="D503" i="2"/>
  <c r="AA502" i="2"/>
  <c r="AB502" i="2"/>
  <c r="E503" i="2"/>
  <c r="N503" i="2"/>
  <c r="M503" i="2"/>
  <c r="Y503" i="2"/>
  <c r="J504" i="2"/>
  <c r="L503" i="2"/>
  <c r="K503" i="2"/>
  <c r="O503" i="2"/>
  <c r="R503" i="2"/>
  <c r="P503" i="2"/>
  <c r="Q503" i="2"/>
  <c r="W503" i="2"/>
  <c r="H504" i="2"/>
  <c r="Z503" i="2"/>
  <c r="AC503" i="2"/>
  <c r="U503" i="2"/>
  <c r="F504" i="2"/>
  <c r="V503" i="2"/>
  <c r="G504" i="2"/>
  <c r="T503" i="2"/>
  <c r="S503" i="2"/>
  <c r="AA503" i="2"/>
  <c r="D504" i="2"/>
  <c r="E504" i="2"/>
  <c r="N504" i="2"/>
  <c r="AB503" i="2"/>
  <c r="M504" i="2"/>
  <c r="Y504" i="2"/>
  <c r="J505" i="2"/>
  <c r="L504" i="2"/>
  <c r="K504" i="2"/>
  <c r="O504" i="2"/>
  <c r="R504" i="2"/>
  <c r="Q504" i="2"/>
  <c r="W504" i="2"/>
  <c r="H505" i="2"/>
  <c r="P504" i="2"/>
  <c r="AC504" i="2"/>
  <c r="Z504" i="2"/>
  <c r="U504" i="2"/>
  <c r="F505" i="2"/>
  <c r="V504" i="2"/>
  <c r="G505" i="2"/>
  <c r="T504" i="2"/>
  <c r="S504" i="2"/>
  <c r="D505" i="2"/>
  <c r="AA504" i="2"/>
  <c r="E505" i="2"/>
  <c r="AB504" i="2"/>
  <c r="N505" i="2"/>
  <c r="M505" i="2"/>
  <c r="Y505" i="2"/>
  <c r="J506" i="2"/>
  <c r="L505" i="2"/>
  <c r="K505" i="2"/>
  <c r="O505" i="2"/>
  <c r="R505" i="2"/>
  <c r="Q505" i="2"/>
  <c r="W505" i="2"/>
  <c r="H506" i="2"/>
  <c r="P505" i="2"/>
  <c r="Z505" i="2"/>
  <c r="AC505" i="2"/>
  <c r="V505" i="2"/>
  <c r="G506" i="2"/>
  <c r="U505" i="2"/>
  <c r="F506" i="2"/>
  <c r="T505" i="2"/>
  <c r="S505" i="2"/>
  <c r="AB505" i="2"/>
  <c r="E506" i="2"/>
  <c r="D506" i="2"/>
  <c r="Y506" i="2"/>
  <c r="J507" i="2"/>
  <c r="AA505" i="2"/>
  <c r="N506" i="2"/>
  <c r="M506" i="2"/>
  <c r="K506" i="2"/>
  <c r="O506" i="2"/>
  <c r="L506" i="2"/>
  <c r="R506" i="2"/>
  <c r="P506" i="2"/>
  <c r="Q506" i="2"/>
  <c r="W506" i="2"/>
  <c r="H507" i="2"/>
  <c r="Z506" i="2"/>
  <c r="AC506" i="2"/>
  <c r="U506" i="2"/>
  <c r="F507" i="2"/>
  <c r="V506" i="2"/>
  <c r="G507" i="2"/>
  <c r="S506" i="2"/>
  <c r="T506" i="2"/>
  <c r="AB506" i="2"/>
  <c r="E507" i="2"/>
  <c r="D507" i="2"/>
  <c r="Y507" i="2"/>
  <c r="J508" i="2"/>
  <c r="AA506" i="2"/>
  <c r="N507" i="2"/>
  <c r="M507" i="2"/>
  <c r="K507" i="2"/>
  <c r="O507" i="2"/>
  <c r="L507" i="2"/>
  <c r="R507" i="2"/>
  <c r="P507" i="2"/>
  <c r="Q507" i="2"/>
  <c r="W507" i="2"/>
  <c r="H508" i="2"/>
  <c r="Z507" i="2"/>
  <c r="AC507" i="2"/>
  <c r="V507" i="2"/>
  <c r="G508" i="2"/>
  <c r="U507" i="2"/>
  <c r="F508" i="2"/>
  <c r="S507" i="2"/>
  <c r="T507" i="2"/>
  <c r="AB507" i="2"/>
  <c r="E508" i="2"/>
  <c r="D508" i="2"/>
  <c r="Y508" i="2"/>
  <c r="J509" i="2"/>
  <c r="AA507" i="2"/>
  <c r="M508" i="2"/>
  <c r="N508" i="2"/>
  <c r="K508" i="2"/>
  <c r="O508" i="2"/>
  <c r="L508" i="2"/>
  <c r="R508" i="2"/>
  <c r="Q508" i="2"/>
  <c r="W508" i="2"/>
  <c r="H509" i="2"/>
  <c r="P508" i="2"/>
  <c r="AC508" i="2"/>
  <c r="Z508" i="2"/>
  <c r="U508" i="2"/>
  <c r="F509" i="2"/>
  <c r="V508" i="2"/>
  <c r="G509" i="2"/>
  <c r="S508" i="2"/>
  <c r="T508" i="2"/>
  <c r="D509" i="2"/>
  <c r="AA508" i="2"/>
  <c r="AB508" i="2"/>
  <c r="E509" i="2"/>
  <c r="N509" i="2"/>
  <c r="M509" i="2"/>
  <c r="Y509" i="2"/>
  <c r="J510" i="2"/>
  <c r="L509" i="2"/>
  <c r="K509" i="2"/>
  <c r="O509" i="2"/>
  <c r="R509" i="2"/>
  <c r="Q509" i="2"/>
  <c r="W509" i="2"/>
  <c r="H510" i="2"/>
  <c r="P509" i="2"/>
  <c r="AC509" i="2"/>
  <c r="Z509" i="2"/>
  <c r="V509" i="2"/>
  <c r="G510" i="2"/>
  <c r="U509" i="2"/>
  <c r="F510" i="2"/>
  <c r="T509" i="2"/>
  <c r="S509" i="2"/>
  <c r="E510" i="2"/>
  <c r="AB509" i="2"/>
  <c r="AA509" i="2"/>
  <c r="D510" i="2"/>
  <c r="Y510" i="2"/>
  <c r="J511" i="2"/>
  <c r="M510" i="2"/>
  <c r="N510" i="2"/>
  <c r="K510" i="2"/>
  <c r="O510" i="2"/>
  <c r="L510" i="2"/>
  <c r="R510" i="2"/>
  <c r="P510" i="2"/>
  <c r="Q510" i="2"/>
  <c r="W510" i="2"/>
  <c r="H511" i="2"/>
  <c r="Z510" i="2"/>
  <c r="AC510" i="2"/>
  <c r="U510" i="2"/>
  <c r="F511" i="2"/>
  <c r="V510" i="2"/>
  <c r="G511" i="2"/>
  <c r="S510" i="2"/>
  <c r="T510" i="2"/>
  <c r="E511" i="2"/>
  <c r="AB510" i="2"/>
  <c r="D511" i="2"/>
  <c r="Y511" i="2"/>
  <c r="J512" i="2"/>
  <c r="AA510" i="2"/>
  <c r="M511" i="2"/>
  <c r="K511" i="2"/>
  <c r="O511" i="2"/>
  <c r="L511" i="2"/>
  <c r="N511" i="2"/>
  <c r="R511" i="2"/>
  <c r="P511" i="2"/>
  <c r="Q511" i="2"/>
  <c r="W511" i="2"/>
  <c r="H512" i="2"/>
  <c r="AC511" i="2"/>
  <c r="Z511" i="2"/>
  <c r="V511" i="2"/>
  <c r="G512" i="2"/>
  <c r="U511" i="2"/>
  <c r="F512" i="2"/>
  <c r="S511" i="2"/>
  <c r="T511" i="2"/>
  <c r="D512" i="2"/>
  <c r="AA511" i="2"/>
  <c r="E512" i="2"/>
  <c r="AB511" i="2"/>
  <c r="M512" i="2"/>
  <c r="N512" i="2"/>
  <c r="Y512" i="2"/>
  <c r="J513" i="2"/>
  <c r="L512" i="2"/>
  <c r="K512" i="2"/>
  <c r="O512" i="2"/>
  <c r="R512" i="2"/>
  <c r="Q512" i="2"/>
  <c r="W512" i="2"/>
  <c r="H513" i="2"/>
  <c r="P512" i="2"/>
  <c r="AC512" i="2"/>
  <c r="Z512" i="2"/>
  <c r="U512" i="2"/>
  <c r="F513" i="2"/>
  <c r="V512" i="2"/>
  <c r="G513" i="2"/>
  <c r="T512" i="2"/>
  <c r="S512" i="2"/>
  <c r="D513" i="2"/>
  <c r="AA512" i="2"/>
  <c r="E513" i="2"/>
  <c r="AB512" i="2"/>
  <c r="N513" i="2"/>
  <c r="M513" i="2"/>
  <c r="Y513" i="2"/>
  <c r="J514" i="2"/>
  <c r="L513" i="2"/>
  <c r="K513" i="2"/>
  <c r="O513" i="2"/>
  <c r="R513" i="2"/>
  <c r="Q513" i="2"/>
  <c r="W513" i="2"/>
  <c r="H514" i="2"/>
  <c r="P513" i="2"/>
  <c r="Z513" i="2"/>
  <c r="AC513" i="2"/>
  <c r="V513" i="2"/>
  <c r="G514" i="2"/>
  <c r="U513" i="2"/>
  <c r="F514" i="2"/>
  <c r="T513" i="2"/>
  <c r="S513" i="2"/>
  <c r="D514" i="2"/>
  <c r="AA513" i="2"/>
  <c r="AB513" i="2"/>
  <c r="E514" i="2"/>
  <c r="N514" i="2"/>
  <c r="Y514" i="2"/>
  <c r="J515" i="2"/>
  <c r="L514" i="2"/>
  <c r="M514" i="2"/>
  <c r="K514" i="2"/>
  <c r="O514" i="2"/>
  <c r="R514" i="2"/>
  <c r="Q514" i="2"/>
  <c r="W514" i="2"/>
  <c r="H515" i="2"/>
  <c r="P514" i="2"/>
  <c r="AC514" i="2"/>
  <c r="Z514" i="2"/>
  <c r="U514" i="2"/>
  <c r="F515" i="2"/>
  <c r="V514" i="2"/>
  <c r="G515" i="2"/>
  <c r="T514" i="2"/>
  <c r="S514" i="2"/>
  <c r="AB514" i="2"/>
  <c r="E515" i="2"/>
  <c r="D515" i="2"/>
  <c r="Y515" i="2"/>
  <c r="J516" i="2"/>
  <c r="AA514" i="2"/>
  <c r="N515" i="2"/>
  <c r="M515" i="2"/>
  <c r="K515" i="2"/>
  <c r="O515" i="2"/>
  <c r="L515" i="2"/>
  <c r="R515" i="2"/>
  <c r="P515" i="2"/>
  <c r="Q515" i="2"/>
  <c r="W515" i="2"/>
  <c r="H516" i="2"/>
  <c r="Z515" i="2"/>
  <c r="AC515" i="2"/>
  <c r="V515" i="2"/>
  <c r="G516" i="2"/>
  <c r="U515" i="2"/>
  <c r="F516" i="2"/>
  <c r="S515" i="2"/>
  <c r="T515" i="2"/>
  <c r="AB515" i="2"/>
  <c r="E516" i="2"/>
  <c r="D516" i="2"/>
  <c r="Y516" i="2"/>
  <c r="J517" i="2"/>
  <c r="AA515" i="2"/>
  <c r="N516" i="2"/>
  <c r="K516" i="2"/>
  <c r="O516" i="2"/>
  <c r="L516" i="2"/>
  <c r="M516" i="2"/>
  <c r="R516" i="2"/>
  <c r="P516" i="2"/>
  <c r="Q516" i="2"/>
  <c r="W516" i="2"/>
  <c r="H517" i="2"/>
  <c r="Z516" i="2"/>
  <c r="AC516" i="2"/>
  <c r="U516" i="2"/>
  <c r="F517" i="2"/>
  <c r="V516" i="2"/>
  <c r="G517" i="2"/>
  <c r="S516" i="2"/>
  <c r="T516" i="2"/>
  <c r="D517" i="2"/>
  <c r="AA516" i="2"/>
  <c r="AB516" i="2"/>
  <c r="E517" i="2"/>
  <c r="Y517" i="2"/>
  <c r="J518" i="2"/>
  <c r="L517" i="2"/>
  <c r="M517" i="2"/>
  <c r="N517" i="2"/>
  <c r="K517" i="2"/>
  <c r="O517" i="2"/>
  <c r="R517" i="2"/>
  <c r="Q517" i="2"/>
  <c r="W517" i="2"/>
  <c r="H518" i="2"/>
  <c r="P517" i="2"/>
  <c r="AC517" i="2"/>
  <c r="Z517" i="2"/>
  <c r="U517" i="2"/>
  <c r="F518" i="2"/>
  <c r="V517" i="2"/>
  <c r="G518" i="2"/>
  <c r="T517" i="2"/>
  <c r="S517" i="2"/>
  <c r="AA517" i="2"/>
  <c r="D518" i="2"/>
  <c r="E518" i="2"/>
  <c r="AB517" i="2"/>
  <c r="M518" i="2"/>
  <c r="Y518" i="2"/>
  <c r="J519" i="2"/>
  <c r="L518" i="2"/>
  <c r="K518" i="2"/>
  <c r="O518" i="2"/>
  <c r="R518" i="2"/>
  <c r="N518" i="2"/>
  <c r="P518" i="2"/>
  <c r="Q518" i="2"/>
  <c r="W518" i="2"/>
  <c r="H519" i="2"/>
  <c r="AC518" i="2"/>
  <c r="Z518" i="2"/>
  <c r="V518" i="2"/>
  <c r="G519" i="2"/>
  <c r="U518" i="2"/>
  <c r="F519" i="2"/>
  <c r="T518" i="2"/>
  <c r="S518" i="2"/>
  <c r="E519" i="2"/>
  <c r="AB518" i="2"/>
  <c r="AA518" i="2"/>
  <c r="D519" i="2"/>
  <c r="Y519" i="2"/>
  <c r="J520" i="2"/>
  <c r="M519" i="2"/>
  <c r="K519" i="2"/>
  <c r="O519" i="2"/>
  <c r="N519" i="2"/>
  <c r="L519" i="2"/>
  <c r="R519" i="2"/>
  <c r="P519" i="2"/>
  <c r="Q519" i="2"/>
  <c r="W519" i="2"/>
  <c r="H520" i="2"/>
  <c r="AC519" i="2"/>
  <c r="Z519" i="2"/>
  <c r="V519" i="2"/>
  <c r="G520" i="2"/>
  <c r="U519" i="2"/>
  <c r="F520" i="2"/>
  <c r="S519" i="2"/>
  <c r="T519" i="2"/>
  <c r="E520" i="2"/>
  <c r="AB519" i="2"/>
  <c r="AA519" i="2"/>
  <c r="D520" i="2"/>
  <c r="Y520" i="2"/>
  <c r="J521" i="2"/>
  <c r="M520" i="2"/>
  <c r="K520" i="2"/>
  <c r="O520" i="2"/>
  <c r="N520" i="2"/>
  <c r="L520" i="2"/>
  <c r="R520" i="2"/>
  <c r="Q520" i="2"/>
  <c r="W520" i="2"/>
  <c r="H521" i="2"/>
  <c r="P520" i="2"/>
  <c r="AC520" i="2"/>
  <c r="Z520" i="2"/>
  <c r="V520" i="2"/>
  <c r="G521" i="2"/>
  <c r="U520" i="2"/>
  <c r="F521" i="2"/>
  <c r="S520" i="2"/>
  <c r="T520" i="2"/>
  <c r="E521" i="2"/>
  <c r="AB520" i="2"/>
  <c r="D521" i="2"/>
  <c r="Y521" i="2"/>
  <c r="J522" i="2"/>
  <c r="AA520" i="2"/>
  <c r="M521" i="2"/>
  <c r="N521" i="2"/>
  <c r="K521" i="2"/>
  <c r="O521" i="2"/>
  <c r="L521" i="2"/>
  <c r="R521" i="2"/>
  <c r="P521" i="2"/>
  <c r="Q521" i="2"/>
  <c r="W521" i="2"/>
  <c r="H522" i="2"/>
  <c r="AC521" i="2"/>
  <c r="Z521" i="2"/>
  <c r="V521" i="2"/>
  <c r="G522" i="2"/>
  <c r="U521" i="2"/>
  <c r="F522" i="2"/>
  <c r="S521" i="2"/>
  <c r="T521" i="2"/>
  <c r="D522" i="2"/>
  <c r="AA521" i="2"/>
  <c r="E522" i="2"/>
  <c r="AB521" i="2"/>
  <c r="Y522" i="2"/>
  <c r="J523" i="2"/>
  <c r="L522" i="2"/>
  <c r="N522" i="2"/>
  <c r="M522" i="2"/>
  <c r="K522" i="2"/>
  <c r="O522" i="2"/>
  <c r="R522" i="2"/>
  <c r="Q522" i="2"/>
  <c r="W522" i="2"/>
  <c r="H523" i="2"/>
  <c r="P522" i="2"/>
  <c r="AC522" i="2"/>
  <c r="Z522" i="2"/>
  <c r="U522" i="2"/>
  <c r="F523" i="2"/>
  <c r="V522" i="2"/>
  <c r="G523" i="2"/>
  <c r="S522" i="2"/>
  <c r="T522" i="2"/>
  <c r="AB522" i="2"/>
  <c r="E523" i="2"/>
  <c r="D523" i="2"/>
  <c r="Y523" i="2"/>
  <c r="J524" i="2"/>
  <c r="AA522" i="2"/>
  <c r="M523" i="2"/>
  <c r="K523" i="2"/>
  <c r="O523" i="2"/>
  <c r="N523" i="2"/>
  <c r="L523" i="2"/>
  <c r="R523" i="2"/>
  <c r="P523" i="2"/>
  <c r="Q523" i="2"/>
  <c r="W523" i="2"/>
  <c r="H524" i="2"/>
  <c r="AC523" i="2"/>
  <c r="Z523" i="2"/>
  <c r="V523" i="2"/>
  <c r="G524" i="2"/>
  <c r="U523" i="2"/>
  <c r="F524" i="2"/>
  <c r="S523" i="2"/>
  <c r="T523" i="2"/>
  <c r="AB523" i="2"/>
  <c r="E524" i="2"/>
  <c r="AA523" i="2"/>
  <c r="D524" i="2"/>
  <c r="Y524" i="2"/>
  <c r="J525" i="2"/>
  <c r="M524" i="2"/>
  <c r="N524" i="2"/>
  <c r="K524" i="2"/>
  <c r="O524" i="2"/>
  <c r="L524" i="2"/>
  <c r="R524" i="2"/>
  <c r="Q524" i="2"/>
  <c r="W524" i="2"/>
  <c r="H525" i="2"/>
  <c r="P524" i="2"/>
  <c r="Z524" i="2"/>
  <c r="AC524" i="2"/>
  <c r="U524" i="2"/>
  <c r="F525" i="2"/>
  <c r="V524" i="2"/>
  <c r="G525" i="2"/>
  <c r="S524" i="2"/>
  <c r="T524" i="2"/>
  <c r="E525" i="2"/>
  <c r="AB524" i="2"/>
  <c r="D525" i="2"/>
  <c r="Y525" i="2"/>
  <c r="J526" i="2"/>
  <c r="AA524" i="2"/>
  <c r="M525" i="2"/>
  <c r="K525" i="2"/>
  <c r="O525" i="2"/>
  <c r="N525" i="2"/>
  <c r="L525" i="2"/>
  <c r="R525" i="2"/>
  <c r="Q525" i="2"/>
  <c r="W525" i="2"/>
  <c r="H526" i="2"/>
  <c r="P525" i="2"/>
  <c r="AC525" i="2"/>
  <c r="Z525" i="2"/>
  <c r="U525" i="2"/>
  <c r="F526" i="2"/>
  <c r="V525" i="2"/>
  <c r="G526" i="2"/>
  <c r="S525" i="2"/>
  <c r="T525" i="2"/>
  <c r="E526" i="2"/>
  <c r="AB525" i="2"/>
  <c r="AA525" i="2"/>
  <c r="D526" i="2"/>
  <c r="Y526" i="2"/>
  <c r="J527" i="2"/>
  <c r="M526" i="2"/>
  <c r="K526" i="2"/>
  <c r="O526" i="2"/>
  <c r="N526" i="2"/>
  <c r="L526" i="2"/>
  <c r="R526" i="2"/>
  <c r="P526" i="2"/>
  <c r="Q526" i="2"/>
  <c r="W526" i="2"/>
  <c r="H527" i="2"/>
  <c r="Z526" i="2"/>
  <c r="AC526" i="2"/>
  <c r="V526" i="2"/>
  <c r="G527" i="2"/>
  <c r="U526" i="2"/>
  <c r="F527" i="2"/>
  <c r="S526" i="2"/>
  <c r="T526" i="2"/>
  <c r="D527" i="2"/>
  <c r="AA526" i="2"/>
  <c r="AB526" i="2"/>
  <c r="E527" i="2"/>
  <c r="M527" i="2"/>
  <c r="N527" i="2"/>
  <c r="Y527" i="2"/>
  <c r="J528" i="2"/>
  <c r="L527" i="2"/>
  <c r="K527" i="2"/>
  <c r="O527" i="2"/>
  <c r="R527" i="2"/>
  <c r="P527" i="2"/>
  <c r="Q527" i="2"/>
  <c r="W527" i="2"/>
  <c r="H528" i="2"/>
  <c r="AC527" i="2"/>
  <c r="Z527" i="2"/>
  <c r="U527" i="2"/>
  <c r="F528" i="2"/>
  <c r="V527" i="2"/>
  <c r="G528" i="2"/>
  <c r="T527" i="2"/>
  <c r="S527" i="2"/>
  <c r="AB527" i="2"/>
  <c r="E528" i="2"/>
  <c r="D528" i="2"/>
  <c r="Y528" i="2"/>
  <c r="J529" i="2"/>
  <c r="AA527" i="2"/>
  <c r="N528" i="2"/>
  <c r="K528" i="2"/>
  <c r="O528" i="2"/>
  <c r="M528" i="2"/>
  <c r="L528" i="2"/>
  <c r="R528" i="2"/>
  <c r="Q528" i="2"/>
  <c r="W528" i="2"/>
  <c r="H529" i="2"/>
  <c r="P528" i="2"/>
  <c r="Z528" i="2"/>
  <c r="AC528" i="2"/>
  <c r="U528" i="2"/>
  <c r="F529" i="2"/>
  <c r="V528" i="2"/>
  <c r="G529" i="2"/>
  <c r="S528" i="2"/>
  <c r="T528" i="2"/>
  <c r="E529" i="2"/>
  <c r="AB528" i="2"/>
  <c r="AA528" i="2"/>
  <c r="D529" i="2"/>
  <c r="Y529" i="2"/>
  <c r="J530" i="2"/>
  <c r="M529" i="2"/>
  <c r="K529" i="2"/>
  <c r="O529" i="2"/>
  <c r="L529" i="2"/>
  <c r="N529" i="2"/>
  <c r="R529" i="2"/>
  <c r="P529" i="2"/>
  <c r="Q529" i="2"/>
  <c r="W529" i="2"/>
  <c r="H530" i="2"/>
  <c r="Z529" i="2"/>
  <c r="AC529" i="2"/>
  <c r="V529" i="2"/>
  <c r="G530" i="2"/>
  <c r="U529" i="2"/>
  <c r="F530" i="2"/>
  <c r="S529" i="2"/>
  <c r="T529" i="2"/>
  <c r="E530" i="2"/>
  <c r="AB529" i="2"/>
  <c r="D530" i="2"/>
  <c r="Y530" i="2"/>
  <c r="J531" i="2"/>
  <c r="AA529" i="2"/>
  <c r="M530" i="2"/>
  <c r="K530" i="2"/>
  <c r="O530" i="2"/>
  <c r="N530" i="2"/>
  <c r="L530" i="2"/>
  <c r="R530" i="2"/>
  <c r="Q530" i="2"/>
  <c r="W530" i="2"/>
  <c r="H531" i="2"/>
  <c r="P530" i="2"/>
  <c r="Z530" i="2"/>
  <c r="AC530" i="2"/>
  <c r="V530" i="2"/>
  <c r="G531" i="2"/>
  <c r="U530" i="2"/>
  <c r="F531" i="2"/>
  <c r="S530" i="2"/>
  <c r="T530" i="2"/>
  <c r="D531" i="2"/>
  <c r="AA530" i="2"/>
  <c r="E531" i="2"/>
  <c r="AB530" i="2"/>
  <c r="M531" i="2"/>
  <c r="N531" i="2"/>
  <c r="Y531" i="2"/>
  <c r="J532" i="2"/>
  <c r="L531" i="2"/>
  <c r="K531" i="2"/>
  <c r="O531" i="2"/>
  <c r="R531" i="2"/>
  <c r="P531" i="2"/>
  <c r="Q531" i="2"/>
  <c r="W531" i="2"/>
  <c r="H532" i="2"/>
  <c r="Z531" i="2"/>
  <c r="AC531" i="2"/>
  <c r="U531" i="2"/>
  <c r="F532" i="2"/>
  <c r="V531" i="2"/>
  <c r="G532" i="2"/>
  <c r="T531" i="2"/>
  <c r="S531" i="2"/>
  <c r="AB531" i="2"/>
  <c r="E532" i="2"/>
  <c r="D532" i="2"/>
  <c r="Y532" i="2"/>
  <c r="J533" i="2"/>
  <c r="AA531" i="2"/>
  <c r="N532" i="2"/>
  <c r="M532" i="2"/>
  <c r="K532" i="2"/>
  <c r="O532" i="2"/>
  <c r="L532" i="2"/>
  <c r="R532" i="2"/>
  <c r="P532" i="2"/>
  <c r="Q532" i="2"/>
  <c r="W532" i="2"/>
  <c r="H533" i="2"/>
  <c r="Z532" i="2"/>
  <c r="AC532" i="2"/>
  <c r="V532" i="2"/>
  <c r="G533" i="2"/>
  <c r="U532" i="2"/>
  <c r="F533" i="2"/>
  <c r="S532" i="2"/>
  <c r="T532" i="2"/>
  <c r="E533" i="2"/>
  <c r="AB532" i="2"/>
  <c r="D533" i="2"/>
  <c r="Y533" i="2"/>
  <c r="J534" i="2"/>
  <c r="AA532" i="2"/>
  <c r="N533" i="2"/>
  <c r="M533" i="2"/>
  <c r="K533" i="2"/>
  <c r="O533" i="2"/>
  <c r="L533" i="2"/>
  <c r="R533" i="2"/>
  <c r="Q533" i="2"/>
  <c r="W533" i="2"/>
  <c r="H534" i="2"/>
  <c r="P533" i="2"/>
  <c r="AC533" i="2"/>
  <c r="Z533" i="2"/>
  <c r="V533" i="2"/>
  <c r="G534" i="2"/>
  <c r="U533" i="2"/>
  <c r="F534" i="2"/>
  <c r="S533" i="2"/>
  <c r="T533" i="2"/>
  <c r="D534" i="2"/>
  <c r="AA533" i="2"/>
  <c r="E534" i="2"/>
  <c r="AB533" i="2"/>
  <c r="M534" i="2"/>
  <c r="N534" i="2"/>
  <c r="Y534" i="2"/>
  <c r="J535" i="2"/>
  <c r="L534" i="2"/>
  <c r="K534" i="2"/>
  <c r="O534" i="2"/>
  <c r="R534" i="2"/>
  <c r="P534" i="2"/>
  <c r="Q534" i="2"/>
  <c r="W534" i="2"/>
  <c r="H535" i="2"/>
  <c r="Z534" i="2"/>
  <c r="AC534" i="2"/>
  <c r="U534" i="2"/>
  <c r="F535" i="2"/>
  <c r="V534" i="2"/>
  <c r="G535" i="2"/>
  <c r="T534" i="2"/>
  <c r="S534" i="2"/>
  <c r="AB534" i="2"/>
  <c r="E535" i="2"/>
  <c r="AA534" i="2"/>
  <c r="D535" i="2"/>
  <c r="Y535" i="2"/>
  <c r="J536" i="2"/>
  <c r="N535" i="2"/>
  <c r="K535" i="2"/>
  <c r="O535" i="2"/>
  <c r="M535" i="2"/>
  <c r="L535" i="2"/>
  <c r="R535" i="2"/>
  <c r="P535" i="2"/>
  <c r="Q535" i="2"/>
  <c r="W535" i="2"/>
  <c r="H536" i="2"/>
  <c r="AC535" i="2"/>
  <c r="Z535" i="2"/>
  <c r="U535" i="2"/>
  <c r="F536" i="2"/>
  <c r="V535" i="2"/>
  <c r="G536" i="2"/>
  <c r="S535" i="2"/>
  <c r="T535" i="2"/>
  <c r="AB535" i="2"/>
  <c r="E536" i="2"/>
  <c r="D536" i="2"/>
  <c r="Y536" i="2"/>
  <c r="J537" i="2"/>
  <c r="AA535" i="2"/>
  <c r="N536" i="2"/>
  <c r="K536" i="2"/>
  <c r="O536" i="2"/>
  <c r="M536" i="2"/>
  <c r="L536" i="2"/>
  <c r="R536" i="2"/>
  <c r="P536" i="2"/>
  <c r="Q536" i="2"/>
  <c r="W536" i="2"/>
  <c r="H537" i="2"/>
  <c r="Z536" i="2"/>
  <c r="AC536" i="2"/>
  <c r="U536" i="2"/>
  <c r="F537" i="2"/>
  <c r="V536" i="2"/>
  <c r="G537" i="2"/>
  <c r="S536" i="2"/>
  <c r="T536" i="2"/>
  <c r="D537" i="2"/>
  <c r="AA536" i="2"/>
  <c r="AB536" i="2"/>
  <c r="E537" i="2"/>
  <c r="N537" i="2"/>
  <c r="M537" i="2"/>
  <c r="Y537" i="2"/>
  <c r="J538" i="2"/>
  <c r="L537" i="2"/>
  <c r="K537" i="2"/>
  <c r="O537" i="2"/>
  <c r="R537" i="2"/>
  <c r="P537" i="2"/>
  <c r="Q537" i="2"/>
  <c r="W537" i="2"/>
  <c r="H538" i="2"/>
  <c r="Z537" i="2"/>
  <c r="AC537" i="2"/>
  <c r="V537" i="2"/>
  <c r="G538" i="2"/>
  <c r="U537" i="2"/>
  <c r="F538" i="2"/>
  <c r="T537" i="2"/>
  <c r="S537" i="2"/>
  <c r="D538" i="2"/>
  <c r="AA537" i="2"/>
  <c r="E538" i="2"/>
  <c r="AB537" i="2"/>
  <c r="N538" i="2"/>
  <c r="Y538" i="2"/>
  <c r="J539" i="2"/>
  <c r="L538" i="2"/>
  <c r="M538" i="2"/>
  <c r="K538" i="2"/>
  <c r="O538" i="2"/>
  <c r="R538" i="2"/>
  <c r="P538" i="2"/>
  <c r="Q538" i="2"/>
  <c r="W538" i="2"/>
  <c r="H539" i="2"/>
  <c r="AC538" i="2"/>
  <c r="Z538" i="2"/>
  <c r="U538" i="2"/>
  <c r="F539" i="2"/>
  <c r="V538" i="2"/>
  <c r="G539" i="2"/>
  <c r="T538" i="2"/>
  <c r="S538" i="2"/>
  <c r="AB538" i="2"/>
  <c r="E539" i="2"/>
  <c r="D539" i="2"/>
  <c r="Y539" i="2"/>
  <c r="J540" i="2"/>
  <c r="AA538" i="2"/>
  <c r="N539" i="2"/>
  <c r="M539" i="2"/>
  <c r="K539" i="2"/>
  <c r="O539" i="2"/>
  <c r="L539" i="2"/>
  <c r="R539" i="2"/>
  <c r="Q539" i="2"/>
  <c r="W539" i="2"/>
  <c r="H540" i="2"/>
  <c r="P539" i="2"/>
  <c r="Z539" i="2"/>
  <c r="AC539" i="2"/>
  <c r="U539" i="2"/>
  <c r="F540" i="2"/>
  <c r="V539" i="2"/>
  <c r="G540" i="2"/>
  <c r="S539" i="2"/>
  <c r="T539" i="2"/>
  <c r="E540" i="2"/>
  <c r="AB539" i="2"/>
  <c r="D540" i="2"/>
  <c r="Y540" i="2"/>
  <c r="J541" i="2"/>
  <c r="AA539" i="2"/>
  <c r="M540" i="2"/>
  <c r="K540" i="2"/>
  <c r="O540" i="2"/>
  <c r="L540" i="2"/>
  <c r="N540" i="2"/>
  <c r="R540" i="2"/>
  <c r="P540" i="2"/>
  <c r="Q540" i="2"/>
  <c r="W540" i="2"/>
  <c r="H541" i="2"/>
  <c r="Z540" i="2"/>
  <c r="AC540" i="2"/>
  <c r="V540" i="2"/>
  <c r="G541" i="2"/>
  <c r="U540" i="2"/>
  <c r="F541" i="2"/>
  <c r="S540" i="2"/>
  <c r="T540" i="2"/>
  <c r="AA540" i="2"/>
  <c r="D541" i="2"/>
  <c r="E541" i="2"/>
  <c r="AB540" i="2"/>
  <c r="M541" i="2"/>
  <c r="N541" i="2"/>
  <c r="Y541" i="2"/>
  <c r="J542" i="2"/>
  <c r="L541" i="2"/>
  <c r="K541" i="2"/>
  <c r="O541" i="2"/>
  <c r="R541" i="2"/>
  <c r="P541" i="2"/>
  <c r="Q541" i="2"/>
  <c r="W541" i="2"/>
  <c r="H542" i="2"/>
  <c r="Z541" i="2"/>
  <c r="AC541" i="2"/>
  <c r="U541" i="2"/>
  <c r="F542" i="2"/>
  <c r="V541" i="2"/>
  <c r="G542" i="2"/>
  <c r="T541" i="2"/>
  <c r="S541" i="2"/>
  <c r="D542" i="2"/>
  <c r="AA541" i="2"/>
  <c r="AB541" i="2"/>
  <c r="E542" i="2"/>
  <c r="N542" i="2"/>
  <c r="Y542" i="2"/>
  <c r="J543" i="2"/>
  <c r="L542" i="2"/>
  <c r="M542" i="2"/>
  <c r="K542" i="2"/>
  <c r="O542" i="2"/>
  <c r="R542" i="2"/>
  <c r="P542" i="2"/>
  <c r="Q542" i="2"/>
  <c r="W542" i="2"/>
  <c r="H543" i="2"/>
  <c r="Z542" i="2"/>
  <c r="AC542" i="2"/>
  <c r="U542" i="2"/>
  <c r="F543" i="2"/>
  <c r="V542" i="2"/>
  <c r="G543" i="2"/>
  <c r="T542" i="2"/>
  <c r="S542" i="2"/>
  <c r="E543" i="2"/>
  <c r="AB542" i="2"/>
  <c r="AA542" i="2"/>
  <c r="D543" i="2"/>
  <c r="Y543" i="2"/>
  <c r="J544" i="2"/>
  <c r="N543" i="2"/>
  <c r="M543" i="2"/>
  <c r="K543" i="2"/>
  <c r="O543" i="2"/>
  <c r="L543" i="2"/>
  <c r="R543" i="2"/>
  <c r="Q543" i="2"/>
  <c r="W543" i="2"/>
  <c r="H544" i="2"/>
  <c r="P543" i="2"/>
  <c r="AC543" i="2"/>
  <c r="Z543" i="2"/>
  <c r="V543" i="2"/>
  <c r="G544" i="2"/>
  <c r="U543" i="2"/>
  <c r="F544" i="2"/>
  <c r="S543" i="2"/>
  <c r="T543" i="2"/>
  <c r="E544" i="2"/>
  <c r="AB543" i="2"/>
  <c r="AA543" i="2"/>
  <c r="D544" i="2"/>
  <c r="Y544" i="2"/>
  <c r="J545" i="2"/>
  <c r="N544" i="2"/>
  <c r="K544" i="2"/>
  <c r="O544" i="2"/>
  <c r="L544" i="2"/>
  <c r="M544" i="2"/>
  <c r="R544" i="2"/>
  <c r="P544" i="2"/>
  <c r="Q544" i="2"/>
  <c r="W544" i="2"/>
  <c r="H545" i="2"/>
  <c r="Z544" i="2"/>
  <c r="AC544" i="2"/>
  <c r="U544" i="2"/>
  <c r="F545" i="2"/>
  <c r="V544" i="2"/>
  <c r="G545" i="2"/>
  <c r="S544" i="2"/>
  <c r="T544" i="2"/>
  <c r="E545" i="2"/>
  <c r="AB544" i="2"/>
  <c r="AA544" i="2"/>
  <c r="D545" i="2"/>
  <c r="Y545" i="2"/>
  <c r="J546" i="2"/>
  <c r="N545" i="2"/>
  <c r="K545" i="2"/>
  <c r="O545" i="2"/>
  <c r="M545" i="2"/>
  <c r="L545" i="2"/>
  <c r="R545" i="2"/>
  <c r="Q545" i="2"/>
  <c r="W545" i="2"/>
  <c r="H546" i="2"/>
  <c r="P545" i="2"/>
  <c r="Z545" i="2"/>
  <c r="AC545" i="2"/>
  <c r="U545" i="2"/>
  <c r="F546" i="2"/>
  <c r="V545" i="2"/>
  <c r="G546" i="2"/>
  <c r="S545" i="2"/>
  <c r="T545" i="2"/>
  <c r="AB545" i="2"/>
  <c r="E546" i="2"/>
  <c r="AA545" i="2"/>
  <c r="D546" i="2"/>
  <c r="Y546" i="2"/>
  <c r="J547" i="2"/>
  <c r="M546" i="2"/>
  <c r="K546" i="2"/>
  <c r="O546" i="2"/>
  <c r="L546" i="2"/>
  <c r="N546" i="2"/>
  <c r="R546" i="2"/>
  <c r="P546" i="2"/>
  <c r="Q546" i="2"/>
  <c r="W546" i="2"/>
  <c r="H547" i="2"/>
  <c r="AC546" i="2"/>
  <c r="Z546" i="2"/>
  <c r="V546" i="2"/>
  <c r="G547" i="2"/>
  <c r="U546" i="2"/>
  <c r="F547" i="2"/>
  <c r="S546" i="2"/>
  <c r="T546" i="2"/>
  <c r="D547" i="2"/>
  <c r="AA546" i="2"/>
  <c r="AB546" i="2"/>
  <c r="E547" i="2"/>
  <c r="Y547" i="2"/>
  <c r="J548" i="2"/>
  <c r="L547" i="2"/>
  <c r="M547" i="2"/>
  <c r="N547" i="2"/>
  <c r="K547" i="2"/>
  <c r="O547" i="2"/>
  <c r="R547" i="2"/>
  <c r="Q547" i="2"/>
  <c r="W547" i="2"/>
  <c r="H548" i="2"/>
  <c r="P547" i="2"/>
  <c r="Z547" i="2"/>
  <c r="AC547" i="2"/>
  <c r="U547" i="2"/>
  <c r="F548" i="2"/>
  <c r="V547" i="2"/>
  <c r="G548" i="2"/>
  <c r="T547" i="2"/>
  <c r="S547" i="2"/>
  <c r="AA547" i="2"/>
  <c r="D548" i="2"/>
  <c r="E548" i="2"/>
  <c r="AB547" i="2"/>
  <c r="N548" i="2"/>
  <c r="M548" i="2"/>
  <c r="Y548" i="2"/>
  <c r="J549" i="2"/>
  <c r="L548" i="2"/>
  <c r="K548" i="2"/>
  <c r="O548" i="2"/>
  <c r="R548" i="2"/>
  <c r="P548" i="2"/>
  <c r="Q548" i="2"/>
  <c r="W548" i="2"/>
  <c r="H549" i="2"/>
  <c r="AC548" i="2"/>
  <c r="Z548" i="2"/>
  <c r="U548" i="2"/>
  <c r="F549" i="2"/>
  <c r="V548" i="2"/>
  <c r="G549" i="2"/>
  <c r="T548" i="2"/>
  <c r="S548" i="2"/>
  <c r="AB548" i="2"/>
  <c r="E549" i="2"/>
  <c r="D549" i="2"/>
  <c r="Y549" i="2"/>
  <c r="J550" i="2"/>
  <c r="AA548" i="2"/>
  <c r="N549" i="2"/>
  <c r="M549" i="2"/>
  <c r="K549" i="2"/>
  <c r="O549" i="2"/>
  <c r="L549" i="2"/>
  <c r="R549" i="2"/>
  <c r="Q549" i="2"/>
  <c r="W549" i="2"/>
  <c r="H550" i="2"/>
  <c r="P549" i="2"/>
  <c r="AC549" i="2"/>
  <c r="Z549" i="2"/>
  <c r="V549" i="2"/>
  <c r="G550" i="2"/>
  <c r="U549" i="2"/>
  <c r="F550" i="2"/>
  <c r="S549" i="2"/>
  <c r="T549" i="2"/>
  <c r="E550" i="2"/>
  <c r="AB549" i="2"/>
  <c r="AA549" i="2"/>
  <c r="D550" i="2"/>
  <c r="Y550" i="2"/>
  <c r="J551" i="2"/>
  <c r="N550" i="2"/>
  <c r="K550" i="2"/>
  <c r="O550" i="2"/>
  <c r="L550" i="2"/>
  <c r="M550" i="2"/>
  <c r="R550" i="2"/>
  <c r="P550" i="2"/>
  <c r="Q550" i="2"/>
  <c r="W550" i="2"/>
  <c r="H551" i="2"/>
  <c r="AC550" i="2"/>
  <c r="Z550" i="2"/>
  <c r="U550" i="2"/>
  <c r="F551" i="2"/>
  <c r="V550" i="2"/>
  <c r="G551" i="2"/>
  <c r="S550" i="2"/>
  <c r="T550" i="2"/>
  <c r="E551" i="2"/>
  <c r="AB550" i="2"/>
  <c r="AA550" i="2"/>
  <c r="D551" i="2"/>
  <c r="Y551" i="2"/>
  <c r="J552" i="2"/>
  <c r="N551" i="2"/>
  <c r="K551" i="2"/>
  <c r="O551" i="2"/>
  <c r="M551" i="2"/>
  <c r="L551" i="2"/>
  <c r="R551" i="2"/>
  <c r="Q551" i="2"/>
  <c r="W551" i="2"/>
  <c r="H552" i="2"/>
  <c r="P551" i="2"/>
  <c r="Z551" i="2"/>
  <c r="AC551" i="2"/>
  <c r="U551" i="2"/>
  <c r="F552" i="2"/>
  <c r="V551" i="2"/>
  <c r="G552" i="2"/>
  <c r="S551" i="2"/>
  <c r="T551" i="2"/>
  <c r="E552" i="2"/>
  <c r="AB551" i="2"/>
  <c r="AA551" i="2"/>
  <c r="D552" i="2"/>
  <c r="Y552" i="2"/>
  <c r="J553" i="2"/>
  <c r="M552" i="2"/>
  <c r="K552" i="2"/>
  <c r="O552" i="2"/>
  <c r="L552" i="2"/>
  <c r="N552" i="2"/>
  <c r="R552" i="2"/>
  <c r="Q552" i="2"/>
  <c r="W552" i="2"/>
  <c r="H553" i="2"/>
  <c r="P552" i="2"/>
  <c r="Z552" i="2"/>
  <c r="AC552" i="2"/>
  <c r="V552" i="2"/>
  <c r="G553" i="2"/>
  <c r="U552" i="2"/>
  <c r="F553" i="2"/>
  <c r="S552" i="2"/>
  <c r="T552" i="2"/>
  <c r="E553" i="2"/>
  <c r="AB552" i="2"/>
  <c r="AA552" i="2"/>
  <c r="D553" i="2"/>
  <c r="Y553" i="2"/>
  <c r="J554" i="2"/>
  <c r="M553" i="2"/>
  <c r="N553" i="2"/>
  <c r="K553" i="2"/>
  <c r="O553" i="2"/>
  <c r="L553" i="2"/>
  <c r="R553" i="2"/>
  <c r="Q553" i="2"/>
  <c r="W553" i="2"/>
  <c r="H554" i="2"/>
  <c r="P553" i="2"/>
  <c r="Z553" i="2"/>
  <c r="AC553" i="2"/>
  <c r="U553" i="2"/>
  <c r="F554" i="2"/>
  <c r="V553" i="2"/>
  <c r="G554" i="2"/>
  <c r="S553" i="2"/>
  <c r="T553" i="2"/>
  <c r="E554" i="2"/>
  <c r="AB553" i="2"/>
  <c r="AA553" i="2"/>
  <c r="D554" i="2"/>
  <c r="Y554" i="2"/>
  <c r="J555" i="2"/>
  <c r="N554" i="2"/>
  <c r="M554" i="2"/>
  <c r="K554" i="2"/>
  <c r="O554" i="2"/>
  <c r="L554" i="2"/>
  <c r="R554" i="2"/>
  <c r="P554" i="2"/>
  <c r="Q554" i="2"/>
  <c r="W554" i="2"/>
  <c r="H555" i="2"/>
  <c r="Z554" i="2"/>
  <c r="AC554" i="2"/>
  <c r="U554" i="2"/>
  <c r="F555" i="2"/>
  <c r="V554" i="2"/>
  <c r="G555" i="2"/>
  <c r="S554" i="2"/>
  <c r="T554" i="2"/>
  <c r="AB554" i="2"/>
  <c r="E555" i="2"/>
  <c r="D555" i="2"/>
  <c r="Y555" i="2"/>
  <c r="J556" i="2"/>
  <c r="AA554" i="2"/>
  <c r="M555" i="2"/>
  <c r="L555" i="2"/>
  <c r="K555" i="2"/>
  <c r="O555" i="2"/>
  <c r="R555" i="2"/>
  <c r="N555" i="2"/>
  <c r="Q555" i="2"/>
  <c r="W555" i="2"/>
  <c r="H556" i="2"/>
  <c r="P555" i="2"/>
  <c r="AC555" i="2"/>
  <c r="Z555" i="2"/>
  <c r="V555" i="2"/>
  <c r="G556" i="2"/>
  <c r="U555" i="2"/>
  <c r="F556" i="2"/>
  <c r="S555" i="2"/>
  <c r="T555" i="2"/>
  <c r="AB555" i="2"/>
  <c r="E556" i="2"/>
  <c r="D556" i="2"/>
  <c r="Y556" i="2"/>
  <c r="J557" i="2"/>
  <c r="AA555" i="2"/>
  <c r="N556" i="2"/>
  <c r="K556" i="2"/>
  <c r="O556" i="2"/>
  <c r="M556" i="2"/>
  <c r="L556" i="2"/>
  <c r="R556" i="2"/>
  <c r="Q556" i="2"/>
  <c r="W556" i="2"/>
  <c r="H557" i="2"/>
  <c r="P556" i="2"/>
  <c r="AC556" i="2"/>
  <c r="Z556" i="2"/>
  <c r="U556" i="2"/>
  <c r="F557" i="2"/>
  <c r="V556" i="2"/>
  <c r="G557" i="2"/>
  <c r="S556" i="2"/>
  <c r="T556" i="2"/>
  <c r="D557" i="2"/>
  <c r="AA556" i="2"/>
  <c r="AB556" i="2"/>
  <c r="E557" i="2"/>
  <c r="M557" i="2"/>
  <c r="Y557" i="2"/>
  <c r="J558" i="2"/>
  <c r="L557" i="2"/>
  <c r="N557" i="2"/>
  <c r="K557" i="2"/>
  <c r="O557" i="2"/>
  <c r="R557" i="2"/>
  <c r="P557" i="2"/>
  <c r="Q557" i="2"/>
  <c r="W557" i="2"/>
  <c r="H558" i="2"/>
  <c r="AC557" i="2"/>
  <c r="Z557" i="2"/>
  <c r="V557" i="2"/>
  <c r="G558" i="2"/>
  <c r="U557" i="2"/>
  <c r="F558" i="2"/>
  <c r="T557" i="2"/>
  <c r="S557" i="2"/>
  <c r="E558" i="2"/>
  <c r="AB557" i="2"/>
  <c r="AA557" i="2"/>
  <c r="D558" i="2"/>
  <c r="Y558" i="2"/>
  <c r="J559" i="2"/>
  <c r="M558" i="2"/>
  <c r="K558" i="2"/>
  <c r="O558" i="2"/>
  <c r="N558" i="2"/>
  <c r="L558" i="2"/>
  <c r="R558" i="2"/>
  <c r="Q558" i="2"/>
  <c r="W558" i="2"/>
  <c r="H559" i="2"/>
  <c r="P558" i="2"/>
  <c r="AC558" i="2"/>
  <c r="Z558" i="2"/>
  <c r="V558" i="2"/>
  <c r="G559" i="2"/>
  <c r="U558" i="2"/>
  <c r="F559" i="2"/>
  <c r="S558" i="2"/>
  <c r="T558" i="2"/>
  <c r="E559" i="2"/>
  <c r="AB558" i="2"/>
  <c r="AA558" i="2"/>
  <c r="D559" i="2"/>
  <c r="Y559" i="2"/>
  <c r="J560" i="2"/>
  <c r="M559" i="2"/>
  <c r="N559" i="2"/>
  <c r="K559" i="2"/>
  <c r="O559" i="2"/>
  <c r="L559" i="2"/>
  <c r="R559" i="2"/>
  <c r="P559" i="2"/>
  <c r="Q559" i="2"/>
  <c r="W559" i="2"/>
  <c r="H560" i="2"/>
  <c r="AC559" i="2"/>
  <c r="Z559" i="2"/>
  <c r="U559" i="2"/>
  <c r="F560" i="2"/>
  <c r="V559" i="2"/>
  <c r="G560" i="2"/>
  <c r="S559" i="2"/>
  <c r="T559" i="2"/>
  <c r="D560" i="2"/>
  <c r="AA559" i="2"/>
  <c r="E560" i="2"/>
  <c r="AB559" i="2"/>
  <c r="N560" i="2"/>
  <c r="M560" i="2"/>
  <c r="Y560" i="2"/>
  <c r="J561" i="2"/>
  <c r="L560" i="2"/>
  <c r="K560" i="2"/>
  <c r="O560" i="2"/>
  <c r="R560" i="2"/>
  <c r="P560" i="2"/>
  <c r="Q560" i="2"/>
  <c r="W560" i="2"/>
  <c r="H561" i="2"/>
  <c r="AC560" i="2"/>
  <c r="Z560" i="2"/>
  <c r="V560" i="2"/>
  <c r="G561" i="2"/>
  <c r="U560" i="2"/>
  <c r="F561" i="2"/>
  <c r="T560" i="2"/>
  <c r="S560" i="2"/>
  <c r="AB560" i="2"/>
  <c r="E561" i="2"/>
  <c r="D561" i="2"/>
  <c r="Y561" i="2"/>
  <c r="J562" i="2"/>
  <c r="AA560" i="2"/>
  <c r="M561" i="2"/>
  <c r="N561" i="2"/>
  <c r="K561" i="2"/>
  <c r="O561" i="2"/>
  <c r="L561" i="2"/>
  <c r="R561" i="2"/>
  <c r="Q561" i="2"/>
  <c r="W561" i="2"/>
  <c r="H562" i="2"/>
  <c r="P561" i="2"/>
  <c r="AC561" i="2"/>
  <c r="Z561" i="2"/>
  <c r="U561" i="2"/>
  <c r="F562" i="2"/>
  <c r="V561" i="2"/>
  <c r="G562" i="2"/>
  <c r="S561" i="2"/>
  <c r="T561" i="2"/>
  <c r="AB561" i="2"/>
  <c r="E562" i="2"/>
  <c r="D562" i="2"/>
  <c r="Y562" i="2"/>
  <c r="J563" i="2"/>
  <c r="AA561" i="2"/>
  <c r="M562" i="2"/>
  <c r="K562" i="2"/>
  <c r="O562" i="2"/>
  <c r="L562" i="2"/>
  <c r="N562" i="2"/>
  <c r="R562" i="2"/>
  <c r="Q562" i="2"/>
  <c r="W562" i="2"/>
  <c r="H563" i="2"/>
  <c r="P562" i="2"/>
  <c r="Z562" i="2"/>
  <c r="AC562" i="2"/>
  <c r="V562" i="2"/>
  <c r="G563" i="2"/>
  <c r="U562" i="2"/>
  <c r="F563" i="2"/>
  <c r="T562" i="2"/>
  <c r="S562" i="2"/>
  <c r="AA562" i="2"/>
  <c r="D563" i="2"/>
  <c r="E563" i="2"/>
  <c r="AB562" i="2"/>
  <c r="N563" i="2"/>
  <c r="Y563" i="2"/>
  <c r="J564" i="2"/>
  <c r="L563" i="2"/>
  <c r="M563" i="2"/>
  <c r="K563" i="2"/>
  <c r="O563" i="2"/>
  <c r="R563" i="2"/>
  <c r="P563" i="2"/>
  <c r="Q563" i="2"/>
  <c r="W563" i="2"/>
  <c r="H564" i="2"/>
  <c r="AC563" i="2"/>
  <c r="Z563" i="2"/>
  <c r="U563" i="2"/>
  <c r="F564" i="2"/>
  <c r="V563" i="2"/>
  <c r="G564" i="2"/>
  <c r="T563" i="2"/>
  <c r="S563" i="2"/>
  <c r="AA563" i="2"/>
  <c r="D564" i="2"/>
  <c r="E564" i="2"/>
  <c r="AB563" i="2"/>
  <c r="N564" i="2"/>
  <c r="M564" i="2"/>
  <c r="Y564" i="2"/>
  <c r="J565" i="2"/>
  <c r="L564" i="2"/>
  <c r="K564" i="2"/>
  <c r="O564" i="2"/>
  <c r="R564" i="2"/>
  <c r="P564" i="2"/>
  <c r="Q564" i="2"/>
  <c r="W564" i="2"/>
  <c r="H565" i="2"/>
  <c r="AC564" i="2"/>
  <c r="Z564" i="2"/>
  <c r="V564" i="2"/>
  <c r="G565" i="2"/>
  <c r="U564" i="2"/>
  <c r="F565" i="2"/>
  <c r="T564" i="2"/>
  <c r="S564" i="2"/>
  <c r="E565" i="2"/>
  <c r="AB564" i="2"/>
  <c r="AA564" i="2"/>
  <c r="D565" i="2"/>
  <c r="Y565" i="2"/>
  <c r="J566" i="2"/>
  <c r="M565" i="2"/>
  <c r="N565" i="2"/>
  <c r="K565" i="2"/>
  <c r="O565" i="2"/>
  <c r="L565" i="2"/>
  <c r="R565" i="2"/>
  <c r="P565" i="2"/>
  <c r="Q565" i="2"/>
  <c r="W565" i="2"/>
  <c r="H566" i="2"/>
  <c r="Z565" i="2"/>
  <c r="AC565" i="2"/>
  <c r="V565" i="2"/>
  <c r="G566" i="2"/>
  <c r="U565" i="2"/>
  <c r="F566" i="2"/>
  <c r="S565" i="2"/>
  <c r="T565" i="2"/>
  <c r="AA565" i="2"/>
  <c r="D566" i="2"/>
  <c r="E566" i="2"/>
  <c r="AB565" i="2"/>
  <c r="M566" i="2"/>
  <c r="Y566" i="2"/>
  <c r="J567" i="2"/>
  <c r="L566" i="2"/>
  <c r="N566" i="2"/>
  <c r="K566" i="2"/>
  <c r="O566" i="2"/>
  <c r="R566" i="2"/>
  <c r="P566" i="2"/>
  <c r="Q566" i="2"/>
  <c r="W566" i="2"/>
  <c r="H567" i="2"/>
  <c r="AC566" i="2"/>
  <c r="Z566" i="2"/>
  <c r="U566" i="2"/>
  <c r="F567" i="2"/>
  <c r="V566" i="2"/>
  <c r="G567" i="2"/>
  <c r="T566" i="2"/>
  <c r="S566" i="2"/>
  <c r="E567" i="2"/>
  <c r="AB566" i="2"/>
  <c r="AA566" i="2"/>
  <c r="D567" i="2"/>
  <c r="Y567" i="2"/>
  <c r="J568" i="2"/>
  <c r="N567" i="2"/>
  <c r="M567" i="2"/>
  <c r="K567" i="2"/>
  <c r="O567" i="2"/>
  <c r="L567" i="2"/>
  <c r="R567" i="2"/>
  <c r="P567" i="2"/>
  <c r="Q567" i="2"/>
  <c r="W567" i="2"/>
  <c r="H568" i="2"/>
  <c r="AC567" i="2"/>
  <c r="Z567" i="2"/>
  <c r="V567" i="2"/>
  <c r="G568" i="2"/>
  <c r="U567" i="2"/>
  <c r="F568" i="2"/>
  <c r="S567" i="2"/>
  <c r="T567" i="2"/>
  <c r="AA567" i="2"/>
  <c r="D568" i="2"/>
  <c r="E568" i="2"/>
  <c r="M568" i="2"/>
  <c r="AB567" i="2"/>
  <c r="N568" i="2"/>
  <c r="Y568" i="2"/>
  <c r="J569" i="2"/>
  <c r="L568" i="2"/>
  <c r="K568" i="2"/>
  <c r="O568" i="2"/>
  <c r="R568" i="2"/>
  <c r="P568" i="2"/>
  <c r="Q568" i="2"/>
  <c r="W568" i="2"/>
  <c r="H569" i="2"/>
  <c r="AC568" i="2"/>
  <c r="Z568" i="2"/>
  <c r="U568" i="2"/>
  <c r="F569" i="2"/>
  <c r="V568" i="2"/>
  <c r="G569" i="2"/>
  <c r="T568" i="2"/>
  <c r="S568" i="2"/>
  <c r="D569" i="2"/>
  <c r="AA568" i="2"/>
  <c r="AB568" i="2"/>
  <c r="E569" i="2"/>
  <c r="M569" i="2"/>
  <c r="Y569" i="2"/>
  <c r="J570" i="2"/>
  <c r="L569" i="2"/>
  <c r="N569" i="2"/>
  <c r="K569" i="2"/>
  <c r="O569" i="2"/>
  <c r="R569" i="2"/>
  <c r="Q569" i="2"/>
  <c r="W569" i="2"/>
  <c r="H570" i="2"/>
  <c r="P569" i="2"/>
  <c r="Z569" i="2"/>
  <c r="AC569" i="2"/>
  <c r="V569" i="2"/>
  <c r="G570" i="2"/>
  <c r="U569" i="2"/>
  <c r="F570" i="2"/>
  <c r="T569" i="2"/>
  <c r="S569" i="2"/>
  <c r="AA569" i="2"/>
  <c r="D570" i="2"/>
  <c r="E570" i="2"/>
  <c r="AB569" i="2"/>
  <c r="M570" i="2"/>
  <c r="N570" i="2"/>
  <c r="Y570" i="2"/>
  <c r="J571" i="2"/>
  <c r="L570" i="2"/>
  <c r="K570" i="2"/>
  <c r="O570" i="2"/>
  <c r="R570" i="2"/>
  <c r="Q570" i="2"/>
  <c r="W570" i="2"/>
  <c r="H571" i="2"/>
  <c r="P570" i="2"/>
  <c r="AC570" i="2"/>
  <c r="Z570" i="2"/>
  <c r="U570" i="2"/>
  <c r="F571" i="2"/>
  <c r="V570" i="2"/>
  <c r="G571" i="2"/>
  <c r="T570" i="2"/>
  <c r="S570" i="2"/>
  <c r="E571" i="2"/>
  <c r="AB570" i="2"/>
  <c r="AA570" i="2"/>
  <c r="D571" i="2"/>
  <c r="Y571" i="2"/>
  <c r="J572" i="2"/>
  <c r="N571" i="2"/>
  <c r="M571" i="2"/>
  <c r="K571" i="2"/>
  <c r="O571" i="2"/>
  <c r="L571" i="2"/>
  <c r="R571" i="2"/>
  <c r="P571" i="2"/>
  <c r="Q571" i="2"/>
  <c r="W571" i="2"/>
  <c r="H572" i="2"/>
  <c r="Z571" i="2"/>
  <c r="AC571" i="2"/>
  <c r="V571" i="2"/>
  <c r="G572" i="2"/>
  <c r="U571" i="2"/>
  <c r="F572" i="2"/>
  <c r="S571" i="2"/>
  <c r="T571" i="2"/>
  <c r="AA571" i="2"/>
  <c r="D572" i="2"/>
  <c r="E572" i="2"/>
  <c r="AB571" i="2"/>
  <c r="M572" i="2"/>
  <c r="N572" i="2"/>
  <c r="Y572" i="2"/>
  <c r="J573" i="2"/>
  <c r="L572" i="2"/>
  <c r="K572" i="2"/>
  <c r="O572" i="2"/>
  <c r="R572" i="2"/>
  <c r="Q572" i="2"/>
  <c r="W572" i="2"/>
  <c r="H573" i="2"/>
  <c r="P572" i="2"/>
  <c r="AC572" i="2"/>
  <c r="Z572" i="2"/>
  <c r="U572" i="2"/>
  <c r="F573" i="2"/>
  <c r="V572" i="2"/>
  <c r="G573" i="2"/>
  <c r="T572" i="2"/>
  <c r="S572" i="2"/>
  <c r="D573" i="2"/>
  <c r="AA572" i="2"/>
  <c r="AB572" i="2"/>
  <c r="E573" i="2"/>
  <c r="Y573" i="2"/>
  <c r="J574" i="2"/>
  <c r="M573" i="2"/>
  <c r="K573" i="2"/>
  <c r="O573" i="2"/>
  <c r="N573" i="2"/>
  <c r="L573" i="2"/>
  <c r="P573" i="2"/>
  <c r="Q573" i="2"/>
  <c r="R573" i="2"/>
  <c r="W573" i="2"/>
  <c r="H574" i="2"/>
  <c r="Z573" i="2"/>
  <c r="AC573" i="2"/>
  <c r="V573" i="2"/>
  <c r="G574" i="2"/>
  <c r="U573" i="2"/>
  <c r="F574" i="2"/>
  <c r="S573" i="2"/>
  <c r="T573" i="2"/>
  <c r="AB573" i="2"/>
  <c r="E574" i="2"/>
  <c r="D574" i="2"/>
  <c r="Y574" i="2"/>
  <c r="J575" i="2"/>
  <c r="AA573" i="2"/>
  <c r="N574" i="2"/>
  <c r="K574" i="2"/>
  <c r="M574" i="2"/>
  <c r="L574" i="2"/>
  <c r="O574" i="2"/>
  <c r="R574" i="2"/>
  <c r="Q574" i="2"/>
  <c r="W574" i="2"/>
  <c r="H575" i="2"/>
  <c r="P574" i="2"/>
  <c r="AC574" i="2"/>
  <c r="Z574" i="2"/>
  <c r="U574" i="2"/>
  <c r="F575" i="2"/>
  <c r="V574" i="2"/>
  <c r="G575" i="2"/>
  <c r="S574" i="2"/>
  <c r="T574" i="2"/>
  <c r="AB574" i="2"/>
  <c r="E575" i="2"/>
  <c r="D575" i="2"/>
  <c r="Y575" i="2"/>
  <c r="J576" i="2"/>
  <c r="AA574" i="2"/>
  <c r="N575" i="2"/>
  <c r="M575" i="2"/>
  <c r="K575" i="2"/>
  <c r="O575" i="2"/>
  <c r="L575" i="2"/>
  <c r="R575" i="2"/>
  <c r="Q575" i="2"/>
  <c r="W575" i="2"/>
  <c r="H576" i="2"/>
  <c r="P575" i="2"/>
  <c r="AC575" i="2"/>
  <c r="Z575" i="2"/>
  <c r="V575" i="2"/>
  <c r="G576" i="2"/>
  <c r="U575" i="2"/>
  <c r="F576" i="2"/>
  <c r="S575" i="2"/>
  <c r="T575" i="2"/>
  <c r="AB575" i="2"/>
  <c r="E576" i="2"/>
  <c r="D576" i="2"/>
  <c r="Y576" i="2"/>
  <c r="J577" i="2"/>
  <c r="AA575" i="2"/>
  <c r="M576" i="2"/>
  <c r="N576" i="2"/>
  <c r="K576" i="2"/>
  <c r="O576" i="2"/>
  <c r="L576" i="2"/>
  <c r="R576" i="2"/>
  <c r="Q576" i="2"/>
  <c r="W576" i="2"/>
  <c r="H577" i="2"/>
  <c r="P576" i="2"/>
  <c r="AC576" i="2"/>
  <c r="Z576" i="2"/>
  <c r="V576" i="2"/>
  <c r="G577" i="2"/>
  <c r="U576" i="2"/>
  <c r="F577" i="2"/>
  <c r="S576" i="2"/>
  <c r="T576" i="2"/>
  <c r="E577" i="2"/>
  <c r="AB576" i="2"/>
  <c r="AA576" i="2"/>
  <c r="D577" i="2"/>
  <c r="Y577" i="2"/>
  <c r="J578" i="2"/>
  <c r="K577" i="2"/>
  <c r="O577" i="2"/>
  <c r="N577" i="2"/>
  <c r="M577" i="2"/>
  <c r="L577" i="2"/>
  <c r="R577" i="2"/>
  <c r="Q577" i="2"/>
  <c r="W577" i="2"/>
  <c r="H578" i="2"/>
  <c r="P577" i="2"/>
  <c r="Z577" i="2"/>
  <c r="AC577" i="2"/>
  <c r="U577" i="2"/>
  <c r="F578" i="2"/>
  <c r="V577" i="2"/>
  <c r="G578" i="2"/>
  <c r="S577" i="2"/>
  <c r="T577" i="2"/>
  <c r="E578" i="2"/>
  <c r="AB577" i="2"/>
  <c r="AA577" i="2"/>
  <c r="D578" i="2"/>
  <c r="Y578" i="2"/>
  <c r="J579" i="2"/>
  <c r="M578" i="2"/>
  <c r="K578" i="2"/>
  <c r="O578" i="2"/>
  <c r="L578" i="2"/>
  <c r="N578" i="2"/>
  <c r="R578" i="2"/>
  <c r="P578" i="2"/>
  <c r="Q578" i="2"/>
  <c r="W578" i="2"/>
  <c r="H579" i="2"/>
  <c r="AC578" i="2"/>
  <c r="Z578" i="2"/>
  <c r="V578" i="2"/>
  <c r="G579" i="2"/>
  <c r="U578" i="2"/>
  <c r="F579" i="2"/>
  <c r="S578" i="2"/>
  <c r="T578" i="2"/>
  <c r="E579" i="2"/>
  <c r="AB578" i="2"/>
  <c r="AA578" i="2"/>
  <c r="D579" i="2"/>
  <c r="Y579" i="2"/>
  <c r="J580" i="2"/>
  <c r="M579" i="2"/>
  <c r="K579" i="2"/>
  <c r="O579" i="2"/>
  <c r="L579" i="2"/>
  <c r="N579" i="2"/>
  <c r="R579" i="2"/>
  <c r="Q579" i="2"/>
  <c r="W579" i="2"/>
  <c r="H580" i="2"/>
  <c r="P579" i="2"/>
  <c r="AC579" i="2"/>
  <c r="Z579" i="2"/>
  <c r="V579" i="2"/>
  <c r="G580" i="2"/>
  <c r="U579" i="2"/>
  <c r="F580" i="2"/>
  <c r="S579" i="2"/>
  <c r="T579" i="2"/>
  <c r="AB579" i="2"/>
  <c r="E580" i="2"/>
  <c r="AA579" i="2"/>
  <c r="D580" i="2"/>
  <c r="Y580" i="2"/>
  <c r="J581" i="2"/>
  <c r="N580" i="2"/>
  <c r="K580" i="2"/>
  <c r="O580" i="2"/>
  <c r="L580" i="2"/>
  <c r="M580" i="2"/>
  <c r="R580" i="2"/>
  <c r="Q580" i="2"/>
  <c r="W580" i="2"/>
  <c r="H581" i="2"/>
  <c r="P580" i="2"/>
  <c r="AC580" i="2"/>
  <c r="Z580" i="2"/>
  <c r="U580" i="2"/>
  <c r="F581" i="2"/>
  <c r="V580" i="2"/>
  <c r="G581" i="2"/>
  <c r="S580" i="2"/>
  <c r="T580" i="2"/>
  <c r="AA580" i="2"/>
  <c r="D581" i="2"/>
  <c r="E581" i="2"/>
  <c r="AB580" i="2"/>
  <c r="N581" i="2"/>
  <c r="M581" i="2"/>
  <c r="Y581" i="2"/>
  <c r="J582" i="2"/>
  <c r="L581" i="2"/>
  <c r="K581" i="2"/>
  <c r="O581" i="2"/>
  <c r="R581" i="2"/>
  <c r="Q581" i="2"/>
  <c r="W581" i="2"/>
  <c r="H582" i="2"/>
  <c r="P581" i="2"/>
  <c r="AC581" i="2"/>
  <c r="Z581" i="2"/>
  <c r="V581" i="2"/>
  <c r="G582" i="2"/>
  <c r="U581" i="2"/>
  <c r="F582" i="2"/>
  <c r="T581" i="2"/>
  <c r="S581" i="2"/>
  <c r="AB581" i="2"/>
  <c r="E582" i="2"/>
  <c r="D582" i="2"/>
  <c r="Y582" i="2"/>
  <c r="J583" i="2"/>
  <c r="AA581" i="2"/>
  <c r="M582" i="2"/>
  <c r="N582" i="2"/>
  <c r="K582" i="2"/>
  <c r="O582" i="2"/>
  <c r="L582" i="2"/>
  <c r="R582" i="2"/>
  <c r="P582" i="2"/>
  <c r="Q582" i="2"/>
  <c r="W582" i="2"/>
  <c r="H583" i="2"/>
  <c r="Z582" i="2"/>
  <c r="AC582" i="2"/>
  <c r="V582" i="2"/>
  <c r="G583" i="2"/>
  <c r="U582" i="2"/>
  <c r="F583" i="2"/>
  <c r="S582" i="2"/>
  <c r="T582" i="2"/>
  <c r="AB582" i="2"/>
  <c r="E583" i="2"/>
  <c r="AA582" i="2"/>
  <c r="D583" i="2"/>
  <c r="Y583" i="2"/>
  <c r="J584" i="2"/>
  <c r="M583" i="2"/>
  <c r="K583" i="2"/>
  <c r="O583" i="2"/>
  <c r="N583" i="2"/>
  <c r="L583" i="2"/>
  <c r="R583" i="2"/>
  <c r="P583" i="2"/>
  <c r="Q583" i="2"/>
  <c r="W583" i="2"/>
  <c r="H584" i="2"/>
  <c r="Z583" i="2"/>
  <c r="AC583" i="2"/>
  <c r="V583" i="2"/>
  <c r="G584" i="2"/>
  <c r="U583" i="2"/>
  <c r="F584" i="2"/>
  <c r="S583" i="2"/>
  <c r="T583" i="2"/>
  <c r="E584" i="2"/>
  <c r="AB583" i="2"/>
  <c r="AA583" i="2"/>
  <c r="D584" i="2"/>
  <c r="Y584" i="2"/>
  <c r="J585" i="2"/>
  <c r="M584" i="2"/>
  <c r="N584" i="2"/>
  <c r="K584" i="2"/>
  <c r="O584" i="2"/>
  <c r="L584" i="2"/>
  <c r="R584" i="2"/>
  <c r="Q584" i="2"/>
  <c r="W584" i="2"/>
  <c r="H585" i="2"/>
  <c r="P584" i="2"/>
  <c r="Z584" i="2"/>
  <c r="AC584" i="2"/>
  <c r="U584" i="2"/>
  <c r="F585" i="2"/>
  <c r="V584" i="2"/>
  <c r="G585" i="2"/>
  <c r="S584" i="2"/>
  <c r="T584" i="2"/>
  <c r="AB584" i="2"/>
  <c r="E585" i="2"/>
  <c r="D585" i="2"/>
  <c r="Y585" i="2"/>
  <c r="J586" i="2"/>
  <c r="AA584" i="2"/>
  <c r="N585" i="2"/>
  <c r="M585" i="2"/>
  <c r="K585" i="2"/>
  <c r="O585" i="2"/>
  <c r="L585" i="2"/>
  <c r="R585" i="2"/>
  <c r="P585" i="2"/>
  <c r="Q585" i="2"/>
  <c r="W585" i="2"/>
  <c r="H586" i="2"/>
  <c r="AC585" i="2"/>
  <c r="Z585" i="2"/>
  <c r="V585" i="2"/>
  <c r="G586" i="2"/>
  <c r="U585" i="2"/>
  <c r="F586" i="2"/>
  <c r="S585" i="2"/>
  <c r="T585" i="2"/>
  <c r="AB585" i="2"/>
  <c r="E586" i="2"/>
  <c r="D586" i="2"/>
  <c r="Y586" i="2"/>
  <c r="J587" i="2"/>
  <c r="AA585" i="2"/>
  <c r="N586" i="2"/>
  <c r="K586" i="2"/>
  <c r="O586" i="2"/>
  <c r="L586" i="2"/>
  <c r="M586" i="2"/>
  <c r="R586" i="2"/>
  <c r="P586" i="2"/>
  <c r="Q586" i="2"/>
  <c r="W586" i="2"/>
  <c r="H587" i="2"/>
  <c r="AC586" i="2"/>
  <c r="Z586" i="2"/>
  <c r="U586" i="2"/>
  <c r="F587" i="2"/>
  <c r="V586" i="2"/>
  <c r="G587" i="2"/>
  <c r="S586" i="2"/>
  <c r="T586" i="2"/>
  <c r="AB586" i="2"/>
  <c r="E587" i="2"/>
  <c r="D587" i="2"/>
  <c r="Y587" i="2"/>
  <c r="J588" i="2"/>
  <c r="AA586" i="2"/>
  <c r="N587" i="2"/>
  <c r="K587" i="2"/>
  <c r="O587" i="2"/>
  <c r="M587" i="2"/>
  <c r="L587" i="2"/>
  <c r="R587" i="2"/>
  <c r="P587" i="2"/>
  <c r="Q587" i="2"/>
  <c r="W587" i="2"/>
  <c r="H588" i="2"/>
  <c r="AC587" i="2"/>
  <c r="Z587" i="2"/>
  <c r="U587" i="2"/>
  <c r="F588" i="2"/>
  <c r="V587" i="2"/>
  <c r="G588" i="2"/>
  <c r="S587" i="2"/>
  <c r="T587" i="2"/>
  <c r="E588" i="2"/>
  <c r="AB587" i="2"/>
  <c r="AA587" i="2"/>
  <c r="D588" i="2"/>
  <c r="Y588" i="2"/>
  <c r="J589" i="2"/>
  <c r="N588" i="2"/>
  <c r="M588" i="2"/>
  <c r="K588" i="2"/>
  <c r="O588" i="2"/>
  <c r="L588" i="2"/>
  <c r="R588" i="2"/>
  <c r="Q588" i="2"/>
  <c r="W588" i="2"/>
  <c r="H589" i="2"/>
  <c r="P588" i="2"/>
  <c r="AC588" i="2"/>
  <c r="Z588" i="2"/>
  <c r="V588" i="2"/>
  <c r="G589" i="2"/>
  <c r="U588" i="2"/>
  <c r="F589" i="2"/>
  <c r="S588" i="2"/>
  <c r="T588" i="2"/>
  <c r="AB588" i="2"/>
  <c r="E589" i="2"/>
  <c r="D589" i="2"/>
  <c r="Y589" i="2"/>
  <c r="J590" i="2"/>
  <c r="AA588" i="2"/>
  <c r="M589" i="2"/>
  <c r="N589" i="2"/>
  <c r="K589" i="2"/>
  <c r="O589" i="2"/>
  <c r="L589" i="2"/>
  <c r="R589" i="2"/>
  <c r="Q589" i="2"/>
  <c r="W589" i="2"/>
  <c r="H590" i="2"/>
  <c r="P589" i="2"/>
  <c r="AC589" i="2"/>
  <c r="Z589" i="2"/>
  <c r="U589" i="2"/>
  <c r="F590" i="2"/>
  <c r="V589" i="2"/>
  <c r="G590" i="2"/>
  <c r="S589" i="2"/>
  <c r="T589" i="2"/>
  <c r="AB589" i="2"/>
  <c r="E590" i="2"/>
  <c r="D590" i="2"/>
  <c r="Y590" i="2"/>
  <c r="J591" i="2"/>
  <c r="AA589" i="2"/>
  <c r="N590" i="2"/>
  <c r="M590" i="2"/>
  <c r="K590" i="2"/>
  <c r="O590" i="2"/>
  <c r="L590" i="2"/>
  <c r="R590" i="2"/>
  <c r="Q590" i="2"/>
  <c r="W590" i="2"/>
  <c r="H591" i="2"/>
  <c r="P590" i="2"/>
  <c r="Z590" i="2"/>
  <c r="AC590" i="2"/>
  <c r="V590" i="2"/>
  <c r="G591" i="2"/>
  <c r="U590" i="2"/>
  <c r="F591" i="2"/>
  <c r="S590" i="2"/>
  <c r="T590" i="2"/>
  <c r="AB590" i="2"/>
  <c r="E591" i="2"/>
  <c r="D591" i="2"/>
  <c r="Y591" i="2"/>
  <c r="J592" i="2"/>
  <c r="AA590" i="2"/>
  <c r="M591" i="2"/>
  <c r="N591" i="2"/>
  <c r="K591" i="2"/>
  <c r="O591" i="2"/>
  <c r="L591" i="2"/>
  <c r="R591" i="2"/>
  <c r="Q591" i="2"/>
  <c r="W591" i="2"/>
  <c r="H592" i="2"/>
  <c r="P591" i="2"/>
  <c r="Z591" i="2"/>
  <c r="AC591" i="2"/>
  <c r="V591" i="2"/>
  <c r="G592" i="2"/>
  <c r="U591" i="2"/>
  <c r="F592" i="2"/>
  <c r="S591" i="2"/>
  <c r="T591" i="2"/>
  <c r="D592" i="2"/>
  <c r="AA591" i="2"/>
  <c r="E592" i="2"/>
  <c r="AB591" i="2"/>
  <c r="M592" i="2"/>
  <c r="N592" i="2"/>
  <c r="Y592" i="2"/>
  <c r="J593" i="2"/>
  <c r="L592" i="2"/>
  <c r="K592" i="2"/>
  <c r="O592" i="2"/>
  <c r="R592" i="2"/>
  <c r="Q592" i="2"/>
  <c r="W592" i="2"/>
  <c r="H593" i="2"/>
  <c r="P592" i="2"/>
  <c r="AC592" i="2"/>
  <c r="Z592" i="2"/>
  <c r="V592" i="2"/>
  <c r="G593" i="2"/>
  <c r="U592" i="2"/>
  <c r="F593" i="2"/>
  <c r="T592" i="2"/>
  <c r="S592" i="2"/>
  <c r="AA592" i="2"/>
  <c r="D593" i="2"/>
  <c r="E593" i="2"/>
  <c r="AB592" i="2"/>
  <c r="M593" i="2"/>
  <c r="N593" i="2"/>
  <c r="Y593" i="2"/>
  <c r="J594" i="2"/>
  <c r="L593" i="2"/>
  <c r="K593" i="2"/>
  <c r="O593" i="2"/>
  <c r="R593" i="2"/>
  <c r="P593" i="2"/>
  <c r="Q593" i="2"/>
  <c r="W593" i="2"/>
  <c r="H594" i="2"/>
  <c r="AC593" i="2"/>
  <c r="Z593" i="2"/>
  <c r="U593" i="2"/>
  <c r="F594" i="2"/>
  <c r="V593" i="2"/>
  <c r="G594" i="2"/>
  <c r="T593" i="2"/>
  <c r="S593" i="2"/>
  <c r="D594" i="2"/>
  <c r="AA593" i="2"/>
  <c r="AB593" i="2"/>
  <c r="E594" i="2"/>
  <c r="M594" i="2"/>
  <c r="Y594" i="2"/>
  <c r="J595" i="2"/>
  <c r="L594" i="2"/>
  <c r="K594" i="2"/>
  <c r="O594" i="2"/>
  <c r="R594" i="2"/>
  <c r="N594" i="2"/>
  <c r="Q594" i="2"/>
  <c r="W594" i="2"/>
  <c r="H595" i="2"/>
  <c r="P594" i="2"/>
  <c r="Z594" i="2"/>
  <c r="AC594" i="2"/>
  <c r="V594" i="2"/>
  <c r="G595" i="2"/>
  <c r="U594" i="2"/>
  <c r="F595" i="2"/>
  <c r="T594" i="2"/>
  <c r="S594" i="2"/>
  <c r="AA594" i="2"/>
  <c r="D595" i="2"/>
  <c r="E595" i="2"/>
  <c r="AB594" i="2"/>
  <c r="M595" i="2"/>
  <c r="Y595" i="2"/>
  <c r="J596" i="2"/>
  <c r="N595" i="2"/>
  <c r="L595" i="2"/>
  <c r="K595" i="2"/>
  <c r="O595" i="2"/>
  <c r="R595" i="2"/>
  <c r="P595" i="2"/>
  <c r="Q595" i="2"/>
  <c r="W595" i="2"/>
  <c r="H596" i="2"/>
  <c r="AC595" i="2"/>
  <c r="Z595" i="2"/>
  <c r="U595" i="2"/>
  <c r="F596" i="2"/>
  <c r="V595" i="2"/>
  <c r="G596" i="2"/>
  <c r="T595" i="2"/>
  <c r="S595" i="2"/>
  <c r="D596" i="2"/>
  <c r="AA595" i="2"/>
  <c r="E596" i="2"/>
  <c r="AB595" i="2"/>
  <c r="M596" i="2"/>
  <c r="Y596" i="2"/>
  <c r="J597" i="2"/>
  <c r="L596" i="2"/>
  <c r="K596" i="2"/>
  <c r="O596" i="2"/>
  <c r="R596" i="2"/>
  <c r="N596" i="2"/>
  <c r="P596" i="2"/>
  <c r="Q596" i="2"/>
  <c r="W596" i="2"/>
  <c r="H597" i="2"/>
  <c r="Z596" i="2"/>
  <c r="AC596" i="2"/>
  <c r="V596" i="2"/>
  <c r="G597" i="2"/>
  <c r="U596" i="2"/>
  <c r="F597" i="2"/>
  <c r="T596" i="2"/>
  <c r="S596" i="2"/>
  <c r="AA596" i="2"/>
  <c r="D597" i="2"/>
  <c r="E597" i="2"/>
  <c r="AB596" i="2"/>
  <c r="N597" i="2"/>
  <c r="Y597" i="2"/>
  <c r="J598" i="2"/>
  <c r="L597" i="2"/>
  <c r="K597" i="2"/>
  <c r="O597" i="2"/>
  <c r="M597" i="2"/>
  <c r="R597" i="2"/>
  <c r="Q597" i="2"/>
  <c r="W597" i="2"/>
  <c r="H598" i="2"/>
  <c r="P597" i="2"/>
  <c r="AC597" i="2"/>
  <c r="Z597" i="2"/>
  <c r="U597" i="2"/>
  <c r="F598" i="2"/>
  <c r="V597" i="2"/>
  <c r="G598" i="2"/>
  <c r="T597" i="2"/>
  <c r="S597" i="2"/>
  <c r="AB597" i="2"/>
  <c r="E598" i="2"/>
  <c r="D598" i="2"/>
  <c r="Y598" i="2"/>
  <c r="J599" i="2"/>
  <c r="AA597" i="2"/>
  <c r="N598" i="2"/>
  <c r="M598" i="2"/>
  <c r="K598" i="2"/>
  <c r="O598" i="2"/>
  <c r="L598" i="2"/>
  <c r="R598" i="2"/>
  <c r="Q598" i="2"/>
  <c r="W598" i="2"/>
  <c r="H599" i="2"/>
  <c r="P598" i="2"/>
  <c r="AC598" i="2"/>
  <c r="Z598" i="2"/>
  <c r="U598" i="2"/>
  <c r="F599" i="2"/>
  <c r="V598" i="2"/>
  <c r="G599" i="2"/>
  <c r="S598" i="2"/>
  <c r="T598" i="2"/>
  <c r="AA598" i="2"/>
  <c r="D599" i="2"/>
  <c r="E599" i="2"/>
  <c r="AB598" i="2"/>
  <c r="N599" i="2"/>
  <c r="M599" i="2"/>
  <c r="Y599" i="2"/>
  <c r="J600" i="2"/>
  <c r="L599" i="2"/>
  <c r="K599" i="2"/>
  <c r="O599" i="2"/>
  <c r="R599" i="2"/>
  <c r="P599" i="2"/>
  <c r="Q599" i="2"/>
  <c r="W599" i="2"/>
  <c r="H600" i="2"/>
  <c r="AC599" i="2"/>
  <c r="Z599" i="2"/>
  <c r="V599" i="2"/>
  <c r="G600" i="2"/>
  <c r="U599" i="2"/>
  <c r="F600" i="2"/>
  <c r="T599" i="2"/>
  <c r="S599" i="2"/>
  <c r="AA599" i="2"/>
  <c r="D600" i="2"/>
  <c r="E600" i="2"/>
  <c r="AB599" i="2"/>
  <c r="N600" i="2"/>
  <c r="Y600" i="2"/>
  <c r="J601" i="2"/>
  <c r="L600" i="2"/>
  <c r="K600" i="2"/>
  <c r="O600" i="2"/>
  <c r="M600" i="2"/>
  <c r="R600" i="2"/>
  <c r="Q600" i="2"/>
  <c r="W600" i="2"/>
  <c r="H601" i="2"/>
  <c r="P600" i="2"/>
  <c r="AC600" i="2"/>
  <c r="Z600" i="2"/>
  <c r="U600" i="2"/>
  <c r="F601" i="2"/>
  <c r="V600" i="2"/>
  <c r="G601" i="2"/>
  <c r="T600" i="2"/>
  <c r="S600" i="2"/>
  <c r="AB600" i="2"/>
  <c r="E601" i="2"/>
  <c r="AA600" i="2"/>
  <c r="D601" i="2"/>
  <c r="Y601" i="2"/>
  <c r="J602" i="2"/>
  <c r="N601" i="2"/>
  <c r="M601" i="2"/>
  <c r="K601" i="2"/>
  <c r="O601" i="2"/>
  <c r="L601" i="2"/>
  <c r="R601" i="2"/>
  <c r="P601" i="2"/>
  <c r="Q601" i="2"/>
  <c r="W601" i="2"/>
  <c r="H602" i="2"/>
  <c r="Z601" i="2"/>
  <c r="AC601" i="2"/>
  <c r="V601" i="2"/>
  <c r="G602" i="2"/>
  <c r="U601" i="2"/>
  <c r="F602" i="2"/>
  <c r="S601" i="2"/>
  <c r="T601" i="2"/>
  <c r="AB601" i="2"/>
  <c r="E602" i="2"/>
  <c r="D602" i="2"/>
  <c r="Y602" i="2"/>
  <c r="J603" i="2"/>
  <c r="AA601" i="2"/>
  <c r="N602" i="2"/>
  <c r="K602" i="2"/>
  <c r="O602" i="2"/>
  <c r="L602" i="2"/>
  <c r="M602" i="2"/>
  <c r="R602" i="2"/>
  <c r="P602" i="2"/>
  <c r="Q602" i="2"/>
  <c r="W602" i="2"/>
  <c r="H603" i="2"/>
  <c r="AC602" i="2"/>
  <c r="Z602" i="2"/>
  <c r="U602" i="2"/>
  <c r="F603" i="2"/>
  <c r="V602" i="2"/>
  <c r="G603" i="2"/>
  <c r="S602" i="2"/>
  <c r="T602" i="2"/>
  <c r="E603" i="2"/>
  <c r="AB602" i="2"/>
  <c r="AA602" i="2"/>
  <c r="D603" i="2"/>
  <c r="Y603" i="2"/>
  <c r="J604" i="2"/>
  <c r="K603" i="2"/>
  <c r="O603" i="2"/>
  <c r="M603" i="2"/>
  <c r="L603" i="2"/>
  <c r="N603" i="2"/>
  <c r="R603" i="2"/>
  <c r="P603" i="2"/>
  <c r="Q603" i="2"/>
  <c r="W603" i="2"/>
  <c r="H604" i="2"/>
  <c r="Z603" i="2"/>
  <c r="AC603" i="2"/>
  <c r="V603" i="2"/>
  <c r="G604" i="2"/>
  <c r="U603" i="2"/>
  <c r="F604" i="2"/>
  <c r="S603" i="2"/>
  <c r="T603" i="2"/>
  <c r="D604" i="2"/>
  <c r="AA603" i="2"/>
  <c r="AB603" i="2"/>
  <c r="E604" i="2"/>
  <c r="M604" i="2"/>
  <c r="N604" i="2"/>
  <c r="Y604" i="2"/>
  <c r="J605" i="2"/>
  <c r="L604" i="2"/>
  <c r="K604" i="2"/>
  <c r="O604" i="2"/>
  <c r="R604" i="2"/>
  <c r="P604" i="2"/>
  <c r="Q604" i="2"/>
  <c r="W604" i="2"/>
  <c r="H605" i="2"/>
  <c r="Z604" i="2"/>
  <c r="AC604" i="2"/>
  <c r="U604" i="2"/>
  <c r="F605" i="2"/>
  <c r="V604" i="2"/>
  <c r="G605" i="2"/>
  <c r="T604" i="2"/>
  <c r="S604" i="2"/>
  <c r="D605" i="2"/>
  <c r="AA604" i="2"/>
  <c r="AB604" i="2"/>
  <c r="E605" i="2"/>
  <c r="M605" i="2"/>
  <c r="Y605" i="2"/>
  <c r="J606" i="2"/>
  <c r="L605" i="2"/>
  <c r="K605" i="2"/>
  <c r="O605" i="2"/>
  <c r="R605" i="2"/>
  <c r="N605" i="2"/>
  <c r="Q605" i="2"/>
  <c r="W605" i="2"/>
  <c r="H606" i="2"/>
  <c r="P605" i="2"/>
  <c r="Z605" i="2"/>
  <c r="AC605" i="2"/>
  <c r="V605" i="2"/>
  <c r="G606" i="2"/>
  <c r="U605" i="2"/>
  <c r="F606" i="2"/>
  <c r="T605" i="2"/>
  <c r="S605" i="2"/>
  <c r="AB605" i="2"/>
  <c r="E606" i="2"/>
  <c r="D606" i="2"/>
  <c r="Y606" i="2"/>
  <c r="J607" i="2"/>
  <c r="AA605" i="2"/>
  <c r="M606" i="2"/>
  <c r="N606" i="2"/>
  <c r="K606" i="2"/>
  <c r="O606" i="2"/>
  <c r="L606" i="2"/>
  <c r="R606" i="2"/>
  <c r="Q606" i="2"/>
  <c r="W606" i="2"/>
  <c r="H607" i="2"/>
  <c r="P606" i="2"/>
  <c r="Z606" i="2"/>
  <c r="AC606" i="2"/>
  <c r="V606" i="2"/>
  <c r="G607" i="2"/>
  <c r="U606" i="2"/>
  <c r="F607" i="2"/>
  <c r="S606" i="2"/>
  <c r="T606" i="2"/>
  <c r="E607" i="2"/>
  <c r="AB606" i="2"/>
  <c r="AA606" i="2"/>
  <c r="D607" i="2"/>
  <c r="Y607" i="2"/>
  <c r="J608" i="2"/>
  <c r="M607" i="2"/>
  <c r="N607" i="2"/>
  <c r="K607" i="2"/>
  <c r="O607" i="2"/>
  <c r="L607" i="2"/>
  <c r="R607" i="2"/>
  <c r="Q607" i="2"/>
  <c r="W607" i="2"/>
  <c r="H608" i="2"/>
  <c r="P607" i="2"/>
  <c r="AC607" i="2"/>
  <c r="Z607" i="2"/>
  <c r="U607" i="2"/>
  <c r="F608" i="2"/>
  <c r="V607" i="2"/>
  <c r="G608" i="2"/>
  <c r="S607" i="2"/>
  <c r="T607" i="2"/>
  <c r="E608" i="2"/>
  <c r="AB607" i="2"/>
  <c r="AA607" i="2"/>
  <c r="D608" i="2"/>
  <c r="Y608" i="2"/>
  <c r="J609" i="2"/>
  <c r="N608" i="2"/>
  <c r="M608" i="2"/>
  <c r="K608" i="2"/>
  <c r="O608" i="2"/>
  <c r="L608" i="2"/>
  <c r="R608" i="2"/>
  <c r="Q608" i="2"/>
  <c r="W608" i="2"/>
  <c r="H609" i="2"/>
  <c r="P608" i="2"/>
  <c r="AC608" i="2"/>
  <c r="Z608" i="2"/>
  <c r="V608" i="2"/>
  <c r="G609" i="2"/>
  <c r="U608" i="2"/>
  <c r="F609" i="2"/>
  <c r="S608" i="2"/>
  <c r="T608" i="2"/>
  <c r="E609" i="2"/>
  <c r="AB608" i="2"/>
  <c r="AA608" i="2"/>
  <c r="D609" i="2"/>
  <c r="Y609" i="2"/>
  <c r="J610" i="2"/>
  <c r="M609" i="2"/>
  <c r="N609" i="2"/>
  <c r="K609" i="2"/>
  <c r="O609" i="2"/>
  <c r="L609" i="2"/>
  <c r="R609" i="2"/>
  <c r="Q609" i="2"/>
  <c r="W609" i="2"/>
  <c r="H610" i="2"/>
  <c r="P609" i="2"/>
  <c r="AC609" i="2"/>
  <c r="Z609" i="2"/>
  <c r="U609" i="2"/>
  <c r="F610" i="2"/>
  <c r="V609" i="2"/>
  <c r="G610" i="2"/>
  <c r="S609" i="2"/>
  <c r="T609" i="2"/>
  <c r="AA609" i="2"/>
  <c r="D610" i="2"/>
  <c r="E610" i="2"/>
  <c r="AB609" i="2"/>
  <c r="N610" i="2"/>
  <c r="M610" i="2"/>
  <c r="Y610" i="2"/>
  <c r="J611" i="2"/>
  <c r="L610" i="2"/>
  <c r="K610" i="2"/>
  <c r="O610" i="2"/>
  <c r="R610" i="2"/>
  <c r="P610" i="2"/>
  <c r="Q610" i="2"/>
  <c r="W610" i="2"/>
  <c r="H611" i="2"/>
  <c r="Z610" i="2"/>
  <c r="AC610" i="2"/>
  <c r="V610" i="2"/>
  <c r="G611" i="2"/>
  <c r="U610" i="2"/>
  <c r="F611" i="2"/>
  <c r="T610" i="2"/>
  <c r="S610" i="2"/>
  <c r="AA610" i="2"/>
  <c r="D611" i="2"/>
  <c r="E611" i="2"/>
  <c r="AB610" i="2"/>
  <c r="N611" i="2"/>
  <c r="Y611" i="2"/>
  <c r="J612" i="2"/>
  <c r="L611" i="2"/>
  <c r="M611" i="2"/>
  <c r="K611" i="2"/>
  <c r="O611" i="2"/>
  <c r="R611" i="2"/>
  <c r="P611" i="2"/>
  <c r="Q611" i="2"/>
  <c r="W611" i="2"/>
  <c r="H612" i="2"/>
  <c r="AC611" i="2"/>
  <c r="Z611" i="2"/>
  <c r="U611" i="2"/>
  <c r="F612" i="2"/>
  <c r="V611" i="2"/>
  <c r="G612" i="2"/>
  <c r="T611" i="2"/>
  <c r="S611" i="2"/>
  <c r="E612" i="2"/>
  <c r="AB611" i="2"/>
  <c r="AA611" i="2"/>
  <c r="D612" i="2"/>
  <c r="Y612" i="2"/>
  <c r="J613" i="2"/>
  <c r="M612" i="2"/>
  <c r="K612" i="2"/>
  <c r="O612" i="2"/>
  <c r="N612" i="2"/>
  <c r="L612" i="2"/>
  <c r="R612" i="2"/>
  <c r="Q612" i="2"/>
  <c r="W612" i="2"/>
  <c r="H613" i="2"/>
  <c r="P612" i="2"/>
  <c r="Z612" i="2"/>
  <c r="AC612" i="2"/>
  <c r="V612" i="2"/>
  <c r="G613" i="2"/>
  <c r="U612" i="2"/>
  <c r="F613" i="2"/>
  <c r="S612" i="2"/>
  <c r="T612" i="2"/>
  <c r="E613" i="2"/>
  <c r="AB612" i="2"/>
  <c r="AA612" i="2"/>
  <c r="D613" i="2"/>
  <c r="Y613" i="2"/>
  <c r="J614" i="2"/>
  <c r="M613" i="2"/>
  <c r="N613" i="2"/>
  <c r="K613" i="2"/>
  <c r="O613" i="2"/>
  <c r="L613" i="2"/>
  <c r="R613" i="2"/>
  <c r="Q613" i="2"/>
  <c r="P613" i="2"/>
  <c r="W613" i="2"/>
  <c r="H614" i="2"/>
  <c r="AC613" i="2"/>
  <c r="Z613" i="2"/>
  <c r="U613" i="2"/>
  <c r="F614" i="2"/>
  <c r="V613" i="2"/>
  <c r="G614" i="2"/>
  <c r="S613" i="2"/>
  <c r="T613" i="2"/>
  <c r="AB613" i="2"/>
  <c r="E614" i="2"/>
  <c r="D614" i="2"/>
  <c r="Y614" i="2"/>
  <c r="J615" i="2"/>
  <c r="AA613" i="2"/>
  <c r="N614" i="2"/>
  <c r="M614" i="2"/>
  <c r="K614" i="2"/>
  <c r="O614" i="2"/>
  <c r="L614" i="2"/>
  <c r="R614" i="2"/>
  <c r="Q614" i="2"/>
  <c r="P614" i="2"/>
  <c r="W614" i="2"/>
  <c r="H615" i="2"/>
  <c r="Z614" i="2"/>
  <c r="AC614" i="2"/>
  <c r="V614" i="2"/>
  <c r="G615" i="2"/>
  <c r="U614" i="2"/>
  <c r="F615" i="2"/>
  <c r="S614" i="2"/>
  <c r="T614" i="2"/>
  <c r="E615" i="2"/>
  <c r="AB614" i="2"/>
  <c r="AA614" i="2"/>
  <c r="D615" i="2"/>
  <c r="Y615" i="2"/>
  <c r="J616" i="2"/>
  <c r="M615" i="2"/>
  <c r="N615" i="2"/>
  <c r="K615" i="2"/>
  <c r="O615" i="2"/>
  <c r="L615" i="2"/>
  <c r="R615" i="2"/>
  <c r="P615" i="2"/>
  <c r="Q615" i="2"/>
  <c r="W615" i="2"/>
  <c r="H616" i="2"/>
  <c r="AC615" i="2"/>
  <c r="Z615" i="2"/>
  <c r="U615" i="2"/>
  <c r="F616" i="2"/>
  <c r="V615" i="2"/>
  <c r="G616" i="2"/>
  <c r="S615" i="2"/>
  <c r="T615" i="2"/>
  <c r="E616" i="2"/>
  <c r="AB615" i="2"/>
  <c r="AA615" i="2"/>
  <c r="D616" i="2"/>
  <c r="Y616" i="2"/>
  <c r="J617" i="2"/>
  <c r="N616" i="2"/>
  <c r="M616" i="2"/>
  <c r="K616" i="2"/>
  <c r="O616" i="2"/>
  <c r="L616" i="2"/>
  <c r="R616" i="2"/>
  <c r="P616" i="2"/>
  <c r="Q616" i="2"/>
  <c r="W616" i="2"/>
  <c r="H617" i="2"/>
  <c r="Z616" i="2"/>
  <c r="AC616" i="2"/>
  <c r="V616" i="2"/>
  <c r="G617" i="2"/>
  <c r="U616" i="2"/>
  <c r="F617" i="2"/>
  <c r="S616" i="2"/>
  <c r="T616" i="2"/>
  <c r="E617" i="2"/>
  <c r="AB616" i="2"/>
  <c r="AA616" i="2"/>
  <c r="D617" i="2"/>
  <c r="Y617" i="2"/>
  <c r="J618" i="2"/>
  <c r="K617" i="2"/>
  <c r="O617" i="2"/>
  <c r="N617" i="2"/>
  <c r="L617" i="2"/>
  <c r="M617" i="2"/>
  <c r="R617" i="2"/>
  <c r="Q617" i="2"/>
  <c r="W617" i="2"/>
  <c r="H618" i="2"/>
  <c r="P617" i="2"/>
  <c r="AC617" i="2"/>
  <c r="Z617" i="2"/>
  <c r="U617" i="2"/>
  <c r="F618" i="2"/>
  <c r="V617" i="2"/>
  <c r="G618" i="2"/>
  <c r="S617" i="2"/>
  <c r="T617" i="2"/>
  <c r="D618" i="2"/>
  <c r="AA617" i="2"/>
  <c r="AB617" i="2"/>
  <c r="E618" i="2"/>
  <c r="N618" i="2"/>
  <c r="M618" i="2"/>
  <c r="Y618" i="2"/>
  <c r="J619" i="2"/>
  <c r="L618" i="2"/>
  <c r="K618" i="2"/>
  <c r="O618" i="2"/>
  <c r="R618" i="2"/>
  <c r="P618" i="2"/>
  <c r="Q618" i="2"/>
  <c r="W618" i="2"/>
  <c r="H619" i="2"/>
  <c r="Z618" i="2"/>
  <c r="AC618" i="2"/>
  <c r="V618" i="2"/>
  <c r="G619" i="2"/>
  <c r="U618" i="2"/>
  <c r="F619" i="2"/>
  <c r="T618" i="2"/>
  <c r="S618" i="2"/>
  <c r="D619" i="2"/>
  <c r="AA618" i="2"/>
  <c r="AB618" i="2"/>
  <c r="E619" i="2"/>
  <c r="M619" i="2"/>
  <c r="N619" i="2"/>
  <c r="Y619" i="2"/>
  <c r="J620" i="2"/>
  <c r="L619" i="2"/>
  <c r="K619" i="2"/>
  <c r="O619" i="2"/>
  <c r="R619" i="2"/>
  <c r="Q619" i="2"/>
  <c r="W619" i="2"/>
  <c r="H620" i="2"/>
  <c r="P619" i="2"/>
  <c r="AC619" i="2"/>
  <c r="Z619" i="2"/>
  <c r="U619" i="2"/>
  <c r="F620" i="2"/>
  <c r="V619" i="2"/>
  <c r="G620" i="2"/>
  <c r="T619" i="2"/>
  <c r="S619" i="2"/>
  <c r="AB619" i="2"/>
  <c r="E620" i="2"/>
  <c r="D620" i="2"/>
  <c r="Y620" i="2"/>
  <c r="J621" i="2"/>
  <c r="AA619" i="2"/>
  <c r="N620" i="2"/>
  <c r="M620" i="2"/>
  <c r="K620" i="2"/>
  <c r="O620" i="2"/>
  <c r="L620" i="2"/>
  <c r="R620" i="2"/>
  <c r="Q620" i="2"/>
  <c r="W620" i="2"/>
  <c r="H621" i="2"/>
  <c r="P620" i="2"/>
  <c r="Z620" i="2"/>
  <c r="AC620" i="2"/>
  <c r="V620" i="2"/>
  <c r="G621" i="2"/>
  <c r="U620" i="2"/>
  <c r="F621" i="2"/>
  <c r="S620" i="2"/>
  <c r="T620" i="2"/>
  <c r="E621" i="2"/>
  <c r="AB620" i="2"/>
  <c r="AA620" i="2"/>
  <c r="D621" i="2"/>
  <c r="Y621" i="2"/>
  <c r="J622" i="2"/>
  <c r="M621" i="2"/>
  <c r="N621" i="2"/>
  <c r="K621" i="2"/>
  <c r="O621" i="2"/>
  <c r="L621" i="2"/>
  <c r="R621" i="2"/>
  <c r="Q621" i="2"/>
  <c r="W621" i="2"/>
  <c r="H622" i="2"/>
  <c r="P621" i="2"/>
  <c r="AC621" i="2"/>
  <c r="Z621" i="2"/>
  <c r="U621" i="2"/>
  <c r="F622" i="2"/>
  <c r="V621" i="2"/>
  <c r="G622" i="2"/>
  <c r="S621" i="2"/>
  <c r="T621" i="2"/>
  <c r="AB621" i="2"/>
  <c r="E622" i="2"/>
  <c r="D622" i="2"/>
  <c r="Y622" i="2"/>
  <c r="J623" i="2"/>
  <c r="AA621" i="2"/>
  <c r="N622" i="2"/>
  <c r="M622" i="2"/>
  <c r="K622" i="2"/>
  <c r="O622" i="2"/>
  <c r="L622" i="2"/>
  <c r="R622" i="2"/>
  <c r="Q622" i="2"/>
  <c r="W622" i="2"/>
  <c r="H623" i="2"/>
  <c r="P622" i="2"/>
  <c r="AC622" i="2"/>
  <c r="Z622" i="2"/>
  <c r="U622" i="2"/>
  <c r="F623" i="2"/>
  <c r="V622" i="2"/>
  <c r="G623" i="2"/>
  <c r="S622" i="2"/>
  <c r="T622" i="2"/>
  <c r="AB622" i="2"/>
  <c r="E623" i="2"/>
  <c r="D623" i="2"/>
  <c r="Y623" i="2"/>
  <c r="J624" i="2"/>
  <c r="AA622" i="2"/>
  <c r="N623" i="2"/>
  <c r="M623" i="2"/>
  <c r="K623" i="2"/>
  <c r="O623" i="2"/>
  <c r="L623" i="2"/>
  <c r="R623" i="2"/>
  <c r="P623" i="2"/>
  <c r="Q623" i="2"/>
  <c r="W623" i="2"/>
  <c r="H624" i="2"/>
  <c r="AC623" i="2"/>
  <c r="Z623" i="2"/>
  <c r="V623" i="2"/>
  <c r="G624" i="2"/>
  <c r="U623" i="2"/>
  <c r="F624" i="2"/>
  <c r="S623" i="2"/>
  <c r="T623" i="2"/>
  <c r="AB623" i="2"/>
  <c r="E624" i="2"/>
  <c r="D624" i="2"/>
  <c r="Y624" i="2"/>
  <c r="J625" i="2"/>
  <c r="AA623" i="2"/>
  <c r="N624" i="2"/>
  <c r="K624" i="2"/>
  <c r="O624" i="2"/>
  <c r="L624" i="2"/>
  <c r="M624" i="2"/>
  <c r="R624" i="2"/>
  <c r="P624" i="2"/>
  <c r="Q624" i="2"/>
  <c r="W624" i="2"/>
  <c r="H625" i="2"/>
  <c r="Z624" i="2"/>
  <c r="AC624" i="2"/>
  <c r="U624" i="2"/>
  <c r="F625" i="2"/>
  <c r="V624" i="2"/>
  <c r="G625" i="2"/>
  <c r="S624" i="2"/>
  <c r="T624" i="2"/>
  <c r="E625" i="2"/>
  <c r="AB624" i="2"/>
  <c r="D625" i="2"/>
  <c r="Y625" i="2"/>
  <c r="J626" i="2"/>
  <c r="AA624" i="2"/>
  <c r="N625" i="2"/>
  <c r="M625" i="2"/>
  <c r="K625" i="2"/>
  <c r="O625" i="2"/>
  <c r="L625" i="2"/>
  <c r="R625" i="2"/>
  <c r="Q625" i="2"/>
  <c r="W625" i="2"/>
  <c r="H626" i="2"/>
  <c r="P625" i="2"/>
  <c r="AC625" i="2"/>
  <c r="Z625" i="2"/>
  <c r="V625" i="2"/>
  <c r="G626" i="2"/>
  <c r="U625" i="2"/>
  <c r="F626" i="2"/>
  <c r="S625" i="2"/>
  <c r="T625" i="2"/>
  <c r="AA625" i="2"/>
  <c r="D626" i="2"/>
  <c r="E626" i="2"/>
  <c r="AB625" i="2"/>
  <c r="M626" i="2"/>
  <c r="N626" i="2"/>
  <c r="Y626" i="2"/>
  <c r="J627" i="2"/>
  <c r="L626" i="2"/>
  <c r="K626" i="2"/>
  <c r="O626" i="2"/>
  <c r="R626" i="2"/>
  <c r="P626" i="2"/>
  <c r="Q626" i="2"/>
  <c r="W626" i="2"/>
  <c r="H627" i="2"/>
  <c r="AC626" i="2"/>
  <c r="Z626" i="2"/>
  <c r="U626" i="2"/>
  <c r="F627" i="2"/>
  <c r="V626" i="2"/>
  <c r="G627" i="2"/>
  <c r="T626" i="2"/>
  <c r="S626" i="2"/>
  <c r="AA626" i="2"/>
  <c r="D627" i="2"/>
  <c r="E627" i="2"/>
  <c r="AB626" i="2"/>
  <c r="N627" i="2"/>
  <c r="M627" i="2"/>
  <c r="Y627" i="2"/>
  <c r="J628" i="2"/>
  <c r="L627" i="2"/>
  <c r="K627" i="2"/>
  <c r="O627" i="2"/>
  <c r="R627" i="2"/>
  <c r="Q627" i="2"/>
  <c r="W627" i="2"/>
  <c r="H628" i="2"/>
  <c r="P627" i="2"/>
  <c r="Z627" i="2"/>
  <c r="AC627" i="2"/>
  <c r="V627" i="2"/>
  <c r="G628" i="2"/>
  <c r="U627" i="2"/>
  <c r="F628" i="2"/>
  <c r="T627" i="2"/>
  <c r="S627" i="2"/>
  <c r="E628" i="2"/>
  <c r="AB627" i="2"/>
  <c r="AA627" i="2"/>
  <c r="D628" i="2"/>
  <c r="Y628" i="2"/>
  <c r="J629" i="2"/>
  <c r="N628" i="2"/>
  <c r="K628" i="2"/>
  <c r="O628" i="2"/>
  <c r="M628" i="2"/>
  <c r="L628" i="2"/>
  <c r="R628" i="2"/>
  <c r="Q628" i="2"/>
  <c r="W628" i="2"/>
  <c r="H629" i="2"/>
  <c r="P628" i="2"/>
  <c r="AC628" i="2"/>
  <c r="Z628" i="2"/>
  <c r="U628" i="2"/>
  <c r="F629" i="2"/>
  <c r="V628" i="2"/>
  <c r="G629" i="2"/>
  <c r="S628" i="2"/>
  <c r="T628" i="2"/>
  <c r="AA628" i="2"/>
  <c r="D629" i="2"/>
  <c r="E629" i="2"/>
  <c r="AB628" i="2"/>
  <c r="N629" i="2"/>
  <c r="M629" i="2"/>
  <c r="Y629" i="2"/>
  <c r="J630" i="2"/>
  <c r="L629" i="2"/>
  <c r="K629" i="2"/>
  <c r="O629" i="2"/>
  <c r="R629" i="2"/>
  <c r="Q629" i="2"/>
  <c r="W629" i="2"/>
  <c r="H630" i="2"/>
  <c r="P629" i="2"/>
  <c r="AC629" i="2"/>
  <c r="Z629" i="2"/>
  <c r="U629" i="2"/>
  <c r="F630" i="2"/>
  <c r="V629" i="2"/>
  <c r="G630" i="2"/>
  <c r="T629" i="2"/>
  <c r="S629" i="2"/>
  <c r="D630" i="2"/>
  <c r="AA629" i="2"/>
  <c r="AB629" i="2"/>
  <c r="E630" i="2"/>
  <c r="N630" i="2"/>
  <c r="M630" i="2"/>
  <c r="Y630" i="2"/>
  <c r="J631" i="2"/>
  <c r="L630" i="2"/>
  <c r="K630" i="2"/>
  <c r="O630" i="2"/>
  <c r="R630" i="2"/>
  <c r="Q630" i="2"/>
  <c r="W630" i="2"/>
  <c r="H631" i="2"/>
  <c r="P630" i="2"/>
  <c r="AC630" i="2"/>
  <c r="Z630" i="2"/>
  <c r="V630" i="2"/>
  <c r="G631" i="2"/>
  <c r="U630" i="2"/>
  <c r="F631" i="2"/>
  <c r="T630" i="2"/>
  <c r="S630" i="2"/>
  <c r="AA630" i="2"/>
  <c r="D631" i="2"/>
  <c r="E631" i="2"/>
  <c r="AB630" i="2"/>
  <c r="M631" i="2"/>
  <c r="N631" i="2"/>
  <c r="Y631" i="2"/>
  <c r="J632" i="2"/>
  <c r="L631" i="2"/>
  <c r="K631" i="2"/>
  <c r="O631" i="2"/>
  <c r="R631" i="2"/>
  <c r="P631" i="2"/>
  <c r="Q631" i="2"/>
  <c r="W631" i="2"/>
  <c r="H632" i="2"/>
  <c r="Z631" i="2"/>
  <c r="AC631" i="2"/>
  <c r="U631" i="2"/>
  <c r="F632" i="2"/>
  <c r="V631" i="2"/>
  <c r="G632" i="2"/>
  <c r="T631" i="2"/>
  <c r="S631" i="2"/>
  <c r="D632" i="2"/>
  <c r="AA631" i="2"/>
  <c r="E632" i="2"/>
  <c r="AB631" i="2"/>
  <c r="N632" i="2"/>
  <c r="M632" i="2"/>
  <c r="Y632" i="2"/>
  <c r="J633" i="2"/>
  <c r="L632" i="2"/>
  <c r="K632" i="2"/>
  <c r="O632" i="2"/>
  <c r="R632" i="2"/>
  <c r="P632" i="2"/>
  <c r="Q632" i="2"/>
  <c r="W632" i="2"/>
  <c r="H633" i="2"/>
  <c r="Z632" i="2"/>
  <c r="AC632" i="2"/>
  <c r="V632" i="2"/>
  <c r="G633" i="2"/>
  <c r="U632" i="2"/>
  <c r="F633" i="2"/>
  <c r="T632" i="2"/>
  <c r="S632" i="2"/>
  <c r="D633" i="2"/>
  <c r="AA632" i="2"/>
  <c r="AB632" i="2"/>
  <c r="E633" i="2"/>
  <c r="M633" i="2"/>
  <c r="N633" i="2"/>
  <c r="Y633" i="2"/>
  <c r="J634" i="2"/>
  <c r="L633" i="2"/>
  <c r="K633" i="2"/>
  <c r="O633" i="2"/>
  <c r="R633" i="2"/>
  <c r="P633" i="2"/>
  <c r="Q633" i="2"/>
  <c r="W633" i="2"/>
  <c r="H634" i="2"/>
  <c r="AC633" i="2"/>
  <c r="Z633" i="2"/>
  <c r="V633" i="2"/>
  <c r="G634" i="2"/>
  <c r="U633" i="2"/>
  <c r="F634" i="2"/>
  <c r="T633" i="2"/>
  <c r="S633" i="2"/>
  <c r="D634" i="2"/>
  <c r="AA633" i="2"/>
  <c r="AB633" i="2"/>
  <c r="E634" i="2"/>
  <c r="M634" i="2"/>
  <c r="N634" i="2"/>
  <c r="Y634" i="2"/>
  <c r="J635" i="2"/>
  <c r="L634" i="2"/>
  <c r="K634" i="2"/>
  <c r="O634" i="2"/>
  <c r="R634" i="2"/>
  <c r="P634" i="2"/>
  <c r="Q634" i="2"/>
  <c r="W634" i="2"/>
  <c r="H635" i="2"/>
  <c r="AC634" i="2"/>
  <c r="Z634" i="2"/>
  <c r="U634" i="2"/>
  <c r="F635" i="2"/>
  <c r="V634" i="2"/>
  <c r="G635" i="2"/>
  <c r="T634" i="2"/>
  <c r="S634" i="2"/>
  <c r="D635" i="2"/>
  <c r="AA634" i="2"/>
  <c r="AB634" i="2"/>
  <c r="E635" i="2"/>
  <c r="Y635" i="2"/>
  <c r="J636" i="2"/>
  <c r="L635" i="2"/>
  <c r="M635" i="2"/>
  <c r="K635" i="2"/>
  <c r="O635" i="2"/>
  <c r="R635" i="2"/>
  <c r="N635" i="2"/>
  <c r="Q635" i="2"/>
  <c r="W635" i="2"/>
  <c r="H636" i="2"/>
  <c r="P635" i="2"/>
  <c r="Z635" i="2"/>
  <c r="AC635" i="2"/>
  <c r="V635" i="2"/>
  <c r="G636" i="2"/>
  <c r="U635" i="2"/>
  <c r="F636" i="2"/>
  <c r="T635" i="2"/>
  <c r="S635" i="2"/>
  <c r="D636" i="2"/>
  <c r="AA635" i="2"/>
  <c r="AB635" i="2"/>
  <c r="E636" i="2"/>
  <c r="M636" i="2"/>
  <c r="N636" i="2"/>
  <c r="Y636" i="2"/>
  <c r="J637" i="2"/>
  <c r="L636" i="2"/>
  <c r="K636" i="2"/>
  <c r="O636" i="2"/>
  <c r="R636" i="2"/>
  <c r="Q636" i="2"/>
  <c r="W636" i="2"/>
  <c r="H637" i="2"/>
  <c r="P636" i="2"/>
  <c r="AC636" i="2"/>
  <c r="Z636" i="2"/>
  <c r="U636" i="2"/>
  <c r="F637" i="2"/>
  <c r="V636" i="2"/>
  <c r="G637" i="2"/>
  <c r="T636" i="2"/>
  <c r="S636" i="2"/>
  <c r="AB636" i="2"/>
  <c r="E637" i="2"/>
  <c r="D637" i="2"/>
  <c r="Y637" i="2"/>
  <c r="J638" i="2"/>
  <c r="AA636" i="2"/>
  <c r="N637" i="2"/>
  <c r="M637" i="2"/>
  <c r="K637" i="2"/>
  <c r="O637" i="2"/>
  <c r="L637" i="2"/>
  <c r="R637" i="2"/>
  <c r="P637" i="2"/>
  <c r="Q637" i="2"/>
  <c r="W637" i="2"/>
  <c r="H638" i="2"/>
  <c r="AC637" i="2"/>
  <c r="Z637" i="2"/>
  <c r="V637" i="2"/>
  <c r="G638" i="2"/>
  <c r="U637" i="2"/>
  <c r="F638" i="2"/>
  <c r="S637" i="2"/>
  <c r="T637" i="2"/>
  <c r="AB637" i="2"/>
  <c r="E638" i="2"/>
  <c r="D638" i="2"/>
  <c r="Y638" i="2"/>
  <c r="J639" i="2"/>
  <c r="AA637" i="2"/>
  <c r="N638" i="2"/>
  <c r="K638" i="2"/>
  <c r="O638" i="2"/>
  <c r="L638" i="2"/>
  <c r="M638" i="2"/>
  <c r="R638" i="2"/>
  <c r="Q638" i="2"/>
  <c r="W638" i="2"/>
  <c r="H639" i="2"/>
  <c r="P638" i="2"/>
  <c r="AC638" i="2"/>
  <c r="Z638" i="2"/>
  <c r="U638" i="2"/>
  <c r="F639" i="2"/>
  <c r="V638" i="2"/>
  <c r="G639" i="2"/>
  <c r="S638" i="2"/>
  <c r="T638" i="2"/>
  <c r="E639" i="2"/>
  <c r="AB638" i="2"/>
  <c r="D639" i="2"/>
  <c r="Y639" i="2"/>
  <c r="J640" i="2"/>
  <c r="AA638" i="2"/>
  <c r="N639" i="2"/>
  <c r="M639" i="2"/>
  <c r="K639" i="2"/>
  <c r="O639" i="2"/>
  <c r="L639" i="2"/>
  <c r="R639" i="2"/>
  <c r="Q639" i="2"/>
  <c r="W639" i="2"/>
  <c r="H640" i="2"/>
  <c r="P639" i="2"/>
  <c r="AC639" i="2"/>
  <c r="Z639" i="2"/>
  <c r="V639" i="2"/>
  <c r="G640" i="2"/>
  <c r="U639" i="2"/>
  <c r="F640" i="2"/>
  <c r="S639" i="2"/>
  <c r="T639" i="2"/>
  <c r="AB639" i="2"/>
  <c r="E640" i="2"/>
  <c r="D640" i="2"/>
  <c r="Y640" i="2"/>
  <c r="J641" i="2"/>
  <c r="AA639" i="2"/>
  <c r="M640" i="2"/>
  <c r="N640" i="2"/>
  <c r="K640" i="2"/>
  <c r="O640" i="2"/>
  <c r="L640" i="2"/>
  <c r="R640" i="2"/>
  <c r="P640" i="2"/>
  <c r="Q640" i="2"/>
  <c r="W640" i="2"/>
  <c r="H641" i="2"/>
  <c r="AC640" i="2"/>
  <c r="Z640" i="2"/>
  <c r="V640" i="2"/>
  <c r="G641" i="2"/>
  <c r="U640" i="2"/>
  <c r="F641" i="2"/>
  <c r="S640" i="2"/>
  <c r="T640" i="2"/>
  <c r="AB640" i="2"/>
  <c r="E641" i="2"/>
  <c r="D641" i="2"/>
  <c r="Y641" i="2"/>
  <c r="J642" i="2"/>
  <c r="AA640" i="2"/>
  <c r="M641" i="2"/>
  <c r="N641" i="2"/>
  <c r="K641" i="2"/>
  <c r="O641" i="2"/>
  <c r="L641" i="2"/>
  <c r="R641" i="2"/>
  <c r="P641" i="2"/>
  <c r="Q641" i="2"/>
  <c r="W641" i="2"/>
  <c r="H642" i="2"/>
  <c r="AC641" i="2"/>
  <c r="Z641" i="2"/>
  <c r="U641" i="2"/>
  <c r="F642" i="2"/>
  <c r="V641" i="2"/>
  <c r="G642" i="2"/>
  <c r="S641" i="2"/>
  <c r="T641" i="2"/>
  <c r="AB641" i="2"/>
  <c r="E642" i="2"/>
  <c r="D642" i="2"/>
  <c r="Y642" i="2"/>
  <c r="J643" i="2"/>
  <c r="AA641" i="2"/>
  <c r="M642" i="2"/>
  <c r="K642" i="2"/>
  <c r="O642" i="2"/>
  <c r="L642" i="2"/>
  <c r="N642" i="2"/>
  <c r="R642" i="2"/>
  <c r="Q642" i="2"/>
  <c r="W642" i="2"/>
  <c r="H643" i="2"/>
  <c r="P642" i="2"/>
  <c r="Z642" i="2"/>
  <c r="AC642" i="2"/>
  <c r="V642" i="2"/>
  <c r="G643" i="2"/>
  <c r="U642" i="2"/>
  <c r="F643" i="2"/>
  <c r="S642" i="2"/>
  <c r="T642" i="2"/>
  <c r="AB642" i="2"/>
  <c r="E643" i="2"/>
  <c r="D643" i="2"/>
  <c r="Y643" i="2"/>
  <c r="J644" i="2"/>
  <c r="AA642" i="2"/>
  <c r="N643" i="2"/>
  <c r="K643" i="2"/>
  <c r="O643" i="2"/>
  <c r="M643" i="2"/>
  <c r="L643" i="2"/>
  <c r="R643" i="2"/>
  <c r="Q643" i="2"/>
  <c r="W643" i="2"/>
  <c r="H644" i="2"/>
  <c r="P643" i="2"/>
  <c r="Z643" i="2"/>
  <c r="AC643" i="2"/>
  <c r="U643" i="2"/>
  <c r="F644" i="2"/>
  <c r="V643" i="2"/>
  <c r="G644" i="2"/>
  <c r="S643" i="2"/>
  <c r="T643" i="2"/>
  <c r="E644" i="2"/>
  <c r="AB643" i="2"/>
  <c r="AA643" i="2"/>
  <c r="D644" i="2"/>
  <c r="Y644" i="2"/>
  <c r="J645" i="2"/>
  <c r="M644" i="2"/>
  <c r="K644" i="2"/>
  <c r="O644" i="2"/>
  <c r="N644" i="2"/>
  <c r="L644" i="2"/>
  <c r="R644" i="2"/>
  <c r="P644" i="2"/>
  <c r="Q644" i="2"/>
  <c r="W644" i="2"/>
  <c r="H645" i="2"/>
  <c r="AC644" i="2"/>
  <c r="Z644" i="2"/>
  <c r="V644" i="2"/>
  <c r="G645" i="2"/>
  <c r="U644" i="2"/>
  <c r="F645" i="2"/>
  <c r="T644" i="2"/>
  <c r="S644" i="2"/>
  <c r="AB644" i="2"/>
  <c r="E645" i="2"/>
  <c r="D645" i="2"/>
  <c r="Y645" i="2"/>
  <c r="J646" i="2"/>
  <c r="AA644" i="2"/>
  <c r="N645" i="2"/>
  <c r="K645" i="2"/>
  <c r="O645" i="2"/>
  <c r="M645" i="2"/>
  <c r="L645" i="2"/>
  <c r="R645" i="2"/>
  <c r="P645" i="2"/>
  <c r="Q645" i="2"/>
  <c r="W645" i="2"/>
  <c r="H646" i="2"/>
  <c r="AC645" i="2"/>
  <c r="Z645" i="2"/>
  <c r="U645" i="2"/>
  <c r="F646" i="2"/>
  <c r="V645" i="2"/>
  <c r="G646" i="2"/>
  <c r="T645" i="2"/>
  <c r="S645" i="2"/>
  <c r="AB645" i="2"/>
  <c r="E646" i="2"/>
  <c r="D646" i="2"/>
  <c r="Y646" i="2"/>
  <c r="J647" i="2"/>
  <c r="AA645" i="2"/>
  <c r="N646" i="2"/>
  <c r="M646" i="2"/>
  <c r="K646" i="2"/>
  <c r="O646" i="2"/>
  <c r="L646" i="2"/>
  <c r="R646" i="2"/>
  <c r="P646" i="2"/>
  <c r="Q646" i="2"/>
  <c r="W646" i="2"/>
  <c r="H647" i="2"/>
  <c r="AC646" i="2"/>
  <c r="Z646" i="2"/>
  <c r="U646" i="2"/>
  <c r="F647" i="2"/>
  <c r="V646" i="2"/>
  <c r="G647" i="2"/>
  <c r="S646" i="2"/>
  <c r="T646" i="2"/>
  <c r="D647" i="2"/>
  <c r="AA646" i="2"/>
  <c r="AB646" i="2"/>
  <c r="E647" i="2"/>
  <c r="N647" i="2"/>
  <c r="Y647" i="2"/>
  <c r="J648" i="2"/>
  <c r="L647" i="2"/>
  <c r="M647" i="2"/>
  <c r="K647" i="2"/>
  <c r="O647" i="2"/>
  <c r="R647" i="2"/>
  <c r="P647" i="2"/>
  <c r="Q647" i="2"/>
  <c r="W647" i="2"/>
  <c r="H648" i="2"/>
  <c r="Z647" i="2"/>
  <c r="AC647" i="2"/>
  <c r="U647" i="2"/>
  <c r="F648" i="2"/>
  <c r="V647" i="2"/>
  <c r="G648" i="2"/>
  <c r="T647" i="2"/>
  <c r="S647" i="2"/>
  <c r="AA647" i="2"/>
  <c r="D648" i="2"/>
  <c r="E648" i="2"/>
  <c r="AB647" i="2"/>
  <c r="Y648" i="2"/>
  <c r="J649" i="2"/>
  <c r="L648" i="2"/>
  <c r="N648" i="2"/>
  <c r="K648" i="2"/>
  <c r="O648" i="2"/>
  <c r="M648" i="2"/>
  <c r="R648" i="2"/>
  <c r="Q648" i="2"/>
  <c r="W648" i="2"/>
  <c r="H649" i="2"/>
  <c r="P648" i="2"/>
  <c r="AC648" i="2"/>
  <c r="Z648" i="2"/>
  <c r="U648" i="2"/>
  <c r="F649" i="2"/>
  <c r="V648" i="2"/>
  <c r="G649" i="2"/>
  <c r="S648" i="2"/>
  <c r="T648" i="2"/>
  <c r="AA648" i="2"/>
  <c r="D649" i="2"/>
  <c r="E649" i="2"/>
  <c r="AB648" i="2"/>
  <c r="N649" i="2"/>
  <c r="M649" i="2"/>
  <c r="Y649" i="2"/>
  <c r="J650" i="2"/>
  <c r="L649" i="2"/>
  <c r="K649" i="2"/>
  <c r="O649" i="2"/>
  <c r="R649" i="2"/>
  <c r="P649" i="2"/>
  <c r="Q649" i="2"/>
  <c r="W649" i="2"/>
  <c r="H650" i="2"/>
  <c r="AC649" i="2"/>
  <c r="Z649" i="2"/>
  <c r="V649" i="2"/>
  <c r="G650" i="2"/>
  <c r="U649" i="2"/>
  <c r="F650" i="2"/>
  <c r="T649" i="2"/>
  <c r="S649" i="2"/>
  <c r="E650" i="2"/>
  <c r="AB649" i="2"/>
  <c r="AA649" i="2"/>
  <c r="D650" i="2"/>
  <c r="Y650" i="2"/>
  <c r="J651" i="2"/>
  <c r="M650" i="2"/>
  <c r="N650" i="2"/>
  <c r="K650" i="2"/>
  <c r="O650" i="2"/>
  <c r="L650" i="2"/>
  <c r="R650" i="2"/>
  <c r="Q650" i="2"/>
  <c r="W650" i="2"/>
  <c r="H651" i="2"/>
  <c r="P650" i="2"/>
  <c r="Z650" i="2"/>
  <c r="AC650" i="2"/>
  <c r="U650" i="2"/>
  <c r="F651" i="2"/>
  <c r="V650" i="2"/>
  <c r="G651" i="2"/>
  <c r="S650" i="2"/>
  <c r="T650" i="2"/>
  <c r="E651" i="2"/>
  <c r="AB650" i="2"/>
  <c r="AA650" i="2"/>
  <c r="D651" i="2"/>
  <c r="Y651" i="2"/>
  <c r="J652" i="2"/>
  <c r="N651" i="2"/>
  <c r="M651" i="2"/>
  <c r="K651" i="2"/>
  <c r="O651" i="2"/>
  <c r="L651" i="2"/>
  <c r="R651" i="2"/>
  <c r="P651" i="2"/>
  <c r="Q651" i="2"/>
  <c r="W651" i="2"/>
  <c r="H652" i="2"/>
  <c r="Z651" i="2"/>
  <c r="AC651" i="2"/>
  <c r="V651" i="2"/>
  <c r="G652" i="2"/>
  <c r="U651" i="2"/>
  <c r="F652" i="2"/>
  <c r="S651" i="2"/>
  <c r="T651" i="2"/>
  <c r="E652" i="2"/>
  <c r="AB651" i="2"/>
  <c r="AA651" i="2"/>
  <c r="D652" i="2"/>
  <c r="Y652" i="2"/>
  <c r="J653" i="2"/>
  <c r="N652" i="2"/>
  <c r="K652" i="2"/>
  <c r="O652" i="2"/>
  <c r="L652" i="2"/>
  <c r="M652" i="2"/>
  <c r="R652" i="2"/>
  <c r="Q652" i="2"/>
  <c r="W652" i="2"/>
  <c r="H653" i="2"/>
  <c r="P652" i="2"/>
  <c r="AC652" i="2"/>
  <c r="Z652" i="2"/>
  <c r="U652" i="2"/>
  <c r="F653" i="2"/>
  <c r="V652" i="2"/>
  <c r="G653" i="2"/>
  <c r="S652" i="2"/>
  <c r="T652" i="2"/>
  <c r="AA652" i="2"/>
  <c r="D653" i="2"/>
  <c r="E653" i="2"/>
  <c r="AB652" i="2"/>
  <c r="N653" i="2"/>
  <c r="M653" i="2"/>
  <c r="Y653" i="2"/>
  <c r="J654" i="2"/>
  <c r="L653" i="2"/>
  <c r="K653" i="2"/>
  <c r="O653" i="2"/>
  <c r="R653" i="2"/>
  <c r="Q653" i="2"/>
  <c r="W653" i="2"/>
  <c r="H654" i="2"/>
  <c r="P653" i="2"/>
  <c r="AC653" i="2"/>
  <c r="Z653" i="2"/>
  <c r="V653" i="2"/>
  <c r="G654" i="2"/>
  <c r="U653" i="2"/>
  <c r="F654" i="2"/>
  <c r="T653" i="2"/>
  <c r="S653" i="2"/>
  <c r="E654" i="2"/>
  <c r="AB653" i="2"/>
  <c r="AA653" i="2"/>
  <c r="D654" i="2"/>
  <c r="Y654" i="2"/>
  <c r="J655" i="2"/>
  <c r="M654" i="2"/>
  <c r="N654" i="2"/>
  <c r="K654" i="2"/>
  <c r="O654" i="2"/>
  <c r="L654" i="2"/>
  <c r="R654" i="2"/>
  <c r="Q654" i="2"/>
  <c r="W654" i="2"/>
  <c r="H655" i="2"/>
  <c r="P654" i="2"/>
  <c r="AC654" i="2"/>
  <c r="Z654" i="2"/>
  <c r="V654" i="2"/>
  <c r="G655" i="2"/>
  <c r="U654" i="2"/>
  <c r="F655" i="2"/>
  <c r="S654" i="2"/>
  <c r="T654" i="2"/>
  <c r="AA654" i="2"/>
  <c r="D655" i="2"/>
  <c r="E655" i="2"/>
  <c r="AB654" i="2"/>
  <c r="M655" i="2"/>
  <c r="N655" i="2"/>
  <c r="Y655" i="2"/>
  <c r="J656" i="2"/>
  <c r="L655" i="2"/>
  <c r="K655" i="2"/>
  <c r="O655" i="2"/>
  <c r="R655" i="2"/>
  <c r="P655" i="2"/>
  <c r="Q655" i="2"/>
  <c r="W655" i="2"/>
  <c r="H656" i="2"/>
  <c r="Z655" i="2"/>
  <c r="AC655" i="2"/>
  <c r="U655" i="2"/>
  <c r="F656" i="2"/>
  <c r="V655" i="2"/>
  <c r="G656" i="2"/>
  <c r="T655" i="2"/>
  <c r="S655" i="2"/>
  <c r="D656" i="2"/>
  <c r="AA655" i="2"/>
  <c r="AB655" i="2"/>
  <c r="E656" i="2"/>
  <c r="M656" i="2"/>
  <c r="Y656" i="2"/>
  <c r="J657" i="2"/>
  <c r="L656" i="2"/>
  <c r="N656" i="2"/>
  <c r="K656" i="2"/>
  <c r="O656" i="2"/>
  <c r="R656" i="2"/>
  <c r="P656" i="2"/>
  <c r="Q656" i="2"/>
  <c r="W656" i="2"/>
  <c r="H657" i="2"/>
  <c r="Z656" i="2"/>
  <c r="AC656" i="2"/>
  <c r="V656" i="2"/>
  <c r="G657" i="2"/>
  <c r="U656" i="2"/>
  <c r="F657" i="2"/>
  <c r="T656" i="2"/>
  <c r="S656" i="2"/>
  <c r="D657" i="2"/>
  <c r="AA656" i="2"/>
  <c r="AB656" i="2"/>
  <c r="E657" i="2"/>
  <c r="M657" i="2"/>
  <c r="Y657" i="2"/>
  <c r="J658" i="2"/>
  <c r="L657" i="2"/>
  <c r="N657" i="2"/>
  <c r="K657" i="2"/>
  <c r="O657" i="2"/>
  <c r="R657" i="2"/>
  <c r="P657" i="2"/>
  <c r="Q657" i="2"/>
  <c r="W657" i="2"/>
  <c r="H658" i="2"/>
  <c r="Z657" i="2"/>
  <c r="AC657" i="2"/>
  <c r="V657" i="2"/>
  <c r="G658" i="2"/>
  <c r="U657" i="2"/>
  <c r="F658" i="2"/>
  <c r="T657" i="2"/>
  <c r="S657" i="2"/>
  <c r="D658" i="2"/>
  <c r="AA657" i="2"/>
  <c r="AB657" i="2"/>
  <c r="E658" i="2"/>
  <c r="M658" i="2"/>
  <c r="N658" i="2"/>
  <c r="Y658" i="2"/>
  <c r="J659" i="2"/>
  <c r="L658" i="2"/>
  <c r="K658" i="2"/>
  <c r="O658" i="2"/>
  <c r="R658" i="2"/>
  <c r="Q658" i="2"/>
  <c r="W658" i="2"/>
  <c r="H659" i="2"/>
  <c r="P658" i="2"/>
  <c r="Z658" i="2"/>
  <c r="AC658" i="2"/>
  <c r="U658" i="2"/>
  <c r="F659" i="2"/>
  <c r="V658" i="2"/>
  <c r="G659" i="2"/>
  <c r="T658" i="2"/>
  <c r="S658" i="2"/>
  <c r="D659" i="2"/>
  <c r="AA658" i="2"/>
  <c r="AB658" i="2"/>
  <c r="E659" i="2"/>
  <c r="N659" i="2"/>
  <c r="M659" i="2"/>
  <c r="Y659" i="2"/>
  <c r="J660" i="2"/>
  <c r="L659" i="2"/>
  <c r="K659" i="2"/>
  <c r="O659" i="2"/>
  <c r="R659" i="2"/>
  <c r="P659" i="2"/>
  <c r="Q659" i="2"/>
  <c r="W659" i="2"/>
  <c r="H660" i="2"/>
  <c r="AC659" i="2"/>
  <c r="Z659" i="2"/>
  <c r="U659" i="2"/>
  <c r="F660" i="2"/>
  <c r="V659" i="2"/>
  <c r="G660" i="2"/>
  <c r="T659" i="2"/>
  <c r="S659" i="2"/>
  <c r="AA659" i="2"/>
  <c r="D660" i="2"/>
  <c r="E660" i="2"/>
  <c r="AB659" i="2"/>
  <c r="M660" i="2"/>
  <c r="Y660" i="2"/>
  <c r="J661" i="2"/>
  <c r="L660" i="2"/>
  <c r="K660" i="2"/>
  <c r="O660" i="2"/>
  <c r="N660" i="2"/>
  <c r="R660" i="2"/>
  <c r="P660" i="2"/>
  <c r="Q660" i="2"/>
  <c r="W660" i="2"/>
  <c r="H661" i="2"/>
  <c r="AC660" i="2"/>
  <c r="Z660" i="2"/>
  <c r="V660" i="2"/>
  <c r="G661" i="2"/>
  <c r="U660" i="2"/>
  <c r="F661" i="2"/>
  <c r="T660" i="2"/>
  <c r="S660" i="2"/>
  <c r="AA660" i="2"/>
  <c r="D661" i="2"/>
  <c r="E661" i="2"/>
  <c r="AB660" i="2"/>
  <c r="N661" i="2"/>
  <c r="Y661" i="2"/>
  <c r="J662" i="2"/>
  <c r="L661" i="2"/>
  <c r="K661" i="2"/>
  <c r="O661" i="2"/>
  <c r="M661" i="2"/>
  <c r="R661" i="2"/>
  <c r="P661" i="2"/>
  <c r="Q661" i="2"/>
  <c r="W661" i="2"/>
  <c r="H662" i="2"/>
  <c r="Z661" i="2"/>
  <c r="AC661" i="2"/>
  <c r="U661" i="2"/>
  <c r="F662" i="2"/>
  <c r="V661" i="2"/>
  <c r="G662" i="2"/>
  <c r="T661" i="2"/>
  <c r="S661" i="2"/>
  <c r="E662" i="2"/>
  <c r="AB661" i="2"/>
  <c r="D662" i="2"/>
  <c r="Y662" i="2"/>
  <c r="J663" i="2"/>
  <c r="AA661" i="2"/>
  <c r="N662" i="2"/>
  <c r="M662" i="2"/>
  <c r="K662" i="2"/>
  <c r="O662" i="2"/>
  <c r="L662" i="2"/>
  <c r="R662" i="2"/>
  <c r="Q662" i="2"/>
  <c r="W662" i="2"/>
  <c r="H663" i="2"/>
  <c r="P662" i="2"/>
  <c r="Z662" i="2"/>
  <c r="AC662" i="2"/>
  <c r="V662" i="2"/>
  <c r="G663" i="2"/>
  <c r="U662" i="2"/>
  <c r="F663" i="2"/>
  <c r="S662" i="2"/>
  <c r="T662" i="2"/>
  <c r="D663" i="2"/>
  <c r="AA662" i="2"/>
  <c r="AB662" i="2"/>
  <c r="E663" i="2"/>
  <c r="M663" i="2"/>
  <c r="N663" i="2"/>
  <c r="Y663" i="2"/>
  <c r="J664" i="2"/>
  <c r="L663" i="2"/>
  <c r="K663" i="2"/>
  <c r="O663" i="2"/>
  <c r="R663" i="2"/>
  <c r="P663" i="2"/>
  <c r="Q663" i="2"/>
  <c r="W663" i="2"/>
  <c r="H664" i="2"/>
  <c r="AC663" i="2"/>
  <c r="Z663" i="2"/>
  <c r="U663" i="2"/>
  <c r="F664" i="2"/>
  <c r="V663" i="2"/>
  <c r="G664" i="2"/>
  <c r="T663" i="2"/>
  <c r="S663" i="2"/>
  <c r="AA663" i="2"/>
  <c r="D664" i="2"/>
  <c r="E664" i="2"/>
  <c r="AB663" i="2"/>
  <c r="N664" i="2"/>
  <c r="M664" i="2"/>
  <c r="Y664" i="2"/>
  <c r="J665" i="2"/>
  <c r="L664" i="2"/>
  <c r="K664" i="2"/>
  <c r="O664" i="2"/>
  <c r="R664" i="2"/>
  <c r="Q664" i="2"/>
  <c r="W664" i="2"/>
  <c r="H665" i="2"/>
  <c r="P664" i="2"/>
  <c r="Z664" i="2"/>
  <c r="AC664" i="2"/>
  <c r="V664" i="2"/>
  <c r="G665" i="2"/>
  <c r="U664" i="2"/>
  <c r="F665" i="2"/>
  <c r="T664" i="2"/>
  <c r="S664" i="2"/>
  <c r="E665" i="2"/>
  <c r="AB664" i="2"/>
  <c r="AA664" i="2"/>
  <c r="D665" i="2"/>
  <c r="Y665" i="2"/>
  <c r="J666" i="2"/>
  <c r="M665" i="2"/>
  <c r="N665" i="2"/>
  <c r="K665" i="2"/>
  <c r="O665" i="2"/>
  <c r="L665" i="2"/>
  <c r="R665" i="2"/>
  <c r="Q665" i="2"/>
  <c r="W665" i="2"/>
  <c r="H666" i="2"/>
  <c r="P665" i="2"/>
  <c r="AC665" i="2"/>
  <c r="Z665" i="2"/>
  <c r="U665" i="2"/>
  <c r="F666" i="2"/>
  <c r="V665" i="2"/>
  <c r="G666" i="2"/>
  <c r="S665" i="2"/>
  <c r="T665" i="2"/>
  <c r="AA665" i="2"/>
  <c r="D666" i="2"/>
  <c r="E666" i="2"/>
  <c r="AB665" i="2"/>
  <c r="N666" i="2"/>
  <c r="M666" i="2"/>
  <c r="Y666" i="2"/>
  <c r="J667" i="2"/>
  <c r="L666" i="2"/>
  <c r="K666" i="2"/>
  <c r="O666" i="2"/>
  <c r="R666" i="2"/>
  <c r="P666" i="2"/>
  <c r="Q666" i="2"/>
  <c r="W666" i="2"/>
  <c r="H667" i="2"/>
  <c r="AC666" i="2"/>
  <c r="Z666" i="2"/>
  <c r="U666" i="2"/>
  <c r="F667" i="2"/>
  <c r="V666" i="2"/>
  <c r="G667" i="2"/>
  <c r="T666" i="2"/>
  <c r="S666" i="2"/>
  <c r="E667" i="2"/>
  <c r="AB666" i="2"/>
  <c r="AA666" i="2"/>
  <c r="D667" i="2"/>
  <c r="Y667" i="2"/>
  <c r="J668" i="2"/>
  <c r="N667" i="2"/>
  <c r="M667" i="2"/>
  <c r="K667" i="2"/>
  <c r="O667" i="2"/>
  <c r="L667" i="2"/>
  <c r="R667" i="2"/>
  <c r="Q667" i="2"/>
  <c r="W667" i="2"/>
  <c r="H668" i="2"/>
  <c r="P667" i="2"/>
  <c r="Z667" i="2"/>
  <c r="AC667" i="2"/>
  <c r="V667" i="2"/>
  <c r="G668" i="2"/>
  <c r="U667" i="2"/>
  <c r="F668" i="2"/>
  <c r="S667" i="2"/>
  <c r="T667" i="2"/>
  <c r="E668" i="2"/>
  <c r="AB667" i="2"/>
  <c r="AA667" i="2"/>
  <c r="D668" i="2"/>
  <c r="Y668" i="2"/>
  <c r="J669" i="2"/>
  <c r="M668" i="2"/>
  <c r="N668" i="2"/>
  <c r="K668" i="2"/>
  <c r="O668" i="2"/>
  <c r="L668" i="2"/>
  <c r="R668" i="2"/>
  <c r="P668" i="2"/>
  <c r="Q668" i="2"/>
  <c r="W668" i="2"/>
  <c r="H669" i="2"/>
  <c r="AC668" i="2"/>
  <c r="Z668" i="2"/>
  <c r="U668" i="2"/>
  <c r="F669" i="2"/>
  <c r="V668" i="2"/>
  <c r="G669" i="2"/>
  <c r="S668" i="2"/>
  <c r="T668" i="2"/>
  <c r="AB668" i="2"/>
  <c r="E669" i="2"/>
  <c r="D669" i="2"/>
  <c r="Y669" i="2"/>
  <c r="J670" i="2"/>
  <c r="AA668" i="2"/>
  <c r="N669" i="2"/>
  <c r="M669" i="2"/>
  <c r="K669" i="2"/>
  <c r="O669" i="2"/>
  <c r="L669" i="2"/>
  <c r="R669" i="2"/>
  <c r="Q669" i="2"/>
  <c r="W669" i="2"/>
  <c r="H670" i="2"/>
  <c r="P669" i="2"/>
  <c r="Z669" i="2"/>
  <c r="AC669" i="2"/>
  <c r="U669" i="2"/>
  <c r="F670" i="2"/>
  <c r="V669" i="2"/>
  <c r="G670" i="2"/>
  <c r="S669" i="2"/>
  <c r="T669" i="2"/>
  <c r="AB669" i="2"/>
  <c r="E670" i="2"/>
  <c r="D670" i="2"/>
  <c r="Y670" i="2"/>
  <c r="J671" i="2"/>
  <c r="AA669" i="2"/>
  <c r="N670" i="2"/>
  <c r="M670" i="2"/>
  <c r="K670" i="2"/>
  <c r="O670" i="2"/>
  <c r="L670" i="2"/>
  <c r="R670" i="2"/>
  <c r="P670" i="2"/>
  <c r="Q670" i="2"/>
  <c r="W670" i="2"/>
  <c r="H671" i="2"/>
  <c r="Z670" i="2"/>
  <c r="AC670" i="2"/>
  <c r="V670" i="2"/>
  <c r="G671" i="2"/>
  <c r="U670" i="2"/>
  <c r="F671" i="2"/>
  <c r="S670" i="2"/>
  <c r="T670" i="2"/>
  <c r="D671" i="2"/>
  <c r="AA670" i="2"/>
  <c r="AB670" i="2"/>
  <c r="E671" i="2"/>
  <c r="M671" i="2"/>
  <c r="N671" i="2"/>
  <c r="Y671" i="2"/>
  <c r="J672" i="2"/>
  <c r="L671" i="2"/>
  <c r="K671" i="2"/>
  <c r="O671" i="2"/>
  <c r="R671" i="2"/>
  <c r="Q671" i="2"/>
  <c r="W671" i="2"/>
  <c r="H672" i="2"/>
  <c r="P671" i="2"/>
  <c r="AC671" i="2"/>
  <c r="Z671" i="2"/>
  <c r="V671" i="2"/>
  <c r="G672" i="2"/>
  <c r="U671" i="2"/>
  <c r="F672" i="2"/>
  <c r="T671" i="2"/>
  <c r="S671" i="2"/>
  <c r="AA671" i="2"/>
  <c r="D672" i="2"/>
  <c r="E672" i="2"/>
  <c r="AB671" i="2"/>
  <c r="M672" i="2"/>
  <c r="N672" i="2"/>
  <c r="Y672" i="2"/>
  <c r="J673" i="2"/>
  <c r="L672" i="2"/>
  <c r="K672" i="2"/>
  <c r="O672" i="2"/>
  <c r="R672" i="2"/>
  <c r="Q672" i="2"/>
  <c r="W672" i="2"/>
  <c r="H673" i="2"/>
  <c r="P672" i="2"/>
  <c r="AC672" i="2"/>
  <c r="Z672" i="2"/>
  <c r="U672" i="2"/>
  <c r="F673" i="2"/>
  <c r="V672" i="2"/>
  <c r="G673" i="2"/>
  <c r="T672" i="2"/>
  <c r="S672" i="2"/>
  <c r="D673" i="2"/>
  <c r="AA672" i="2"/>
  <c r="AB672" i="2"/>
  <c r="E673" i="2"/>
  <c r="N673" i="2"/>
  <c r="M673" i="2"/>
  <c r="Y673" i="2"/>
  <c r="J674" i="2"/>
  <c r="L673" i="2"/>
  <c r="K673" i="2"/>
  <c r="O673" i="2"/>
  <c r="R673" i="2"/>
  <c r="Q673" i="2"/>
  <c r="W673" i="2"/>
  <c r="H674" i="2"/>
  <c r="P673" i="2"/>
  <c r="AC673" i="2"/>
  <c r="Z673" i="2"/>
  <c r="V673" i="2"/>
  <c r="G674" i="2"/>
  <c r="U673" i="2"/>
  <c r="F674" i="2"/>
  <c r="T673" i="2"/>
  <c r="S673" i="2"/>
  <c r="AB673" i="2"/>
  <c r="E674" i="2"/>
  <c r="D674" i="2"/>
  <c r="Y674" i="2"/>
  <c r="J675" i="2"/>
  <c r="AA673" i="2"/>
  <c r="M674" i="2"/>
  <c r="N674" i="2"/>
  <c r="K674" i="2"/>
  <c r="O674" i="2"/>
  <c r="L674" i="2"/>
  <c r="R674" i="2"/>
  <c r="P674" i="2"/>
  <c r="Q674" i="2"/>
  <c r="W674" i="2"/>
  <c r="H675" i="2"/>
  <c r="AC674" i="2"/>
  <c r="Z674" i="2"/>
  <c r="U674" i="2"/>
  <c r="F675" i="2"/>
  <c r="V674" i="2"/>
  <c r="G675" i="2"/>
  <c r="S674" i="2"/>
  <c r="T674" i="2"/>
  <c r="AB674" i="2"/>
  <c r="E675" i="2"/>
  <c r="D675" i="2"/>
  <c r="Y675" i="2"/>
  <c r="J676" i="2"/>
  <c r="AA674" i="2"/>
  <c r="N675" i="2"/>
  <c r="K675" i="2"/>
  <c r="O675" i="2"/>
  <c r="M675" i="2"/>
  <c r="L675" i="2"/>
  <c r="R675" i="2"/>
  <c r="P675" i="2"/>
  <c r="Q675" i="2"/>
  <c r="W675" i="2"/>
  <c r="H676" i="2"/>
  <c r="Z675" i="2"/>
  <c r="AC675" i="2"/>
  <c r="U675" i="2"/>
  <c r="F676" i="2"/>
  <c r="V675" i="2"/>
  <c r="G676" i="2"/>
  <c r="S675" i="2"/>
  <c r="T675" i="2"/>
  <c r="AB675" i="2"/>
  <c r="E676" i="2"/>
  <c r="D676" i="2"/>
  <c r="Y676" i="2"/>
  <c r="J677" i="2"/>
  <c r="AA675" i="2"/>
  <c r="M676" i="2"/>
  <c r="K676" i="2"/>
  <c r="O676" i="2"/>
  <c r="L676" i="2"/>
  <c r="N676" i="2"/>
  <c r="R676" i="2"/>
  <c r="P676" i="2"/>
  <c r="Q676" i="2"/>
  <c r="W676" i="2"/>
  <c r="H677" i="2"/>
  <c r="Z676" i="2"/>
  <c r="AC676" i="2"/>
  <c r="V676" i="2"/>
  <c r="G677" i="2"/>
  <c r="U676" i="2"/>
  <c r="F677" i="2"/>
  <c r="S676" i="2"/>
  <c r="T676" i="2"/>
  <c r="AB676" i="2"/>
  <c r="E677" i="2"/>
  <c r="D677" i="2"/>
  <c r="Y677" i="2"/>
  <c r="J678" i="2"/>
  <c r="AA676" i="2"/>
  <c r="N677" i="2"/>
  <c r="K677" i="2"/>
  <c r="O677" i="2"/>
  <c r="L677" i="2"/>
  <c r="M677" i="2"/>
  <c r="R677" i="2"/>
  <c r="Q677" i="2"/>
  <c r="W677" i="2"/>
  <c r="H678" i="2"/>
  <c r="P677" i="2"/>
  <c r="AC677" i="2"/>
  <c r="Z677" i="2"/>
  <c r="U677" i="2"/>
  <c r="F678" i="2"/>
  <c r="V677" i="2"/>
  <c r="G678" i="2"/>
  <c r="S677" i="2"/>
  <c r="T677" i="2"/>
  <c r="AA677" i="2"/>
  <c r="D678" i="2"/>
  <c r="E678" i="2"/>
  <c r="AB677" i="2"/>
  <c r="N678" i="2"/>
  <c r="M678" i="2"/>
  <c r="Y678" i="2"/>
  <c r="J679" i="2"/>
  <c r="L678" i="2"/>
  <c r="K678" i="2"/>
  <c r="O678" i="2"/>
  <c r="R678" i="2"/>
  <c r="Q678" i="2"/>
  <c r="W678" i="2"/>
  <c r="H679" i="2"/>
  <c r="P678" i="2"/>
  <c r="Z678" i="2"/>
  <c r="AC678" i="2"/>
  <c r="V678" i="2"/>
  <c r="G679" i="2"/>
  <c r="U678" i="2"/>
  <c r="F679" i="2"/>
  <c r="T678" i="2"/>
  <c r="S678" i="2"/>
  <c r="AA678" i="2"/>
  <c r="D679" i="2"/>
  <c r="E679" i="2"/>
  <c r="M679" i="2"/>
  <c r="AB678" i="2"/>
  <c r="N679" i="2"/>
  <c r="Y679" i="2"/>
  <c r="J680" i="2"/>
  <c r="L679" i="2"/>
  <c r="K679" i="2"/>
  <c r="O679" i="2"/>
  <c r="R679" i="2"/>
  <c r="Q679" i="2"/>
  <c r="W679" i="2"/>
  <c r="H680" i="2"/>
  <c r="P679" i="2"/>
  <c r="AC679" i="2"/>
  <c r="Z679" i="2"/>
  <c r="U679" i="2"/>
  <c r="F680" i="2"/>
  <c r="V679" i="2"/>
  <c r="G680" i="2"/>
  <c r="T679" i="2"/>
  <c r="S679" i="2"/>
  <c r="E680" i="2"/>
  <c r="AB679" i="2"/>
  <c r="AA679" i="2"/>
  <c r="D680" i="2"/>
  <c r="Y680" i="2"/>
  <c r="J681" i="2"/>
  <c r="N680" i="2"/>
  <c r="M680" i="2"/>
  <c r="K680" i="2"/>
  <c r="O680" i="2"/>
  <c r="L680" i="2"/>
  <c r="R680" i="2"/>
  <c r="P680" i="2"/>
  <c r="Q680" i="2"/>
  <c r="W680" i="2"/>
  <c r="H681" i="2"/>
  <c r="Z680" i="2"/>
  <c r="AC680" i="2"/>
  <c r="V680" i="2"/>
  <c r="G681" i="2"/>
  <c r="U680" i="2"/>
  <c r="F681" i="2"/>
  <c r="S680" i="2"/>
  <c r="T680" i="2"/>
  <c r="AA680" i="2"/>
  <c r="D681" i="2"/>
  <c r="E681" i="2"/>
  <c r="AB680" i="2"/>
  <c r="M681" i="2"/>
  <c r="N681" i="2"/>
  <c r="Y681" i="2"/>
  <c r="J682" i="2"/>
  <c r="L681" i="2"/>
  <c r="K681" i="2"/>
  <c r="O681" i="2"/>
  <c r="R681" i="2"/>
  <c r="Q681" i="2"/>
  <c r="W681" i="2"/>
  <c r="H682" i="2"/>
  <c r="P681" i="2"/>
  <c r="Z681" i="2"/>
  <c r="AC681" i="2"/>
  <c r="U681" i="2"/>
  <c r="F682" i="2"/>
  <c r="V681" i="2"/>
  <c r="G682" i="2"/>
  <c r="T681" i="2"/>
  <c r="S681" i="2"/>
  <c r="AA681" i="2"/>
  <c r="D682" i="2"/>
  <c r="E682" i="2"/>
  <c r="AB681" i="2"/>
  <c r="N682" i="2"/>
  <c r="M682" i="2"/>
  <c r="Y682" i="2"/>
  <c r="J683" i="2"/>
  <c r="L682" i="2"/>
  <c r="K682" i="2"/>
  <c r="O682" i="2"/>
  <c r="R682" i="2"/>
  <c r="P682" i="2"/>
  <c r="Q682" i="2"/>
  <c r="W682" i="2"/>
  <c r="H683" i="2"/>
  <c r="Z682" i="2"/>
  <c r="AC682" i="2"/>
  <c r="V682" i="2"/>
  <c r="G683" i="2"/>
  <c r="U682" i="2"/>
  <c r="F683" i="2"/>
  <c r="T682" i="2"/>
  <c r="S682" i="2"/>
  <c r="E683" i="2"/>
  <c r="AB682" i="2"/>
  <c r="AA682" i="2"/>
  <c r="D683" i="2"/>
  <c r="Y683" i="2"/>
  <c r="J684" i="2"/>
  <c r="M683" i="2"/>
  <c r="N683" i="2"/>
  <c r="K683" i="2"/>
  <c r="O683" i="2"/>
  <c r="L683" i="2"/>
  <c r="R683" i="2"/>
  <c r="P683" i="2"/>
  <c r="Q683" i="2"/>
  <c r="W683" i="2"/>
  <c r="H684" i="2"/>
  <c r="AC683" i="2"/>
  <c r="Z683" i="2"/>
  <c r="U683" i="2"/>
  <c r="F684" i="2"/>
  <c r="V683" i="2"/>
  <c r="G684" i="2"/>
  <c r="S683" i="2"/>
  <c r="T683" i="2"/>
  <c r="AB683" i="2"/>
  <c r="E684" i="2"/>
  <c r="D684" i="2"/>
  <c r="Y684" i="2"/>
  <c r="J685" i="2"/>
  <c r="AA683" i="2"/>
  <c r="M684" i="2"/>
  <c r="K684" i="2"/>
  <c r="O684" i="2"/>
  <c r="L684" i="2"/>
  <c r="N684" i="2"/>
  <c r="R684" i="2"/>
  <c r="Q684" i="2"/>
  <c r="W684" i="2"/>
  <c r="H685" i="2"/>
  <c r="P684" i="2"/>
  <c r="AC684" i="2"/>
  <c r="Z684" i="2"/>
  <c r="V684" i="2"/>
  <c r="G685" i="2"/>
  <c r="U684" i="2"/>
  <c r="F685" i="2"/>
  <c r="S684" i="2"/>
  <c r="T684" i="2"/>
  <c r="AB684" i="2"/>
  <c r="E685" i="2"/>
  <c r="D685" i="2"/>
  <c r="Y685" i="2"/>
  <c r="J686" i="2"/>
  <c r="AA684" i="2"/>
  <c r="M685" i="2"/>
  <c r="N685" i="2"/>
  <c r="K685" i="2"/>
  <c r="O685" i="2"/>
  <c r="L685" i="2"/>
  <c r="R685" i="2"/>
  <c r="Q685" i="2"/>
  <c r="W685" i="2"/>
  <c r="H686" i="2"/>
  <c r="P685" i="2"/>
  <c r="AC685" i="2"/>
  <c r="Z685" i="2"/>
  <c r="U685" i="2"/>
  <c r="F686" i="2"/>
  <c r="V685" i="2"/>
  <c r="G686" i="2"/>
  <c r="S685" i="2"/>
  <c r="T685" i="2"/>
  <c r="D686" i="2"/>
  <c r="AA685" i="2"/>
  <c r="AB685" i="2"/>
  <c r="E686" i="2"/>
  <c r="N686" i="2"/>
  <c r="M686" i="2"/>
  <c r="Y686" i="2"/>
  <c r="J687" i="2"/>
  <c r="L686" i="2"/>
  <c r="K686" i="2"/>
  <c r="O686" i="2"/>
  <c r="R686" i="2"/>
  <c r="Q686" i="2"/>
  <c r="W686" i="2"/>
  <c r="H687" i="2"/>
  <c r="P686" i="2"/>
  <c r="AC686" i="2"/>
  <c r="Z686" i="2"/>
  <c r="V686" i="2"/>
  <c r="G687" i="2"/>
  <c r="U686" i="2"/>
  <c r="F687" i="2"/>
  <c r="T686" i="2"/>
  <c r="S686" i="2"/>
  <c r="E687" i="2"/>
  <c r="AB686" i="2"/>
  <c r="AA686" i="2"/>
  <c r="D687" i="2"/>
  <c r="Y687" i="2"/>
  <c r="J688" i="2"/>
  <c r="N687" i="2"/>
  <c r="K687" i="2"/>
  <c r="O687" i="2"/>
  <c r="M687" i="2"/>
  <c r="L687" i="2"/>
  <c r="R687" i="2"/>
  <c r="Q687" i="2"/>
  <c r="W687" i="2"/>
  <c r="H688" i="2"/>
  <c r="P687" i="2"/>
  <c r="Z687" i="2"/>
  <c r="AC687" i="2"/>
  <c r="U687" i="2"/>
  <c r="F688" i="2"/>
  <c r="V687" i="2"/>
  <c r="G688" i="2"/>
  <c r="S687" i="2"/>
  <c r="T687" i="2"/>
  <c r="E688" i="2"/>
  <c r="AB687" i="2"/>
  <c r="D688" i="2"/>
  <c r="AA687" i="2"/>
  <c r="N688" i="2"/>
  <c r="M688" i="2"/>
  <c r="Y688" i="2"/>
  <c r="J689" i="2"/>
  <c r="K688" i="2"/>
  <c r="O688" i="2"/>
  <c r="L688" i="2"/>
  <c r="R688" i="2"/>
  <c r="P688" i="2"/>
  <c r="Q688" i="2"/>
  <c r="W688" i="2"/>
  <c r="H689" i="2"/>
  <c r="AC688" i="2"/>
  <c r="Z688" i="2"/>
  <c r="U688" i="2"/>
  <c r="F689" i="2"/>
  <c r="V688" i="2"/>
  <c r="G689" i="2"/>
  <c r="S688" i="2"/>
  <c r="T688" i="2"/>
  <c r="E689" i="2"/>
  <c r="AB688" i="2"/>
  <c r="AA688" i="2"/>
  <c r="D689" i="2"/>
  <c r="Y689" i="2"/>
  <c r="J690" i="2"/>
  <c r="M689" i="2"/>
  <c r="K689" i="2"/>
  <c r="O689" i="2"/>
  <c r="L689" i="2"/>
  <c r="N689" i="2"/>
  <c r="R689" i="2"/>
  <c r="Q689" i="2"/>
  <c r="P689" i="2"/>
  <c r="W689" i="2"/>
  <c r="H690" i="2"/>
  <c r="AC689" i="2"/>
  <c r="Z689" i="2"/>
  <c r="V689" i="2"/>
  <c r="G690" i="2"/>
  <c r="U689" i="2"/>
  <c r="F690" i="2"/>
  <c r="S689" i="2"/>
  <c r="T689" i="2"/>
  <c r="E690" i="2"/>
  <c r="AB689" i="2"/>
  <c r="AA689" i="2"/>
  <c r="D690" i="2"/>
  <c r="Y690" i="2"/>
  <c r="J691" i="2"/>
  <c r="M690" i="2"/>
  <c r="N690" i="2"/>
  <c r="K690" i="2"/>
  <c r="O690" i="2"/>
  <c r="L690" i="2"/>
  <c r="R690" i="2"/>
  <c r="P690" i="2"/>
  <c r="Q690" i="2"/>
  <c r="W690" i="2"/>
  <c r="H691" i="2"/>
  <c r="AC690" i="2"/>
  <c r="Z690" i="2"/>
  <c r="V690" i="2"/>
  <c r="G691" i="2"/>
  <c r="U690" i="2"/>
  <c r="F691" i="2"/>
  <c r="S690" i="2"/>
  <c r="T690" i="2"/>
  <c r="AB690" i="2"/>
  <c r="E691" i="2"/>
  <c r="D691" i="2"/>
  <c r="Y691" i="2"/>
  <c r="J692" i="2"/>
  <c r="AA690" i="2"/>
  <c r="M691" i="2"/>
  <c r="N691" i="2"/>
  <c r="K691" i="2"/>
  <c r="O691" i="2"/>
  <c r="L691" i="2"/>
  <c r="R691" i="2"/>
  <c r="P691" i="2"/>
  <c r="Q691" i="2"/>
  <c r="W691" i="2"/>
  <c r="H692" i="2"/>
  <c r="AC691" i="2"/>
  <c r="Z691" i="2"/>
  <c r="U691" i="2"/>
  <c r="F692" i="2"/>
  <c r="V691" i="2"/>
  <c r="G692" i="2"/>
  <c r="S691" i="2"/>
  <c r="T691" i="2"/>
  <c r="AB691" i="2"/>
  <c r="E692" i="2"/>
  <c r="D692" i="2"/>
  <c r="Y692" i="2"/>
  <c r="J693" i="2"/>
  <c r="AA691" i="2"/>
  <c r="N692" i="2"/>
  <c r="M692" i="2"/>
  <c r="K692" i="2"/>
  <c r="O692" i="2"/>
  <c r="L692" i="2"/>
  <c r="R692" i="2"/>
  <c r="Q692" i="2"/>
  <c r="W692" i="2"/>
  <c r="H693" i="2"/>
  <c r="P692" i="2"/>
  <c r="Z692" i="2"/>
  <c r="AC692" i="2"/>
  <c r="V692" i="2"/>
  <c r="G693" i="2"/>
  <c r="U692" i="2"/>
  <c r="F693" i="2"/>
  <c r="S692" i="2"/>
  <c r="T692" i="2"/>
  <c r="AB692" i="2"/>
  <c r="E693" i="2"/>
  <c r="D693" i="2"/>
  <c r="Y693" i="2"/>
  <c r="J694" i="2"/>
  <c r="AA692" i="2"/>
  <c r="M693" i="2"/>
  <c r="N693" i="2"/>
  <c r="K693" i="2"/>
  <c r="O693" i="2"/>
  <c r="L693" i="2"/>
  <c r="R693" i="2"/>
  <c r="Q693" i="2"/>
  <c r="W693" i="2"/>
  <c r="H694" i="2"/>
  <c r="P693" i="2"/>
  <c r="Z693" i="2"/>
  <c r="AC693" i="2"/>
  <c r="U693" i="2"/>
  <c r="F694" i="2"/>
  <c r="V693" i="2"/>
  <c r="G694" i="2"/>
  <c r="S693" i="2"/>
  <c r="T693" i="2"/>
  <c r="AB693" i="2"/>
  <c r="E694" i="2"/>
  <c r="D694" i="2"/>
  <c r="Y694" i="2"/>
  <c r="J695" i="2"/>
  <c r="AA693" i="2"/>
  <c r="N694" i="2"/>
  <c r="M694" i="2"/>
  <c r="K694" i="2"/>
  <c r="O694" i="2"/>
  <c r="L694" i="2"/>
  <c r="R694" i="2"/>
  <c r="Q694" i="2"/>
  <c r="W694" i="2"/>
  <c r="H695" i="2"/>
  <c r="P694" i="2"/>
  <c r="AC694" i="2"/>
  <c r="Z694" i="2"/>
  <c r="U694" i="2"/>
  <c r="F695" i="2"/>
  <c r="V694" i="2"/>
  <c r="G695" i="2"/>
  <c r="S694" i="2"/>
  <c r="T694" i="2"/>
  <c r="E695" i="2"/>
  <c r="AB694" i="2"/>
  <c r="AA694" i="2"/>
  <c r="D695" i="2"/>
  <c r="Y695" i="2"/>
  <c r="J696" i="2"/>
  <c r="N695" i="2"/>
  <c r="M695" i="2"/>
  <c r="K695" i="2"/>
  <c r="O695" i="2"/>
  <c r="L695" i="2"/>
  <c r="R695" i="2"/>
  <c r="Q695" i="2"/>
  <c r="W695" i="2"/>
  <c r="H696" i="2"/>
  <c r="P695" i="2"/>
  <c r="Z695" i="2"/>
  <c r="AC695" i="2"/>
  <c r="V695" i="2"/>
  <c r="G696" i="2"/>
  <c r="U695" i="2"/>
  <c r="F696" i="2"/>
  <c r="S695" i="2"/>
  <c r="T695" i="2"/>
  <c r="AB695" i="2"/>
  <c r="E696" i="2"/>
  <c r="D696" i="2"/>
  <c r="Y696" i="2"/>
  <c r="J697" i="2"/>
  <c r="AA695" i="2"/>
  <c r="M696" i="2"/>
  <c r="N696" i="2"/>
  <c r="K696" i="2"/>
  <c r="O696" i="2"/>
  <c r="L696" i="2"/>
  <c r="R696" i="2"/>
  <c r="Q696" i="2"/>
  <c r="W696" i="2"/>
  <c r="H697" i="2"/>
  <c r="P696" i="2"/>
  <c r="AC696" i="2"/>
  <c r="Z696" i="2"/>
  <c r="U696" i="2"/>
  <c r="F697" i="2"/>
  <c r="V696" i="2"/>
  <c r="G697" i="2"/>
  <c r="S696" i="2"/>
  <c r="T696" i="2"/>
  <c r="E697" i="2"/>
  <c r="AB696" i="2"/>
  <c r="AA696" i="2"/>
  <c r="D697" i="2"/>
  <c r="Y697" i="2"/>
  <c r="J698" i="2"/>
  <c r="N697" i="2"/>
  <c r="M697" i="2"/>
  <c r="K697" i="2"/>
  <c r="O697" i="2"/>
  <c r="L697" i="2"/>
  <c r="R697" i="2"/>
  <c r="P697" i="2"/>
  <c r="Q697" i="2"/>
  <c r="W697" i="2"/>
  <c r="H698" i="2"/>
  <c r="Z697" i="2"/>
  <c r="AC697" i="2"/>
  <c r="V697" i="2"/>
  <c r="G698" i="2"/>
  <c r="U697" i="2"/>
  <c r="F698" i="2"/>
  <c r="S697" i="2"/>
  <c r="T697" i="2"/>
  <c r="E698" i="2"/>
  <c r="AB697" i="2"/>
  <c r="AA697" i="2"/>
  <c r="D698" i="2"/>
  <c r="Y698" i="2"/>
  <c r="J699" i="2"/>
  <c r="N698" i="2"/>
  <c r="K698" i="2"/>
  <c r="O698" i="2"/>
  <c r="L698" i="2"/>
  <c r="M698" i="2"/>
  <c r="R698" i="2"/>
  <c r="Q698" i="2"/>
  <c r="W698" i="2"/>
  <c r="H699" i="2"/>
  <c r="P698" i="2"/>
  <c r="Z698" i="2"/>
  <c r="AC698" i="2"/>
  <c r="U698" i="2"/>
  <c r="F699" i="2"/>
  <c r="V698" i="2"/>
  <c r="G699" i="2"/>
  <c r="S698" i="2"/>
  <c r="T698" i="2"/>
  <c r="AB698" i="2"/>
  <c r="E699" i="2"/>
  <c r="D699" i="2"/>
  <c r="Y699" i="2"/>
  <c r="J700" i="2"/>
  <c r="AA698" i="2"/>
  <c r="N699" i="2"/>
  <c r="M699" i="2"/>
  <c r="K699" i="2"/>
  <c r="O699" i="2"/>
  <c r="L699" i="2"/>
  <c r="R699" i="2"/>
  <c r="Q699" i="2"/>
  <c r="P699" i="2"/>
  <c r="W699" i="2"/>
  <c r="H700" i="2"/>
  <c r="Z699" i="2"/>
  <c r="AC699" i="2"/>
  <c r="V699" i="2"/>
  <c r="G700" i="2"/>
  <c r="U699" i="2"/>
  <c r="F700" i="2"/>
  <c r="S699" i="2"/>
  <c r="T699" i="2"/>
  <c r="E700" i="2"/>
  <c r="AB699" i="2"/>
  <c r="AA699" i="2"/>
  <c r="D700" i="2"/>
  <c r="Y700" i="2"/>
  <c r="J701" i="2"/>
  <c r="M700" i="2"/>
  <c r="N700" i="2"/>
  <c r="K700" i="2"/>
  <c r="O700" i="2"/>
  <c r="L700" i="2"/>
  <c r="R700" i="2"/>
  <c r="Q700" i="2"/>
  <c r="W700" i="2"/>
  <c r="H701" i="2"/>
  <c r="P700" i="2"/>
  <c r="AC700" i="2"/>
  <c r="Z700" i="2"/>
  <c r="U700" i="2"/>
  <c r="F701" i="2"/>
  <c r="V700" i="2"/>
  <c r="G701" i="2"/>
  <c r="S700" i="2"/>
  <c r="T700" i="2"/>
  <c r="E701" i="2"/>
  <c r="AB700" i="2"/>
  <c r="AA700" i="2"/>
  <c r="D701" i="2"/>
  <c r="Y701" i="2"/>
  <c r="J702" i="2"/>
  <c r="N701" i="2"/>
  <c r="M701" i="2"/>
  <c r="K701" i="2"/>
  <c r="O701" i="2"/>
  <c r="L701" i="2"/>
  <c r="R701" i="2"/>
  <c r="Q701" i="2"/>
  <c r="W701" i="2"/>
  <c r="H702" i="2"/>
  <c r="P701" i="2"/>
  <c r="Z701" i="2"/>
  <c r="AC701" i="2"/>
  <c r="V701" i="2"/>
  <c r="G702" i="2"/>
  <c r="U701" i="2"/>
  <c r="F702" i="2"/>
  <c r="S701" i="2"/>
  <c r="T701" i="2"/>
  <c r="E702" i="2"/>
  <c r="AB701" i="2"/>
  <c r="AA701" i="2"/>
  <c r="D702" i="2"/>
  <c r="Y702" i="2"/>
  <c r="J703" i="2"/>
  <c r="N702" i="2"/>
  <c r="M702" i="2"/>
  <c r="K702" i="2"/>
  <c r="O702" i="2"/>
  <c r="L702" i="2"/>
  <c r="R702" i="2"/>
  <c r="P702" i="2"/>
  <c r="Q702" i="2"/>
  <c r="W702" i="2"/>
  <c r="H703" i="2"/>
  <c r="Z702" i="2"/>
  <c r="AC702" i="2"/>
  <c r="U702" i="2"/>
  <c r="F703" i="2"/>
  <c r="V702" i="2"/>
  <c r="G703" i="2"/>
  <c r="S702" i="2"/>
  <c r="T702" i="2"/>
  <c r="E703" i="2"/>
  <c r="AB702" i="2"/>
  <c r="AA702" i="2"/>
  <c r="D703" i="2"/>
  <c r="Y703" i="2"/>
  <c r="J704" i="2"/>
  <c r="M703" i="2"/>
  <c r="K703" i="2"/>
  <c r="O703" i="2"/>
  <c r="L703" i="2"/>
  <c r="N703" i="2"/>
  <c r="R703" i="2"/>
  <c r="Q703" i="2"/>
  <c r="W703" i="2"/>
  <c r="H704" i="2"/>
  <c r="P703" i="2"/>
  <c r="AC703" i="2"/>
  <c r="Z703" i="2"/>
  <c r="V703" i="2"/>
  <c r="G704" i="2"/>
  <c r="U703" i="2"/>
  <c r="F704" i="2"/>
  <c r="S703" i="2"/>
  <c r="T703" i="2"/>
  <c r="E704" i="2"/>
  <c r="AB703" i="2"/>
  <c r="D704" i="2"/>
  <c r="Y704" i="2"/>
  <c r="J705" i="2"/>
  <c r="AA703" i="2"/>
  <c r="M704" i="2"/>
  <c r="N704" i="2"/>
  <c r="K704" i="2"/>
  <c r="O704" i="2"/>
  <c r="L704" i="2"/>
  <c r="R704" i="2"/>
  <c r="P704" i="2"/>
  <c r="Q704" i="2"/>
  <c r="W704" i="2"/>
  <c r="H705" i="2"/>
  <c r="AC704" i="2"/>
  <c r="Z704" i="2"/>
  <c r="U704" i="2"/>
  <c r="F705" i="2"/>
  <c r="V704" i="2"/>
  <c r="G705" i="2"/>
  <c r="S704" i="2"/>
  <c r="T704" i="2"/>
  <c r="D705" i="2"/>
  <c r="AA704" i="2"/>
  <c r="AB704" i="2"/>
  <c r="E705" i="2"/>
  <c r="N705" i="2"/>
  <c r="Y705" i="2"/>
  <c r="J706" i="2"/>
  <c r="L705" i="2"/>
  <c r="M705" i="2"/>
  <c r="K705" i="2"/>
  <c r="O705" i="2"/>
  <c r="R705" i="2"/>
  <c r="P705" i="2"/>
  <c r="Q705" i="2"/>
  <c r="W705" i="2"/>
  <c r="H706" i="2"/>
  <c r="Z705" i="2"/>
  <c r="AC705" i="2"/>
  <c r="U705" i="2"/>
  <c r="F706" i="2"/>
  <c r="V705" i="2"/>
  <c r="G706" i="2"/>
  <c r="S705" i="2"/>
  <c r="T705" i="2"/>
  <c r="AB705" i="2"/>
  <c r="E706" i="2"/>
  <c r="D706" i="2"/>
  <c r="Y706" i="2"/>
  <c r="J707" i="2"/>
  <c r="AA705" i="2"/>
  <c r="M706" i="2"/>
  <c r="K706" i="2"/>
  <c r="O706" i="2"/>
  <c r="L706" i="2"/>
  <c r="N706" i="2"/>
  <c r="R706" i="2"/>
  <c r="P706" i="2"/>
  <c r="Q706" i="2"/>
  <c r="W706" i="2"/>
  <c r="H707" i="2"/>
  <c r="Z706" i="2"/>
  <c r="AC706" i="2"/>
  <c r="V706" i="2"/>
  <c r="G707" i="2"/>
  <c r="U706" i="2"/>
  <c r="F707" i="2"/>
  <c r="S706" i="2"/>
  <c r="T706" i="2"/>
  <c r="E707" i="2"/>
  <c r="AB706" i="2"/>
  <c r="AA706" i="2"/>
  <c r="D707" i="2"/>
  <c r="Y707" i="2"/>
  <c r="J708" i="2"/>
  <c r="N707" i="2"/>
  <c r="K707" i="2"/>
  <c r="O707" i="2"/>
  <c r="L707" i="2"/>
  <c r="M707" i="2"/>
  <c r="R707" i="2"/>
  <c r="Q707" i="2"/>
  <c r="W707" i="2"/>
  <c r="H708" i="2"/>
  <c r="P707" i="2"/>
  <c r="AC707" i="2"/>
  <c r="Z707" i="2"/>
  <c r="U707" i="2"/>
  <c r="F708" i="2"/>
  <c r="V707" i="2"/>
  <c r="G708" i="2"/>
  <c r="S707" i="2"/>
  <c r="T707" i="2"/>
  <c r="D708" i="2"/>
  <c r="AA707" i="2"/>
  <c r="AB707" i="2"/>
  <c r="E708" i="2"/>
  <c r="N708" i="2"/>
  <c r="M708" i="2"/>
  <c r="Y708" i="2"/>
  <c r="J709" i="2"/>
  <c r="L708" i="2"/>
  <c r="K708" i="2"/>
  <c r="O708" i="2"/>
  <c r="R708" i="2"/>
  <c r="P708" i="2"/>
  <c r="Q708" i="2"/>
  <c r="W708" i="2"/>
  <c r="H709" i="2"/>
  <c r="AC708" i="2"/>
  <c r="Z708" i="2"/>
  <c r="V708" i="2"/>
  <c r="G709" i="2"/>
  <c r="U708" i="2"/>
  <c r="F709" i="2"/>
  <c r="T708" i="2"/>
  <c r="S708" i="2"/>
  <c r="AA708" i="2"/>
  <c r="D709" i="2"/>
  <c r="E709" i="2"/>
  <c r="AB708" i="2"/>
  <c r="N709" i="2"/>
  <c r="Y709" i="2"/>
  <c r="J710" i="2"/>
  <c r="L709" i="2"/>
  <c r="K709" i="2"/>
  <c r="O709" i="2"/>
  <c r="M709" i="2"/>
  <c r="R709" i="2"/>
  <c r="P709" i="2"/>
  <c r="Q709" i="2"/>
  <c r="W709" i="2"/>
  <c r="H710" i="2"/>
  <c r="AC709" i="2"/>
  <c r="Z709" i="2"/>
  <c r="U709" i="2"/>
  <c r="F710" i="2"/>
  <c r="V709" i="2"/>
  <c r="G710" i="2"/>
  <c r="T709" i="2"/>
  <c r="S709" i="2"/>
  <c r="D710" i="2"/>
  <c r="AA709" i="2"/>
  <c r="AB709" i="2"/>
  <c r="E710" i="2"/>
  <c r="M710" i="2"/>
  <c r="Y710" i="2"/>
  <c r="J711" i="2"/>
  <c r="L710" i="2"/>
  <c r="K710" i="2"/>
  <c r="O710" i="2"/>
  <c r="N710" i="2"/>
  <c r="R710" i="2"/>
  <c r="Q710" i="2"/>
  <c r="W710" i="2"/>
  <c r="H711" i="2"/>
  <c r="P710" i="2"/>
  <c r="Z710" i="2"/>
  <c r="AC710" i="2"/>
  <c r="V710" i="2"/>
  <c r="G711" i="2"/>
  <c r="U710" i="2"/>
  <c r="F711" i="2"/>
  <c r="T710" i="2"/>
  <c r="S710" i="2"/>
  <c r="AA710" i="2"/>
  <c r="D711" i="2"/>
  <c r="E711" i="2"/>
  <c r="AB710" i="2"/>
  <c r="M711" i="2"/>
  <c r="N711" i="2"/>
  <c r="Y711" i="2"/>
  <c r="J712" i="2"/>
  <c r="L711" i="2"/>
  <c r="K711" i="2"/>
  <c r="O711" i="2"/>
  <c r="R711" i="2"/>
  <c r="Q711" i="2"/>
  <c r="W711" i="2"/>
  <c r="H712" i="2"/>
  <c r="P711" i="2"/>
  <c r="Z711" i="2"/>
  <c r="AC711" i="2"/>
  <c r="V711" i="2"/>
  <c r="G712" i="2"/>
  <c r="U711" i="2"/>
  <c r="F712" i="2"/>
  <c r="T711" i="2"/>
  <c r="S711" i="2"/>
  <c r="E712" i="2"/>
  <c r="AB711" i="2"/>
  <c r="AA711" i="2"/>
  <c r="D712" i="2"/>
  <c r="Y712" i="2"/>
  <c r="J713" i="2"/>
  <c r="M712" i="2"/>
  <c r="N712" i="2"/>
  <c r="K712" i="2"/>
  <c r="O712" i="2"/>
  <c r="L712" i="2"/>
  <c r="R712" i="2"/>
  <c r="P712" i="2"/>
  <c r="Q712" i="2"/>
  <c r="W712" i="2"/>
  <c r="H713" i="2"/>
  <c r="AC712" i="2"/>
  <c r="Z712" i="2"/>
  <c r="U712" i="2"/>
  <c r="F713" i="2"/>
  <c r="V712" i="2"/>
  <c r="G713" i="2"/>
  <c r="S712" i="2"/>
  <c r="T712" i="2"/>
  <c r="E713" i="2"/>
  <c r="AB712" i="2"/>
  <c r="AA712" i="2"/>
  <c r="D713" i="2"/>
  <c r="Y713" i="2"/>
  <c r="J714" i="2"/>
  <c r="M713" i="2"/>
  <c r="K713" i="2"/>
  <c r="O713" i="2"/>
  <c r="L713" i="2"/>
  <c r="N713" i="2"/>
  <c r="R713" i="2"/>
  <c r="Q713" i="2"/>
  <c r="W713" i="2"/>
  <c r="H714" i="2"/>
  <c r="P713" i="2"/>
  <c r="Z713" i="2"/>
  <c r="AC713" i="2"/>
  <c r="V713" i="2"/>
  <c r="G714" i="2"/>
  <c r="U713" i="2"/>
  <c r="F714" i="2"/>
  <c r="S713" i="2"/>
  <c r="T713" i="2"/>
  <c r="AA713" i="2"/>
  <c r="D714" i="2"/>
  <c r="E714" i="2"/>
  <c r="AB713" i="2"/>
  <c r="M714" i="2"/>
  <c r="N714" i="2"/>
  <c r="Y714" i="2"/>
  <c r="J715" i="2"/>
  <c r="L714" i="2"/>
  <c r="K714" i="2"/>
  <c r="O714" i="2"/>
  <c r="R714" i="2"/>
  <c r="Q714" i="2"/>
  <c r="W714" i="2"/>
  <c r="H715" i="2"/>
  <c r="P714" i="2"/>
  <c r="Z714" i="2"/>
  <c r="AC714" i="2"/>
  <c r="U714" i="2"/>
  <c r="F715" i="2"/>
  <c r="V714" i="2"/>
  <c r="G715" i="2"/>
  <c r="T714" i="2"/>
  <c r="S714" i="2"/>
  <c r="AA714" i="2"/>
  <c r="D715" i="2"/>
  <c r="E715" i="2"/>
  <c r="AB714" i="2"/>
  <c r="N715" i="2"/>
  <c r="M715" i="2"/>
  <c r="Y715" i="2"/>
  <c r="J716" i="2"/>
  <c r="L715" i="2"/>
  <c r="K715" i="2"/>
  <c r="O715" i="2"/>
  <c r="R715" i="2"/>
  <c r="P715" i="2"/>
  <c r="Q715" i="2"/>
  <c r="W715" i="2"/>
  <c r="H716" i="2"/>
  <c r="Z715" i="2"/>
  <c r="AC715" i="2"/>
  <c r="V715" i="2"/>
  <c r="G716" i="2"/>
  <c r="U715" i="2"/>
  <c r="F716" i="2"/>
  <c r="T715" i="2"/>
  <c r="S715" i="2"/>
  <c r="AA715" i="2"/>
  <c r="D716" i="2"/>
  <c r="E716" i="2"/>
  <c r="AB715" i="2"/>
  <c r="N716" i="2"/>
  <c r="Y716" i="2"/>
  <c r="J717" i="2"/>
  <c r="L716" i="2"/>
  <c r="K716" i="2"/>
  <c r="O716" i="2"/>
  <c r="M716" i="2"/>
  <c r="R716" i="2"/>
  <c r="P716" i="2"/>
  <c r="Q716" i="2"/>
  <c r="W716" i="2"/>
  <c r="H717" i="2"/>
  <c r="AC716" i="2"/>
  <c r="Z716" i="2"/>
  <c r="U716" i="2"/>
  <c r="F717" i="2"/>
  <c r="V716" i="2"/>
  <c r="G717" i="2"/>
  <c r="T716" i="2"/>
  <c r="S716" i="2"/>
  <c r="AA716" i="2"/>
  <c r="D717" i="2"/>
  <c r="E717" i="2"/>
  <c r="AB716" i="2"/>
  <c r="N717" i="2"/>
  <c r="M717" i="2"/>
  <c r="Y717" i="2"/>
  <c r="J718" i="2"/>
  <c r="L717" i="2"/>
  <c r="K717" i="2"/>
  <c r="O717" i="2"/>
  <c r="R717" i="2"/>
  <c r="P717" i="2"/>
  <c r="Q717" i="2"/>
  <c r="W717" i="2"/>
  <c r="H718" i="2"/>
  <c r="AC717" i="2"/>
  <c r="Z717" i="2"/>
  <c r="V717" i="2"/>
  <c r="G718" i="2"/>
  <c r="U717" i="2"/>
  <c r="F718" i="2"/>
  <c r="T717" i="2"/>
  <c r="S717" i="2"/>
  <c r="E718" i="2"/>
  <c r="AB717" i="2"/>
  <c r="AA717" i="2"/>
  <c r="D718" i="2"/>
  <c r="Y718" i="2"/>
  <c r="J719" i="2"/>
  <c r="M718" i="2"/>
  <c r="N718" i="2"/>
  <c r="K718" i="2"/>
  <c r="O718" i="2"/>
  <c r="L718" i="2"/>
  <c r="R718" i="2"/>
  <c r="P718" i="2"/>
  <c r="Q718" i="2"/>
  <c r="W718" i="2"/>
  <c r="H719" i="2"/>
  <c r="Z718" i="2"/>
  <c r="AC718" i="2"/>
  <c r="U718" i="2"/>
  <c r="F719" i="2"/>
  <c r="V718" i="2"/>
  <c r="G719" i="2"/>
  <c r="S718" i="2"/>
  <c r="T718" i="2"/>
  <c r="E719" i="2"/>
  <c r="AB718" i="2"/>
  <c r="AA718" i="2"/>
  <c r="D719" i="2"/>
  <c r="Y719" i="2"/>
  <c r="J720" i="2"/>
  <c r="N719" i="2"/>
  <c r="K719" i="2"/>
  <c r="O719" i="2"/>
  <c r="M719" i="2"/>
  <c r="L719" i="2"/>
  <c r="R719" i="2"/>
  <c r="P719" i="2"/>
  <c r="Q719" i="2"/>
  <c r="W719" i="2"/>
  <c r="H720" i="2"/>
  <c r="Z719" i="2"/>
  <c r="AC719" i="2"/>
  <c r="U719" i="2"/>
  <c r="F720" i="2"/>
  <c r="V719" i="2"/>
  <c r="G720" i="2"/>
  <c r="T719" i="2"/>
  <c r="S719" i="2"/>
  <c r="D720" i="2"/>
  <c r="AA719" i="2"/>
  <c r="AB719" i="2"/>
  <c r="E720" i="2"/>
  <c r="N720" i="2"/>
  <c r="M720" i="2"/>
  <c r="Y720" i="2"/>
  <c r="J721" i="2"/>
  <c r="L720" i="2"/>
  <c r="K720" i="2"/>
  <c r="O720" i="2"/>
  <c r="R720" i="2"/>
  <c r="P720" i="2"/>
  <c r="Q720" i="2"/>
  <c r="W720" i="2"/>
  <c r="H721" i="2"/>
  <c r="Z720" i="2"/>
  <c r="AC720" i="2"/>
  <c r="V720" i="2"/>
  <c r="G721" i="2"/>
  <c r="U720" i="2"/>
  <c r="F721" i="2"/>
  <c r="T720" i="2"/>
  <c r="S720" i="2"/>
  <c r="E721" i="2"/>
  <c r="AB720" i="2"/>
  <c r="AA720" i="2"/>
  <c r="D721" i="2"/>
  <c r="Y721" i="2"/>
  <c r="J722" i="2"/>
  <c r="N721" i="2"/>
  <c r="K721" i="2"/>
  <c r="O721" i="2"/>
  <c r="M721" i="2"/>
  <c r="L721" i="2"/>
  <c r="R721" i="2"/>
  <c r="Q721" i="2"/>
  <c r="W721" i="2"/>
  <c r="H722" i="2"/>
  <c r="P721" i="2"/>
  <c r="AC721" i="2"/>
  <c r="Z721" i="2"/>
  <c r="U721" i="2"/>
  <c r="F722" i="2"/>
  <c r="V721" i="2"/>
  <c r="G722" i="2"/>
  <c r="S721" i="2"/>
  <c r="T721" i="2"/>
  <c r="E722" i="2"/>
  <c r="AB721" i="2"/>
  <c r="AA721" i="2"/>
  <c r="D722" i="2"/>
  <c r="Y722" i="2"/>
  <c r="J723" i="2"/>
  <c r="L722" i="2"/>
  <c r="M722" i="2"/>
  <c r="N722" i="2"/>
  <c r="K722" i="2"/>
  <c r="O722" i="2"/>
  <c r="R722" i="2"/>
  <c r="P722" i="2"/>
  <c r="Q722" i="2"/>
  <c r="W722" i="2"/>
  <c r="H723" i="2"/>
  <c r="Z722" i="2"/>
  <c r="AC722" i="2"/>
  <c r="V722" i="2"/>
  <c r="G723" i="2"/>
  <c r="U722" i="2"/>
  <c r="F723" i="2"/>
  <c r="T722" i="2"/>
  <c r="S722" i="2"/>
  <c r="AA722" i="2"/>
  <c r="D723" i="2"/>
  <c r="E723" i="2"/>
  <c r="AB722" i="2"/>
  <c r="N723" i="2"/>
  <c r="Y723" i="2"/>
  <c r="J724" i="2"/>
  <c r="L723" i="2"/>
  <c r="K723" i="2"/>
  <c r="O723" i="2"/>
  <c r="M723" i="2"/>
  <c r="P723" i="2"/>
  <c r="Q723" i="2"/>
  <c r="R723" i="2"/>
  <c r="W723" i="2"/>
  <c r="H724" i="2"/>
  <c r="Z723" i="2"/>
  <c r="AC723" i="2"/>
  <c r="U723" i="2"/>
  <c r="F724" i="2"/>
  <c r="V723" i="2"/>
  <c r="G724" i="2"/>
  <c r="S723" i="2"/>
  <c r="T723" i="2"/>
  <c r="AA723" i="2"/>
  <c r="D724" i="2"/>
  <c r="E724" i="2"/>
  <c r="AB723" i="2"/>
  <c r="N724" i="2"/>
  <c r="M724" i="2"/>
  <c r="Y724" i="2"/>
  <c r="J725" i="2"/>
  <c r="L724" i="2"/>
  <c r="K724" i="2"/>
  <c r="O724" i="2"/>
  <c r="R724" i="2"/>
  <c r="P724" i="2"/>
  <c r="Q724" i="2"/>
  <c r="W724" i="2"/>
  <c r="H725" i="2"/>
  <c r="Z724" i="2"/>
  <c r="AC724" i="2"/>
  <c r="V724" i="2"/>
  <c r="G725" i="2"/>
  <c r="U724" i="2"/>
  <c r="F725" i="2"/>
  <c r="T724" i="2"/>
  <c r="S724" i="2"/>
  <c r="E725" i="2"/>
  <c r="AB724" i="2"/>
  <c r="AA724" i="2"/>
  <c r="D725" i="2"/>
  <c r="Y725" i="2"/>
  <c r="J726" i="2"/>
  <c r="M725" i="2"/>
  <c r="N725" i="2"/>
  <c r="K725" i="2"/>
  <c r="O725" i="2"/>
  <c r="L725" i="2"/>
  <c r="R725" i="2"/>
  <c r="Q725" i="2"/>
  <c r="W725" i="2"/>
  <c r="H726" i="2"/>
  <c r="P725" i="2"/>
  <c r="AC725" i="2"/>
  <c r="Z725" i="2"/>
  <c r="U725" i="2"/>
  <c r="F726" i="2"/>
  <c r="V725" i="2"/>
  <c r="G726" i="2"/>
  <c r="S725" i="2"/>
  <c r="T725" i="2"/>
  <c r="AB725" i="2"/>
  <c r="E726" i="2"/>
  <c r="D726" i="2"/>
  <c r="Y726" i="2"/>
  <c r="J727" i="2"/>
  <c r="AA725" i="2"/>
  <c r="M726" i="2"/>
  <c r="N726" i="2"/>
  <c r="K726" i="2"/>
  <c r="O726" i="2"/>
  <c r="L726" i="2"/>
  <c r="R726" i="2"/>
  <c r="P726" i="2"/>
  <c r="Q726" i="2"/>
  <c r="W726" i="2"/>
  <c r="H727" i="2"/>
  <c r="AC726" i="2"/>
  <c r="Z726" i="2"/>
  <c r="V726" i="2"/>
  <c r="G727" i="2"/>
  <c r="U726" i="2"/>
  <c r="F727" i="2"/>
  <c r="S726" i="2"/>
  <c r="T726" i="2"/>
  <c r="AB726" i="2"/>
  <c r="E727" i="2"/>
  <c r="D727" i="2"/>
  <c r="Y727" i="2"/>
  <c r="J728" i="2"/>
  <c r="AA726" i="2"/>
  <c r="M727" i="2"/>
  <c r="N727" i="2"/>
  <c r="K727" i="2"/>
  <c r="O727" i="2"/>
  <c r="L727" i="2"/>
  <c r="R727" i="2"/>
  <c r="P727" i="2"/>
  <c r="Q727" i="2"/>
  <c r="W727" i="2"/>
  <c r="H728" i="2"/>
  <c r="Z727" i="2"/>
  <c r="AC727" i="2"/>
  <c r="V727" i="2"/>
  <c r="G728" i="2"/>
  <c r="U727" i="2"/>
  <c r="F728" i="2"/>
  <c r="S727" i="2"/>
  <c r="T727" i="2"/>
  <c r="AA727" i="2"/>
  <c r="D728" i="2"/>
  <c r="E728" i="2"/>
  <c r="AB727" i="2"/>
  <c r="M728" i="2"/>
  <c r="N728" i="2"/>
  <c r="Y728" i="2"/>
  <c r="J729" i="2"/>
  <c r="L728" i="2"/>
  <c r="K728" i="2"/>
  <c r="O728" i="2"/>
  <c r="R728" i="2"/>
  <c r="Q728" i="2"/>
  <c r="W728" i="2"/>
  <c r="H729" i="2"/>
  <c r="P728" i="2"/>
  <c r="AC728" i="2"/>
  <c r="Z728" i="2"/>
  <c r="V728" i="2"/>
  <c r="G729" i="2"/>
  <c r="U728" i="2"/>
  <c r="F729" i="2"/>
  <c r="T728" i="2"/>
  <c r="S728" i="2"/>
  <c r="AA728" i="2"/>
  <c r="D729" i="2"/>
  <c r="E729" i="2"/>
  <c r="AB728" i="2"/>
  <c r="M729" i="2"/>
  <c r="N729" i="2"/>
  <c r="Y729" i="2"/>
  <c r="J730" i="2"/>
  <c r="L729" i="2"/>
  <c r="K729" i="2"/>
  <c r="O729" i="2"/>
  <c r="R729" i="2"/>
  <c r="Q729" i="2"/>
  <c r="W729" i="2"/>
  <c r="H730" i="2"/>
  <c r="P729" i="2"/>
  <c r="AC729" i="2"/>
  <c r="Z729" i="2"/>
  <c r="U729" i="2"/>
  <c r="F730" i="2"/>
  <c r="V729" i="2"/>
  <c r="G730" i="2"/>
  <c r="T729" i="2"/>
  <c r="S729" i="2"/>
  <c r="E730" i="2"/>
  <c r="AB729" i="2"/>
  <c r="AA729" i="2"/>
  <c r="D730" i="2"/>
  <c r="Y730" i="2"/>
  <c r="J731" i="2"/>
  <c r="N730" i="2"/>
  <c r="M730" i="2"/>
  <c r="K730" i="2"/>
  <c r="O730" i="2"/>
  <c r="L730" i="2"/>
  <c r="R730" i="2"/>
  <c r="Q730" i="2"/>
  <c r="W730" i="2"/>
  <c r="H731" i="2"/>
  <c r="P730" i="2"/>
  <c r="AC730" i="2"/>
  <c r="Z730" i="2"/>
  <c r="U730" i="2"/>
  <c r="F731" i="2"/>
  <c r="V730" i="2"/>
  <c r="G731" i="2"/>
  <c r="S730" i="2"/>
  <c r="T730" i="2"/>
  <c r="E731" i="2"/>
  <c r="AB730" i="2"/>
  <c r="AA730" i="2"/>
  <c r="D731" i="2"/>
  <c r="Y731" i="2"/>
  <c r="J732" i="2"/>
  <c r="N731" i="2"/>
  <c r="M731" i="2"/>
  <c r="K731" i="2"/>
  <c r="O731" i="2"/>
  <c r="L731" i="2"/>
  <c r="R731" i="2"/>
  <c r="P731" i="2"/>
  <c r="Q731" i="2"/>
  <c r="W731" i="2"/>
  <c r="H732" i="2"/>
  <c r="AC731" i="2"/>
  <c r="Z731" i="2"/>
  <c r="V731" i="2"/>
  <c r="G732" i="2"/>
  <c r="U731" i="2"/>
  <c r="F732" i="2"/>
  <c r="S731" i="2"/>
  <c r="T731" i="2"/>
  <c r="E732" i="2"/>
  <c r="AB731" i="2"/>
  <c r="AA731" i="2"/>
  <c r="D732" i="2"/>
  <c r="Y732" i="2"/>
  <c r="J733" i="2"/>
  <c r="M732" i="2"/>
  <c r="N732" i="2"/>
  <c r="K732" i="2"/>
  <c r="O732" i="2"/>
  <c r="L732" i="2"/>
  <c r="R732" i="2"/>
  <c r="Q732" i="2"/>
  <c r="W732" i="2"/>
  <c r="H733" i="2"/>
  <c r="P732" i="2"/>
  <c r="Z732" i="2"/>
  <c r="AC732" i="2"/>
  <c r="U732" i="2"/>
  <c r="F733" i="2"/>
  <c r="V732" i="2"/>
  <c r="G733" i="2"/>
  <c r="S732" i="2"/>
  <c r="T732" i="2"/>
  <c r="D733" i="2"/>
  <c r="AA732" i="2"/>
  <c r="AB732" i="2"/>
  <c r="E733" i="2"/>
  <c r="N733" i="2"/>
  <c r="M733" i="2"/>
  <c r="Y733" i="2"/>
  <c r="J734" i="2"/>
  <c r="L733" i="2"/>
  <c r="K733" i="2"/>
  <c r="O733" i="2"/>
  <c r="R733" i="2"/>
  <c r="P733" i="2"/>
  <c r="Q733" i="2"/>
  <c r="W733" i="2"/>
  <c r="H734" i="2"/>
  <c r="AC733" i="2"/>
  <c r="Z733" i="2"/>
  <c r="U733" i="2"/>
  <c r="F734" i="2"/>
  <c r="V733" i="2"/>
  <c r="G734" i="2"/>
  <c r="T733" i="2"/>
  <c r="S733" i="2"/>
  <c r="AB733" i="2"/>
  <c r="E734" i="2"/>
  <c r="D734" i="2"/>
  <c r="Y734" i="2"/>
  <c r="J735" i="2"/>
  <c r="AA733" i="2"/>
  <c r="N734" i="2"/>
  <c r="M734" i="2"/>
  <c r="K734" i="2"/>
  <c r="O734" i="2"/>
  <c r="L734" i="2"/>
  <c r="R734" i="2"/>
  <c r="Q734" i="2"/>
  <c r="W734" i="2"/>
  <c r="H735" i="2"/>
  <c r="P734" i="2"/>
  <c r="Z734" i="2"/>
  <c r="AC734" i="2"/>
  <c r="V734" i="2"/>
  <c r="G735" i="2"/>
  <c r="U734" i="2"/>
  <c r="F735" i="2"/>
  <c r="S734" i="2"/>
  <c r="T734" i="2"/>
  <c r="AA734" i="2"/>
  <c r="D735" i="2"/>
  <c r="E735" i="2"/>
  <c r="AB734" i="2"/>
  <c r="M735" i="2"/>
  <c r="N735" i="2"/>
  <c r="Y735" i="2"/>
  <c r="J736" i="2"/>
  <c r="L735" i="2"/>
  <c r="K735" i="2"/>
  <c r="O735" i="2"/>
  <c r="R735" i="2"/>
  <c r="Q735" i="2"/>
  <c r="W735" i="2"/>
  <c r="H736" i="2"/>
  <c r="P735" i="2"/>
  <c r="Z735" i="2"/>
  <c r="AC735" i="2"/>
  <c r="U735" i="2"/>
  <c r="F736" i="2"/>
  <c r="V735" i="2"/>
  <c r="G736" i="2"/>
  <c r="T735" i="2"/>
  <c r="S735" i="2"/>
  <c r="E736" i="2"/>
  <c r="AB735" i="2"/>
  <c r="AA735" i="2"/>
  <c r="D736" i="2"/>
  <c r="Y736" i="2"/>
  <c r="J737" i="2"/>
  <c r="N736" i="2"/>
  <c r="M736" i="2"/>
  <c r="K736" i="2"/>
  <c r="O736" i="2"/>
  <c r="L736" i="2"/>
  <c r="R736" i="2"/>
  <c r="P736" i="2"/>
  <c r="Q736" i="2"/>
  <c r="W736" i="2"/>
  <c r="H737" i="2"/>
  <c r="Z736" i="2"/>
  <c r="AC736" i="2"/>
  <c r="V736" i="2"/>
  <c r="G737" i="2"/>
  <c r="U736" i="2"/>
  <c r="F737" i="2"/>
  <c r="S736" i="2"/>
  <c r="T736" i="2"/>
  <c r="E737" i="2"/>
  <c r="AB736" i="2"/>
  <c r="AA736" i="2"/>
  <c r="D737" i="2"/>
  <c r="Y737" i="2"/>
  <c r="J738" i="2"/>
  <c r="N737" i="2"/>
  <c r="K737" i="2"/>
  <c r="O737" i="2"/>
  <c r="L737" i="2"/>
  <c r="M737" i="2"/>
  <c r="R737" i="2"/>
  <c r="P737" i="2"/>
  <c r="Q737" i="2"/>
  <c r="W737" i="2"/>
  <c r="H738" i="2"/>
  <c r="Z737" i="2"/>
  <c r="AC737" i="2"/>
  <c r="U737" i="2"/>
  <c r="F738" i="2"/>
  <c r="V737" i="2"/>
  <c r="G738" i="2"/>
  <c r="S737" i="2"/>
  <c r="T737" i="2"/>
  <c r="AB737" i="2"/>
  <c r="E738" i="2"/>
  <c r="D738" i="2"/>
  <c r="Y738" i="2"/>
  <c r="J739" i="2"/>
  <c r="AA737" i="2"/>
  <c r="N738" i="2"/>
  <c r="M738" i="2"/>
  <c r="K738" i="2"/>
  <c r="O738" i="2"/>
  <c r="L738" i="2"/>
  <c r="R738" i="2"/>
  <c r="P738" i="2"/>
  <c r="Q738" i="2"/>
  <c r="W738" i="2"/>
  <c r="H739" i="2"/>
  <c r="AC738" i="2"/>
  <c r="Z738" i="2"/>
  <c r="V738" i="2"/>
  <c r="G739" i="2"/>
  <c r="U738" i="2"/>
  <c r="F739" i="2"/>
  <c r="S738" i="2"/>
  <c r="T738" i="2"/>
  <c r="E739" i="2"/>
  <c r="AB738" i="2"/>
  <c r="AA738" i="2"/>
  <c r="D739" i="2"/>
  <c r="Y739" i="2"/>
  <c r="J740" i="2"/>
  <c r="N739" i="2"/>
  <c r="K739" i="2"/>
  <c r="O739" i="2"/>
  <c r="L739" i="2"/>
  <c r="M739" i="2"/>
  <c r="R739" i="2"/>
  <c r="P739" i="2"/>
  <c r="Q739" i="2"/>
  <c r="W739" i="2"/>
  <c r="H740" i="2"/>
  <c r="AC739" i="2"/>
  <c r="Z739" i="2"/>
  <c r="U739" i="2"/>
  <c r="F740" i="2"/>
  <c r="V739" i="2"/>
  <c r="G740" i="2"/>
  <c r="S739" i="2"/>
  <c r="T739" i="2"/>
  <c r="E740" i="2"/>
  <c r="AB739" i="2"/>
  <c r="AA739" i="2"/>
  <c r="D740" i="2"/>
  <c r="Y740" i="2"/>
  <c r="J741" i="2"/>
  <c r="N740" i="2"/>
  <c r="M740" i="2"/>
  <c r="K740" i="2"/>
  <c r="O740" i="2"/>
  <c r="L740" i="2"/>
  <c r="R740" i="2"/>
  <c r="P740" i="2"/>
  <c r="Q740" i="2"/>
  <c r="W740" i="2"/>
  <c r="H741" i="2"/>
  <c r="AC740" i="2"/>
  <c r="Z740" i="2"/>
  <c r="V740" i="2"/>
  <c r="G741" i="2"/>
  <c r="U740" i="2"/>
  <c r="F741" i="2"/>
  <c r="S740" i="2"/>
  <c r="T740" i="2"/>
  <c r="D741" i="2"/>
  <c r="AA740" i="2"/>
  <c r="AB740" i="2"/>
  <c r="E741" i="2"/>
  <c r="M741" i="2"/>
  <c r="N741" i="2"/>
  <c r="Y741" i="2"/>
  <c r="J742" i="2"/>
  <c r="L741" i="2"/>
  <c r="K741" i="2"/>
  <c r="O741" i="2"/>
  <c r="R741" i="2"/>
  <c r="Q741" i="2"/>
  <c r="W741" i="2"/>
  <c r="H742" i="2"/>
  <c r="P741" i="2"/>
  <c r="AC741" i="2"/>
  <c r="Z741" i="2"/>
  <c r="V741" i="2"/>
  <c r="G742" i="2"/>
  <c r="U741" i="2"/>
  <c r="F742" i="2"/>
  <c r="T741" i="2"/>
  <c r="S741" i="2"/>
  <c r="AB741" i="2"/>
  <c r="E742" i="2"/>
  <c r="D742" i="2"/>
  <c r="Y742" i="2"/>
  <c r="J743" i="2"/>
  <c r="AA741" i="2"/>
  <c r="N742" i="2"/>
  <c r="M742" i="2"/>
  <c r="K742" i="2"/>
  <c r="O742" i="2"/>
  <c r="L742" i="2"/>
  <c r="R742" i="2"/>
  <c r="P742" i="2"/>
  <c r="Q742" i="2"/>
  <c r="W742" i="2"/>
  <c r="H743" i="2"/>
  <c r="Z742" i="2"/>
  <c r="AC742" i="2"/>
  <c r="U742" i="2"/>
  <c r="F743" i="2"/>
  <c r="V742" i="2"/>
  <c r="G743" i="2"/>
  <c r="S742" i="2"/>
  <c r="T742" i="2"/>
  <c r="E743" i="2"/>
  <c r="AB742" i="2"/>
  <c r="AA742" i="2"/>
  <c r="D743" i="2"/>
  <c r="Y743" i="2"/>
  <c r="J744" i="2"/>
  <c r="M743" i="2"/>
  <c r="K743" i="2"/>
  <c r="O743" i="2"/>
  <c r="L743" i="2"/>
  <c r="N743" i="2"/>
  <c r="R743" i="2"/>
  <c r="P743" i="2"/>
  <c r="Q743" i="2"/>
  <c r="W743" i="2"/>
  <c r="H744" i="2"/>
  <c r="AC743" i="2"/>
  <c r="Z743" i="2"/>
  <c r="V743" i="2"/>
  <c r="G744" i="2"/>
  <c r="U743" i="2"/>
  <c r="F744" i="2"/>
  <c r="S743" i="2"/>
  <c r="T743" i="2"/>
  <c r="E744" i="2"/>
  <c r="AB743" i="2"/>
  <c r="AA743" i="2"/>
  <c r="D744" i="2"/>
  <c r="Y744" i="2"/>
  <c r="J745" i="2"/>
  <c r="M744" i="2"/>
  <c r="N744" i="2"/>
  <c r="K744" i="2"/>
  <c r="O744" i="2"/>
  <c r="L744" i="2"/>
  <c r="R744" i="2"/>
  <c r="P744" i="2"/>
  <c r="Q744" i="2"/>
  <c r="W744" i="2"/>
  <c r="H745" i="2"/>
  <c r="Z744" i="2"/>
  <c r="AC744" i="2"/>
  <c r="U744" i="2"/>
  <c r="F745" i="2"/>
  <c r="V744" i="2"/>
  <c r="G745" i="2"/>
  <c r="S744" i="2"/>
  <c r="T744" i="2"/>
  <c r="AA744" i="2"/>
  <c r="D745" i="2"/>
  <c r="E745" i="2"/>
  <c r="AB744" i="2"/>
  <c r="N745" i="2"/>
  <c r="M745" i="2"/>
  <c r="Y745" i="2"/>
  <c r="J746" i="2"/>
  <c r="L745" i="2"/>
  <c r="K745" i="2"/>
  <c r="O745" i="2"/>
  <c r="R745" i="2"/>
  <c r="P745" i="2"/>
  <c r="Q745" i="2"/>
  <c r="W745" i="2"/>
  <c r="H746" i="2"/>
  <c r="AC745" i="2"/>
  <c r="Z745" i="2"/>
  <c r="V745" i="2"/>
  <c r="G746" i="2"/>
  <c r="U745" i="2"/>
  <c r="F746" i="2"/>
  <c r="T745" i="2"/>
  <c r="S745" i="2"/>
  <c r="AA745" i="2"/>
  <c r="D746" i="2"/>
  <c r="AB745" i="2"/>
  <c r="E746" i="2"/>
  <c r="M746" i="2"/>
  <c r="N746" i="2"/>
  <c r="Y746" i="2"/>
  <c r="J747" i="2"/>
  <c r="L746" i="2"/>
  <c r="K746" i="2"/>
  <c r="O746" i="2"/>
  <c r="R746" i="2"/>
  <c r="P746" i="2"/>
  <c r="Q746" i="2"/>
  <c r="W746" i="2"/>
  <c r="H747" i="2"/>
  <c r="Z746" i="2"/>
  <c r="AC746" i="2"/>
  <c r="V746" i="2"/>
  <c r="G747" i="2"/>
  <c r="U746" i="2"/>
  <c r="F747" i="2"/>
  <c r="T746" i="2"/>
  <c r="S746" i="2"/>
  <c r="AB746" i="2"/>
  <c r="E747" i="2"/>
  <c r="D747" i="2"/>
  <c r="Y747" i="2"/>
  <c r="J748" i="2"/>
  <c r="AA746" i="2"/>
  <c r="M747" i="2"/>
  <c r="N747" i="2"/>
  <c r="K747" i="2"/>
  <c r="O747" i="2"/>
  <c r="L747" i="2"/>
  <c r="R747" i="2"/>
  <c r="Q747" i="2"/>
  <c r="W747" i="2"/>
  <c r="H748" i="2"/>
  <c r="P747" i="2"/>
  <c r="AC747" i="2"/>
  <c r="Z747" i="2"/>
  <c r="V747" i="2"/>
  <c r="G748" i="2"/>
  <c r="U747" i="2"/>
  <c r="F748" i="2"/>
  <c r="S747" i="2"/>
  <c r="T747" i="2"/>
  <c r="E748" i="2"/>
  <c r="AB747" i="2"/>
  <c r="AA747" i="2"/>
  <c r="D748" i="2"/>
  <c r="Y748" i="2"/>
  <c r="J749" i="2"/>
  <c r="M748" i="2"/>
  <c r="N748" i="2"/>
  <c r="K748" i="2"/>
  <c r="O748" i="2"/>
  <c r="L748" i="2"/>
  <c r="R748" i="2"/>
  <c r="P748" i="2"/>
  <c r="Q748" i="2"/>
  <c r="W748" i="2"/>
  <c r="H749" i="2"/>
  <c r="Z748" i="2"/>
  <c r="AC748" i="2"/>
  <c r="U748" i="2"/>
  <c r="F749" i="2"/>
  <c r="V748" i="2"/>
  <c r="G749" i="2"/>
  <c r="S748" i="2"/>
  <c r="T748" i="2"/>
  <c r="AB748" i="2"/>
  <c r="E749" i="2"/>
  <c r="D749" i="2"/>
  <c r="Y749" i="2"/>
  <c r="J750" i="2"/>
  <c r="AA748" i="2"/>
  <c r="M749" i="2"/>
  <c r="K749" i="2"/>
  <c r="O749" i="2"/>
  <c r="L749" i="2"/>
  <c r="R749" i="2"/>
  <c r="N749" i="2"/>
  <c r="P749" i="2"/>
  <c r="Q749" i="2"/>
  <c r="W749" i="2"/>
  <c r="H750" i="2"/>
  <c r="Z749" i="2"/>
  <c r="AC749" i="2"/>
  <c r="V749" i="2"/>
  <c r="G750" i="2"/>
  <c r="U749" i="2"/>
  <c r="F750" i="2"/>
  <c r="S749" i="2"/>
  <c r="T749" i="2"/>
  <c r="AB749" i="2"/>
  <c r="E750" i="2"/>
  <c r="D750" i="2"/>
  <c r="Y750" i="2"/>
  <c r="J751" i="2"/>
  <c r="AA749" i="2"/>
  <c r="N750" i="2"/>
  <c r="K750" i="2"/>
  <c r="O750" i="2"/>
  <c r="L750" i="2"/>
  <c r="M750" i="2"/>
  <c r="R750" i="2"/>
  <c r="Q750" i="2"/>
  <c r="W750" i="2"/>
  <c r="H751" i="2"/>
  <c r="P750" i="2"/>
  <c r="AC750" i="2"/>
  <c r="Z750" i="2"/>
  <c r="U750" i="2"/>
  <c r="F751" i="2"/>
  <c r="V750" i="2"/>
  <c r="G751" i="2"/>
  <c r="S750" i="2"/>
  <c r="T750" i="2"/>
  <c r="E751" i="2"/>
  <c r="AB750" i="2"/>
  <c r="D751" i="2"/>
  <c r="Y751" i="2"/>
  <c r="J752" i="2"/>
  <c r="AA750" i="2"/>
  <c r="N751" i="2"/>
  <c r="M751" i="2"/>
  <c r="K751" i="2"/>
  <c r="O751" i="2"/>
  <c r="L751" i="2"/>
  <c r="R751" i="2"/>
  <c r="Q751" i="2"/>
  <c r="W751" i="2"/>
  <c r="H752" i="2"/>
  <c r="P751" i="2"/>
  <c r="Z751" i="2"/>
  <c r="AC751" i="2"/>
  <c r="V751" i="2"/>
  <c r="G752" i="2"/>
  <c r="U751" i="2"/>
  <c r="F752" i="2"/>
  <c r="S751" i="2"/>
  <c r="T751" i="2"/>
  <c r="AB751" i="2"/>
  <c r="E752" i="2"/>
  <c r="D752" i="2"/>
  <c r="Y752" i="2"/>
  <c r="J753" i="2"/>
  <c r="AA751" i="2"/>
  <c r="M752" i="2"/>
  <c r="N752" i="2"/>
  <c r="K752" i="2"/>
  <c r="O752" i="2"/>
  <c r="L752" i="2"/>
  <c r="R752" i="2"/>
  <c r="P752" i="2"/>
  <c r="Q752" i="2"/>
  <c r="W752" i="2"/>
  <c r="H753" i="2"/>
  <c r="AC752" i="2"/>
  <c r="Z752" i="2"/>
  <c r="U752" i="2"/>
  <c r="F753" i="2"/>
  <c r="V752" i="2"/>
  <c r="G753" i="2"/>
  <c r="S752" i="2"/>
  <c r="T752" i="2"/>
  <c r="AB752" i="2"/>
  <c r="E753" i="2"/>
  <c r="D753" i="2"/>
  <c r="Y753" i="2"/>
  <c r="J754" i="2"/>
  <c r="AA752" i="2"/>
  <c r="M753" i="2"/>
  <c r="K753" i="2"/>
  <c r="O753" i="2"/>
  <c r="L753" i="2"/>
  <c r="N753" i="2"/>
  <c r="R753" i="2"/>
  <c r="P753" i="2"/>
  <c r="Q753" i="2"/>
  <c r="W753" i="2"/>
  <c r="H754" i="2"/>
  <c r="Z753" i="2"/>
  <c r="AC753" i="2"/>
  <c r="V753" i="2"/>
  <c r="G754" i="2"/>
  <c r="U753" i="2"/>
  <c r="F754" i="2"/>
  <c r="S753" i="2"/>
  <c r="T753" i="2"/>
  <c r="E754" i="2"/>
  <c r="AB753" i="2"/>
  <c r="AA753" i="2"/>
  <c r="D754" i="2"/>
  <c r="Y754" i="2"/>
  <c r="J755" i="2"/>
  <c r="N754" i="2"/>
  <c r="K754" i="2"/>
  <c r="O754" i="2"/>
  <c r="L754" i="2"/>
  <c r="M754" i="2"/>
  <c r="R754" i="2"/>
  <c r="P754" i="2"/>
  <c r="Q754" i="2"/>
  <c r="W754" i="2"/>
  <c r="H755" i="2"/>
  <c r="AC754" i="2"/>
  <c r="Z754" i="2"/>
  <c r="U754" i="2"/>
  <c r="F755" i="2"/>
  <c r="V754" i="2"/>
  <c r="G755" i="2"/>
  <c r="S754" i="2"/>
  <c r="T754" i="2"/>
  <c r="AB754" i="2"/>
  <c r="E755" i="2"/>
  <c r="D755" i="2"/>
  <c r="Y755" i="2"/>
  <c r="J756" i="2"/>
  <c r="AA754" i="2"/>
  <c r="M755" i="2"/>
  <c r="K755" i="2"/>
  <c r="O755" i="2"/>
  <c r="L755" i="2"/>
  <c r="N755" i="2"/>
  <c r="R755" i="2"/>
  <c r="Q755" i="2"/>
  <c r="W755" i="2"/>
  <c r="H756" i="2"/>
  <c r="P755" i="2"/>
  <c r="Z755" i="2"/>
  <c r="AC755" i="2"/>
  <c r="V755" i="2"/>
  <c r="G756" i="2"/>
  <c r="U755" i="2"/>
  <c r="F756" i="2"/>
  <c r="S755" i="2"/>
  <c r="T755" i="2"/>
  <c r="AB755" i="2"/>
  <c r="E756" i="2"/>
  <c r="D756" i="2"/>
  <c r="Y756" i="2"/>
  <c r="J757" i="2"/>
  <c r="AA755" i="2"/>
  <c r="M756" i="2"/>
  <c r="N756" i="2"/>
  <c r="K756" i="2"/>
  <c r="O756" i="2"/>
  <c r="L756" i="2"/>
  <c r="R756" i="2"/>
  <c r="P756" i="2"/>
  <c r="Q756" i="2"/>
  <c r="W756" i="2"/>
  <c r="H757" i="2"/>
  <c r="AC756" i="2"/>
  <c r="Z756" i="2"/>
  <c r="U756" i="2"/>
  <c r="F757" i="2"/>
  <c r="V756" i="2"/>
  <c r="G757" i="2"/>
  <c r="S756" i="2"/>
  <c r="T756" i="2"/>
  <c r="AB756" i="2"/>
  <c r="E757" i="2"/>
  <c r="D757" i="2"/>
  <c r="Y757" i="2"/>
  <c r="J758" i="2"/>
  <c r="AA756" i="2"/>
  <c r="M757" i="2"/>
  <c r="K757" i="2"/>
  <c r="O757" i="2"/>
  <c r="L757" i="2"/>
  <c r="N757" i="2"/>
  <c r="R757" i="2"/>
  <c r="P757" i="2"/>
  <c r="Q757" i="2"/>
  <c r="W757" i="2"/>
  <c r="H758" i="2"/>
  <c r="AC757" i="2"/>
  <c r="Z757" i="2"/>
  <c r="V757" i="2"/>
  <c r="G758" i="2"/>
  <c r="U757" i="2"/>
  <c r="F758" i="2"/>
  <c r="S757" i="2"/>
  <c r="T757" i="2"/>
  <c r="D758" i="2"/>
  <c r="AA757" i="2"/>
  <c r="AB757" i="2"/>
  <c r="E758" i="2"/>
  <c r="M758" i="2"/>
  <c r="N758" i="2"/>
  <c r="Y758" i="2"/>
  <c r="J759" i="2"/>
  <c r="L758" i="2"/>
  <c r="K758" i="2"/>
  <c r="O758" i="2"/>
  <c r="R758" i="2"/>
  <c r="Q758" i="2"/>
  <c r="W758" i="2"/>
  <c r="H759" i="2"/>
  <c r="P758" i="2"/>
  <c r="Z758" i="2"/>
  <c r="AC758" i="2"/>
  <c r="U758" i="2"/>
  <c r="F759" i="2"/>
  <c r="V758" i="2"/>
  <c r="G759" i="2"/>
  <c r="T758" i="2"/>
  <c r="S758" i="2"/>
  <c r="D759" i="2"/>
  <c r="AA758" i="2"/>
  <c r="AB758" i="2"/>
  <c r="E759" i="2"/>
  <c r="N759" i="2"/>
  <c r="M759" i="2"/>
  <c r="Y759" i="2"/>
  <c r="J760" i="2"/>
  <c r="L759" i="2"/>
  <c r="K759" i="2"/>
  <c r="O759" i="2"/>
  <c r="R759" i="2"/>
  <c r="Q759" i="2"/>
  <c r="W759" i="2"/>
  <c r="H760" i="2"/>
  <c r="P759" i="2"/>
  <c r="AC759" i="2"/>
  <c r="Z759" i="2"/>
  <c r="U759" i="2"/>
  <c r="F760" i="2"/>
  <c r="V759" i="2"/>
  <c r="G760" i="2"/>
  <c r="T759" i="2"/>
  <c r="S759" i="2"/>
  <c r="AA759" i="2"/>
  <c r="D760" i="2"/>
  <c r="E760" i="2"/>
  <c r="AB759" i="2"/>
  <c r="N760" i="2"/>
  <c r="M760" i="2"/>
  <c r="Y760" i="2"/>
  <c r="J761" i="2"/>
  <c r="L760" i="2"/>
  <c r="K760" i="2"/>
  <c r="O760" i="2"/>
  <c r="R760" i="2"/>
  <c r="Q760" i="2"/>
  <c r="W760" i="2"/>
  <c r="H761" i="2"/>
  <c r="P760" i="2"/>
  <c r="Z760" i="2"/>
  <c r="AC760" i="2"/>
  <c r="V760" i="2"/>
  <c r="G761" i="2"/>
  <c r="U760" i="2"/>
  <c r="F761" i="2"/>
  <c r="T760" i="2"/>
  <c r="S760" i="2"/>
  <c r="D761" i="2"/>
  <c r="AA760" i="2"/>
  <c r="AB760" i="2"/>
  <c r="E761" i="2"/>
  <c r="M761" i="2"/>
  <c r="N761" i="2"/>
  <c r="Y761" i="2"/>
  <c r="J762" i="2"/>
  <c r="L761" i="2"/>
  <c r="K761" i="2"/>
  <c r="O761" i="2"/>
  <c r="R761" i="2"/>
  <c r="P761" i="2"/>
  <c r="Q761" i="2"/>
  <c r="W761" i="2"/>
  <c r="H762" i="2"/>
  <c r="AC761" i="2"/>
  <c r="Z761" i="2"/>
  <c r="U761" i="2"/>
  <c r="F762" i="2"/>
  <c r="V761" i="2"/>
  <c r="G762" i="2"/>
  <c r="T761" i="2"/>
  <c r="S761" i="2"/>
  <c r="D762" i="2"/>
  <c r="AA761" i="2"/>
  <c r="AB761" i="2"/>
  <c r="E762" i="2"/>
  <c r="Y762" i="2"/>
  <c r="J763" i="2"/>
  <c r="L762" i="2"/>
  <c r="M762" i="2"/>
  <c r="K762" i="2"/>
  <c r="O762" i="2"/>
  <c r="N762" i="2"/>
  <c r="Q762" i="2"/>
  <c r="P762" i="2"/>
  <c r="R762" i="2"/>
  <c r="AC762" i="2"/>
  <c r="Z762" i="2"/>
  <c r="V762" i="2"/>
  <c r="G763" i="2"/>
  <c r="U762" i="2"/>
  <c r="F763" i="2"/>
  <c r="T762" i="2"/>
  <c r="S762" i="2"/>
  <c r="W762" i="2"/>
  <c r="H763" i="2"/>
  <c r="E763" i="2"/>
  <c r="AB762" i="2"/>
  <c r="D763" i="2"/>
  <c r="Y763" i="2"/>
  <c r="J764" i="2"/>
  <c r="AA762" i="2"/>
  <c r="M763" i="2"/>
  <c r="N763" i="2"/>
  <c r="K763" i="2"/>
  <c r="O763" i="2"/>
  <c r="L763" i="2"/>
  <c r="R763" i="2"/>
  <c r="P763" i="2"/>
  <c r="Q763" i="2"/>
  <c r="W763" i="2"/>
  <c r="H764" i="2"/>
  <c r="Z763" i="2"/>
  <c r="AC763" i="2"/>
  <c r="V763" i="2"/>
  <c r="G764" i="2"/>
  <c r="U763" i="2"/>
  <c r="F764" i="2"/>
  <c r="S763" i="2"/>
  <c r="T763" i="2"/>
  <c r="E764" i="2"/>
  <c r="AB763" i="2"/>
  <c r="AA763" i="2"/>
  <c r="D764" i="2"/>
  <c r="Y764" i="2"/>
  <c r="J765" i="2"/>
  <c r="K764" i="2"/>
  <c r="O764" i="2"/>
  <c r="N764" i="2"/>
  <c r="L764" i="2"/>
  <c r="M764" i="2"/>
  <c r="R764" i="2"/>
  <c r="Q764" i="2"/>
  <c r="W764" i="2"/>
  <c r="H765" i="2"/>
  <c r="P764" i="2"/>
  <c r="Z764" i="2"/>
  <c r="AC764" i="2"/>
  <c r="U764" i="2"/>
  <c r="F765" i="2"/>
  <c r="V764" i="2"/>
  <c r="G765" i="2"/>
  <c r="S764" i="2"/>
  <c r="T764" i="2"/>
  <c r="AA764" i="2"/>
  <c r="D765" i="2"/>
  <c r="E765" i="2"/>
  <c r="AB764" i="2"/>
  <c r="N765" i="2"/>
  <c r="M765" i="2"/>
  <c r="Y765" i="2"/>
  <c r="J766" i="2"/>
  <c r="L765" i="2"/>
  <c r="K765" i="2"/>
  <c r="O765" i="2"/>
  <c r="R765" i="2"/>
  <c r="Q765" i="2"/>
  <c r="W765" i="2"/>
  <c r="H766" i="2"/>
  <c r="P765" i="2"/>
  <c r="AC765" i="2"/>
  <c r="Z765" i="2"/>
  <c r="V765" i="2"/>
  <c r="G766" i="2"/>
  <c r="U765" i="2"/>
  <c r="F766" i="2"/>
  <c r="T765" i="2"/>
  <c r="S765" i="2"/>
  <c r="E766" i="2"/>
  <c r="AB765" i="2"/>
  <c r="AA765" i="2"/>
  <c r="D766" i="2"/>
  <c r="Y766" i="2"/>
  <c r="J767" i="2"/>
  <c r="M766" i="2"/>
  <c r="N766" i="2"/>
  <c r="K766" i="2"/>
  <c r="O766" i="2"/>
  <c r="L766" i="2"/>
  <c r="R766" i="2"/>
  <c r="P766" i="2"/>
  <c r="Q766" i="2"/>
  <c r="W766" i="2"/>
  <c r="H767" i="2"/>
  <c r="AC766" i="2"/>
  <c r="Z766" i="2"/>
  <c r="V766" i="2"/>
  <c r="G767" i="2"/>
  <c r="U766" i="2"/>
  <c r="F767" i="2"/>
  <c r="S766" i="2"/>
  <c r="T766" i="2"/>
  <c r="E767" i="2"/>
  <c r="AB766" i="2"/>
  <c r="AA766" i="2"/>
  <c r="D767" i="2"/>
  <c r="Y767" i="2"/>
  <c r="J768" i="2"/>
  <c r="N767" i="2"/>
  <c r="K767" i="2"/>
  <c r="O767" i="2"/>
  <c r="L767" i="2"/>
  <c r="M767" i="2"/>
  <c r="R767" i="2"/>
  <c r="P767" i="2"/>
  <c r="Q767" i="2"/>
  <c r="W767" i="2"/>
  <c r="H768" i="2"/>
  <c r="AC767" i="2"/>
  <c r="Z767" i="2"/>
  <c r="U767" i="2"/>
  <c r="F768" i="2"/>
  <c r="V767" i="2"/>
  <c r="G768" i="2"/>
  <c r="S767" i="2"/>
  <c r="T767" i="2"/>
  <c r="AB767" i="2"/>
  <c r="E768" i="2"/>
  <c r="D768" i="2"/>
  <c r="Y768" i="2"/>
  <c r="J769" i="2"/>
  <c r="AA767" i="2"/>
  <c r="M768" i="2"/>
  <c r="K768" i="2"/>
  <c r="O768" i="2"/>
  <c r="L768" i="2"/>
  <c r="N768" i="2"/>
  <c r="R768" i="2"/>
  <c r="P768" i="2"/>
  <c r="Q768" i="2"/>
  <c r="W768" i="2"/>
  <c r="H769" i="2"/>
  <c r="AC768" i="2"/>
  <c r="Z768" i="2"/>
  <c r="V768" i="2"/>
  <c r="G769" i="2"/>
  <c r="U768" i="2"/>
  <c r="F769" i="2"/>
  <c r="S768" i="2"/>
  <c r="T768" i="2"/>
  <c r="AB768" i="2"/>
  <c r="E769" i="2"/>
  <c r="D769" i="2"/>
  <c r="Y769" i="2"/>
  <c r="J770" i="2"/>
  <c r="AA768" i="2"/>
  <c r="N769" i="2"/>
  <c r="K769" i="2"/>
  <c r="O769" i="2"/>
  <c r="L769" i="2"/>
  <c r="M769" i="2"/>
  <c r="R769" i="2"/>
  <c r="P769" i="2"/>
  <c r="Q769" i="2"/>
  <c r="W769" i="2"/>
  <c r="H770" i="2"/>
  <c r="AC769" i="2"/>
  <c r="Z769" i="2"/>
  <c r="U769" i="2"/>
  <c r="F770" i="2"/>
  <c r="V769" i="2"/>
  <c r="G770" i="2"/>
  <c r="S769" i="2"/>
  <c r="T769" i="2"/>
  <c r="AB769" i="2"/>
  <c r="E770" i="2"/>
  <c r="D770" i="2"/>
  <c r="Y770" i="2"/>
  <c r="J771" i="2"/>
  <c r="AA769" i="2"/>
  <c r="N770" i="2"/>
  <c r="M770" i="2"/>
  <c r="K770" i="2"/>
  <c r="O770" i="2"/>
  <c r="L770" i="2"/>
  <c r="R770" i="2"/>
  <c r="P770" i="2"/>
  <c r="Q770" i="2"/>
  <c r="W770" i="2"/>
  <c r="H771" i="2"/>
  <c r="AC770" i="2"/>
  <c r="Z770" i="2"/>
  <c r="U770" i="2"/>
  <c r="F771" i="2"/>
  <c r="V770" i="2"/>
  <c r="G771" i="2"/>
  <c r="S770" i="2"/>
  <c r="T770" i="2"/>
  <c r="E771" i="2"/>
  <c r="AB770" i="2"/>
  <c r="AA770" i="2"/>
  <c r="D771" i="2"/>
  <c r="Y771" i="2"/>
  <c r="J772" i="2"/>
  <c r="K771" i="2"/>
  <c r="O771" i="2"/>
  <c r="M771" i="2"/>
  <c r="L771" i="2"/>
  <c r="N771" i="2"/>
  <c r="R771" i="2"/>
  <c r="Q771" i="2"/>
  <c r="W771" i="2"/>
  <c r="H772" i="2"/>
  <c r="P771" i="2"/>
  <c r="AC771" i="2"/>
  <c r="Z771" i="2"/>
  <c r="V771" i="2"/>
  <c r="G772" i="2"/>
  <c r="U771" i="2"/>
  <c r="F772" i="2"/>
  <c r="S771" i="2"/>
  <c r="T771" i="2"/>
  <c r="E772" i="2"/>
  <c r="AB771" i="2"/>
  <c r="AA771" i="2"/>
  <c r="D772" i="2"/>
  <c r="Y772" i="2"/>
  <c r="J773" i="2"/>
  <c r="M772" i="2"/>
  <c r="N772" i="2"/>
  <c r="K772" i="2"/>
  <c r="O772" i="2"/>
  <c r="L772" i="2"/>
  <c r="R772" i="2"/>
  <c r="Q772" i="2"/>
  <c r="W772" i="2"/>
  <c r="H773" i="2"/>
  <c r="P772" i="2"/>
  <c r="AC772" i="2"/>
  <c r="Z772" i="2"/>
  <c r="V772" i="2"/>
  <c r="G773" i="2"/>
  <c r="U772" i="2"/>
  <c r="F773" i="2"/>
  <c r="S772" i="2"/>
  <c r="T772" i="2"/>
  <c r="E773" i="2"/>
  <c r="AB772" i="2"/>
  <c r="AA772" i="2"/>
  <c r="D773" i="2"/>
  <c r="Y773" i="2"/>
  <c r="J774" i="2"/>
  <c r="M773" i="2"/>
  <c r="N773" i="2"/>
  <c r="K773" i="2"/>
  <c r="O773" i="2"/>
  <c r="L773" i="2"/>
  <c r="R773" i="2"/>
  <c r="Q773" i="2"/>
  <c r="W773" i="2"/>
  <c r="H774" i="2"/>
  <c r="P773" i="2"/>
  <c r="AC773" i="2"/>
  <c r="Z773" i="2"/>
  <c r="U773" i="2"/>
  <c r="F774" i="2"/>
  <c r="V773" i="2"/>
  <c r="G774" i="2"/>
  <c r="S773" i="2"/>
  <c r="T773" i="2"/>
  <c r="D774" i="2"/>
  <c r="AA773" i="2"/>
  <c r="AB773" i="2"/>
  <c r="E774" i="2"/>
  <c r="N774" i="2"/>
  <c r="M774" i="2"/>
  <c r="Y774" i="2"/>
  <c r="J775" i="2"/>
  <c r="L774" i="2"/>
  <c r="K774" i="2"/>
  <c r="O774" i="2"/>
  <c r="P774" i="2"/>
  <c r="Q774" i="2"/>
  <c r="R774" i="2"/>
  <c r="W774" i="2"/>
  <c r="H775" i="2"/>
  <c r="Z774" i="2"/>
  <c r="AC774" i="2"/>
  <c r="V774" i="2"/>
  <c r="G775" i="2"/>
  <c r="U774" i="2"/>
  <c r="F775" i="2"/>
  <c r="T774" i="2"/>
  <c r="S774" i="2"/>
  <c r="AA774" i="2"/>
  <c r="D775" i="2"/>
  <c r="E775" i="2"/>
  <c r="AB774" i="2"/>
  <c r="M775" i="2"/>
  <c r="N775" i="2"/>
  <c r="Y775" i="2"/>
  <c r="J776" i="2"/>
  <c r="L775" i="2"/>
  <c r="K775" i="2"/>
  <c r="O775" i="2"/>
  <c r="R775" i="2"/>
  <c r="P775" i="2"/>
  <c r="Q775" i="2"/>
  <c r="W775" i="2"/>
  <c r="H776" i="2"/>
  <c r="Z775" i="2"/>
  <c r="AC775" i="2"/>
  <c r="U775" i="2"/>
  <c r="F776" i="2"/>
  <c r="V775" i="2"/>
  <c r="G776" i="2"/>
  <c r="T775" i="2"/>
  <c r="S775" i="2"/>
  <c r="AA775" i="2"/>
  <c r="D776" i="2"/>
  <c r="E776" i="2"/>
  <c r="AB775" i="2"/>
  <c r="M776" i="2"/>
  <c r="Y776" i="2"/>
  <c r="J777" i="2"/>
  <c r="L776" i="2"/>
  <c r="K776" i="2"/>
  <c r="O776" i="2"/>
  <c r="R776" i="2"/>
  <c r="N776" i="2"/>
  <c r="Q776" i="2"/>
  <c r="W776" i="2"/>
  <c r="H777" i="2"/>
  <c r="P776" i="2"/>
  <c r="Z776" i="2"/>
  <c r="AC776" i="2"/>
  <c r="V776" i="2"/>
  <c r="G777" i="2"/>
  <c r="U776" i="2"/>
  <c r="F777" i="2"/>
  <c r="T776" i="2"/>
  <c r="S776" i="2"/>
  <c r="D777" i="2"/>
  <c r="AA776" i="2"/>
  <c r="AB776" i="2"/>
  <c r="E777" i="2"/>
  <c r="M777" i="2"/>
  <c r="N777" i="2"/>
  <c r="Y777" i="2"/>
  <c r="J778" i="2"/>
  <c r="L777" i="2"/>
  <c r="K777" i="2"/>
  <c r="O777" i="2"/>
  <c r="R777" i="2"/>
  <c r="P777" i="2"/>
  <c r="Q777" i="2"/>
  <c r="W777" i="2"/>
  <c r="H778" i="2"/>
  <c r="Z777" i="2"/>
  <c r="AC777" i="2"/>
  <c r="U777" i="2"/>
  <c r="F778" i="2"/>
  <c r="V777" i="2"/>
  <c r="G778" i="2"/>
  <c r="T777" i="2"/>
  <c r="S777" i="2"/>
  <c r="D778" i="2"/>
  <c r="AA777" i="2"/>
  <c r="AB777" i="2"/>
  <c r="E778" i="2"/>
  <c r="Y778" i="2"/>
  <c r="J779" i="2"/>
  <c r="L778" i="2"/>
  <c r="M778" i="2"/>
  <c r="K778" i="2"/>
  <c r="O778" i="2"/>
  <c r="R778" i="2"/>
  <c r="N778" i="2"/>
  <c r="Q778" i="2"/>
  <c r="W778" i="2"/>
  <c r="H779" i="2"/>
  <c r="P778" i="2"/>
  <c r="Z778" i="2"/>
  <c r="AC778" i="2"/>
  <c r="V778" i="2"/>
  <c r="G779" i="2"/>
  <c r="U778" i="2"/>
  <c r="F779" i="2"/>
  <c r="T778" i="2"/>
  <c r="S778" i="2"/>
  <c r="AB778" i="2"/>
  <c r="E779" i="2"/>
  <c r="D779" i="2"/>
  <c r="Y779" i="2"/>
  <c r="J780" i="2"/>
  <c r="AA778" i="2"/>
  <c r="M779" i="2"/>
  <c r="N779" i="2"/>
  <c r="K779" i="2"/>
  <c r="O779" i="2"/>
  <c r="L779" i="2"/>
  <c r="R779" i="2"/>
  <c r="P779" i="2"/>
  <c r="Q779" i="2"/>
  <c r="W779" i="2"/>
  <c r="H780" i="2"/>
  <c r="AC779" i="2"/>
  <c r="Z779" i="2"/>
  <c r="U779" i="2"/>
  <c r="F780" i="2"/>
  <c r="V779" i="2"/>
  <c r="G780" i="2"/>
  <c r="S779" i="2"/>
  <c r="T779" i="2"/>
  <c r="AB779" i="2"/>
  <c r="E780" i="2"/>
  <c r="D780" i="2"/>
  <c r="Y780" i="2"/>
  <c r="J781" i="2"/>
  <c r="AA779" i="2"/>
  <c r="M780" i="2"/>
  <c r="K780" i="2"/>
  <c r="O780" i="2"/>
  <c r="L780" i="2"/>
  <c r="N780" i="2"/>
  <c r="R780" i="2"/>
  <c r="P780" i="2"/>
  <c r="Q780" i="2"/>
  <c r="W780" i="2"/>
  <c r="H781" i="2"/>
  <c r="AC780" i="2"/>
  <c r="Z780" i="2"/>
  <c r="V780" i="2"/>
  <c r="G781" i="2"/>
  <c r="U780" i="2"/>
  <c r="F781" i="2"/>
  <c r="S780" i="2"/>
  <c r="T780" i="2"/>
  <c r="AB780" i="2"/>
  <c r="E781" i="2"/>
  <c r="D781" i="2"/>
  <c r="Y781" i="2"/>
  <c r="J782" i="2"/>
  <c r="AA780" i="2"/>
  <c r="N781" i="2"/>
  <c r="K781" i="2"/>
  <c r="O781" i="2"/>
  <c r="L781" i="2"/>
  <c r="M781" i="2"/>
  <c r="R781" i="2"/>
  <c r="Q781" i="2"/>
  <c r="W781" i="2"/>
  <c r="H782" i="2"/>
  <c r="P781" i="2"/>
  <c r="Z781" i="2"/>
  <c r="AC781" i="2"/>
  <c r="U781" i="2"/>
  <c r="F782" i="2"/>
  <c r="V781" i="2"/>
  <c r="G782" i="2"/>
  <c r="S781" i="2"/>
  <c r="T781" i="2"/>
  <c r="D782" i="2"/>
  <c r="AA781" i="2"/>
  <c r="AB781" i="2"/>
  <c r="E782" i="2"/>
  <c r="N782" i="2"/>
  <c r="M782" i="2"/>
  <c r="Y782" i="2"/>
  <c r="J783" i="2"/>
  <c r="L782" i="2"/>
  <c r="K782" i="2"/>
  <c r="O782" i="2"/>
  <c r="R782" i="2"/>
  <c r="P782" i="2"/>
  <c r="Q782" i="2"/>
  <c r="W782" i="2"/>
  <c r="H783" i="2"/>
  <c r="AC782" i="2"/>
  <c r="Z782" i="2"/>
  <c r="U782" i="2"/>
  <c r="F783" i="2"/>
  <c r="V782" i="2"/>
  <c r="G783" i="2"/>
  <c r="T782" i="2"/>
  <c r="S782" i="2"/>
  <c r="E783" i="2"/>
  <c r="AB782" i="2"/>
  <c r="AA782" i="2"/>
  <c r="D783" i="2"/>
  <c r="Y783" i="2"/>
  <c r="J784" i="2"/>
  <c r="N783" i="2"/>
  <c r="M783" i="2"/>
  <c r="K783" i="2"/>
  <c r="O783" i="2"/>
  <c r="L783" i="2"/>
  <c r="R783" i="2"/>
  <c r="P783" i="2"/>
  <c r="Q783" i="2"/>
  <c r="W783" i="2"/>
  <c r="H784" i="2"/>
  <c r="AC783" i="2"/>
  <c r="Z783" i="2"/>
  <c r="V783" i="2"/>
  <c r="G784" i="2"/>
  <c r="U783" i="2"/>
  <c r="F784" i="2"/>
  <c r="S783" i="2"/>
  <c r="T783" i="2"/>
  <c r="E784" i="2"/>
  <c r="AB783" i="2"/>
  <c r="AA783" i="2"/>
  <c r="D784" i="2"/>
  <c r="Y784" i="2"/>
  <c r="J785" i="2"/>
  <c r="N784" i="2"/>
  <c r="K784" i="2"/>
  <c r="O784" i="2"/>
  <c r="L784" i="2"/>
  <c r="M784" i="2"/>
  <c r="R784" i="2"/>
  <c r="Q784" i="2"/>
  <c r="W784" i="2"/>
  <c r="H785" i="2"/>
  <c r="P784" i="2"/>
  <c r="AC784" i="2"/>
  <c r="Z784" i="2"/>
  <c r="U784" i="2"/>
  <c r="F785" i="2"/>
  <c r="V784" i="2"/>
  <c r="G785" i="2"/>
  <c r="S784" i="2"/>
  <c r="T784" i="2"/>
  <c r="AA784" i="2"/>
  <c r="D785" i="2"/>
  <c r="E785" i="2"/>
  <c r="AB784" i="2"/>
  <c r="N785" i="2"/>
  <c r="M785" i="2"/>
  <c r="Y785" i="2"/>
  <c r="J786" i="2"/>
  <c r="L785" i="2"/>
  <c r="K785" i="2"/>
  <c r="O785" i="2"/>
  <c r="R785" i="2"/>
  <c r="Q785" i="2"/>
  <c r="W785" i="2"/>
  <c r="H786" i="2"/>
  <c r="P785" i="2"/>
  <c r="Z785" i="2"/>
  <c r="AC785" i="2"/>
  <c r="V785" i="2"/>
  <c r="G786" i="2"/>
  <c r="U785" i="2"/>
  <c r="F786" i="2"/>
  <c r="T785" i="2"/>
  <c r="S785" i="2"/>
  <c r="AA785" i="2"/>
  <c r="D786" i="2"/>
  <c r="E786" i="2"/>
  <c r="AB785" i="2"/>
  <c r="M786" i="2"/>
  <c r="N786" i="2"/>
  <c r="Y786" i="2"/>
  <c r="J787" i="2"/>
  <c r="L786" i="2"/>
  <c r="K786" i="2"/>
  <c r="O786" i="2"/>
  <c r="R786" i="2"/>
  <c r="Q786" i="2"/>
  <c r="W786" i="2"/>
  <c r="H787" i="2"/>
  <c r="P786" i="2"/>
  <c r="AC786" i="2"/>
  <c r="Z786" i="2"/>
  <c r="U786" i="2"/>
  <c r="F787" i="2"/>
  <c r="V786" i="2"/>
  <c r="G787" i="2"/>
  <c r="T786" i="2"/>
  <c r="S786" i="2"/>
  <c r="AB786" i="2"/>
  <c r="E787" i="2"/>
  <c r="D787" i="2"/>
  <c r="Y787" i="2"/>
  <c r="J788" i="2"/>
  <c r="AA786" i="2"/>
  <c r="N787" i="2"/>
  <c r="M787" i="2"/>
  <c r="K787" i="2"/>
  <c r="O787" i="2"/>
  <c r="L787" i="2"/>
  <c r="R787" i="2"/>
  <c r="P787" i="2"/>
  <c r="Q787" i="2"/>
  <c r="W787" i="2"/>
  <c r="H788" i="2"/>
  <c r="AC787" i="2"/>
  <c r="Z787" i="2"/>
  <c r="V787" i="2"/>
  <c r="G788" i="2"/>
  <c r="U787" i="2"/>
  <c r="F788" i="2"/>
  <c r="S787" i="2"/>
  <c r="T787" i="2"/>
  <c r="AB787" i="2"/>
  <c r="E788" i="2"/>
  <c r="D788" i="2"/>
  <c r="Y788" i="2"/>
  <c r="J789" i="2"/>
  <c r="AA787" i="2"/>
  <c r="N788" i="2"/>
  <c r="K788" i="2"/>
  <c r="O788" i="2"/>
  <c r="L788" i="2"/>
  <c r="M788" i="2"/>
  <c r="R788" i="2"/>
  <c r="Q788" i="2"/>
  <c r="W788" i="2"/>
  <c r="H789" i="2"/>
  <c r="P788" i="2"/>
  <c r="AC788" i="2"/>
  <c r="Z788" i="2"/>
  <c r="U788" i="2"/>
  <c r="F789" i="2"/>
  <c r="V788" i="2"/>
  <c r="G789" i="2"/>
  <c r="T788" i="2"/>
  <c r="S788" i="2"/>
  <c r="E789" i="2"/>
  <c r="AB788" i="2"/>
  <c r="AA788" i="2"/>
  <c r="D789" i="2"/>
  <c r="Y789" i="2"/>
  <c r="J790" i="2"/>
  <c r="N789" i="2"/>
  <c r="M789" i="2"/>
  <c r="K789" i="2"/>
  <c r="O789" i="2"/>
  <c r="L789" i="2"/>
  <c r="R789" i="2"/>
  <c r="Q789" i="2"/>
  <c r="W789" i="2"/>
  <c r="H790" i="2"/>
  <c r="P789" i="2"/>
  <c r="AC789" i="2"/>
  <c r="Z789" i="2"/>
  <c r="V789" i="2"/>
  <c r="G790" i="2"/>
  <c r="U789" i="2"/>
  <c r="F790" i="2"/>
  <c r="S789" i="2"/>
  <c r="T789" i="2"/>
  <c r="D790" i="2"/>
  <c r="AA789" i="2"/>
  <c r="AB789" i="2"/>
  <c r="E790" i="2"/>
  <c r="M790" i="2"/>
  <c r="N790" i="2"/>
  <c r="Y790" i="2"/>
  <c r="J791" i="2"/>
  <c r="L790" i="2"/>
  <c r="K790" i="2"/>
  <c r="O790" i="2"/>
  <c r="Q790" i="2"/>
  <c r="R790" i="2"/>
  <c r="W790" i="2"/>
  <c r="H791" i="2"/>
  <c r="P790" i="2"/>
  <c r="AC790" i="2"/>
  <c r="Z790" i="2"/>
  <c r="U790" i="2"/>
  <c r="F791" i="2"/>
  <c r="V790" i="2"/>
  <c r="G791" i="2"/>
  <c r="T790" i="2"/>
  <c r="S790" i="2"/>
  <c r="AA790" i="2"/>
  <c r="D791" i="2"/>
  <c r="E791" i="2"/>
  <c r="AB790" i="2"/>
  <c r="M791" i="2"/>
  <c r="Y791" i="2"/>
  <c r="J792" i="2"/>
  <c r="L791" i="2"/>
  <c r="K791" i="2"/>
  <c r="O791" i="2"/>
  <c r="R791" i="2"/>
  <c r="N791" i="2"/>
  <c r="P791" i="2"/>
  <c r="Q791" i="2"/>
  <c r="W791" i="2"/>
  <c r="H792" i="2"/>
  <c r="AC791" i="2"/>
  <c r="Z791" i="2"/>
  <c r="V791" i="2"/>
  <c r="G792" i="2"/>
  <c r="U791" i="2"/>
  <c r="F792" i="2"/>
  <c r="T791" i="2"/>
  <c r="S791" i="2"/>
  <c r="E792" i="2"/>
  <c r="AB791" i="2"/>
  <c r="AA791" i="2"/>
  <c r="D792" i="2"/>
  <c r="Y792" i="2"/>
  <c r="J793" i="2"/>
  <c r="M792" i="2"/>
  <c r="K792" i="2"/>
  <c r="O792" i="2"/>
  <c r="N792" i="2"/>
  <c r="L792" i="2"/>
  <c r="R792" i="2"/>
  <c r="P792" i="2"/>
  <c r="Q792" i="2"/>
  <c r="W792" i="2"/>
  <c r="H793" i="2"/>
  <c r="Z792" i="2"/>
  <c r="AC792" i="2"/>
  <c r="V792" i="2"/>
  <c r="G793" i="2"/>
  <c r="U792" i="2"/>
  <c r="F793" i="2"/>
  <c r="S792" i="2"/>
  <c r="T792" i="2"/>
  <c r="AB792" i="2"/>
  <c r="E793" i="2"/>
  <c r="D793" i="2"/>
  <c r="Y793" i="2"/>
  <c r="J794" i="2"/>
  <c r="AA792" i="2"/>
  <c r="M793" i="2"/>
  <c r="N793" i="2"/>
  <c r="K793" i="2"/>
  <c r="O793" i="2"/>
  <c r="L793" i="2"/>
  <c r="R793" i="2"/>
  <c r="Q793" i="2"/>
  <c r="W793" i="2"/>
  <c r="H794" i="2"/>
  <c r="P793" i="2"/>
  <c r="Z793" i="2"/>
  <c r="AC793" i="2"/>
  <c r="U793" i="2"/>
  <c r="F794" i="2"/>
  <c r="V793" i="2"/>
  <c r="G794" i="2"/>
  <c r="S793" i="2"/>
  <c r="T793" i="2"/>
  <c r="AA793" i="2"/>
  <c r="D794" i="2"/>
  <c r="E794" i="2"/>
  <c r="AB793" i="2"/>
  <c r="N794" i="2"/>
  <c r="M794" i="2"/>
  <c r="Y794" i="2"/>
  <c r="J795" i="2"/>
  <c r="L794" i="2"/>
  <c r="K794" i="2"/>
  <c r="O794" i="2"/>
  <c r="R794" i="2"/>
  <c r="P794" i="2"/>
  <c r="Q794" i="2"/>
  <c r="W794" i="2"/>
  <c r="H795" i="2"/>
  <c r="AC794" i="2"/>
  <c r="Z794" i="2"/>
  <c r="V794" i="2"/>
  <c r="G795" i="2"/>
  <c r="U794" i="2"/>
  <c r="F795" i="2"/>
  <c r="T794" i="2"/>
  <c r="S794" i="2"/>
  <c r="D795" i="2"/>
  <c r="AA794" i="2"/>
  <c r="AB794" i="2"/>
  <c r="E795" i="2"/>
  <c r="M795" i="2"/>
  <c r="N795" i="2"/>
  <c r="Y795" i="2"/>
  <c r="J796" i="2"/>
  <c r="L795" i="2"/>
  <c r="K795" i="2"/>
  <c r="O795" i="2"/>
  <c r="R795" i="2"/>
  <c r="P795" i="2"/>
  <c r="Q795" i="2"/>
  <c r="W795" i="2"/>
  <c r="H796" i="2"/>
  <c r="Z795" i="2"/>
  <c r="AC795" i="2"/>
  <c r="V795" i="2"/>
  <c r="G796" i="2"/>
  <c r="U795" i="2"/>
  <c r="F796" i="2"/>
  <c r="T795" i="2"/>
  <c r="S795" i="2"/>
  <c r="AB795" i="2"/>
  <c r="E796" i="2"/>
  <c r="D796" i="2"/>
  <c r="Y796" i="2"/>
  <c r="J797" i="2"/>
  <c r="AA795" i="2"/>
  <c r="M796" i="2"/>
  <c r="K796" i="2"/>
  <c r="O796" i="2"/>
  <c r="N796" i="2"/>
  <c r="L796" i="2"/>
  <c r="R796" i="2"/>
  <c r="P796" i="2"/>
  <c r="Q796" i="2"/>
  <c r="W796" i="2"/>
  <c r="H797" i="2"/>
  <c r="AC796" i="2"/>
  <c r="Z796" i="2"/>
  <c r="V796" i="2"/>
  <c r="G797" i="2"/>
  <c r="U796" i="2"/>
  <c r="F797" i="2"/>
  <c r="S796" i="2"/>
  <c r="T796" i="2"/>
  <c r="AB796" i="2"/>
  <c r="E797" i="2"/>
  <c r="D797" i="2"/>
  <c r="Y797" i="2"/>
  <c r="J798" i="2"/>
  <c r="AA796" i="2"/>
  <c r="M797" i="2"/>
  <c r="N797" i="2"/>
  <c r="K797" i="2"/>
  <c r="O797" i="2"/>
  <c r="L797" i="2"/>
  <c r="R797" i="2"/>
  <c r="Q797" i="2"/>
  <c r="W797" i="2"/>
  <c r="H798" i="2"/>
  <c r="P797" i="2"/>
  <c r="AC797" i="2"/>
  <c r="Z797" i="2"/>
  <c r="V797" i="2"/>
  <c r="G798" i="2"/>
  <c r="U797" i="2"/>
  <c r="F798" i="2"/>
  <c r="S797" i="2"/>
  <c r="T797" i="2"/>
  <c r="E798" i="2"/>
  <c r="AB797" i="2"/>
  <c r="AA797" i="2"/>
  <c r="D798" i="2"/>
  <c r="Y798" i="2"/>
  <c r="J799" i="2"/>
  <c r="M798" i="2"/>
  <c r="N798" i="2"/>
  <c r="K798" i="2"/>
  <c r="O798" i="2"/>
  <c r="L798" i="2"/>
  <c r="R798" i="2"/>
  <c r="P798" i="2"/>
  <c r="Q798" i="2"/>
  <c r="W798" i="2"/>
  <c r="H799" i="2"/>
  <c r="Z798" i="2"/>
  <c r="AC798" i="2"/>
  <c r="U798" i="2"/>
  <c r="F799" i="2"/>
  <c r="V798" i="2"/>
  <c r="G799" i="2"/>
  <c r="S798" i="2"/>
  <c r="T798" i="2"/>
  <c r="E799" i="2"/>
  <c r="AB798" i="2"/>
  <c r="AA798" i="2"/>
  <c r="D799" i="2"/>
  <c r="Y799" i="2"/>
  <c r="J800" i="2"/>
  <c r="N799" i="2"/>
  <c r="M799" i="2"/>
  <c r="K799" i="2"/>
  <c r="O799" i="2"/>
  <c r="L799" i="2"/>
  <c r="R799" i="2"/>
  <c r="P799" i="2"/>
  <c r="Q799" i="2"/>
  <c r="W799" i="2"/>
  <c r="H800" i="2"/>
  <c r="Z799" i="2"/>
  <c r="AC799" i="2"/>
  <c r="U799" i="2"/>
  <c r="F800" i="2"/>
  <c r="V799" i="2"/>
  <c r="G800" i="2"/>
  <c r="S799" i="2"/>
  <c r="T799" i="2"/>
  <c r="E800" i="2"/>
  <c r="AB799" i="2"/>
  <c r="AA799" i="2"/>
  <c r="D800" i="2"/>
  <c r="Y800" i="2"/>
  <c r="J801" i="2"/>
  <c r="N800" i="2"/>
  <c r="M800" i="2"/>
  <c r="K800" i="2"/>
  <c r="O800" i="2"/>
  <c r="L800" i="2"/>
  <c r="R800" i="2"/>
  <c r="P800" i="2"/>
  <c r="Q800" i="2"/>
  <c r="W800" i="2"/>
  <c r="H801" i="2"/>
  <c r="AC800" i="2"/>
  <c r="Z800" i="2"/>
  <c r="V800" i="2"/>
  <c r="G801" i="2"/>
  <c r="U800" i="2"/>
  <c r="F801" i="2"/>
  <c r="S800" i="2"/>
  <c r="T800" i="2"/>
  <c r="E801" i="2"/>
  <c r="AB800" i="2"/>
  <c r="AA800" i="2"/>
  <c r="D801" i="2"/>
  <c r="Y801" i="2"/>
  <c r="J802" i="2"/>
  <c r="M801" i="2"/>
  <c r="N801" i="2"/>
  <c r="K801" i="2"/>
  <c r="O801" i="2"/>
  <c r="L801" i="2"/>
  <c r="R801" i="2"/>
  <c r="P801" i="2"/>
  <c r="Q801" i="2"/>
  <c r="W801" i="2"/>
  <c r="H802" i="2"/>
  <c r="Z801" i="2"/>
  <c r="AC801" i="2"/>
  <c r="V801" i="2"/>
  <c r="G802" i="2"/>
  <c r="U801" i="2"/>
  <c r="F802" i="2"/>
  <c r="S801" i="2"/>
  <c r="T801" i="2"/>
  <c r="AB801" i="2"/>
  <c r="E802" i="2"/>
  <c r="D802" i="2"/>
  <c r="Y802" i="2"/>
  <c r="J803" i="2"/>
  <c r="AA801" i="2"/>
  <c r="M802" i="2"/>
  <c r="N802" i="2"/>
  <c r="K802" i="2"/>
  <c r="O802" i="2"/>
  <c r="L802" i="2"/>
  <c r="R802" i="2"/>
  <c r="Q802" i="2"/>
  <c r="W802" i="2"/>
  <c r="H803" i="2"/>
  <c r="P802" i="2"/>
  <c r="Z802" i="2"/>
  <c r="AC802" i="2"/>
  <c r="U802" i="2"/>
  <c r="F803" i="2"/>
  <c r="V802" i="2"/>
  <c r="G803" i="2"/>
  <c r="S802" i="2"/>
  <c r="T802" i="2"/>
  <c r="D803" i="2"/>
  <c r="AA802" i="2"/>
  <c r="AB802" i="2"/>
  <c r="E803" i="2"/>
  <c r="N803" i="2"/>
  <c r="M803" i="2"/>
  <c r="Y803" i="2"/>
  <c r="J804" i="2"/>
  <c r="L803" i="2"/>
  <c r="K803" i="2"/>
  <c r="O803" i="2"/>
  <c r="R803" i="2"/>
  <c r="Q803" i="2"/>
  <c r="W803" i="2"/>
  <c r="H804" i="2"/>
  <c r="P803" i="2"/>
  <c r="AC803" i="2"/>
  <c r="Z803" i="2"/>
  <c r="V803" i="2"/>
  <c r="G804" i="2"/>
  <c r="U803" i="2"/>
  <c r="F804" i="2"/>
  <c r="T803" i="2"/>
  <c r="S803" i="2"/>
  <c r="AA803" i="2"/>
  <c r="D804" i="2"/>
  <c r="E804" i="2"/>
  <c r="AB803" i="2"/>
  <c r="M804" i="2"/>
  <c r="N804" i="2"/>
  <c r="Y804" i="2"/>
  <c r="J805" i="2"/>
  <c r="L804" i="2"/>
  <c r="K804" i="2"/>
  <c r="O804" i="2"/>
  <c r="R804" i="2"/>
  <c r="Q804" i="2"/>
  <c r="W804" i="2"/>
  <c r="H805" i="2"/>
  <c r="P804" i="2"/>
  <c r="Z804" i="2"/>
  <c r="AC804" i="2"/>
  <c r="U804" i="2"/>
  <c r="F805" i="2"/>
  <c r="V804" i="2"/>
  <c r="G805" i="2"/>
  <c r="T804" i="2"/>
  <c r="S804" i="2"/>
  <c r="E805" i="2"/>
  <c r="AB804" i="2"/>
  <c r="AA804" i="2"/>
  <c r="D805" i="2"/>
  <c r="Y805" i="2"/>
  <c r="J806" i="2"/>
  <c r="N805" i="2"/>
  <c r="M805" i="2"/>
  <c r="K805" i="2"/>
  <c r="O805" i="2"/>
  <c r="L805" i="2"/>
  <c r="R805" i="2"/>
  <c r="P805" i="2"/>
  <c r="Q805" i="2"/>
  <c r="W805" i="2"/>
  <c r="H806" i="2"/>
  <c r="Z805" i="2"/>
  <c r="AC805" i="2"/>
  <c r="V805" i="2"/>
  <c r="G806" i="2"/>
  <c r="U805" i="2"/>
  <c r="F806" i="2"/>
  <c r="S805" i="2"/>
  <c r="T805" i="2"/>
  <c r="D806" i="2"/>
  <c r="AA805" i="2"/>
  <c r="E806" i="2"/>
  <c r="AB805" i="2"/>
  <c r="M806" i="2"/>
  <c r="N806" i="2"/>
  <c r="Y806" i="2"/>
  <c r="J807" i="2"/>
  <c r="L806" i="2"/>
  <c r="K806" i="2"/>
  <c r="O806" i="2"/>
  <c r="R806" i="2"/>
  <c r="P806" i="2"/>
  <c r="Q806" i="2"/>
  <c r="W806" i="2"/>
  <c r="H807" i="2"/>
  <c r="Z806" i="2"/>
  <c r="AC806" i="2"/>
  <c r="U806" i="2"/>
  <c r="F807" i="2"/>
  <c r="V806" i="2"/>
  <c r="G807" i="2"/>
  <c r="T806" i="2"/>
  <c r="S806" i="2"/>
  <c r="D807" i="2"/>
  <c r="AA806" i="2"/>
  <c r="AB806" i="2"/>
  <c r="E807" i="2"/>
  <c r="N807" i="2"/>
  <c r="M807" i="2"/>
  <c r="Y807" i="2"/>
  <c r="J808" i="2"/>
  <c r="L807" i="2"/>
  <c r="K807" i="2"/>
  <c r="O807" i="2"/>
  <c r="R807" i="2"/>
  <c r="P807" i="2"/>
  <c r="Q807" i="2"/>
  <c r="W807" i="2"/>
  <c r="H808" i="2"/>
  <c r="Z807" i="2"/>
  <c r="AC807" i="2"/>
  <c r="V807" i="2"/>
  <c r="G808" i="2"/>
  <c r="U807" i="2"/>
  <c r="F808" i="2"/>
  <c r="T807" i="2"/>
  <c r="S807" i="2"/>
  <c r="D808" i="2"/>
  <c r="AA807" i="2"/>
  <c r="AB807" i="2"/>
  <c r="E808" i="2"/>
  <c r="M808" i="2"/>
  <c r="N808" i="2"/>
  <c r="Y808" i="2"/>
  <c r="J809" i="2"/>
  <c r="L808" i="2"/>
  <c r="K808" i="2"/>
  <c r="O808" i="2"/>
  <c r="R808" i="2"/>
  <c r="Q808" i="2"/>
  <c r="W808" i="2"/>
  <c r="H809" i="2"/>
  <c r="P808" i="2"/>
  <c r="Z808" i="2"/>
  <c r="AC808" i="2"/>
  <c r="U808" i="2"/>
  <c r="F809" i="2"/>
  <c r="V808" i="2"/>
  <c r="G809" i="2"/>
  <c r="T808" i="2"/>
  <c r="S808" i="2"/>
  <c r="AB808" i="2"/>
  <c r="E809" i="2"/>
  <c r="D809" i="2"/>
  <c r="Y809" i="2"/>
  <c r="J810" i="2"/>
  <c r="AA808" i="2"/>
  <c r="M809" i="2"/>
  <c r="K809" i="2"/>
  <c r="O809" i="2"/>
  <c r="N809" i="2"/>
  <c r="L809" i="2"/>
  <c r="R809" i="2"/>
  <c r="Q809" i="2"/>
  <c r="W809" i="2"/>
  <c r="H810" i="2"/>
  <c r="P809" i="2"/>
  <c r="Z809" i="2"/>
  <c r="AC809" i="2"/>
  <c r="V809" i="2"/>
  <c r="G810" i="2"/>
  <c r="U809" i="2"/>
  <c r="F810" i="2"/>
  <c r="S809" i="2"/>
  <c r="T809" i="2"/>
  <c r="AA809" i="2"/>
  <c r="D810" i="2"/>
  <c r="E810" i="2"/>
  <c r="AB809" i="2"/>
  <c r="N810" i="2"/>
  <c r="Y810" i="2"/>
  <c r="J811" i="2"/>
  <c r="K810" i="2"/>
  <c r="O810" i="2"/>
  <c r="L810" i="2"/>
  <c r="M810" i="2"/>
  <c r="R810" i="2"/>
  <c r="P810" i="2"/>
  <c r="Q810" i="2"/>
  <c r="W810" i="2"/>
  <c r="H811" i="2"/>
  <c r="AC810" i="2"/>
  <c r="Z810" i="2"/>
  <c r="U810" i="2"/>
  <c r="F811" i="2"/>
  <c r="V810" i="2"/>
  <c r="G811" i="2"/>
  <c r="S810" i="2"/>
  <c r="T810" i="2"/>
  <c r="AB810" i="2"/>
  <c r="E811" i="2"/>
  <c r="D811" i="2"/>
  <c r="Y811" i="2"/>
  <c r="J812" i="2"/>
  <c r="AA810" i="2"/>
  <c r="N811" i="2"/>
  <c r="M811" i="2"/>
  <c r="K811" i="2"/>
  <c r="O811" i="2"/>
  <c r="L811" i="2"/>
  <c r="R811" i="2"/>
  <c r="P811" i="2"/>
  <c r="Q811" i="2"/>
  <c r="W811" i="2"/>
  <c r="H812" i="2"/>
  <c r="AC811" i="2"/>
  <c r="Z811" i="2"/>
  <c r="V811" i="2"/>
  <c r="G812" i="2"/>
  <c r="U811" i="2"/>
  <c r="F812" i="2"/>
  <c r="S811" i="2"/>
  <c r="T811" i="2"/>
  <c r="AB811" i="2"/>
  <c r="E812" i="2"/>
  <c r="D812" i="2"/>
  <c r="Y812" i="2"/>
  <c r="J813" i="2"/>
  <c r="AA811" i="2"/>
  <c r="M812" i="2"/>
  <c r="N812" i="2"/>
  <c r="K812" i="2"/>
  <c r="O812" i="2"/>
  <c r="L812" i="2"/>
  <c r="R812" i="2"/>
  <c r="P812" i="2"/>
  <c r="Q812" i="2"/>
  <c r="W812" i="2"/>
  <c r="H813" i="2"/>
  <c r="AC812" i="2"/>
  <c r="Z812" i="2"/>
  <c r="U812" i="2"/>
  <c r="F813" i="2"/>
  <c r="V812" i="2"/>
  <c r="G813" i="2"/>
  <c r="S812" i="2"/>
  <c r="T812" i="2"/>
  <c r="AB812" i="2"/>
  <c r="E813" i="2"/>
  <c r="D813" i="2"/>
  <c r="Y813" i="2"/>
  <c r="J814" i="2"/>
  <c r="AA812" i="2"/>
  <c r="M813" i="2"/>
  <c r="K813" i="2"/>
  <c r="O813" i="2"/>
  <c r="L813" i="2"/>
  <c r="N813" i="2"/>
  <c r="R813" i="2"/>
  <c r="P813" i="2"/>
  <c r="Q813" i="2"/>
  <c r="W813" i="2"/>
  <c r="H814" i="2"/>
  <c r="AC813" i="2"/>
  <c r="Z813" i="2"/>
  <c r="V813" i="2"/>
  <c r="G814" i="2"/>
  <c r="U813" i="2"/>
  <c r="F814" i="2"/>
  <c r="S813" i="2"/>
  <c r="T813" i="2"/>
  <c r="E814" i="2"/>
  <c r="AB813" i="2"/>
  <c r="AA813" i="2"/>
  <c r="D814" i="2"/>
  <c r="Y814" i="2"/>
  <c r="J815" i="2"/>
  <c r="M814" i="2"/>
  <c r="K814" i="2"/>
  <c r="O814" i="2"/>
  <c r="L814" i="2"/>
  <c r="N814" i="2"/>
  <c r="R814" i="2"/>
  <c r="Q814" i="2"/>
  <c r="W814" i="2"/>
  <c r="H815" i="2"/>
  <c r="P814" i="2"/>
  <c r="AC814" i="2"/>
  <c r="Z814" i="2"/>
  <c r="V814" i="2"/>
  <c r="G815" i="2"/>
  <c r="U814" i="2"/>
  <c r="F815" i="2"/>
  <c r="S814" i="2"/>
  <c r="T814" i="2"/>
  <c r="AA814" i="2"/>
  <c r="D815" i="2"/>
  <c r="E815" i="2"/>
  <c r="AB814" i="2"/>
  <c r="M815" i="2"/>
  <c r="N815" i="2"/>
  <c r="Y815" i="2"/>
  <c r="J816" i="2"/>
  <c r="L815" i="2"/>
  <c r="K815" i="2"/>
  <c r="O815" i="2"/>
  <c r="R815" i="2"/>
  <c r="P815" i="2"/>
  <c r="Q815" i="2"/>
  <c r="W815" i="2"/>
  <c r="H816" i="2"/>
  <c r="Z815" i="2"/>
  <c r="AC815" i="2"/>
  <c r="U815" i="2"/>
  <c r="F816" i="2"/>
  <c r="V815" i="2"/>
  <c r="G816" i="2"/>
  <c r="T815" i="2"/>
  <c r="S815" i="2"/>
  <c r="D816" i="2"/>
  <c r="AA815" i="2"/>
  <c r="AB815" i="2"/>
  <c r="E816" i="2"/>
  <c r="M816" i="2"/>
  <c r="Y816" i="2"/>
  <c r="J817" i="2"/>
  <c r="L816" i="2"/>
  <c r="K816" i="2"/>
  <c r="O816" i="2"/>
  <c r="R816" i="2"/>
  <c r="N816" i="2"/>
  <c r="P816" i="2"/>
  <c r="Q816" i="2"/>
  <c r="W816" i="2"/>
  <c r="H817" i="2"/>
  <c r="Z816" i="2"/>
  <c r="AC816" i="2"/>
  <c r="V816" i="2"/>
  <c r="G817" i="2"/>
  <c r="U816" i="2"/>
  <c r="F817" i="2"/>
  <c r="T816" i="2"/>
  <c r="S816" i="2"/>
  <c r="AA816" i="2"/>
  <c r="D817" i="2"/>
  <c r="E817" i="2"/>
  <c r="AB816" i="2"/>
  <c r="M817" i="2"/>
  <c r="Y817" i="2"/>
  <c r="J818" i="2"/>
  <c r="L817" i="2"/>
  <c r="K817" i="2"/>
  <c r="O817" i="2"/>
  <c r="R817" i="2"/>
  <c r="N817" i="2"/>
  <c r="P817" i="2"/>
  <c r="Q817" i="2"/>
  <c r="W817" i="2"/>
  <c r="H818" i="2"/>
  <c r="AC817" i="2"/>
  <c r="Z817" i="2"/>
  <c r="V817" i="2"/>
  <c r="G818" i="2"/>
  <c r="U817" i="2"/>
  <c r="F818" i="2"/>
  <c r="T817" i="2"/>
  <c r="S817" i="2"/>
  <c r="AA817" i="2"/>
  <c r="D818" i="2"/>
  <c r="E818" i="2"/>
  <c r="AB817" i="2"/>
  <c r="N818" i="2"/>
  <c r="Y818" i="2"/>
  <c r="J819" i="2"/>
  <c r="L818" i="2"/>
  <c r="K818" i="2"/>
  <c r="O818" i="2"/>
  <c r="M818" i="2"/>
  <c r="R818" i="2"/>
  <c r="Q818" i="2"/>
  <c r="W818" i="2"/>
  <c r="H819" i="2"/>
  <c r="P818" i="2"/>
  <c r="AC818" i="2"/>
  <c r="Z818" i="2"/>
  <c r="U818" i="2"/>
  <c r="F819" i="2"/>
  <c r="V818" i="2"/>
  <c r="G819" i="2"/>
  <c r="T818" i="2"/>
  <c r="S818" i="2"/>
  <c r="AA818" i="2"/>
  <c r="D819" i="2"/>
  <c r="E819" i="2"/>
  <c r="AB818" i="2"/>
  <c r="M819" i="2"/>
  <c r="Y819" i="2"/>
  <c r="J820" i="2"/>
  <c r="K819" i="2"/>
  <c r="O819" i="2"/>
  <c r="L819" i="2"/>
  <c r="N819" i="2"/>
  <c r="R819" i="2"/>
  <c r="P819" i="2"/>
  <c r="Q819" i="2"/>
  <c r="W819" i="2"/>
  <c r="H820" i="2"/>
  <c r="AC819" i="2"/>
  <c r="Z819" i="2"/>
  <c r="V819" i="2"/>
  <c r="G820" i="2"/>
  <c r="U819" i="2"/>
  <c r="F820" i="2"/>
  <c r="S819" i="2"/>
  <c r="T819" i="2"/>
  <c r="AB819" i="2"/>
  <c r="E820" i="2"/>
  <c r="D820" i="2"/>
  <c r="Y820" i="2"/>
  <c r="J821" i="2"/>
  <c r="AA819" i="2"/>
  <c r="N820" i="2"/>
  <c r="L820" i="2"/>
  <c r="K820" i="2"/>
  <c r="O820" i="2"/>
  <c r="M820" i="2"/>
  <c r="R820" i="2"/>
  <c r="Q820" i="2"/>
  <c r="W820" i="2"/>
  <c r="H821" i="2"/>
  <c r="P820" i="2"/>
  <c r="Z820" i="2"/>
  <c r="AC820" i="2"/>
  <c r="U820" i="2"/>
  <c r="F821" i="2"/>
  <c r="V820" i="2"/>
  <c r="G821" i="2"/>
  <c r="T820" i="2"/>
  <c r="S820" i="2"/>
  <c r="E821" i="2"/>
  <c r="AB820" i="2"/>
  <c r="D821" i="2"/>
  <c r="Y821" i="2"/>
  <c r="J822" i="2"/>
  <c r="AA820" i="2"/>
  <c r="M821" i="2"/>
  <c r="N821" i="2"/>
  <c r="K821" i="2"/>
  <c r="O821" i="2"/>
  <c r="L821" i="2"/>
  <c r="R821" i="2"/>
  <c r="Q821" i="2"/>
  <c r="W821" i="2"/>
  <c r="H822" i="2"/>
  <c r="P821" i="2"/>
  <c r="AC821" i="2"/>
  <c r="Z821" i="2"/>
  <c r="V821" i="2"/>
  <c r="G822" i="2"/>
  <c r="U821" i="2"/>
  <c r="F822" i="2"/>
  <c r="S821" i="2"/>
  <c r="T821" i="2"/>
  <c r="D822" i="2"/>
  <c r="AA821" i="2"/>
  <c r="AB821" i="2"/>
  <c r="E822" i="2"/>
  <c r="N822" i="2"/>
  <c r="Y822" i="2"/>
  <c r="J823" i="2"/>
  <c r="L822" i="2"/>
  <c r="M822" i="2"/>
  <c r="K822" i="2"/>
  <c r="O822" i="2"/>
  <c r="R822" i="2"/>
  <c r="Q822" i="2"/>
  <c r="W822" i="2"/>
  <c r="H823" i="2"/>
  <c r="P822" i="2"/>
  <c r="Z822" i="2"/>
  <c r="AC822" i="2"/>
  <c r="U822" i="2"/>
  <c r="F823" i="2"/>
  <c r="V822" i="2"/>
  <c r="G823" i="2"/>
  <c r="T822" i="2"/>
  <c r="S822" i="2"/>
  <c r="D823" i="2"/>
  <c r="AA822" i="2"/>
  <c r="AB822" i="2"/>
  <c r="E823" i="2"/>
  <c r="M823" i="2"/>
  <c r="Y823" i="2"/>
  <c r="J824" i="2"/>
  <c r="L823" i="2"/>
  <c r="N823" i="2"/>
  <c r="K823" i="2"/>
  <c r="O823" i="2"/>
  <c r="R823" i="2"/>
  <c r="Q823" i="2"/>
  <c r="W823" i="2"/>
  <c r="H824" i="2"/>
  <c r="P823" i="2"/>
  <c r="AC823" i="2"/>
  <c r="Z823" i="2"/>
  <c r="U823" i="2"/>
  <c r="F824" i="2"/>
  <c r="V823" i="2"/>
  <c r="G824" i="2"/>
  <c r="T823" i="2"/>
  <c r="S823" i="2"/>
  <c r="AB823" i="2"/>
  <c r="E824" i="2"/>
  <c r="D824" i="2"/>
  <c r="Y824" i="2"/>
  <c r="J825" i="2"/>
  <c r="AA823" i="2"/>
  <c r="N824" i="2"/>
  <c r="M824" i="2"/>
  <c r="K824" i="2"/>
  <c r="O824" i="2"/>
  <c r="L824" i="2"/>
  <c r="R824" i="2"/>
  <c r="P824" i="2"/>
  <c r="Q824" i="2"/>
  <c r="W824" i="2"/>
  <c r="H825" i="2"/>
  <c r="AC824" i="2"/>
  <c r="Z824" i="2"/>
  <c r="V824" i="2"/>
  <c r="G825" i="2"/>
  <c r="U824" i="2"/>
  <c r="F825" i="2"/>
  <c r="S824" i="2"/>
  <c r="T824" i="2"/>
  <c r="AB824" i="2"/>
  <c r="E825" i="2"/>
  <c r="AA824" i="2"/>
  <c r="D825" i="2"/>
  <c r="Y825" i="2"/>
  <c r="J826" i="2"/>
  <c r="N825" i="2"/>
  <c r="K825" i="2"/>
  <c r="O825" i="2"/>
  <c r="L825" i="2"/>
  <c r="M825" i="2"/>
  <c r="R825" i="2"/>
  <c r="Q825" i="2"/>
  <c r="W825" i="2"/>
  <c r="H826" i="2"/>
  <c r="P825" i="2"/>
  <c r="Z825" i="2"/>
  <c r="AC825" i="2"/>
  <c r="U825" i="2"/>
  <c r="F826" i="2"/>
  <c r="V825" i="2"/>
  <c r="G826" i="2"/>
  <c r="S825" i="2"/>
  <c r="T825" i="2"/>
  <c r="AB825" i="2"/>
  <c r="E826" i="2"/>
  <c r="D826" i="2"/>
  <c r="Y826" i="2"/>
  <c r="J827" i="2"/>
  <c r="AA825" i="2"/>
  <c r="M826" i="2"/>
  <c r="K826" i="2"/>
  <c r="O826" i="2"/>
  <c r="L826" i="2"/>
  <c r="N826" i="2"/>
  <c r="R826" i="2"/>
  <c r="Q826" i="2"/>
  <c r="W826" i="2"/>
  <c r="H827" i="2"/>
  <c r="P826" i="2"/>
  <c r="AC826" i="2"/>
  <c r="Z826" i="2"/>
  <c r="V826" i="2"/>
  <c r="G827" i="2"/>
  <c r="U826" i="2"/>
  <c r="F827" i="2"/>
  <c r="S826" i="2"/>
  <c r="T826" i="2"/>
  <c r="E827" i="2"/>
  <c r="AB826" i="2"/>
  <c r="AA826" i="2"/>
  <c r="D827" i="2"/>
  <c r="Y827" i="2"/>
  <c r="J828" i="2"/>
  <c r="N827" i="2"/>
  <c r="K827" i="2"/>
  <c r="O827" i="2"/>
  <c r="L827" i="2"/>
  <c r="M827" i="2"/>
  <c r="R827" i="2"/>
  <c r="Q827" i="2"/>
  <c r="W827" i="2"/>
  <c r="H828" i="2"/>
  <c r="P827" i="2"/>
  <c r="AC827" i="2"/>
  <c r="Z827" i="2"/>
  <c r="U827" i="2"/>
  <c r="F828" i="2"/>
  <c r="V827" i="2"/>
  <c r="G828" i="2"/>
  <c r="S827" i="2"/>
  <c r="T827" i="2"/>
  <c r="AB827" i="2"/>
  <c r="E828" i="2"/>
  <c r="D828" i="2"/>
  <c r="Y828" i="2"/>
  <c r="J829" i="2"/>
  <c r="AA827" i="2"/>
  <c r="N828" i="2"/>
  <c r="M828" i="2"/>
  <c r="K828" i="2"/>
  <c r="O828" i="2"/>
  <c r="L828" i="2"/>
  <c r="R828" i="2"/>
  <c r="Q828" i="2"/>
  <c r="W828" i="2"/>
  <c r="H829" i="2"/>
  <c r="P828" i="2"/>
  <c r="AC828" i="2"/>
  <c r="Z828" i="2"/>
  <c r="V828" i="2"/>
  <c r="G829" i="2"/>
  <c r="U828" i="2"/>
  <c r="F829" i="2"/>
  <c r="S828" i="2"/>
  <c r="T828" i="2"/>
  <c r="D829" i="2"/>
  <c r="AA828" i="2"/>
  <c r="AB828" i="2"/>
  <c r="E829" i="2"/>
  <c r="N829" i="2"/>
  <c r="Y829" i="2"/>
  <c r="J830" i="2"/>
  <c r="L829" i="2"/>
  <c r="M829" i="2"/>
  <c r="K829" i="2"/>
  <c r="O829" i="2"/>
  <c r="P829" i="2"/>
  <c r="Q829" i="2"/>
  <c r="R829" i="2"/>
  <c r="W829" i="2"/>
  <c r="H830" i="2"/>
  <c r="Z829" i="2"/>
  <c r="AC829" i="2"/>
  <c r="U829" i="2"/>
  <c r="F830" i="2"/>
  <c r="V829" i="2"/>
  <c r="G830" i="2"/>
  <c r="T829" i="2"/>
  <c r="S829" i="2"/>
  <c r="AA829" i="2"/>
  <c r="D830" i="2"/>
  <c r="E830" i="2"/>
  <c r="AB829" i="2"/>
  <c r="M830" i="2"/>
  <c r="Y830" i="2"/>
  <c r="J831" i="2"/>
  <c r="L830" i="2"/>
  <c r="K830" i="2"/>
  <c r="O830" i="2"/>
  <c r="R830" i="2"/>
  <c r="N830" i="2"/>
  <c r="Q830" i="2"/>
  <c r="W830" i="2"/>
  <c r="H831" i="2"/>
  <c r="P830" i="2"/>
  <c r="AC830" i="2"/>
  <c r="Z830" i="2"/>
  <c r="V830" i="2"/>
  <c r="G831" i="2"/>
  <c r="U830" i="2"/>
  <c r="F831" i="2"/>
  <c r="T830" i="2"/>
  <c r="S830" i="2"/>
  <c r="E831" i="2"/>
  <c r="AB830" i="2"/>
  <c r="AA830" i="2"/>
  <c r="D831" i="2"/>
  <c r="Y831" i="2"/>
  <c r="J832" i="2"/>
  <c r="N831" i="2"/>
  <c r="K831" i="2"/>
  <c r="O831" i="2"/>
  <c r="M831" i="2"/>
  <c r="L831" i="2"/>
  <c r="R831" i="2"/>
  <c r="P831" i="2"/>
  <c r="Q831" i="2"/>
  <c r="W831" i="2"/>
  <c r="H832" i="2"/>
  <c r="Z831" i="2"/>
  <c r="AC831" i="2"/>
  <c r="U831" i="2"/>
  <c r="F832" i="2"/>
  <c r="V831" i="2"/>
  <c r="G832" i="2"/>
  <c r="S831" i="2"/>
  <c r="T831" i="2"/>
  <c r="D832" i="2"/>
  <c r="AA831" i="2"/>
  <c r="E832" i="2"/>
  <c r="AB831" i="2"/>
  <c r="N832" i="2"/>
  <c r="M832" i="2"/>
  <c r="Y832" i="2"/>
  <c r="J833" i="2"/>
  <c r="L832" i="2"/>
  <c r="K832" i="2"/>
  <c r="O832" i="2"/>
  <c r="R832" i="2"/>
  <c r="Q832" i="2"/>
  <c r="W832" i="2"/>
  <c r="H833" i="2"/>
  <c r="P832" i="2"/>
  <c r="AC832" i="2"/>
  <c r="Z832" i="2"/>
  <c r="V832" i="2"/>
  <c r="G833" i="2"/>
  <c r="U832" i="2"/>
  <c r="F833" i="2"/>
  <c r="T832" i="2"/>
  <c r="S832" i="2"/>
  <c r="E833" i="2"/>
  <c r="AB832" i="2"/>
  <c r="AA832" i="2"/>
  <c r="D833" i="2"/>
  <c r="Y833" i="2"/>
  <c r="J834" i="2"/>
  <c r="M833" i="2"/>
  <c r="N833" i="2"/>
  <c r="K833" i="2"/>
  <c r="O833" i="2"/>
  <c r="L833" i="2"/>
  <c r="R833" i="2"/>
  <c r="Q833" i="2"/>
  <c r="W833" i="2"/>
  <c r="H834" i="2"/>
  <c r="P833" i="2"/>
  <c r="AC833" i="2"/>
  <c r="Z833" i="2"/>
  <c r="U833" i="2"/>
  <c r="F834" i="2"/>
  <c r="V833" i="2"/>
  <c r="G834" i="2"/>
  <c r="S833" i="2"/>
  <c r="T833" i="2"/>
  <c r="E834" i="2"/>
  <c r="AB833" i="2"/>
  <c r="AA833" i="2"/>
  <c r="D834" i="2"/>
  <c r="Y834" i="2"/>
  <c r="J835" i="2"/>
  <c r="M834" i="2"/>
  <c r="K834" i="2"/>
  <c r="O834" i="2"/>
  <c r="L834" i="2"/>
  <c r="N834" i="2"/>
  <c r="R834" i="2"/>
  <c r="Q834" i="2"/>
  <c r="W834" i="2"/>
  <c r="H835" i="2"/>
  <c r="P834" i="2"/>
  <c r="Z834" i="2"/>
  <c r="AC834" i="2"/>
  <c r="V834" i="2"/>
  <c r="G835" i="2"/>
  <c r="U834" i="2"/>
  <c r="F835" i="2"/>
  <c r="S834" i="2"/>
  <c r="T834" i="2"/>
  <c r="D835" i="2"/>
  <c r="AA834" i="2"/>
  <c r="AB834" i="2"/>
  <c r="E835" i="2"/>
  <c r="N835" i="2"/>
  <c r="Y835" i="2"/>
  <c r="J836" i="2"/>
  <c r="L835" i="2"/>
  <c r="M835" i="2"/>
  <c r="K835" i="2"/>
  <c r="O835" i="2"/>
  <c r="R835" i="2"/>
  <c r="P835" i="2"/>
  <c r="Q835" i="2"/>
  <c r="W835" i="2"/>
  <c r="H836" i="2"/>
  <c r="AC835" i="2"/>
  <c r="Z835" i="2"/>
  <c r="U835" i="2"/>
  <c r="F836" i="2"/>
  <c r="V835" i="2"/>
  <c r="G836" i="2"/>
  <c r="T835" i="2"/>
  <c r="S835" i="2"/>
  <c r="D836" i="2"/>
  <c r="AA835" i="2"/>
  <c r="AB835" i="2"/>
  <c r="E836" i="2"/>
  <c r="Y836" i="2"/>
  <c r="J837" i="2"/>
  <c r="L836" i="2"/>
  <c r="M836" i="2"/>
  <c r="K836" i="2"/>
  <c r="O836" i="2"/>
  <c r="R836" i="2"/>
  <c r="N836" i="2"/>
  <c r="P836" i="2"/>
  <c r="Q836" i="2"/>
  <c r="W836" i="2"/>
  <c r="H837" i="2"/>
  <c r="AC836" i="2"/>
  <c r="Z836" i="2"/>
  <c r="V836" i="2"/>
  <c r="G837" i="2"/>
  <c r="U836" i="2"/>
  <c r="F837" i="2"/>
  <c r="T836" i="2"/>
  <c r="S836" i="2"/>
  <c r="D837" i="2"/>
  <c r="AA836" i="2"/>
  <c r="E837" i="2"/>
  <c r="AB836" i="2"/>
  <c r="M837" i="2"/>
  <c r="N837" i="2"/>
  <c r="Y837" i="2"/>
  <c r="J838" i="2"/>
  <c r="L837" i="2"/>
  <c r="K837" i="2"/>
  <c r="O837" i="2"/>
  <c r="R837" i="2"/>
  <c r="P837" i="2"/>
  <c r="Q837" i="2"/>
  <c r="W837" i="2"/>
  <c r="H838" i="2"/>
  <c r="AC837" i="2"/>
  <c r="Z837" i="2"/>
  <c r="U837" i="2"/>
  <c r="F838" i="2"/>
  <c r="V837" i="2"/>
  <c r="G838" i="2"/>
  <c r="T837" i="2"/>
  <c r="S837" i="2"/>
  <c r="D838" i="2"/>
  <c r="AA837" i="2"/>
  <c r="E838" i="2"/>
  <c r="AB837" i="2"/>
  <c r="N838" i="2"/>
  <c r="Y838" i="2"/>
  <c r="J839" i="2"/>
  <c r="L838" i="2"/>
  <c r="M838" i="2"/>
  <c r="K838" i="2"/>
  <c r="O838" i="2"/>
  <c r="R838" i="2"/>
  <c r="P838" i="2"/>
  <c r="Q838" i="2"/>
  <c r="W838" i="2"/>
  <c r="H839" i="2"/>
  <c r="AC838" i="2"/>
  <c r="Z838" i="2"/>
  <c r="U838" i="2"/>
  <c r="F839" i="2"/>
  <c r="V838" i="2"/>
  <c r="G839" i="2"/>
  <c r="T838" i="2"/>
  <c r="S838" i="2"/>
  <c r="D839" i="2"/>
  <c r="AA838" i="2"/>
  <c r="AB838" i="2"/>
  <c r="E839" i="2"/>
  <c r="Y839" i="2"/>
  <c r="J840" i="2"/>
  <c r="L839" i="2"/>
  <c r="M839" i="2"/>
  <c r="K839" i="2"/>
  <c r="O839" i="2"/>
  <c r="R839" i="2"/>
  <c r="N839" i="2"/>
  <c r="Q839" i="2"/>
  <c r="W839" i="2"/>
  <c r="H840" i="2"/>
  <c r="P839" i="2"/>
  <c r="Z839" i="2"/>
  <c r="AC839" i="2"/>
  <c r="V839" i="2"/>
  <c r="G840" i="2"/>
  <c r="U839" i="2"/>
  <c r="F840" i="2"/>
  <c r="T839" i="2"/>
  <c r="S839" i="2"/>
  <c r="E840" i="2"/>
  <c r="AB839" i="2"/>
  <c r="AA839" i="2"/>
  <c r="D840" i="2"/>
  <c r="Y840" i="2"/>
  <c r="J841" i="2"/>
  <c r="N840" i="2"/>
  <c r="K840" i="2"/>
  <c r="O840" i="2"/>
  <c r="M840" i="2"/>
  <c r="L840" i="2"/>
  <c r="R840" i="2"/>
  <c r="P840" i="2"/>
  <c r="Q840" i="2"/>
  <c r="W840" i="2"/>
  <c r="H841" i="2"/>
  <c r="AC840" i="2"/>
  <c r="Z840" i="2"/>
  <c r="U840" i="2"/>
  <c r="F841" i="2"/>
  <c r="V840" i="2"/>
  <c r="G841" i="2"/>
  <c r="S840" i="2"/>
  <c r="T840" i="2"/>
  <c r="AB840" i="2"/>
  <c r="E841" i="2"/>
  <c r="D841" i="2"/>
  <c r="Y841" i="2"/>
  <c r="J842" i="2"/>
  <c r="AA840" i="2"/>
  <c r="M841" i="2"/>
  <c r="L841" i="2"/>
  <c r="K841" i="2"/>
  <c r="O841" i="2"/>
  <c r="R841" i="2"/>
  <c r="N841" i="2"/>
  <c r="P841" i="2"/>
  <c r="Q841" i="2"/>
  <c r="W841" i="2"/>
  <c r="H842" i="2"/>
  <c r="Z841" i="2"/>
  <c r="AC841" i="2"/>
  <c r="V841" i="2"/>
  <c r="G842" i="2"/>
  <c r="U841" i="2"/>
  <c r="F842" i="2"/>
  <c r="T841" i="2"/>
  <c r="S841" i="2"/>
  <c r="D842" i="2"/>
  <c r="AA841" i="2"/>
  <c r="AB841" i="2"/>
  <c r="E842" i="2"/>
  <c r="N842" i="2"/>
  <c r="Y842" i="2"/>
  <c r="J843" i="2"/>
  <c r="L842" i="2"/>
  <c r="K842" i="2"/>
  <c r="O842" i="2"/>
  <c r="M842" i="2"/>
  <c r="R842" i="2"/>
  <c r="P842" i="2"/>
  <c r="Q842" i="2"/>
  <c r="W842" i="2"/>
  <c r="H843" i="2"/>
  <c r="AC842" i="2"/>
  <c r="Z842" i="2"/>
  <c r="U842" i="2"/>
  <c r="F843" i="2"/>
  <c r="V842" i="2"/>
  <c r="G843" i="2"/>
  <c r="T842" i="2"/>
  <c r="S842" i="2"/>
  <c r="AA842" i="2"/>
  <c r="D843" i="2"/>
  <c r="E843" i="2"/>
  <c r="AB842" i="2"/>
  <c r="N843" i="2"/>
  <c r="Y843" i="2"/>
  <c r="J844" i="2"/>
  <c r="L843" i="2"/>
  <c r="K843" i="2"/>
  <c r="O843" i="2"/>
  <c r="M843" i="2"/>
  <c r="R843" i="2"/>
  <c r="Q843" i="2"/>
  <c r="P843" i="2"/>
  <c r="W843" i="2"/>
  <c r="H844" i="2"/>
  <c r="AC843" i="2"/>
  <c r="Z843" i="2"/>
  <c r="U843" i="2"/>
  <c r="F844" i="2"/>
  <c r="V843" i="2"/>
  <c r="G844" i="2"/>
  <c r="T843" i="2"/>
  <c r="S843" i="2"/>
  <c r="AA843" i="2"/>
  <c r="D844" i="2"/>
  <c r="E844" i="2"/>
  <c r="AB843" i="2"/>
  <c r="M844" i="2"/>
  <c r="Y844" i="2"/>
  <c r="J845" i="2"/>
  <c r="L844" i="2"/>
  <c r="K844" i="2"/>
  <c r="O844" i="2"/>
  <c r="R844" i="2"/>
  <c r="N844" i="2"/>
  <c r="P844" i="2"/>
  <c r="Q844" i="2"/>
  <c r="W844" i="2"/>
  <c r="H845" i="2"/>
  <c r="AC844" i="2"/>
  <c r="Z844" i="2"/>
  <c r="V844" i="2"/>
  <c r="G845" i="2"/>
  <c r="U844" i="2"/>
  <c r="F845" i="2"/>
  <c r="T844" i="2"/>
  <c r="S844" i="2"/>
  <c r="AA844" i="2"/>
  <c r="D845" i="2"/>
  <c r="E845" i="2"/>
  <c r="AB844" i="2"/>
  <c r="N845" i="2"/>
  <c r="Y845" i="2"/>
  <c r="J846" i="2"/>
  <c r="L845" i="2"/>
  <c r="K845" i="2"/>
  <c r="O845" i="2"/>
  <c r="M845" i="2"/>
  <c r="R845" i="2"/>
  <c r="Q845" i="2"/>
  <c r="W845" i="2"/>
  <c r="H846" i="2"/>
  <c r="P845" i="2"/>
  <c r="AC845" i="2"/>
  <c r="Z845" i="2"/>
  <c r="U845" i="2"/>
  <c r="F846" i="2"/>
  <c r="V845" i="2"/>
  <c r="G846" i="2"/>
  <c r="T845" i="2"/>
  <c r="S845" i="2"/>
  <c r="AA845" i="2"/>
  <c r="D846" i="2"/>
  <c r="E846" i="2"/>
  <c r="AB845" i="2"/>
  <c r="N846" i="2"/>
  <c r="M846" i="2"/>
  <c r="Y846" i="2"/>
  <c r="J847" i="2"/>
  <c r="L846" i="2"/>
  <c r="K846" i="2"/>
  <c r="O846" i="2"/>
  <c r="R846" i="2"/>
  <c r="Q846" i="2"/>
  <c r="W846" i="2"/>
  <c r="H847" i="2"/>
  <c r="P846" i="2"/>
  <c r="Z846" i="2"/>
  <c r="AC846" i="2"/>
  <c r="V846" i="2"/>
  <c r="G847" i="2"/>
  <c r="U846" i="2"/>
  <c r="F847" i="2"/>
  <c r="T846" i="2"/>
  <c r="S846" i="2"/>
  <c r="AA846" i="2"/>
  <c r="D847" i="2"/>
  <c r="E847" i="2"/>
  <c r="AB846" i="2"/>
  <c r="N847" i="2"/>
  <c r="Y847" i="2"/>
  <c r="J848" i="2"/>
  <c r="K847" i="2"/>
  <c r="O847" i="2"/>
  <c r="L847" i="2"/>
  <c r="M847" i="2"/>
  <c r="R847" i="2"/>
  <c r="Q847" i="2"/>
  <c r="W847" i="2"/>
  <c r="H848" i="2"/>
  <c r="P847" i="2"/>
  <c r="Z847" i="2"/>
  <c r="AC847" i="2"/>
  <c r="U847" i="2"/>
  <c r="F848" i="2"/>
  <c r="V847" i="2"/>
  <c r="G848" i="2"/>
  <c r="S847" i="2"/>
  <c r="T847" i="2"/>
  <c r="D848" i="2"/>
  <c r="AA847" i="2"/>
  <c r="AB847" i="2"/>
  <c r="E848" i="2"/>
  <c r="N848" i="2"/>
  <c r="M848" i="2"/>
  <c r="Y848" i="2"/>
  <c r="J849" i="2"/>
  <c r="L848" i="2"/>
  <c r="K848" i="2"/>
  <c r="O848" i="2"/>
  <c r="R848" i="2"/>
  <c r="Q848" i="2"/>
  <c r="W848" i="2"/>
  <c r="H849" i="2"/>
  <c r="P848" i="2"/>
  <c r="AC848" i="2"/>
  <c r="Z848" i="2"/>
  <c r="V848" i="2"/>
  <c r="G849" i="2"/>
  <c r="U848" i="2"/>
  <c r="F849" i="2"/>
  <c r="T848" i="2"/>
  <c r="S848" i="2"/>
  <c r="D849" i="2"/>
  <c r="AA848" i="2"/>
  <c r="AB848" i="2"/>
  <c r="E849" i="2"/>
  <c r="N849" i="2"/>
  <c r="Y849" i="2"/>
  <c r="J850" i="2"/>
  <c r="L849" i="2"/>
  <c r="K849" i="2"/>
  <c r="O849" i="2"/>
  <c r="M849" i="2"/>
  <c r="R849" i="2"/>
  <c r="Q849" i="2"/>
  <c r="P849" i="2"/>
  <c r="W849" i="2"/>
  <c r="H850" i="2"/>
  <c r="AC849" i="2"/>
  <c r="Z849" i="2"/>
  <c r="U849" i="2"/>
  <c r="F850" i="2"/>
  <c r="V849" i="2"/>
  <c r="G850" i="2"/>
  <c r="T849" i="2"/>
  <c r="S849" i="2"/>
  <c r="E850" i="2"/>
  <c r="AB849" i="2"/>
  <c r="AA849" i="2"/>
  <c r="D850" i="2"/>
  <c r="Y850" i="2"/>
  <c r="J851" i="2"/>
  <c r="N850" i="2"/>
  <c r="M850" i="2"/>
  <c r="K850" i="2"/>
  <c r="O850" i="2"/>
  <c r="L850" i="2"/>
  <c r="R850" i="2"/>
  <c r="P850" i="2"/>
  <c r="Q850" i="2"/>
  <c r="W850" i="2"/>
  <c r="H851" i="2"/>
  <c r="AC850" i="2"/>
  <c r="Z850" i="2"/>
  <c r="V850" i="2"/>
  <c r="G851" i="2"/>
  <c r="U850" i="2"/>
  <c r="F851" i="2"/>
  <c r="S850" i="2"/>
  <c r="T850" i="2"/>
  <c r="E851" i="2"/>
  <c r="AB850" i="2"/>
  <c r="AA850" i="2"/>
  <c r="D851" i="2"/>
  <c r="Y851" i="2"/>
  <c r="J852" i="2"/>
  <c r="N851" i="2"/>
  <c r="K851" i="2"/>
  <c r="O851" i="2"/>
  <c r="L851" i="2"/>
  <c r="M851" i="2"/>
  <c r="R851" i="2"/>
  <c r="Q851" i="2"/>
  <c r="P851" i="2"/>
  <c r="W851" i="2"/>
  <c r="H852" i="2"/>
  <c r="AC851" i="2"/>
  <c r="Z851" i="2"/>
  <c r="U851" i="2"/>
  <c r="F852" i="2"/>
  <c r="V851" i="2"/>
  <c r="G852" i="2"/>
  <c r="S851" i="2"/>
  <c r="T851" i="2"/>
  <c r="E852" i="2"/>
  <c r="AB851" i="2"/>
  <c r="AA851" i="2"/>
  <c r="D852" i="2"/>
  <c r="Y852" i="2"/>
  <c r="J853" i="2"/>
  <c r="M852" i="2"/>
  <c r="K852" i="2"/>
  <c r="O852" i="2"/>
  <c r="N852" i="2"/>
  <c r="L852" i="2"/>
  <c r="R852" i="2"/>
  <c r="Q852" i="2"/>
  <c r="W852" i="2"/>
  <c r="H853" i="2"/>
  <c r="P852" i="2"/>
  <c r="AC852" i="2"/>
  <c r="Z852" i="2"/>
  <c r="V852" i="2"/>
  <c r="G853" i="2"/>
  <c r="U852" i="2"/>
  <c r="F853" i="2"/>
  <c r="S852" i="2"/>
  <c r="T852" i="2"/>
  <c r="E853" i="2"/>
  <c r="AB852" i="2"/>
  <c r="AA852" i="2"/>
  <c r="D853" i="2"/>
  <c r="Y853" i="2"/>
  <c r="J854" i="2"/>
  <c r="N853" i="2"/>
  <c r="K853" i="2"/>
  <c r="O853" i="2"/>
  <c r="L853" i="2"/>
  <c r="M853" i="2"/>
  <c r="R853" i="2"/>
  <c r="P853" i="2"/>
  <c r="Q853" i="2"/>
  <c r="W853" i="2"/>
  <c r="H854" i="2"/>
  <c r="AC853" i="2"/>
  <c r="Z853" i="2"/>
  <c r="U853" i="2"/>
  <c r="F854" i="2"/>
  <c r="V853" i="2"/>
  <c r="G854" i="2"/>
  <c r="S853" i="2"/>
  <c r="T853" i="2"/>
  <c r="E854" i="2"/>
  <c r="AB853" i="2"/>
  <c r="AA853" i="2"/>
  <c r="D854" i="2"/>
  <c r="Y854" i="2"/>
  <c r="J855" i="2"/>
  <c r="M854" i="2"/>
  <c r="K854" i="2"/>
  <c r="O854" i="2"/>
  <c r="L854" i="2"/>
  <c r="N854" i="2"/>
  <c r="R854" i="2"/>
  <c r="P854" i="2"/>
  <c r="Q854" i="2"/>
  <c r="W854" i="2"/>
  <c r="H855" i="2"/>
  <c r="AC854" i="2"/>
  <c r="Z854" i="2"/>
  <c r="V854" i="2"/>
  <c r="G855" i="2"/>
  <c r="U854" i="2"/>
  <c r="F855" i="2"/>
  <c r="S854" i="2"/>
  <c r="T854" i="2"/>
  <c r="E855" i="2"/>
  <c r="AB854" i="2"/>
  <c r="AA854" i="2"/>
  <c r="D855" i="2"/>
  <c r="Y855" i="2"/>
  <c r="J856" i="2"/>
  <c r="N855" i="2"/>
  <c r="M855" i="2"/>
  <c r="K855" i="2"/>
  <c r="O855" i="2"/>
  <c r="L855" i="2"/>
  <c r="P855" i="2"/>
  <c r="Q855" i="2"/>
  <c r="R855" i="2"/>
  <c r="W855" i="2"/>
  <c r="H856" i="2"/>
  <c r="Z855" i="2"/>
  <c r="AC855" i="2"/>
  <c r="U855" i="2"/>
  <c r="F856" i="2"/>
  <c r="V855" i="2"/>
  <c r="G856" i="2"/>
  <c r="S855" i="2"/>
  <c r="T855" i="2"/>
  <c r="E856" i="2"/>
  <c r="AB855" i="2"/>
  <c r="AA855" i="2"/>
  <c r="D856" i="2"/>
  <c r="Y856" i="2"/>
  <c r="J857" i="2"/>
  <c r="M856" i="2"/>
  <c r="N856" i="2"/>
  <c r="K856" i="2"/>
  <c r="O856" i="2"/>
  <c r="L856" i="2"/>
  <c r="R856" i="2"/>
  <c r="Q856" i="2"/>
  <c r="W856" i="2"/>
  <c r="H857" i="2"/>
  <c r="P856" i="2"/>
  <c r="Z856" i="2"/>
  <c r="AC856" i="2"/>
  <c r="V856" i="2"/>
  <c r="G857" i="2"/>
  <c r="U856" i="2"/>
  <c r="F857" i="2"/>
  <c r="S856" i="2"/>
  <c r="T856" i="2"/>
  <c r="AA856" i="2"/>
  <c r="D857" i="2"/>
  <c r="E857" i="2"/>
  <c r="AB856" i="2"/>
  <c r="M857" i="2"/>
  <c r="N857" i="2"/>
  <c r="Y857" i="2"/>
  <c r="J858" i="2"/>
  <c r="L857" i="2"/>
  <c r="K857" i="2"/>
  <c r="O857" i="2"/>
  <c r="R857" i="2"/>
  <c r="P857" i="2"/>
  <c r="Q857" i="2"/>
  <c r="W857" i="2"/>
  <c r="H858" i="2"/>
  <c r="Z857" i="2"/>
  <c r="AC857" i="2"/>
  <c r="U857" i="2"/>
  <c r="F858" i="2"/>
  <c r="V857" i="2"/>
  <c r="G858" i="2"/>
  <c r="T857" i="2"/>
  <c r="S857" i="2"/>
  <c r="E858" i="2"/>
  <c r="AB857" i="2"/>
  <c r="AA857" i="2"/>
  <c r="D858" i="2"/>
  <c r="Y858" i="2"/>
  <c r="J859" i="2"/>
  <c r="N858" i="2"/>
  <c r="M858" i="2"/>
  <c r="K858" i="2"/>
  <c r="O858" i="2"/>
  <c r="L858" i="2"/>
  <c r="R858" i="2"/>
  <c r="P858" i="2"/>
  <c r="Q858" i="2"/>
  <c r="W858" i="2"/>
  <c r="H859" i="2"/>
  <c r="Z858" i="2"/>
  <c r="AC858" i="2"/>
  <c r="V858" i="2"/>
  <c r="G859" i="2"/>
  <c r="U858" i="2"/>
  <c r="F859" i="2"/>
  <c r="S858" i="2"/>
  <c r="T858" i="2"/>
  <c r="E859" i="2"/>
  <c r="AB858" i="2"/>
  <c r="AA858" i="2"/>
  <c r="D859" i="2"/>
  <c r="Y859" i="2"/>
  <c r="J860" i="2"/>
  <c r="K859" i="2"/>
  <c r="O859" i="2"/>
  <c r="N859" i="2"/>
  <c r="M859" i="2"/>
  <c r="L859" i="2"/>
  <c r="R859" i="2"/>
  <c r="P859" i="2"/>
  <c r="Q859" i="2"/>
  <c r="W859" i="2"/>
  <c r="H860" i="2"/>
  <c r="AC859" i="2"/>
  <c r="Z859" i="2"/>
  <c r="V859" i="2"/>
  <c r="G860" i="2"/>
  <c r="U859" i="2"/>
  <c r="F860" i="2"/>
  <c r="S859" i="2"/>
  <c r="T859" i="2"/>
  <c r="E860" i="2"/>
  <c r="AB859" i="2"/>
  <c r="AA859" i="2"/>
  <c r="D860" i="2"/>
  <c r="Y860" i="2"/>
  <c r="J861" i="2"/>
  <c r="N860" i="2"/>
  <c r="K860" i="2"/>
  <c r="O860" i="2"/>
  <c r="L860" i="2"/>
  <c r="M860" i="2"/>
  <c r="R860" i="2"/>
  <c r="P860" i="2"/>
  <c r="Q860" i="2"/>
  <c r="W860" i="2"/>
  <c r="H861" i="2"/>
  <c r="Z860" i="2"/>
  <c r="AC860" i="2"/>
  <c r="U860" i="2"/>
  <c r="F861" i="2"/>
  <c r="V860" i="2"/>
  <c r="G861" i="2"/>
  <c r="S860" i="2"/>
  <c r="T860" i="2"/>
  <c r="E861" i="2"/>
  <c r="AB860" i="2"/>
  <c r="AA860" i="2"/>
  <c r="D861" i="2"/>
  <c r="Y861" i="2"/>
  <c r="J862" i="2"/>
  <c r="M861" i="2"/>
  <c r="K861" i="2"/>
  <c r="O861" i="2"/>
  <c r="L861" i="2"/>
  <c r="N861" i="2"/>
  <c r="R861" i="2"/>
  <c r="P861" i="2"/>
  <c r="Q861" i="2"/>
  <c r="W861" i="2"/>
  <c r="H862" i="2"/>
  <c r="AC861" i="2"/>
  <c r="Z861" i="2"/>
  <c r="V861" i="2"/>
  <c r="G862" i="2"/>
  <c r="U861" i="2"/>
  <c r="F862" i="2"/>
  <c r="S861" i="2"/>
  <c r="T861" i="2"/>
  <c r="E862" i="2"/>
  <c r="AB861" i="2"/>
  <c r="AA861" i="2"/>
  <c r="D862" i="2"/>
  <c r="Y862" i="2"/>
  <c r="J863" i="2"/>
  <c r="N862" i="2"/>
  <c r="K862" i="2"/>
  <c r="O862" i="2"/>
  <c r="M862" i="2"/>
  <c r="L862" i="2"/>
  <c r="R862" i="2"/>
  <c r="Q862" i="2"/>
  <c r="W862" i="2"/>
  <c r="H863" i="2"/>
  <c r="P862" i="2"/>
  <c r="Z862" i="2"/>
  <c r="AC862" i="2"/>
  <c r="U862" i="2"/>
  <c r="F863" i="2"/>
  <c r="V862" i="2"/>
  <c r="G863" i="2"/>
  <c r="S862" i="2"/>
  <c r="T862" i="2"/>
  <c r="AB862" i="2"/>
  <c r="E863" i="2"/>
  <c r="D863" i="2"/>
  <c r="Y863" i="2"/>
  <c r="J864" i="2"/>
  <c r="AA862" i="2"/>
  <c r="M863" i="2"/>
  <c r="K863" i="2"/>
  <c r="O863" i="2"/>
  <c r="L863" i="2"/>
  <c r="N863" i="2"/>
  <c r="R863" i="2"/>
  <c r="P863" i="2"/>
  <c r="Q863" i="2"/>
  <c r="W863" i="2"/>
  <c r="H864" i="2"/>
  <c r="AC863" i="2"/>
  <c r="Z863" i="2"/>
  <c r="V863" i="2"/>
  <c r="G864" i="2"/>
  <c r="U863" i="2"/>
  <c r="F864" i="2"/>
  <c r="S863" i="2"/>
  <c r="T863" i="2"/>
  <c r="E864" i="2"/>
  <c r="AB863" i="2"/>
  <c r="AA863" i="2"/>
  <c r="D864" i="2"/>
  <c r="Y864" i="2"/>
  <c r="J865" i="2"/>
  <c r="M864" i="2"/>
  <c r="K864" i="2"/>
  <c r="O864" i="2"/>
  <c r="N864" i="2"/>
  <c r="L864" i="2"/>
  <c r="R864" i="2"/>
  <c r="Q864" i="2"/>
  <c r="W864" i="2"/>
  <c r="H865" i="2"/>
  <c r="P864" i="2"/>
  <c r="AC864" i="2"/>
  <c r="Z864" i="2"/>
  <c r="V864" i="2"/>
  <c r="G865" i="2"/>
  <c r="U864" i="2"/>
  <c r="F865" i="2"/>
  <c r="S864" i="2"/>
  <c r="T864" i="2"/>
  <c r="E865" i="2"/>
  <c r="AB864" i="2"/>
  <c r="AA864" i="2"/>
  <c r="D865" i="2"/>
  <c r="Y865" i="2"/>
  <c r="J866" i="2"/>
  <c r="N865" i="2"/>
  <c r="M865" i="2"/>
  <c r="K865" i="2"/>
  <c r="O865" i="2"/>
  <c r="L865" i="2"/>
  <c r="R865" i="2"/>
  <c r="P865" i="2"/>
  <c r="Q865" i="2"/>
  <c r="W865" i="2"/>
  <c r="H866" i="2"/>
  <c r="AC865" i="2"/>
  <c r="Z865" i="2"/>
  <c r="V865" i="2"/>
  <c r="G866" i="2"/>
  <c r="U865" i="2"/>
  <c r="F866" i="2"/>
  <c r="T865" i="2"/>
  <c r="S865" i="2"/>
  <c r="AA865" i="2"/>
  <c r="D866" i="2"/>
  <c r="E866" i="2"/>
  <c r="AB865" i="2"/>
  <c r="M866" i="2"/>
  <c r="N866" i="2"/>
  <c r="Y866" i="2"/>
  <c r="J867" i="2"/>
  <c r="L866" i="2"/>
  <c r="K866" i="2"/>
  <c r="O866" i="2"/>
  <c r="R866" i="2"/>
  <c r="P866" i="2"/>
  <c r="Q866" i="2"/>
  <c r="W866" i="2"/>
  <c r="H867" i="2"/>
  <c r="Z866" i="2"/>
  <c r="AC866" i="2"/>
  <c r="U866" i="2"/>
  <c r="F867" i="2"/>
  <c r="V866" i="2"/>
  <c r="G867" i="2"/>
  <c r="T866" i="2"/>
  <c r="S866" i="2"/>
  <c r="AA866" i="2"/>
  <c r="D867" i="2"/>
  <c r="E867" i="2"/>
  <c r="AB866" i="2"/>
  <c r="N867" i="2"/>
  <c r="Y867" i="2"/>
  <c r="J868" i="2"/>
  <c r="K867" i="2"/>
  <c r="O867" i="2"/>
  <c r="L867" i="2"/>
  <c r="M867" i="2"/>
  <c r="R867" i="2"/>
  <c r="Q867" i="2"/>
  <c r="W867" i="2"/>
  <c r="H868" i="2"/>
  <c r="P867" i="2"/>
  <c r="AC867" i="2"/>
  <c r="Z867" i="2"/>
  <c r="U867" i="2"/>
  <c r="F868" i="2"/>
  <c r="V867" i="2"/>
  <c r="G868" i="2"/>
  <c r="S867" i="2"/>
  <c r="T867" i="2"/>
  <c r="AA867" i="2"/>
  <c r="D868" i="2"/>
  <c r="E868" i="2"/>
  <c r="AB867" i="2"/>
  <c r="N868" i="2"/>
  <c r="M868" i="2"/>
  <c r="Y868" i="2"/>
  <c r="J869" i="2"/>
  <c r="L868" i="2"/>
  <c r="K868" i="2"/>
  <c r="O868" i="2"/>
  <c r="R868" i="2"/>
  <c r="P868" i="2"/>
  <c r="Q868" i="2"/>
  <c r="W868" i="2"/>
  <c r="H869" i="2"/>
  <c r="Z868" i="2"/>
  <c r="AC868" i="2"/>
  <c r="V868" i="2"/>
  <c r="G869" i="2"/>
  <c r="U868" i="2"/>
  <c r="F869" i="2"/>
  <c r="T868" i="2"/>
  <c r="S868" i="2"/>
  <c r="E869" i="2"/>
  <c r="AB868" i="2"/>
  <c r="AA868" i="2"/>
  <c r="D869" i="2"/>
  <c r="Y869" i="2"/>
  <c r="J870" i="2"/>
  <c r="N869" i="2"/>
  <c r="K869" i="2"/>
  <c r="O869" i="2"/>
  <c r="M869" i="2"/>
  <c r="L869" i="2"/>
  <c r="R869" i="2"/>
  <c r="P869" i="2"/>
  <c r="Q869" i="2"/>
  <c r="W869" i="2"/>
  <c r="H870" i="2"/>
  <c r="AC869" i="2"/>
  <c r="Z869" i="2"/>
  <c r="U869" i="2"/>
  <c r="F870" i="2"/>
  <c r="V869" i="2"/>
  <c r="G870" i="2"/>
  <c r="S869" i="2"/>
  <c r="T869" i="2"/>
  <c r="E870" i="2"/>
  <c r="AB869" i="2"/>
  <c r="AA869" i="2"/>
  <c r="D870" i="2"/>
  <c r="Y870" i="2"/>
  <c r="J871" i="2"/>
  <c r="M870" i="2"/>
  <c r="L870" i="2"/>
  <c r="K870" i="2"/>
  <c r="O870" i="2"/>
  <c r="R870" i="2"/>
  <c r="N870" i="2"/>
  <c r="P870" i="2"/>
  <c r="Q870" i="2"/>
  <c r="W870" i="2"/>
  <c r="H871" i="2"/>
  <c r="Z870" i="2"/>
  <c r="AC870" i="2"/>
  <c r="V870" i="2"/>
  <c r="G871" i="2"/>
  <c r="U870" i="2"/>
  <c r="F871" i="2"/>
  <c r="T870" i="2"/>
  <c r="S870" i="2"/>
  <c r="AA870" i="2"/>
  <c r="D871" i="2"/>
  <c r="E871" i="2"/>
  <c r="AB870" i="2"/>
  <c r="N871" i="2"/>
  <c r="Y871" i="2"/>
  <c r="J872" i="2"/>
  <c r="L871" i="2"/>
  <c r="K871" i="2"/>
  <c r="O871" i="2"/>
  <c r="M871" i="2"/>
  <c r="R871" i="2"/>
  <c r="Q871" i="2"/>
  <c r="W871" i="2"/>
  <c r="H872" i="2"/>
  <c r="P871" i="2"/>
  <c r="AC871" i="2"/>
  <c r="Z871" i="2"/>
  <c r="U871" i="2"/>
  <c r="F872" i="2"/>
  <c r="V871" i="2"/>
  <c r="G872" i="2"/>
  <c r="T871" i="2"/>
  <c r="S871" i="2"/>
  <c r="E872" i="2"/>
  <c r="AB871" i="2"/>
  <c r="AA871" i="2"/>
  <c r="D872" i="2"/>
  <c r="Y872" i="2"/>
  <c r="J873" i="2"/>
  <c r="N872" i="2"/>
  <c r="M872" i="2"/>
  <c r="K872" i="2"/>
  <c r="O872" i="2"/>
  <c r="L872" i="2"/>
  <c r="R872" i="2"/>
  <c r="Q872" i="2"/>
  <c r="W872" i="2"/>
  <c r="H873" i="2"/>
  <c r="P872" i="2"/>
  <c r="Z872" i="2"/>
  <c r="AC872" i="2"/>
  <c r="V872" i="2"/>
  <c r="G873" i="2"/>
  <c r="U872" i="2"/>
  <c r="F873" i="2"/>
  <c r="S872" i="2"/>
  <c r="T872" i="2"/>
  <c r="AB872" i="2"/>
  <c r="E873" i="2"/>
  <c r="D873" i="2"/>
  <c r="Y873" i="2"/>
  <c r="J874" i="2"/>
  <c r="AA872" i="2"/>
  <c r="N873" i="2"/>
  <c r="K873" i="2"/>
  <c r="O873" i="2"/>
  <c r="L873" i="2"/>
  <c r="M873" i="2"/>
  <c r="R873" i="2"/>
  <c r="Q873" i="2"/>
  <c r="W873" i="2"/>
  <c r="H874" i="2"/>
  <c r="P873" i="2"/>
  <c r="Z873" i="2"/>
  <c r="AC873" i="2"/>
  <c r="U873" i="2"/>
  <c r="F874" i="2"/>
  <c r="V873" i="2"/>
  <c r="G874" i="2"/>
  <c r="S873" i="2"/>
  <c r="T873" i="2"/>
  <c r="E874" i="2"/>
  <c r="AB873" i="2"/>
  <c r="D874" i="2"/>
  <c r="Y874" i="2"/>
  <c r="J875" i="2"/>
  <c r="AA873" i="2"/>
  <c r="N874" i="2"/>
  <c r="M874" i="2"/>
  <c r="K874" i="2"/>
  <c r="O874" i="2"/>
  <c r="L874" i="2"/>
  <c r="R874" i="2"/>
  <c r="Q874" i="2"/>
  <c r="W874" i="2"/>
  <c r="H875" i="2"/>
  <c r="P874" i="2"/>
  <c r="Z874" i="2"/>
  <c r="AC874" i="2"/>
  <c r="V874" i="2"/>
  <c r="G875" i="2"/>
  <c r="U874" i="2"/>
  <c r="F875" i="2"/>
  <c r="S874" i="2"/>
  <c r="T874" i="2"/>
  <c r="E875" i="2"/>
  <c r="AB874" i="2"/>
  <c r="AA874" i="2"/>
  <c r="D875" i="2"/>
  <c r="Y875" i="2"/>
  <c r="J876" i="2"/>
  <c r="N875" i="2"/>
  <c r="K875" i="2"/>
  <c r="O875" i="2"/>
  <c r="L875" i="2"/>
  <c r="M875" i="2"/>
  <c r="R875" i="2"/>
  <c r="Q875" i="2"/>
  <c r="W875" i="2"/>
  <c r="H876" i="2"/>
  <c r="P875" i="2"/>
  <c r="Z875" i="2"/>
  <c r="AC875" i="2"/>
  <c r="U875" i="2"/>
  <c r="F876" i="2"/>
  <c r="V875" i="2"/>
  <c r="G876" i="2"/>
  <c r="S875" i="2"/>
  <c r="T875" i="2"/>
  <c r="E876" i="2"/>
  <c r="AB875" i="2"/>
  <c r="AA875" i="2"/>
  <c r="D876" i="2"/>
  <c r="Y876" i="2"/>
  <c r="J877" i="2"/>
  <c r="N876" i="2"/>
  <c r="M876" i="2"/>
  <c r="K876" i="2"/>
  <c r="O876" i="2"/>
  <c r="L876" i="2"/>
  <c r="R876" i="2"/>
  <c r="Q876" i="2"/>
  <c r="W876" i="2"/>
  <c r="H877" i="2"/>
  <c r="P876" i="2"/>
  <c r="Z876" i="2"/>
  <c r="AC876" i="2"/>
  <c r="U876" i="2"/>
  <c r="F877" i="2"/>
  <c r="V876" i="2"/>
  <c r="G877" i="2"/>
  <c r="S876" i="2"/>
  <c r="T876" i="2"/>
  <c r="E877" i="2"/>
  <c r="AB876" i="2"/>
  <c r="AA876" i="2"/>
  <c r="D877" i="2"/>
  <c r="Y877" i="2"/>
  <c r="J878" i="2"/>
  <c r="N877" i="2"/>
  <c r="M877" i="2"/>
  <c r="K877" i="2"/>
  <c r="O877" i="2"/>
  <c r="L877" i="2"/>
  <c r="R877" i="2"/>
  <c r="Q877" i="2"/>
  <c r="W877" i="2"/>
  <c r="H878" i="2"/>
  <c r="P877" i="2"/>
  <c r="Z877" i="2"/>
  <c r="AC877" i="2"/>
  <c r="V877" i="2"/>
  <c r="G878" i="2"/>
  <c r="U877" i="2"/>
  <c r="F878" i="2"/>
  <c r="S877" i="2"/>
  <c r="T877" i="2"/>
  <c r="AB877" i="2"/>
  <c r="E878" i="2"/>
  <c r="D878" i="2"/>
  <c r="Y878" i="2"/>
  <c r="J879" i="2"/>
  <c r="AA877" i="2"/>
  <c r="M878" i="2"/>
  <c r="N878" i="2"/>
  <c r="K878" i="2"/>
  <c r="O878" i="2"/>
  <c r="L878" i="2"/>
  <c r="R878" i="2"/>
  <c r="P878" i="2"/>
  <c r="Q878" i="2"/>
  <c r="W878" i="2"/>
  <c r="H879" i="2"/>
  <c r="Z878" i="2"/>
  <c r="AC878" i="2"/>
  <c r="U878" i="2"/>
  <c r="F879" i="2"/>
  <c r="V878" i="2"/>
  <c r="G879" i="2"/>
  <c r="S878" i="2"/>
  <c r="T878" i="2"/>
  <c r="AB878" i="2"/>
  <c r="E879" i="2"/>
  <c r="D879" i="2"/>
  <c r="Y879" i="2"/>
  <c r="J880" i="2"/>
  <c r="AA878" i="2"/>
  <c r="M879" i="2"/>
  <c r="K879" i="2"/>
  <c r="O879" i="2"/>
  <c r="L879" i="2"/>
  <c r="N879" i="2"/>
  <c r="R879" i="2"/>
  <c r="Q879" i="2"/>
  <c r="W879" i="2"/>
  <c r="H880" i="2"/>
  <c r="P879" i="2"/>
  <c r="AC879" i="2"/>
  <c r="Z879" i="2"/>
  <c r="V879" i="2"/>
  <c r="G880" i="2"/>
  <c r="U879" i="2"/>
  <c r="F880" i="2"/>
  <c r="S879" i="2"/>
  <c r="T879" i="2"/>
  <c r="AA879" i="2"/>
  <c r="D880" i="2"/>
  <c r="E880" i="2"/>
  <c r="AB879" i="2"/>
  <c r="M880" i="2"/>
  <c r="N880" i="2"/>
  <c r="Y880" i="2"/>
  <c r="J881" i="2"/>
  <c r="L880" i="2"/>
  <c r="K880" i="2"/>
  <c r="O880" i="2"/>
  <c r="R880" i="2"/>
  <c r="P880" i="2"/>
  <c r="Q880" i="2"/>
  <c r="W880" i="2"/>
  <c r="H881" i="2"/>
  <c r="Z880" i="2"/>
  <c r="AC880" i="2"/>
  <c r="U880" i="2"/>
  <c r="F881" i="2"/>
  <c r="V880" i="2"/>
  <c r="G881" i="2"/>
  <c r="T880" i="2"/>
  <c r="S880" i="2"/>
  <c r="AB880" i="2"/>
  <c r="E881" i="2"/>
  <c r="D881" i="2"/>
  <c r="Y881" i="2"/>
  <c r="J882" i="2"/>
  <c r="AA880" i="2"/>
  <c r="N881" i="2"/>
  <c r="M881" i="2"/>
  <c r="K881" i="2"/>
  <c r="O881" i="2"/>
  <c r="L881" i="2"/>
  <c r="R881" i="2"/>
  <c r="Q881" i="2"/>
  <c r="W881" i="2"/>
  <c r="H882" i="2"/>
  <c r="P881" i="2"/>
  <c r="AC881" i="2"/>
  <c r="Z881" i="2"/>
  <c r="U881" i="2"/>
  <c r="F882" i="2"/>
  <c r="V881" i="2"/>
  <c r="G882" i="2"/>
  <c r="S881" i="2"/>
  <c r="T881" i="2"/>
  <c r="AA881" i="2"/>
  <c r="D882" i="2"/>
  <c r="E882" i="2"/>
  <c r="AB881" i="2"/>
  <c r="N882" i="2"/>
  <c r="M882" i="2"/>
  <c r="Y882" i="2"/>
  <c r="J883" i="2"/>
  <c r="L882" i="2"/>
  <c r="K882" i="2"/>
  <c r="O882" i="2"/>
  <c r="R882" i="2"/>
  <c r="P882" i="2"/>
  <c r="Q882" i="2"/>
  <c r="W882" i="2"/>
  <c r="H883" i="2"/>
  <c r="AC882" i="2"/>
  <c r="Z882" i="2"/>
  <c r="U882" i="2"/>
  <c r="F883" i="2"/>
  <c r="V882" i="2"/>
  <c r="G883" i="2"/>
  <c r="T882" i="2"/>
  <c r="S882" i="2"/>
  <c r="AA882" i="2"/>
  <c r="D883" i="2"/>
  <c r="E883" i="2"/>
  <c r="AB882" i="2"/>
  <c r="M883" i="2"/>
  <c r="Y883" i="2"/>
  <c r="J884" i="2"/>
  <c r="L883" i="2"/>
  <c r="K883" i="2"/>
  <c r="O883" i="2"/>
  <c r="R883" i="2"/>
  <c r="N883" i="2"/>
  <c r="P883" i="2"/>
  <c r="Q883" i="2"/>
  <c r="W883" i="2"/>
  <c r="H884" i="2"/>
  <c r="Z883" i="2"/>
  <c r="AC883" i="2"/>
  <c r="V883" i="2"/>
  <c r="G884" i="2"/>
  <c r="U883" i="2"/>
  <c r="F884" i="2"/>
  <c r="T883" i="2"/>
  <c r="S883" i="2"/>
  <c r="AA883" i="2"/>
  <c r="D884" i="2"/>
  <c r="E884" i="2"/>
  <c r="AB883" i="2"/>
  <c r="Y884" i="2"/>
  <c r="J885" i="2"/>
  <c r="N884" i="2"/>
  <c r="L884" i="2"/>
  <c r="K884" i="2"/>
  <c r="O884" i="2"/>
  <c r="M884" i="2"/>
  <c r="Q884" i="2"/>
  <c r="P884" i="2"/>
  <c r="R884" i="2"/>
  <c r="AC884" i="2"/>
  <c r="Z884" i="2"/>
  <c r="U884" i="2"/>
  <c r="F885" i="2"/>
  <c r="V884" i="2"/>
  <c r="G885" i="2"/>
  <c r="T884" i="2"/>
  <c r="S884" i="2"/>
  <c r="W884" i="2"/>
  <c r="H885" i="2"/>
  <c r="E885" i="2"/>
  <c r="AB884" i="2"/>
  <c r="AA884" i="2"/>
  <c r="D885" i="2"/>
  <c r="Y885" i="2"/>
  <c r="J886" i="2"/>
  <c r="N885" i="2"/>
  <c r="K885" i="2"/>
  <c r="O885" i="2"/>
  <c r="M885" i="2"/>
  <c r="L885" i="2"/>
  <c r="R885" i="2"/>
  <c r="P885" i="2"/>
  <c r="Q885" i="2"/>
  <c r="W885" i="2"/>
  <c r="H886" i="2"/>
  <c r="Z885" i="2"/>
  <c r="AC885" i="2"/>
  <c r="U885" i="2"/>
  <c r="F886" i="2"/>
  <c r="V885" i="2"/>
  <c r="G886" i="2"/>
  <c r="S885" i="2"/>
  <c r="T885" i="2"/>
  <c r="AB885" i="2"/>
  <c r="E886" i="2"/>
  <c r="D886" i="2"/>
  <c r="Y886" i="2"/>
  <c r="J887" i="2"/>
  <c r="AA885" i="2"/>
  <c r="M886" i="2"/>
  <c r="K886" i="2"/>
  <c r="O886" i="2"/>
  <c r="L886" i="2"/>
  <c r="R886" i="2"/>
  <c r="N886" i="2"/>
  <c r="Q886" i="2"/>
  <c r="W886" i="2"/>
  <c r="H887" i="2"/>
  <c r="P886" i="2"/>
  <c r="AC886" i="2"/>
  <c r="Z886" i="2"/>
  <c r="V886" i="2"/>
  <c r="G887" i="2"/>
  <c r="U886" i="2"/>
  <c r="F887" i="2"/>
  <c r="S886" i="2"/>
  <c r="T886" i="2"/>
  <c r="D887" i="2"/>
  <c r="AA886" i="2"/>
  <c r="AB886" i="2"/>
  <c r="E887" i="2"/>
  <c r="M887" i="2"/>
  <c r="N887" i="2"/>
  <c r="Y887" i="2"/>
  <c r="J888" i="2"/>
  <c r="L887" i="2"/>
  <c r="K887" i="2"/>
  <c r="O887" i="2"/>
  <c r="R887" i="2"/>
  <c r="Q887" i="2"/>
  <c r="W887" i="2"/>
  <c r="H888" i="2"/>
  <c r="P887" i="2"/>
  <c r="AC887" i="2"/>
  <c r="Z887" i="2"/>
  <c r="U887" i="2"/>
  <c r="F888" i="2"/>
  <c r="V887" i="2"/>
  <c r="G888" i="2"/>
  <c r="T887" i="2"/>
  <c r="S887" i="2"/>
  <c r="D888" i="2"/>
  <c r="AA887" i="2"/>
  <c r="AB887" i="2"/>
  <c r="E888" i="2"/>
  <c r="Y888" i="2"/>
  <c r="J889" i="2"/>
  <c r="L888" i="2"/>
  <c r="M888" i="2"/>
  <c r="K888" i="2"/>
  <c r="O888" i="2"/>
  <c r="R888" i="2"/>
  <c r="N888" i="2"/>
  <c r="P888" i="2"/>
  <c r="Q888" i="2"/>
  <c r="W888" i="2"/>
  <c r="H889" i="2"/>
  <c r="AC888" i="2"/>
  <c r="Z888" i="2"/>
  <c r="V888" i="2"/>
  <c r="G889" i="2"/>
  <c r="U888" i="2"/>
  <c r="F889" i="2"/>
  <c r="T888" i="2"/>
  <c r="S888" i="2"/>
  <c r="D889" i="2"/>
  <c r="AA888" i="2"/>
  <c r="AB888" i="2"/>
  <c r="E889" i="2"/>
  <c r="N889" i="2"/>
  <c r="Y889" i="2"/>
  <c r="J890" i="2"/>
  <c r="L889" i="2"/>
  <c r="K889" i="2"/>
  <c r="O889" i="2"/>
  <c r="M889" i="2"/>
  <c r="R889" i="2"/>
  <c r="Q889" i="2"/>
  <c r="W889" i="2"/>
  <c r="H890" i="2"/>
  <c r="P889" i="2"/>
  <c r="AC889" i="2"/>
  <c r="Z889" i="2"/>
  <c r="U889" i="2"/>
  <c r="F890" i="2"/>
  <c r="V889" i="2"/>
  <c r="G890" i="2"/>
  <c r="T889" i="2"/>
  <c r="S889" i="2"/>
  <c r="AA889" i="2"/>
  <c r="D890" i="2"/>
  <c r="E890" i="2"/>
  <c r="AB889" i="2"/>
  <c r="N890" i="2"/>
  <c r="M890" i="2"/>
  <c r="Y890" i="2"/>
  <c r="J891" i="2"/>
  <c r="L890" i="2"/>
  <c r="K890" i="2"/>
  <c r="O890" i="2"/>
  <c r="R890" i="2"/>
  <c r="P890" i="2"/>
  <c r="Q890" i="2"/>
  <c r="W890" i="2"/>
  <c r="H891" i="2"/>
  <c r="AC890" i="2"/>
  <c r="Z890" i="2"/>
  <c r="V890" i="2"/>
  <c r="G891" i="2"/>
  <c r="U890" i="2"/>
  <c r="F891" i="2"/>
  <c r="T890" i="2"/>
  <c r="S890" i="2"/>
  <c r="AA890" i="2"/>
  <c r="D891" i="2"/>
  <c r="E891" i="2"/>
  <c r="AB890" i="2"/>
  <c r="M891" i="2"/>
  <c r="N891" i="2"/>
  <c r="Y891" i="2"/>
  <c r="J892" i="2"/>
  <c r="L891" i="2"/>
  <c r="K891" i="2"/>
  <c r="O891" i="2"/>
  <c r="R891" i="2"/>
  <c r="P891" i="2"/>
  <c r="Q891" i="2"/>
  <c r="W891" i="2"/>
  <c r="H892" i="2"/>
  <c r="Z891" i="2"/>
  <c r="AC891" i="2"/>
  <c r="U891" i="2"/>
  <c r="F892" i="2"/>
  <c r="V891" i="2"/>
  <c r="G892" i="2"/>
  <c r="T891" i="2"/>
  <c r="S891" i="2"/>
  <c r="AA891" i="2"/>
  <c r="D892" i="2"/>
  <c r="E892" i="2"/>
  <c r="AB891" i="2"/>
  <c r="M892" i="2"/>
  <c r="Y892" i="2"/>
  <c r="J893" i="2"/>
  <c r="L892" i="2"/>
  <c r="K892" i="2"/>
  <c r="O892" i="2"/>
  <c r="R892" i="2"/>
  <c r="N892" i="2"/>
  <c r="Q892" i="2"/>
  <c r="W892" i="2"/>
  <c r="H893" i="2"/>
  <c r="P892" i="2"/>
  <c r="AC892" i="2"/>
  <c r="Z892" i="2"/>
  <c r="V892" i="2"/>
  <c r="G893" i="2"/>
  <c r="U892" i="2"/>
  <c r="F893" i="2"/>
  <c r="T892" i="2"/>
  <c r="S892" i="2"/>
  <c r="E893" i="2"/>
  <c r="AB892" i="2"/>
  <c r="AA892" i="2"/>
  <c r="D893" i="2"/>
  <c r="Y893" i="2"/>
  <c r="J894" i="2"/>
  <c r="M893" i="2"/>
  <c r="N893" i="2"/>
  <c r="K893" i="2"/>
  <c r="O893" i="2"/>
  <c r="L893" i="2"/>
  <c r="R893" i="2"/>
  <c r="Q893" i="2"/>
  <c r="W893" i="2"/>
  <c r="H894" i="2"/>
  <c r="P893" i="2"/>
  <c r="AC893" i="2"/>
  <c r="Z893" i="2"/>
  <c r="U893" i="2"/>
  <c r="F894" i="2"/>
  <c r="V893" i="2"/>
  <c r="G894" i="2"/>
  <c r="S893" i="2"/>
  <c r="T893" i="2"/>
  <c r="AA893" i="2"/>
  <c r="D894" i="2"/>
  <c r="E894" i="2"/>
  <c r="AB893" i="2"/>
  <c r="N894" i="2"/>
  <c r="M894" i="2"/>
  <c r="Y894" i="2"/>
  <c r="J895" i="2"/>
  <c r="L894" i="2"/>
  <c r="K894" i="2"/>
  <c r="O894" i="2"/>
  <c r="R894" i="2"/>
  <c r="P894" i="2"/>
  <c r="Q894" i="2"/>
  <c r="W894" i="2"/>
  <c r="H895" i="2"/>
  <c r="Z894" i="2"/>
  <c r="AC894" i="2"/>
  <c r="V894" i="2"/>
  <c r="G895" i="2"/>
  <c r="U894" i="2"/>
  <c r="F895" i="2"/>
  <c r="T894" i="2"/>
  <c r="S894" i="2"/>
  <c r="D895" i="2"/>
  <c r="AA894" i="2"/>
  <c r="AB894" i="2"/>
  <c r="E895" i="2"/>
  <c r="M895" i="2"/>
  <c r="Y895" i="2"/>
  <c r="J896" i="2"/>
  <c r="L895" i="2"/>
  <c r="K895" i="2"/>
  <c r="O895" i="2"/>
  <c r="N895" i="2"/>
  <c r="Q895" i="2"/>
  <c r="P895" i="2"/>
  <c r="R895" i="2"/>
  <c r="AC895" i="2"/>
  <c r="Z895" i="2"/>
  <c r="V895" i="2"/>
  <c r="G896" i="2"/>
  <c r="U895" i="2"/>
  <c r="F896" i="2"/>
  <c r="T895" i="2"/>
  <c r="S895" i="2"/>
  <c r="W895" i="2"/>
  <c r="H896" i="2"/>
  <c r="AB895" i="2"/>
  <c r="E896" i="2"/>
  <c r="D896" i="2"/>
  <c r="Y896" i="2"/>
  <c r="J897" i="2"/>
  <c r="AA895" i="2"/>
  <c r="M896" i="2"/>
  <c r="N896" i="2"/>
  <c r="K896" i="2"/>
  <c r="O896" i="2"/>
  <c r="L896" i="2"/>
  <c r="R896" i="2"/>
  <c r="Q896" i="2"/>
  <c r="W896" i="2"/>
  <c r="H897" i="2"/>
  <c r="P896" i="2"/>
  <c r="AC896" i="2"/>
  <c r="Z896" i="2"/>
  <c r="V896" i="2"/>
  <c r="G897" i="2"/>
  <c r="U896" i="2"/>
  <c r="F897" i="2"/>
  <c r="S896" i="2"/>
  <c r="T896" i="2"/>
  <c r="AA896" i="2"/>
  <c r="D897" i="2"/>
  <c r="E897" i="2"/>
  <c r="AB896" i="2"/>
  <c r="M897" i="2"/>
  <c r="N897" i="2"/>
  <c r="Y897" i="2"/>
  <c r="J898" i="2"/>
  <c r="L897" i="2"/>
  <c r="K897" i="2"/>
  <c r="O897" i="2"/>
  <c r="R897" i="2"/>
  <c r="Q897" i="2"/>
  <c r="W897" i="2"/>
  <c r="H898" i="2"/>
  <c r="P897" i="2"/>
  <c r="AC897" i="2"/>
  <c r="Z897" i="2"/>
  <c r="U897" i="2"/>
  <c r="F898" i="2"/>
  <c r="V897" i="2"/>
  <c r="G898" i="2"/>
  <c r="T897" i="2"/>
  <c r="S897" i="2"/>
  <c r="E898" i="2"/>
  <c r="AB897" i="2"/>
  <c r="AA897" i="2"/>
  <c r="D898" i="2"/>
  <c r="Y898" i="2"/>
  <c r="J899" i="2"/>
  <c r="N898" i="2"/>
  <c r="M898" i="2"/>
  <c r="K898" i="2"/>
  <c r="O898" i="2"/>
  <c r="L898" i="2"/>
  <c r="R898" i="2"/>
  <c r="Q898" i="2"/>
  <c r="W898" i="2"/>
  <c r="H899" i="2"/>
  <c r="P898" i="2"/>
  <c r="AC898" i="2"/>
  <c r="Z898" i="2"/>
  <c r="V898" i="2"/>
  <c r="G899" i="2"/>
  <c r="U898" i="2"/>
  <c r="F899" i="2"/>
  <c r="S898" i="2"/>
  <c r="T898" i="2"/>
  <c r="AA898" i="2"/>
  <c r="D899" i="2"/>
  <c r="E899" i="2"/>
  <c r="AB898" i="2"/>
  <c r="M899" i="2"/>
  <c r="N899" i="2"/>
  <c r="Y899" i="2"/>
  <c r="J900" i="2"/>
  <c r="L899" i="2"/>
  <c r="K899" i="2"/>
  <c r="O899" i="2"/>
  <c r="R899" i="2"/>
  <c r="Q899" i="2"/>
  <c r="W899" i="2"/>
  <c r="H900" i="2"/>
  <c r="P899" i="2"/>
  <c r="AC899" i="2"/>
  <c r="Z899" i="2"/>
  <c r="U899" i="2"/>
  <c r="F900" i="2"/>
  <c r="V899" i="2"/>
  <c r="G900" i="2"/>
  <c r="T899" i="2"/>
  <c r="S899" i="2"/>
  <c r="E900" i="2"/>
  <c r="AB899" i="2"/>
  <c r="AA899" i="2"/>
  <c r="D900" i="2"/>
  <c r="Y900" i="2"/>
  <c r="J901" i="2"/>
  <c r="M900" i="2"/>
  <c r="N900" i="2"/>
  <c r="K900" i="2"/>
  <c r="O900" i="2"/>
  <c r="L900" i="2"/>
  <c r="R900" i="2"/>
  <c r="Q900" i="2"/>
  <c r="W900" i="2"/>
  <c r="H901" i="2"/>
  <c r="P900" i="2"/>
  <c r="AC900" i="2"/>
  <c r="Z900" i="2"/>
  <c r="U900" i="2"/>
  <c r="F901" i="2"/>
  <c r="V900" i="2"/>
  <c r="G901" i="2"/>
  <c r="S900" i="2"/>
  <c r="T900" i="2"/>
  <c r="E901" i="2"/>
  <c r="AB900" i="2"/>
  <c r="AA900" i="2"/>
  <c r="D901" i="2"/>
  <c r="Y901" i="2"/>
  <c r="J902" i="2"/>
  <c r="M901" i="2"/>
  <c r="K901" i="2"/>
  <c r="O901" i="2"/>
  <c r="N901" i="2"/>
  <c r="L901" i="2"/>
  <c r="R901" i="2"/>
  <c r="Q901" i="2"/>
  <c r="W901" i="2"/>
  <c r="H902" i="2"/>
  <c r="P901" i="2"/>
  <c r="AC901" i="2"/>
  <c r="Z901" i="2"/>
  <c r="V901" i="2"/>
  <c r="G902" i="2"/>
  <c r="U901" i="2"/>
  <c r="F902" i="2"/>
  <c r="S901" i="2"/>
  <c r="T901" i="2"/>
  <c r="AA901" i="2"/>
  <c r="D902" i="2"/>
  <c r="E902" i="2"/>
  <c r="AB901" i="2"/>
  <c r="M902" i="2"/>
  <c r="N902" i="2"/>
  <c r="Y902" i="2"/>
  <c r="J903" i="2"/>
  <c r="L902" i="2"/>
  <c r="K902" i="2"/>
  <c r="O902" i="2"/>
  <c r="R902" i="2"/>
  <c r="P902" i="2"/>
  <c r="Q902" i="2"/>
  <c r="W902" i="2"/>
  <c r="H903" i="2"/>
  <c r="AC902" i="2"/>
  <c r="Z902" i="2"/>
  <c r="U902" i="2"/>
  <c r="F903" i="2"/>
  <c r="V902" i="2"/>
  <c r="G903" i="2"/>
  <c r="T902" i="2"/>
  <c r="S902" i="2"/>
  <c r="AA902" i="2"/>
  <c r="D903" i="2"/>
  <c r="E903" i="2"/>
  <c r="AB902" i="2"/>
  <c r="N903" i="2"/>
  <c r="Y903" i="2"/>
  <c r="J904" i="2"/>
  <c r="K903" i="2"/>
  <c r="O903" i="2"/>
  <c r="L903" i="2"/>
  <c r="M903" i="2"/>
  <c r="R903" i="2"/>
  <c r="P903" i="2"/>
  <c r="Q903" i="2"/>
  <c r="W903" i="2"/>
  <c r="H904" i="2"/>
  <c r="AC903" i="2"/>
  <c r="Z903" i="2"/>
  <c r="U903" i="2"/>
  <c r="F904" i="2"/>
  <c r="V903" i="2"/>
  <c r="G904" i="2"/>
  <c r="S903" i="2"/>
  <c r="T903" i="2"/>
  <c r="E904" i="2"/>
  <c r="AB903" i="2"/>
  <c r="AA903" i="2"/>
  <c r="D904" i="2"/>
  <c r="Y904" i="2"/>
  <c r="J905" i="2"/>
  <c r="M904" i="2"/>
  <c r="K904" i="2"/>
  <c r="O904" i="2"/>
  <c r="L904" i="2"/>
  <c r="N904" i="2"/>
  <c r="R904" i="2"/>
  <c r="P904" i="2"/>
  <c r="Q904" i="2"/>
  <c r="W904" i="2"/>
  <c r="H905" i="2"/>
  <c r="Z904" i="2"/>
  <c r="AC904" i="2"/>
  <c r="V904" i="2"/>
  <c r="G905" i="2"/>
  <c r="U904" i="2"/>
  <c r="F905" i="2"/>
  <c r="S904" i="2"/>
  <c r="T904" i="2"/>
  <c r="E905" i="2"/>
  <c r="AB904" i="2"/>
  <c r="AA904" i="2"/>
  <c r="D905" i="2"/>
  <c r="Y905" i="2"/>
  <c r="J906" i="2"/>
  <c r="N905" i="2"/>
  <c r="K905" i="2"/>
  <c r="O905" i="2"/>
  <c r="L905" i="2"/>
  <c r="M905" i="2"/>
  <c r="R905" i="2"/>
  <c r="Q905" i="2"/>
  <c r="W905" i="2"/>
  <c r="H906" i="2"/>
  <c r="P905" i="2"/>
  <c r="AC905" i="2"/>
  <c r="Z905" i="2"/>
  <c r="U905" i="2"/>
  <c r="F906" i="2"/>
  <c r="V905" i="2"/>
  <c r="G906" i="2"/>
  <c r="S905" i="2"/>
  <c r="T905" i="2"/>
  <c r="AA905" i="2"/>
  <c r="D906" i="2"/>
  <c r="E906" i="2"/>
  <c r="AB905" i="2"/>
  <c r="N906" i="2"/>
  <c r="M906" i="2"/>
  <c r="Y906" i="2"/>
  <c r="J907" i="2"/>
  <c r="L906" i="2"/>
  <c r="K906" i="2"/>
  <c r="O906" i="2"/>
  <c r="R906" i="2"/>
  <c r="P906" i="2"/>
  <c r="Q906" i="2"/>
  <c r="W906" i="2"/>
  <c r="H907" i="2"/>
  <c r="AC906" i="2"/>
  <c r="Z906" i="2"/>
  <c r="V906" i="2"/>
  <c r="G907" i="2"/>
  <c r="U906" i="2"/>
  <c r="F907" i="2"/>
  <c r="T906" i="2"/>
  <c r="S906" i="2"/>
  <c r="AA906" i="2"/>
  <c r="D907" i="2"/>
  <c r="E907" i="2"/>
  <c r="AB906" i="2"/>
  <c r="N907" i="2"/>
  <c r="Y907" i="2"/>
  <c r="J908" i="2"/>
  <c r="K907" i="2"/>
  <c r="O907" i="2"/>
  <c r="L907" i="2"/>
  <c r="M907" i="2"/>
  <c r="R907" i="2"/>
  <c r="P907" i="2"/>
  <c r="Q907" i="2"/>
  <c r="W907" i="2"/>
  <c r="H908" i="2"/>
  <c r="Z907" i="2"/>
  <c r="AC907" i="2"/>
  <c r="U907" i="2"/>
  <c r="F908" i="2"/>
  <c r="V907" i="2"/>
  <c r="G908" i="2"/>
  <c r="S907" i="2"/>
  <c r="T907" i="2"/>
  <c r="E908" i="2"/>
  <c r="AB907" i="2"/>
  <c r="AA907" i="2"/>
  <c r="D908" i="2"/>
  <c r="Y908" i="2"/>
  <c r="J909" i="2"/>
  <c r="M908" i="2"/>
  <c r="K908" i="2"/>
  <c r="O908" i="2"/>
  <c r="L908" i="2"/>
  <c r="N908" i="2"/>
  <c r="R908" i="2"/>
  <c r="P908" i="2"/>
  <c r="Q908" i="2"/>
  <c r="W908" i="2"/>
  <c r="H909" i="2"/>
  <c r="Z908" i="2"/>
  <c r="AC908" i="2"/>
  <c r="V908" i="2"/>
  <c r="G909" i="2"/>
  <c r="U908" i="2"/>
  <c r="F909" i="2"/>
  <c r="S908" i="2"/>
  <c r="T908" i="2"/>
  <c r="AB908" i="2"/>
  <c r="E909" i="2"/>
  <c r="D909" i="2"/>
  <c r="Y909" i="2"/>
  <c r="J910" i="2"/>
  <c r="AA908" i="2"/>
  <c r="N909" i="2"/>
  <c r="L909" i="2"/>
  <c r="K909" i="2"/>
  <c r="O909" i="2"/>
  <c r="M909" i="2"/>
  <c r="R909" i="2"/>
  <c r="Q909" i="2"/>
  <c r="W909" i="2"/>
  <c r="H910" i="2"/>
  <c r="P909" i="2"/>
  <c r="AC909" i="2"/>
  <c r="Z909" i="2"/>
  <c r="U909" i="2"/>
  <c r="F910" i="2"/>
  <c r="V909" i="2"/>
  <c r="G910" i="2"/>
  <c r="T909" i="2"/>
  <c r="S909" i="2"/>
  <c r="B5" i="5"/>
  <c r="B4" i="5"/>
  <c r="H27" i="5"/>
  <c r="H15" i="5"/>
  <c r="H20" i="5"/>
  <c r="D910" i="2"/>
  <c r="AA909" i="2"/>
  <c r="AB909" i="2"/>
  <c r="E910" i="2"/>
  <c r="B3" i="5"/>
  <c r="Y910" i="2"/>
  <c r="B1" i="5"/>
  <c r="K910" i="2"/>
  <c r="O910" i="2"/>
  <c r="M910" i="2"/>
  <c r="F27" i="5"/>
  <c r="F15" i="5"/>
  <c r="F20" i="5"/>
  <c r="L910" i="2"/>
  <c r="B2" i="5"/>
  <c r="G3" i="5"/>
  <c r="N910" i="2"/>
  <c r="G20" i="5"/>
  <c r="G27" i="5"/>
  <c r="G15" i="5"/>
  <c r="E27" i="5"/>
  <c r="E20" i="5"/>
  <c r="E15" i="5"/>
  <c r="P910" i="2"/>
  <c r="Q910" i="2"/>
  <c r="R910" i="2"/>
  <c r="G2" i="5"/>
  <c r="D20" i="5"/>
  <c r="N4" i="5"/>
  <c r="N7" i="5"/>
  <c r="N8" i="5"/>
  <c r="Q5" i="5"/>
  <c r="Q6" i="5"/>
  <c r="B8" i="5"/>
  <c r="G4" i="5"/>
  <c r="D15" i="5"/>
  <c r="D27" i="5"/>
  <c r="AC910" i="2"/>
  <c r="Z910" i="2"/>
  <c r="V910" i="2"/>
  <c r="U910" i="2"/>
  <c r="S910" i="2"/>
  <c r="AA910" i="2"/>
  <c r="T910" i="2"/>
  <c r="AB910" i="2"/>
  <c r="I15" i="5"/>
  <c r="I20" i="5"/>
  <c r="O20" i="5"/>
  <c r="B9" i="5"/>
  <c r="I27" i="5"/>
  <c r="Y20" i="5"/>
  <c r="J21" i="5"/>
  <c r="Y21" i="5"/>
  <c r="J22" i="5"/>
  <c r="Y27" i="5"/>
  <c r="J28" i="5"/>
  <c r="Y28" i="5"/>
  <c r="J29" i="5"/>
  <c r="Y29" i="5"/>
  <c r="J30" i="5"/>
  <c r="Y30" i="5"/>
  <c r="J31" i="5"/>
  <c r="Y31" i="5"/>
  <c r="J32" i="5"/>
  <c r="Y32" i="5"/>
  <c r="J33" i="5"/>
  <c r="Y33" i="5"/>
  <c r="J34" i="5"/>
  <c r="Y34" i="5"/>
  <c r="J35" i="5"/>
  <c r="Y35" i="5"/>
  <c r="J36" i="5"/>
  <c r="Y36" i="5"/>
  <c r="J37" i="5"/>
  <c r="Y37" i="5"/>
  <c r="J38" i="5"/>
  <c r="Y38" i="5"/>
  <c r="J39" i="5"/>
  <c r="Y39" i="5"/>
  <c r="J40" i="5"/>
  <c r="Y40" i="5"/>
  <c r="J41" i="5"/>
  <c r="Y41" i="5"/>
  <c r="J42" i="5"/>
  <c r="Y42" i="5"/>
  <c r="J43" i="5"/>
  <c r="Y43" i="5"/>
  <c r="J44" i="5"/>
  <c r="Y44" i="5"/>
  <c r="J45" i="5"/>
  <c r="Y45" i="5"/>
  <c r="J46" i="5"/>
  <c r="Y46" i="5"/>
  <c r="J47" i="5"/>
  <c r="Y47" i="5"/>
  <c r="J48" i="5"/>
  <c r="Y48" i="5"/>
  <c r="J49" i="5"/>
  <c r="Y49" i="5"/>
  <c r="J50" i="5"/>
  <c r="Y50" i="5"/>
  <c r="J51" i="5"/>
  <c r="Y51" i="5"/>
  <c r="J52" i="5"/>
  <c r="Y52" i="5"/>
  <c r="J53" i="5"/>
  <c r="Y53" i="5"/>
  <c r="J54" i="5"/>
  <c r="Y54" i="5"/>
  <c r="J55" i="5"/>
  <c r="Y55" i="5"/>
  <c r="J56" i="5"/>
  <c r="Y56" i="5"/>
  <c r="J57" i="5"/>
  <c r="Y57" i="5"/>
  <c r="J58" i="5"/>
  <c r="Y58" i="5"/>
  <c r="J59" i="5"/>
  <c r="Y59" i="5"/>
  <c r="J60" i="5"/>
  <c r="Y60" i="5"/>
  <c r="J61" i="5"/>
  <c r="Y61" i="5"/>
  <c r="J62" i="5"/>
  <c r="Y62" i="5"/>
  <c r="J63" i="5"/>
  <c r="Y63" i="5"/>
  <c r="J64" i="5"/>
  <c r="Y64" i="5"/>
  <c r="J65" i="5"/>
  <c r="Y65" i="5"/>
  <c r="J66" i="5"/>
  <c r="Y66" i="5"/>
  <c r="J67" i="5"/>
  <c r="Y67" i="5"/>
  <c r="J68" i="5"/>
  <c r="Y68" i="5"/>
  <c r="J69" i="5"/>
  <c r="Y69" i="5"/>
  <c r="J70" i="5"/>
  <c r="Y70" i="5"/>
  <c r="J71" i="5"/>
  <c r="Y71" i="5"/>
  <c r="J72" i="5"/>
  <c r="Y72" i="5"/>
  <c r="J73" i="5"/>
  <c r="Y73" i="5"/>
  <c r="J74" i="5"/>
  <c r="Y74" i="5"/>
  <c r="J75" i="5"/>
  <c r="Y75" i="5"/>
  <c r="J76" i="5"/>
  <c r="Y76" i="5"/>
  <c r="J77" i="5"/>
  <c r="Y77" i="5"/>
  <c r="J78" i="5"/>
  <c r="Y78" i="5"/>
  <c r="J79" i="5"/>
  <c r="Y79" i="5"/>
  <c r="J80" i="5"/>
  <c r="Y80" i="5"/>
  <c r="J81" i="5"/>
  <c r="Y81" i="5"/>
  <c r="J82" i="5"/>
  <c r="Y82" i="5"/>
  <c r="J83" i="5"/>
  <c r="Y83" i="5"/>
  <c r="J84" i="5"/>
  <c r="Y84" i="5"/>
  <c r="J85" i="5"/>
  <c r="Y85" i="5"/>
  <c r="J86" i="5"/>
  <c r="Y86" i="5"/>
  <c r="J87" i="5"/>
  <c r="Y87" i="5"/>
  <c r="J88" i="5"/>
  <c r="Y88" i="5"/>
  <c r="J89" i="5"/>
  <c r="Y89" i="5"/>
  <c r="J90" i="5"/>
  <c r="Y90" i="5"/>
  <c r="J91" i="5"/>
  <c r="Y91" i="5"/>
  <c r="J92" i="5"/>
  <c r="Y92" i="5"/>
  <c r="J93" i="5"/>
  <c r="Y93" i="5"/>
  <c r="J94" i="5"/>
  <c r="Y94" i="5"/>
  <c r="J95" i="5"/>
  <c r="Y95" i="5"/>
  <c r="J96" i="5"/>
  <c r="Y96" i="5"/>
  <c r="J97" i="5"/>
  <c r="Y97" i="5"/>
  <c r="J98" i="5"/>
  <c r="Y98" i="5"/>
  <c r="J99" i="5"/>
  <c r="Y99" i="5"/>
  <c r="J100" i="5"/>
  <c r="Y100" i="5"/>
  <c r="J101" i="5"/>
  <c r="Y101" i="5"/>
  <c r="J102" i="5"/>
  <c r="Y102" i="5"/>
  <c r="J103" i="5"/>
  <c r="Y103" i="5"/>
  <c r="J104" i="5"/>
  <c r="Y104" i="5"/>
  <c r="J105" i="5"/>
  <c r="Y105" i="5"/>
  <c r="J106" i="5"/>
  <c r="Y106" i="5"/>
  <c r="J107" i="5"/>
  <c r="Y107" i="5"/>
  <c r="J108" i="5"/>
  <c r="Y108" i="5"/>
  <c r="J109" i="5"/>
  <c r="Y109" i="5"/>
  <c r="J110" i="5"/>
  <c r="Y110" i="5"/>
  <c r="J111" i="5"/>
  <c r="Y111" i="5"/>
  <c r="J112" i="5"/>
  <c r="Y112" i="5"/>
  <c r="J113" i="5"/>
  <c r="Y113" i="5"/>
  <c r="J114" i="5"/>
  <c r="Y114" i="5"/>
  <c r="J115" i="5"/>
  <c r="Y115" i="5"/>
  <c r="J116" i="5"/>
  <c r="Y116" i="5"/>
  <c r="J117" i="5"/>
  <c r="Y117" i="5"/>
  <c r="J118" i="5"/>
  <c r="Y118" i="5"/>
  <c r="J119" i="5"/>
  <c r="Y119" i="5"/>
  <c r="J120" i="5"/>
  <c r="Y120" i="5"/>
  <c r="J121" i="5"/>
  <c r="Y121" i="5"/>
  <c r="J122" i="5"/>
  <c r="Y122" i="5"/>
  <c r="J123" i="5"/>
  <c r="Y123" i="5"/>
  <c r="J124" i="5"/>
  <c r="Y124" i="5"/>
  <c r="J125" i="5"/>
  <c r="Y125" i="5"/>
  <c r="J126" i="5"/>
  <c r="Y126" i="5"/>
  <c r="J127" i="5"/>
  <c r="Y127" i="5"/>
  <c r="J128" i="5"/>
  <c r="Y128" i="5"/>
  <c r="J129" i="5"/>
  <c r="Y129" i="5"/>
  <c r="J130" i="5"/>
  <c r="Y130" i="5"/>
  <c r="J131" i="5"/>
  <c r="Y131" i="5"/>
  <c r="J132" i="5"/>
  <c r="Y132" i="5"/>
  <c r="J133" i="5"/>
  <c r="Y133" i="5"/>
  <c r="J134" i="5"/>
  <c r="Y134" i="5"/>
  <c r="J135" i="5"/>
  <c r="Y135" i="5"/>
  <c r="J136" i="5"/>
  <c r="Y136" i="5"/>
  <c r="J137" i="5"/>
  <c r="Y137" i="5"/>
  <c r="J138" i="5"/>
  <c r="Y138" i="5"/>
  <c r="J139" i="5"/>
  <c r="Y139" i="5"/>
  <c r="J140" i="5"/>
  <c r="Y140" i="5"/>
  <c r="J141" i="5"/>
  <c r="Y141" i="5"/>
  <c r="J142" i="5"/>
  <c r="Y142" i="5"/>
  <c r="J143" i="5"/>
  <c r="Y143" i="5"/>
  <c r="J144" i="5"/>
  <c r="Y144" i="5"/>
  <c r="J145" i="5"/>
  <c r="Y145" i="5"/>
  <c r="J146" i="5"/>
  <c r="Y146" i="5"/>
  <c r="J147" i="5"/>
  <c r="Y147" i="5"/>
  <c r="J148" i="5"/>
  <c r="Y148" i="5"/>
  <c r="J149" i="5"/>
  <c r="Y149" i="5"/>
  <c r="J150" i="5"/>
  <c r="Y150" i="5"/>
  <c r="J151" i="5"/>
  <c r="Y151" i="5"/>
  <c r="J152" i="5"/>
  <c r="Y152" i="5"/>
  <c r="J153" i="5"/>
  <c r="Y153" i="5"/>
  <c r="J154" i="5"/>
  <c r="Y154" i="5"/>
  <c r="J155" i="5"/>
  <c r="Y155" i="5"/>
  <c r="J156" i="5"/>
  <c r="Y156" i="5"/>
  <c r="J157" i="5"/>
  <c r="Y157" i="5"/>
  <c r="J158" i="5"/>
  <c r="Y158" i="5"/>
  <c r="J159" i="5"/>
  <c r="Y159" i="5"/>
  <c r="J160" i="5"/>
  <c r="Y160" i="5"/>
  <c r="J161" i="5"/>
  <c r="Y161" i="5"/>
  <c r="J162" i="5"/>
  <c r="Y162" i="5"/>
  <c r="J163" i="5"/>
  <c r="Y163" i="5"/>
  <c r="J164" i="5"/>
  <c r="Y164" i="5"/>
  <c r="J165" i="5"/>
  <c r="Y165" i="5"/>
  <c r="J166" i="5"/>
  <c r="Y166" i="5"/>
  <c r="J167" i="5"/>
  <c r="Y167" i="5"/>
  <c r="J168" i="5"/>
  <c r="Y168" i="5"/>
  <c r="J169" i="5"/>
  <c r="Y169" i="5"/>
  <c r="J170" i="5"/>
  <c r="Y170" i="5"/>
  <c r="J171" i="5"/>
  <c r="Y171" i="5"/>
  <c r="J172" i="5"/>
  <c r="Y172" i="5"/>
  <c r="J173" i="5"/>
  <c r="Y173" i="5"/>
  <c r="J174" i="5"/>
  <c r="Y174" i="5"/>
  <c r="J175" i="5"/>
  <c r="Y175" i="5"/>
  <c r="J176" i="5"/>
  <c r="Y176" i="5"/>
  <c r="J177" i="5"/>
  <c r="Y177" i="5"/>
  <c r="J178" i="5"/>
  <c r="Y178" i="5"/>
  <c r="J179" i="5"/>
  <c r="Y179" i="5"/>
  <c r="J180" i="5"/>
  <c r="Y180" i="5"/>
  <c r="J181" i="5"/>
  <c r="Y181" i="5"/>
  <c r="J182" i="5"/>
  <c r="Y182" i="5"/>
  <c r="J183" i="5"/>
  <c r="Y183" i="5"/>
  <c r="J184" i="5"/>
  <c r="Y184" i="5"/>
  <c r="J185" i="5"/>
  <c r="Y185" i="5"/>
  <c r="J186" i="5"/>
  <c r="Y186" i="5"/>
  <c r="J187" i="5"/>
  <c r="Y187" i="5"/>
  <c r="J188" i="5"/>
  <c r="Y188" i="5"/>
  <c r="J189" i="5"/>
  <c r="Y189" i="5"/>
  <c r="J190" i="5"/>
  <c r="Y190" i="5"/>
  <c r="J191" i="5"/>
  <c r="Y191" i="5"/>
  <c r="J192" i="5"/>
  <c r="Y192" i="5"/>
  <c r="J193" i="5"/>
  <c r="Y193" i="5"/>
  <c r="J194" i="5"/>
  <c r="Y194" i="5"/>
  <c r="J195" i="5"/>
  <c r="Y195" i="5"/>
  <c r="J196" i="5"/>
  <c r="Y196" i="5"/>
  <c r="J197" i="5"/>
  <c r="Y197" i="5"/>
  <c r="J198" i="5"/>
  <c r="Y198" i="5"/>
  <c r="J199" i="5"/>
  <c r="Y199" i="5"/>
  <c r="J200" i="5"/>
  <c r="Y200" i="5"/>
  <c r="J201" i="5"/>
  <c r="Y201" i="5"/>
  <c r="J202" i="5"/>
  <c r="Y202" i="5"/>
  <c r="J203" i="5"/>
  <c r="Y203" i="5"/>
  <c r="J204" i="5"/>
  <c r="Y204" i="5"/>
  <c r="J205" i="5"/>
  <c r="Y205" i="5"/>
  <c r="J206" i="5"/>
  <c r="Y206" i="5"/>
  <c r="J207" i="5"/>
  <c r="Y207" i="5"/>
  <c r="J208" i="5"/>
  <c r="Y208" i="5"/>
  <c r="J209" i="5"/>
  <c r="Y209" i="5"/>
  <c r="J210" i="5"/>
  <c r="Y210" i="5"/>
  <c r="J211" i="5"/>
  <c r="Y211" i="5"/>
  <c r="J212" i="5"/>
  <c r="Y212" i="5"/>
  <c r="J213" i="5"/>
  <c r="Y213" i="5"/>
  <c r="J214" i="5"/>
  <c r="Y214" i="5"/>
  <c r="J215" i="5"/>
  <c r="Y215" i="5"/>
  <c r="J216" i="5"/>
  <c r="Y216" i="5"/>
  <c r="J217" i="5"/>
  <c r="Y217" i="5"/>
  <c r="J218" i="5"/>
  <c r="Y218" i="5"/>
  <c r="J219" i="5"/>
  <c r="Y219" i="5"/>
  <c r="J220" i="5"/>
  <c r="Y220" i="5"/>
  <c r="J221" i="5"/>
  <c r="Y221" i="5"/>
  <c r="J222" i="5"/>
  <c r="Y222" i="5"/>
  <c r="J223" i="5"/>
  <c r="Y223" i="5"/>
  <c r="J224" i="5"/>
  <c r="Y224" i="5"/>
  <c r="J225" i="5"/>
  <c r="Y225" i="5"/>
  <c r="J226" i="5"/>
  <c r="Y226" i="5"/>
  <c r="J227" i="5"/>
  <c r="Y227" i="5"/>
  <c r="J228" i="5"/>
  <c r="Y228" i="5"/>
  <c r="J229" i="5"/>
  <c r="Y229" i="5"/>
  <c r="J230" i="5"/>
  <c r="Y230" i="5"/>
  <c r="J231" i="5"/>
  <c r="Y231" i="5"/>
  <c r="J232" i="5"/>
  <c r="Y232" i="5"/>
  <c r="J233" i="5"/>
  <c r="Y233" i="5"/>
  <c r="J234" i="5"/>
  <c r="Y234" i="5"/>
  <c r="J235" i="5"/>
  <c r="Y235" i="5"/>
  <c r="J236" i="5"/>
  <c r="Y236" i="5"/>
  <c r="J237" i="5"/>
  <c r="Y237" i="5"/>
  <c r="J238" i="5"/>
  <c r="Y238" i="5"/>
  <c r="J239" i="5"/>
  <c r="Y239" i="5"/>
  <c r="J240" i="5"/>
  <c r="Y240" i="5"/>
  <c r="J241" i="5"/>
  <c r="Y241" i="5"/>
  <c r="J242" i="5"/>
  <c r="Y242" i="5"/>
  <c r="J243" i="5"/>
  <c r="Y243" i="5"/>
  <c r="J244" i="5"/>
  <c r="Y244" i="5"/>
  <c r="J245" i="5"/>
  <c r="Y245" i="5"/>
  <c r="J246" i="5"/>
  <c r="Y246" i="5"/>
  <c r="J247" i="5"/>
  <c r="Y247" i="5"/>
  <c r="J248" i="5"/>
  <c r="Y248" i="5"/>
  <c r="J249" i="5"/>
  <c r="Y249" i="5"/>
  <c r="J250" i="5"/>
  <c r="Y250" i="5"/>
  <c r="J251" i="5"/>
  <c r="Y251" i="5"/>
  <c r="J252" i="5"/>
  <c r="Y252" i="5"/>
  <c r="J253" i="5"/>
  <c r="Y253" i="5"/>
  <c r="J254" i="5"/>
  <c r="Y254" i="5"/>
  <c r="J255" i="5"/>
  <c r="Y255" i="5"/>
  <c r="J256" i="5"/>
  <c r="Y256" i="5"/>
  <c r="J257" i="5"/>
  <c r="Y257" i="5"/>
  <c r="J258" i="5"/>
  <c r="Y258" i="5"/>
  <c r="J259" i="5"/>
  <c r="Y259" i="5"/>
  <c r="J260" i="5"/>
  <c r="Y260" i="5"/>
  <c r="J261" i="5"/>
  <c r="Y261" i="5"/>
  <c r="J262" i="5"/>
  <c r="Y262" i="5"/>
  <c r="J263" i="5"/>
  <c r="Y263" i="5"/>
  <c r="J264" i="5"/>
  <c r="Y264" i="5"/>
  <c r="J265" i="5"/>
  <c r="Y265" i="5"/>
  <c r="J266" i="5"/>
  <c r="Y266" i="5"/>
  <c r="J267" i="5"/>
  <c r="Y267" i="5"/>
  <c r="J268" i="5"/>
  <c r="Y268" i="5"/>
  <c r="J269" i="5"/>
  <c r="Y269" i="5"/>
  <c r="J270" i="5"/>
  <c r="Y270" i="5"/>
  <c r="J271" i="5"/>
  <c r="Y271" i="5"/>
  <c r="J272" i="5"/>
  <c r="Y272" i="5"/>
  <c r="J273" i="5"/>
  <c r="Y273" i="5"/>
  <c r="J274" i="5"/>
  <c r="Y274" i="5"/>
  <c r="J275" i="5"/>
  <c r="Y275" i="5"/>
  <c r="J276" i="5"/>
  <c r="Y276" i="5"/>
  <c r="J277" i="5"/>
  <c r="Y277" i="5"/>
  <c r="J278" i="5"/>
  <c r="Y278" i="5"/>
  <c r="J279" i="5"/>
  <c r="Y279" i="5"/>
  <c r="J280" i="5"/>
  <c r="Y280" i="5"/>
  <c r="J281" i="5"/>
  <c r="Y281" i="5"/>
  <c r="J282" i="5"/>
  <c r="Y282" i="5"/>
  <c r="J283" i="5"/>
  <c r="Y283" i="5"/>
  <c r="J284" i="5"/>
  <c r="Y284" i="5"/>
  <c r="J285" i="5"/>
  <c r="Y285" i="5"/>
  <c r="J286" i="5"/>
  <c r="Y286" i="5"/>
  <c r="J287" i="5"/>
  <c r="Y287" i="5"/>
  <c r="J288" i="5"/>
  <c r="Y288" i="5"/>
  <c r="J289" i="5"/>
  <c r="Y289" i="5"/>
  <c r="J290" i="5"/>
  <c r="Y290" i="5"/>
  <c r="J291" i="5"/>
  <c r="Y291" i="5"/>
  <c r="J292" i="5"/>
  <c r="Y292" i="5"/>
  <c r="J293" i="5"/>
  <c r="Y293" i="5"/>
  <c r="J294" i="5"/>
  <c r="Y294" i="5"/>
  <c r="J295" i="5"/>
  <c r="Y295" i="5"/>
  <c r="J296" i="5"/>
  <c r="Y296" i="5"/>
  <c r="J297" i="5"/>
  <c r="Y297" i="5"/>
  <c r="J298" i="5"/>
  <c r="Y298" i="5"/>
  <c r="J299" i="5"/>
  <c r="Y299" i="5"/>
  <c r="J300" i="5"/>
  <c r="Y300" i="5"/>
  <c r="J301" i="5"/>
  <c r="Y301" i="5"/>
  <c r="J302" i="5"/>
  <c r="Y302" i="5"/>
  <c r="J303" i="5"/>
  <c r="Y303" i="5"/>
  <c r="J304" i="5"/>
  <c r="Y304" i="5"/>
  <c r="J305" i="5"/>
  <c r="Y305" i="5"/>
  <c r="J306" i="5"/>
  <c r="Y306" i="5"/>
  <c r="J307" i="5"/>
  <c r="Y307" i="5"/>
  <c r="J308" i="5"/>
  <c r="Y308" i="5"/>
  <c r="J309" i="5"/>
  <c r="Y309" i="5"/>
  <c r="J310" i="5"/>
  <c r="Y310" i="5"/>
  <c r="J311" i="5"/>
  <c r="Y311" i="5"/>
  <c r="J312" i="5"/>
  <c r="Y312" i="5"/>
  <c r="J313" i="5"/>
  <c r="Y313" i="5"/>
  <c r="J314" i="5"/>
  <c r="Y314" i="5"/>
  <c r="J315" i="5"/>
  <c r="Y315" i="5"/>
  <c r="J316" i="5"/>
  <c r="Y316" i="5"/>
  <c r="J317" i="5"/>
  <c r="Y317" i="5"/>
  <c r="J318" i="5"/>
  <c r="Y318" i="5"/>
  <c r="J319" i="5"/>
  <c r="Y319" i="5"/>
  <c r="J320" i="5"/>
  <c r="Y320" i="5"/>
  <c r="J321" i="5"/>
  <c r="Y321" i="5"/>
  <c r="J322" i="5"/>
  <c r="Y322" i="5"/>
  <c r="J323" i="5"/>
  <c r="Y323" i="5"/>
  <c r="J324" i="5"/>
  <c r="Y324" i="5"/>
  <c r="J325" i="5"/>
  <c r="Y325" i="5"/>
  <c r="J326" i="5"/>
  <c r="Y326" i="5"/>
  <c r="J327" i="5"/>
  <c r="Y327" i="5"/>
  <c r="J328" i="5"/>
  <c r="Y328" i="5"/>
  <c r="J329" i="5"/>
  <c r="Y329" i="5"/>
  <c r="J330" i="5"/>
  <c r="Y330" i="5"/>
  <c r="J331" i="5"/>
  <c r="Y331" i="5"/>
  <c r="J332" i="5"/>
  <c r="Y332" i="5"/>
  <c r="J333" i="5"/>
  <c r="Y333" i="5"/>
  <c r="J334" i="5"/>
  <c r="Y334" i="5"/>
  <c r="J335" i="5"/>
  <c r="Y335" i="5"/>
  <c r="J336" i="5"/>
  <c r="Y336" i="5"/>
  <c r="J337" i="5"/>
  <c r="Y337" i="5"/>
  <c r="J338" i="5"/>
  <c r="Y338" i="5"/>
  <c r="J339" i="5"/>
  <c r="Y339" i="5"/>
  <c r="J340" i="5"/>
  <c r="Y340" i="5"/>
  <c r="J341" i="5"/>
  <c r="Y341" i="5"/>
  <c r="J342" i="5"/>
  <c r="Y342" i="5"/>
  <c r="J343" i="5"/>
  <c r="Y343" i="5"/>
  <c r="J344" i="5"/>
  <c r="Y344" i="5"/>
  <c r="J345" i="5"/>
  <c r="Y345" i="5"/>
  <c r="J346" i="5"/>
  <c r="Y346" i="5"/>
  <c r="J347" i="5"/>
  <c r="Y347" i="5"/>
  <c r="J348" i="5"/>
  <c r="Y348" i="5"/>
  <c r="J349" i="5"/>
  <c r="Y349" i="5"/>
  <c r="J350" i="5"/>
  <c r="Y350" i="5"/>
  <c r="J351" i="5"/>
  <c r="Y351" i="5"/>
  <c r="J352" i="5"/>
  <c r="Y352" i="5"/>
  <c r="J353" i="5"/>
  <c r="Y353" i="5"/>
  <c r="J354" i="5"/>
  <c r="Y354" i="5"/>
  <c r="J355" i="5"/>
  <c r="Y355" i="5"/>
  <c r="J356" i="5"/>
  <c r="Y356" i="5"/>
  <c r="J357" i="5"/>
  <c r="Y357" i="5"/>
  <c r="J358" i="5"/>
  <c r="Y358" i="5"/>
  <c r="J359" i="5"/>
  <c r="Y359" i="5"/>
  <c r="J360" i="5"/>
  <c r="Y360" i="5"/>
  <c r="J361" i="5"/>
  <c r="Y361" i="5"/>
  <c r="J362" i="5"/>
  <c r="Y362" i="5"/>
  <c r="J363" i="5"/>
  <c r="Y363" i="5"/>
  <c r="J364" i="5"/>
  <c r="Y364" i="5"/>
  <c r="J365" i="5"/>
  <c r="Y365" i="5"/>
  <c r="J366" i="5"/>
  <c r="Y366" i="5"/>
  <c r="J367" i="5"/>
  <c r="Y367" i="5"/>
  <c r="J368" i="5"/>
  <c r="Y368" i="5"/>
  <c r="J369" i="5"/>
  <c r="Y369" i="5"/>
  <c r="J370" i="5"/>
  <c r="Y370" i="5"/>
  <c r="J371" i="5"/>
  <c r="Y371" i="5"/>
  <c r="J372" i="5"/>
  <c r="Y372" i="5"/>
  <c r="J373" i="5"/>
  <c r="Y373" i="5"/>
  <c r="J374" i="5"/>
  <c r="Y374" i="5"/>
  <c r="J375" i="5"/>
  <c r="Y375" i="5"/>
  <c r="J376" i="5"/>
  <c r="Y376" i="5"/>
  <c r="J377" i="5"/>
  <c r="Y377" i="5"/>
  <c r="J378" i="5"/>
  <c r="Y378" i="5"/>
  <c r="J379" i="5"/>
  <c r="Y379" i="5"/>
  <c r="J380" i="5"/>
  <c r="Y380" i="5"/>
  <c r="J381" i="5"/>
  <c r="Y381" i="5"/>
  <c r="J382" i="5"/>
  <c r="Y382" i="5"/>
  <c r="J383" i="5"/>
  <c r="Y383" i="5"/>
  <c r="J384" i="5"/>
  <c r="Y384" i="5"/>
  <c r="J385" i="5"/>
  <c r="Y385" i="5"/>
  <c r="J386" i="5"/>
  <c r="Y386" i="5"/>
  <c r="J387" i="5"/>
  <c r="Y387" i="5"/>
  <c r="J388" i="5"/>
  <c r="Y388" i="5"/>
  <c r="J389" i="5"/>
  <c r="Y389" i="5"/>
  <c r="J390" i="5"/>
  <c r="Y390" i="5"/>
  <c r="J391" i="5"/>
  <c r="Y391" i="5"/>
  <c r="J392" i="5"/>
  <c r="Y392" i="5"/>
  <c r="J393" i="5"/>
  <c r="Y393" i="5"/>
  <c r="J394" i="5"/>
  <c r="Y394" i="5"/>
  <c r="J395" i="5"/>
  <c r="Y395" i="5"/>
  <c r="J396" i="5"/>
  <c r="Y396" i="5"/>
  <c r="J397" i="5"/>
  <c r="Y397" i="5"/>
  <c r="J398" i="5"/>
  <c r="Y398" i="5"/>
  <c r="J399" i="5"/>
  <c r="Y399" i="5"/>
  <c r="J400" i="5"/>
  <c r="Y400" i="5"/>
  <c r="J401" i="5"/>
  <c r="Y401" i="5"/>
  <c r="J402" i="5"/>
  <c r="Y402" i="5"/>
  <c r="J403" i="5"/>
  <c r="Y403" i="5"/>
  <c r="J404" i="5"/>
  <c r="Y404" i="5"/>
  <c r="J405" i="5"/>
  <c r="Y405" i="5"/>
  <c r="J406" i="5"/>
  <c r="Y406" i="5"/>
  <c r="J407" i="5"/>
  <c r="Y407" i="5"/>
  <c r="J408" i="5"/>
  <c r="Y408" i="5"/>
  <c r="J409" i="5"/>
  <c r="Y409" i="5"/>
  <c r="J410" i="5"/>
  <c r="Y410" i="5"/>
  <c r="J411" i="5"/>
  <c r="Y411" i="5"/>
  <c r="J412" i="5"/>
  <c r="Y412" i="5"/>
  <c r="J413" i="5"/>
  <c r="Y413" i="5"/>
  <c r="J414" i="5"/>
  <c r="Y414" i="5"/>
  <c r="J415" i="5"/>
  <c r="Y415" i="5"/>
  <c r="J416" i="5"/>
  <c r="Y416" i="5"/>
  <c r="J417" i="5"/>
  <c r="Y417" i="5"/>
  <c r="J418" i="5"/>
  <c r="Y418" i="5"/>
  <c r="J419" i="5"/>
  <c r="Y419" i="5"/>
  <c r="J420" i="5"/>
  <c r="Y420" i="5"/>
  <c r="J421" i="5"/>
  <c r="Y421" i="5"/>
  <c r="J422" i="5"/>
  <c r="Y422" i="5"/>
  <c r="J423" i="5"/>
  <c r="Y423" i="5"/>
  <c r="J424" i="5"/>
  <c r="Y424" i="5"/>
  <c r="J425" i="5"/>
  <c r="Y425" i="5"/>
  <c r="J426" i="5"/>
  <c r="Y426" i="5"/>
  <c r="J427" i="5"/>
  <c r="Y427" i="5"/>
  <c r="J428" i="5"/>
  <c r="Y428" i="5"/>
  <c r="J429" i="5"/>
  <c r="Y429" i="5"/>
  <c r="J430" i="5"/>
  <c r="Y430" i="5"/>
  <c r="J431" i="5"/>
  <c r="Y431" i="5"/>
  <c r="J432" i="5"/>
  <c r="Y432" i="5"/>
  <c r="J433" i="5"/>
  <c r="Y433" i="5"/>
  <c r="J434" i="5"/>
  <c r="Y434" i="5"/>
  <c r="J435" i="5"/>
  <c r="Y435" i="5"/>
  <c r="J436" i="5"/>
  <c r="Y436" i="5"/>
  <c r="J437" i="5"/>
  <c r="Y437" i="5"/>
  <c r="J438" i="5"/>
  <c r="Y438" i="5"/>
  <c r="J439" i="5"/>
  <c r="Y439" i="5"/>
  <c r="J440" i="5"/>
  <c r="Y440" i="5"/>
  <c r="J441" i="5"/>
  <c r="Y441" i="5"/>
  <c r="J442" i="5"/>
  <c r="Y442" i="5"/>
  <c r="J443" i="5"/>
  <c r="Y443" i="5"/>
  <c r="J444" i="5"/>
  <c r="Y444" i="5"/>
  <c r="J445" i="5"/>
  <c r="Y445" i="5"/>
  <c r="J446" i="5"/>
  <c r="Y446" i="5"/>
  <c r="J447" i="5"/>
  <c r="Y447" i="5"/>
  <c r="J448" i="5"/>
  <c r="Y448" i="5"/>
  <c r="J449" i="5"/>
  <c r="Y449" i="5"/>
  <c r="J450" i="5"/>
  <c r="Y450" i="5"/>
  <c r="J451" i="5"/>
  <c r="Y451" i="5"/>
  <c r="J452" i="5"/>
  <c r="Y452" i="5"/>
  <c r="J453" i="5"/>
  <c r="Y453" i="5"/>
  <c r="J454" i="5"/>
  <c r="Y454" i="5"/>
  <c r="J455" i="5"/>
  <c r="Y455" i="5"/>
  <c r="J456" i="5"/>
  <c r="Y456" i="5"/>
  <c r="J457" i="5"/>
  <c r="Y457" i="5"/>
  <c r="J458" i="5"/>
  <c r="Y458" i="5"/>
  <c r="J459" i="5"/>
  <c r="Y459" i="5"/>
  <c r="J460" i="5"/>
  <c r="Y460" i="5"/>
  <c r="J461" i="5"/>
  <c r="Y461" i="5"/>
  <c r="J462" i="5"/>
  <c r="Y462" i="5"/>
  <c r="J463" i="5"/>
  <c r="Y463" i="5"/>
  <c r="J464" i="5"/>
  <c r="Y464" i="5"/>
  <c r="J465" i="5"/>
  <c r="Y465" i="5"/>
  <c r="J466" i="5"/>
  <c r="Y466" i="5"/>
  <c r="J467" i="5"/>
  <c r="Y467" i="5"/>
  <c r="J468" i="5"/>
  <c r="Y468" i="5"/>
  <c r="J469" i="5"/>
  <c r="Y469" i="5"/>
  <c r="J470" i="5"/>
  <c r="Y470" i="5"/>
  <c r="J471" i="5"/>
  <c r="Y471" i="5"/>
  <c r="J472" i="5"/>
  <c r="Y472" i="5"/>
  <c r="J473" i="5"/>
  <c r="Y473" i="5"/>
  <c r="J474" i="5"/>
  <c r="Y474" i="5"/>
  <c r="J475" i="5"/>
  <c r="Y475" i="5"/>
  <c r="J476" i="5"/>
  <c r="Y476" i="5"/>
  <c r="J477" i="5"/>
  <c r="Y477" i="5"/>
  <c r="J478" i="5"/>
  <c r="Y478" i="5"/>
  <c r="J479" i="5"/>
  <c r="Y479" i="5"/>
  <c r="J480" i="5"/>
  <c r="Y480" i="5"/>
  <c r="J481" i="5"/>
  <c r="Y481" i="5"/>
  <c r="J482" i="5"/>
  <c r="Y482" i="5"/>
  <c r="J483" i="5"/>
  <c r="Y483" i="5"/>
  <c r="J484" i="5"/>
  <c r="Y484" i="5"/>
  <c r="J485" i="5"/>
  <c r="Y485" i="5"/>
  <c r="J486" i="5"/>
  <c r="Y486" i="5"/>
  <c r="J487" i="5"/>
  <c r="Y487" i="5"/>
  <c r="J488" i="5"/>
  <c r="Y488" i="5"/>
  <c r="J489" i="5"/>
  <c r="Y489" i="5"/>
  <c r="J490" i="5"/>
  <c r="Y490" i="5"/>
  <c r="J491" i="5"/>
  <c r="Y491" i="5"/>
  <c r="J492" i="5"/>
  <c r="Y492" i="5"/>
  <c r="J493" i="5"/>
  <c r="Y493" i="5"/>
  <c r="J494" i="5"/>
  <c r="Y494" i="5"/>
  <c r="J495" i="5"/>
  <c r="Y495" i="5"/>
  <c r="J496" i="5"/>
  <c r="Y496" i="5"/>
  <c r="J497" i="5"/>
  <c r="Y497" i="5"/>
  <c r="J498" i="5"/>
  <c r="Y498" i="5"/>
  <c r="J499" i="5"/>
  <c r="Y499" i="5"/>
  <c r="J500" i="5"/>
  <c r="Y500" i="5"/>
  <c r="J501" i="5"/>
  <c r="Y501" i="5"/>
  <c r="J502" i="5"/>
  <c r="Y502" i="5"/>
  <c r="J503" i="5"/>
  <c r="Y503" i="5"/>
  <c r="J504" i="5"/>
  <c r="Y504" i="5"/>
  <c r="J505" i="5"/>
  <c r="Y505" i="5"/>
  <c r="J506" i="5"/>
  <c r="Y506" i="5"/>
  <c r="J507" i="5"/>
  <c r="Y507" i="5"/>
  <c r="J508" i="5"/>
  <c r="Y508" i="5"/>
  <c r="J509" i="5"/>
  <c r="Y509" i="5"/>
  <c r="J510" i="5"/>
  <c r="Y510" i="5"/>
  <c r="J511" i="5"/>
  <c r="Y511" i="5"/>
  <c r="J512" i="5"/>
  <c r="Y512" i="5"/>
  <c r="J513" i="5"/>
  <c r="Y513" i="5"/>
  <c r="J514" i="5"/>
  <c r="Y514" i="5"/>
  <c r="J515" i="5"/>
  <c r="Y515" i="5"/>
  <c r="J516" i="5"/>
  <c r="Y516" i="5"/>
  <c r="J517" i="5"/>
  <c r="Y517" i="5"/>
  <c r="J518" i="5"/>
  <c r="Y518" i="5"/>
  <c r="J519" i="5"/>
  <c r="Y519" i="5"/>
  <c r="J520" i="5"/>
  <c r="Y520" i="5"/>
  <c r="J521" i="5"/>
  <c r="Y521" i="5"/>
  <c r="J522" i="5"/>
  <c r="Y522" i="5"/>
  <c r="J523" i="5"/>
  <c r="Y523" i="5"/>
  <c r="J524" i="5"/>
  <c r="Y524" i="5"/>
  <c r="J525" i="5"/>
  <c r="Y525" i="5"/>
  <c r="J526" i="5"/>
  <c r="Y526" i="5"/>
  <c r="J527" i="5"/>
  <c r="Y527" i="5"/>
  <c r="J528" i="5"/>
  <c r="Y528" i="5"/>
  <c r="J529" i="5"/>
  <c r="Y529" i="5"/>
  <c r="J530" i="5"/>
  <c r="Y530" i="5"/>
  <c r="J531" i="5"/>
  <c r="Y531" i="5"/>
  <c r="J532" i="5"/>
  <c r="Y532" i="5"/>
  <c r="J533" i="5"/>
  <c r="Y533" i="5"/>
  <c r="J534" i="5"/>
  <c r="Y534" i="5"/>
  <c r="J535" i="5"/>
  <c r="Y535" i="5"/>
  <c r="J536" i="5"/>
  <c r="Y536" i="5"/>
  <c r="J537" i="5"/>
  <c r="Y537" i="5"/>
  <c r="J538" i="5"/>
  <c r="Y538" i="5"/>
  <c r="J539" i="5"/>
  <c r="Y539" i="5"/>
  <c r="J540" i="5"/>
  <c r="Y540" i="5"/>
  <c r="J541" i="5"/>
  <c r="Y541" i="5"/>
  <c r="J542" i="5"/>
  <c r="Y542" i="5"/>
  <c r="J543" i="5"/>
  <c r="Y543" i="5"/>
  <c r="J544" i="5"/>
  <c r="Y544" i="5"/>
  <c r="J545" i="5"/>
  <c r="Y545" i="5"/>
  <c r="J546" i="5"/>
  <c r="Y546" i="5"/>
  <c r="J547" i="5"/>
  <c r="Y547" i="5"/>
  <c r="J548" i="5"/>
  <c r="Y548" i="5"/>
  <c r="J549" i="5"/>
  <c r="Y549" i="5"/>
  <c r="J550" i="5"/>
  <c r="Y550" i="5"/>
  <c r="J551" i="5"/>
  <c r="Y551" i="5"/>
  <c r="J552" i="5"/>
  <c r="Y552" i="5"/>
  <c r="J553" i="5"/>
  <c r="Y553" i="5"/>
  <c r="J554" i="5"/>
  <c r="Y554" i="5"/>
  <c r="J555" i="5"/>
  <c r="Y555" i="5"/>
  <c r="J556" i="5"/>
  <c r="Y556" i="5"/>
  <c r="J557" i="5"/>
  <c r="Y557" i="5"/>
  <c r="J558" i="5"/>
  <c r="Y558" i="5"/>
  <c r="J559" i="5"/>
  <c r="Y559" i="5"/>
  <c r="J560" i="5"/>
  <c r="Y560" i="5"/>
  <c r="J561" i="5"/>
  <c r="Y561" i="5"/>
  <c r="J562" i="5"/>
  <c r="Y562" i="5"/>
  <c r="J563" i="5"/>
  <c r="Y563" i="5"/>
  <c r="J564" i="5"/>
  <c r="Y564" i="5"/>
  <c r="J565" i="5"/>
  <c r="Y565" i="5"/>
  <c r="J566" i="5"/>
  <c r="Y566" i="5"/>
  <c r="J567" i="5"/>
  <c r="Y567" i="5"/>
  <c r="J568" i="5"/>
  <c r="Y568" i="5"/>
  <c r="J569" i="5"/>
  <c r="Y569" i="5"/>
  <c r="J570" i="5"/>
  <c r="Y570" i="5"/>
  <c r="J571" i="5"/>
  <c r="Y571" i="5"/>
  <c r="J572" i="5"/>
  <c r="Y572" i="5"/>
  <c r="J573" i="5"/>
  <c r="Y573" i="5"/>
  <c r="J574" i="5"/>
  <c r="Y574" i="5"/>
  <c r="J575" i="5"/>
  <c r="Y575" i="5"/>
  <c r="J576" i="5"/>
  <c r="Y576" i="5"/>
  <c r="J577" i="5"/>
  <c r="Y577" i="5"/>
  <c r="J578" i="5"/>
  <c r="Y578" i="5"/>
  <c r="J579" i="5"/>
  <c r="Y579" i="5"/>
  <c r="J580" i="5"/>
  <c r="Y580" i="5"/>
  <c r="J581" i="5"/>
  <c r="Y581" i="5"/>
  <c r="J582" i="5"/>
  <c r="Y582" i="5"/>
  <c r="J583" i="5"/>
  <c r="Y583" i="5"/>
  <c r="J584" i="5"/>
  <c r="Y584" i="5"/>
  <c r="J585" i="5"/>
  <c r="Y585" i="5"/>
  <c r="J586" i="5"/>
  <c r="Y586" i="5"/>
  <c r="J587" i="5"/>
  <c r="Y587" i="5"/>
  <c r="J588" i="5"/>
  <c r="Y588" i="5"/>
  <c r="J589" i="5"/>
  <c r="Y589" i="5"/>
  <c r="J590" i="5"/>
  <c r="Y590" i="5"/>
  <c r="J591" i="5"/>
  <c r="Y591" i="5"/>
  <c r="J592" i="5"/>
  <c r="Y592" i="5"/>
  <c r="J593" i="5"/>
  <c r="Y593" i="5"/>
  <c r="J594" i="5"/>
  <c r="Y594" i="5"/>
  <c r="J595" i="5"/>
  <c r="Y595" i="5"/>
  <c r="J596" i="5"/>
  <c r="Y596" i="5"/>
  <c r="J597" i="5"/>
  <c r="Y597" i="5"/>
  <c r="J598" i="5"/>
  <c r="Y598" i="5"/>
  <c r="J599" i="5"/>
  <c r="Y599" i="5"/>
  <c r="J600" i="5"/>
  <c r="Y600" i="5"/>
  <c r="J601" i="5"/>
  <c r="Y601" i="5"/>
  <c r="J602" i="5"/>
  <c r="Y602" i="5"/>
  <c r="J603" i="5"/>
  <c r="Y603" i="5"/>
  <c r="J604" i="5"/>
  <c r="Y604" i="5"/>
  <c r="J605" i="5"/>
  <c r="Y605" i="5"/>
  <c r="J606" i="5"/>
  <c r="Y606" i="5"/>
  <c r="J607" i="5"/>
  <c r="Y607" i="5"/>
  <c r="J608" i="5"/>
  <c r="Y608" i="5"/>
  <c r="J609" i="5"/>
  <c r="Y609" i="5"/>
  <c r="J610" i="5"/>
  <c r="Y610" i="5"/>
  <c r="J611" i="5"/>
  <c r="Y611" i="5"/>
  <c r="J612" i="5"/>
  <c r="Y612" i="5"/>
  <c r="J613" i="5"/>
  <c r="Y613" i="5"/>
  <c r="J614" i="5"/>
  <c r="Y614" i="5"/>
  <c r="J615" i="5"/>
  <c r="Y615" i="5"/>
  <c r="J616" i="5"/>
  <c r="Y616" i="5"/>
  <c r="J617" i="5"/>
  <c r="Y617" i="5"/>
  <c r="J618" i="5"/>
  <c r="Y618" i="5"/>
  <c r="J619" i="5"/>
  <c r="Y619" i="5"/>
  <c r="J620" i="5"/>
  <c r="Y620" i="5"/>
  <c r="J621" i="5"/>
  <c r="Y621" i="5"/>
  <c r="J622" i="5"/>
  <c r="Y622" i="5"/>
  <c r="J623" i="5"/>
  <c r="Y623" i="5"/>
  <c r="J624" i="5"/>
  <c r="Y624" i="5"/>
  <c r="J625" i="5"/>
  <c r="Y625" i="5"/>
  <c r="J626" i="5"/>
  <c r="Y626" i="5"/>
  <c r="J627" i="5"/>
  <c r="Y627" i="5"/>
  <c r="J628" i="5"/>
  <c r="Y628" i="5"/>
  <c r="J629" i="5"/>
  <c r="Y629" i="5"/>
  <c r="J630" i="5"/>
  <c r="Y630" i="5"/>
  <c r="J631" i="5"/>
  <c r="Y631" i="5"/>
  <c r="J632" i="5"/>
  <c r="Y632" i="5"/>
  <c r="J633" i="5"/>
  <c r="Y633" i="5"/>
  <c r="J634" i="5"/>
  <c r="Y634" i="5"/>
  <c r="J635" i="5"/>
  <c r="Y635" i="5"/>
  <c r="J636" i="5"/>
  <c r="Y636" i="5"/>
  <c r="J637" i="5"/>
  <c r="Y637" i="5"/>
  <c r="J638" i="5"/>
  <c r="Y638" i="5"/>
  <c r="J639" i="5"/>
  <c r="Y639" i="5"/>
  <c r="J640" i="5"/>
  <c r="Y640" i="5"/>
  <c r="J641" i="5"/>
  <c r="Y641" i="5"/>
  <c r="J642" i="5"/>
  <c r="Y642" i="5"/>
  <c r="J643" i="5"/>
  <c r="Y643" i="5"/>
  <c r="J644" i="5"/>
  <c r="Y644" i="5"/>
  <c r="J645" i="5"/>
  <c r="Y645" i="5"/>
  <c r="J646" i="5"/>
  <c r="Y646" i="5"/>
  <c r="J647" i="5"/>
  <c r="Y647" i="5"/>
  <c r="J648" i="5"/>
  <c r="Y648" i="5"/>
  <c r="J649" i="5"/>
  <c r="Y649" i="5"/>
  <c r="J650" i="5"/>
  <c r="Y650" i="5"/>
  <c r="J651" i="5"/>
  <c r="Y651" i="5"/>
  <c r="J652" i="5"/>
  <c r="Y652" i="5"/>
  <c r="Y15" i="5"/>
  <c r="J16" i="5"/>
  <c r="Y16" i="5"/>
  <c r="W910" i="2"/>
  <c r="L27" i="5"/>
  <c r="X27" i="5"/>
  <c r="I28" i="5"/>
  <c r="X28" i="5"/>
  <c r="I29" i="5"/>
  <c r="X29" i="5"/>
  <c r="I30" i="5"/>
  <c r="X30" i="5"/>
  <c r="I31" i="5"/>
  <c r="X31" i="5"/>
  <c r="I32" i="5"/>
  <c r="X32" i="5"/>
  <c r="I33" i="5"/>
  <c r="X33" i="5"/>
  <c r="I34" i="5"/>
  <c r="X34" i="5"/>
  <c r="I35" i="5"/>
  <c r="X35" i="5"/>
  <c r="I36" i="5"/>
  <c r="X36" i="5"/>
  <c r="I37" i="5"/>
  <c r="X37" i="5"/>
  <c r="I38" i="5"/>
  <c r="X38" i="5"/>
  <c r="I39" i="5"/>
  <c r="X39" i="5"/>
  <c r="I40" i="5"/>
  <c r="X40" i="5"/>
  <c r="I41" i="5"/>
  <c r="X41" i="5"/>
  <c r="I42" i="5"/>
  <c r="X42" i="5"/>
  <c r="I43" i="5"/>
  <c r="X43" i="5"/>
  <c r="I44" i="5"/>
  <c r="X44" i="5"/>
  <c r="I45" i="5"/>
  <c r="X45" i="5"/>
  <c r="I46" i="5"/>
  <c r="X46" i="5"/>
  <c r="I47" i="5"/>
  <c r="X47" i="5"/>
  <c r="I48" i="5"/>
  <c r="X48" i="5"/>
  <c r="I49" i="5"/>
  <c r="X49" i="5"/>
  <c r="I50" i="5"/>
  <c r="X50" i="5"/>
  <c r="I51" i="5"/>
  <c r="X51" i="5"/>
  <c r="I52" i="5"/>
  <c r="X52" i="5"/>
  <c r="I53" i="5"/>
  <c r="X53" i="5"/>
  <c r="I54" i="5"/>
  <c r="X54" i="5"/>
  <c r="I55" i="5"/>
  <c r="X55" i="5"/>
  <c r="I56" i="5"/>
  <c r="X56" i="5"/>
  <c r="I57" i="5"/>
  <c r="X57" i="5"/>
  <c r="I58" i="5"/>
  <c r="X58" i="5"/>
  <c r="I59" i="5"/>
  <c r="X59" i="5"/>
  <c r="I60" i="5"/>
  <c r="X60" i="5"/>
  <c r="I61" i="5"/>
  <c r="X61" i="5"/>
  <c r="I62" i="5"/>
  <c r="X62" i="5"/>
  <c r="I63" i="5"/>
  <c r="X63" i="5"/>
  <c r="I64" i="5"/>
  <c r="X64" i="5"/>
  <c r="I65" i="5"/>
  <c r="X65" i="5"/>
  <c r="I66" i="5"/>
  <c r="X66" i="5"/>
  <c r="I67" i="5"/>
  <c r="X67" i="5"/>
  <c r="I68" i="5"/>
  <c r="X68" i="5"/>
  <c r="I69" i="5"/>
  <c r="X69" i="5"/>
  <c r="I70" i="5"/>
  <c r="X70" i="5"/>
  <c r="I71" i="5"/>
  <c r="X71" i="5"/>
  <c r="I72" i="5"/>
  <c r="X72" i="5"/>
  <c r="I73" i="5"/>
  <c r="X73" i="5"/>
  <c r="I74" i="5"/>
  <c r="X74" i="5"/>
  <c r="I75" i="5"/>
  <c r="X75" i="5"/>
  <c r="I76" i="5"/>
  <c r="X76" i="5"/>
  <c r="I77" i="5"/>
  <c r="X77" i="5"/>
  <c r="I78" i="5"/>
  <c r="X78" i="5"/>
  <c r="I79" i="5"/>
  <c r="X79" i="5"/>
  <c r="I80" i="5"/>
  <c r="X80" i="5"/>
  <c r="I81" i="5"/>
  <c r="X81" i="5"/>
  <c r="I82" i="5"/>
  <c r="X82" i="5"/>
  <c r="I83" i="5"/>
  <c r="X83" i="5"/>
  <c r="I84" i="5"/>
  <c r="X84" i="5"/>
  <c r="I85" i="5"/>
  <c r="X85" i="5"/>
  <c r="I86" i="5"/>
  <c r="X86" i="5"/>
  <c r="I87" i="5"/>
  <c r="X87" i="5"/>
  <c r="I88" i="5"/>
  <c r="X88" i="5"/>
  <c r="I89" i="5"/>
  <c r="X89" i="5"/>
  <c r="I90" i="5"/>
  <c r="X90" i="5"/>
  <c r="I91" i="5"/>
  <c r="X91" i="5"/>
  <c r="I92" i="5"/>
  <c r="X92" i="5"/>
  <c r="I93" i="5"/>
  <c r="X93" i="5"/>
  <c r="I94" i="5"/>
  <c r="X94" i="5"/>
  <c r="I95" i="5"/>
  <c r="X95" i="5"/>
  <c r="I96" i="5"/>
  <c r="X96" i="5"/>
  <c r="I97" i="5"/>
  <c r="X97" i="5"/>
  <c r="I98" i="5"/>
  <c r="X98" i="5"/>
  <c r="I99" i="5"/>
  <c r="X99" i="5"/>
  <c r="I100" i="5"/>
  <c r="X100" i="5"/>
  <c r="I101" i="5"/>
  <c r="X101" i="5"/>
  <c r="I102" i="5"/>
  <c r="X102" i="5"/>
  <c r="I103" i="5"/>
  <c r="X103" i="5"/>
  <c r="I104" i="5"/>
  <c r="X104" i="5"/>
  <c r="I105" i="5"/>
  <c r="X105" i="5"/>
  <c r="I106" i="5"/>
  <c r="X106" i="5"/>
  <c r="I107" i="5"/>
  <c r="X107" i="5"/>
  <c r="I108" i="5"/>
  <c r="X108" i="5"/>
  <c r="I109" i="5"/>
  <c r="X109" i="5"/>
  <c r="I110" i="5"/>
  <c r="X110" i="5"/>
  <c r="I111" i="5"/>
  <c r="X111" i="5"/>
  <c r="I112" i="5"/>
  <c r="X112" i="5"/>
  <c r="I113" i="5"/>
  <c r="X113" i="5"/>
  <c r="I114" i="5"/>
  <c r="X114" i="5"/>
  <c r="I115" i="5"/>
  <c r="X115" i="5"/>
  <c r="I116" i="5"/>
  <c r="X116" i="5"/>
  <c r="I117" i="5"/>
  <c r="X117" i="5"/>
  <c r="I118" i="5"/>
  <c r="X118" i="5"/>
  <c r="I119" i="5"/>
  <c r="X119" i="5"/>
  <c r="I120" i="5"/>
  <c r="X120" i="5"/>
  <c r="I121" i="5"/>
  <c r="X121" i="5"/>
  <c r="I122" i="5"/>
  <c r="X122" i="5"/>
  <c r="I123" i="5"/>
  <c r="X123" i="5"/>
  <c r="I124" i="5"/>
  <c r="X124" i="5"/>
  <c r="I125" i="5"/>
  <c r="X125" i="5"/>
  <c r="I126" i="5"/>
  <c r="X126" i="5"/>
  <c r="I127" i="5"/>
  <c r="X127" i="5"/>
  <c r="I128" i="5"/>
  <c r="X128" i="5"/>
  <c r="I129" i="5"/>
  <c r="X129" i="5"/>
  <c r="I130" i="5"/>
  <c r="X130" i="5"/>
  <c r="I131" i="5"/>
  <c r="X131" i="5"/>
  <c r="I132" i="5"/>
  <c r="X132" i="5"/>
  <c r="I133" i="5"/>
  <c r="X133" i="5"/>
  <c r="I134" i="5"/>
  <c r="X134" i="5"/>
  <c r="I135" i="5"/>
  <c r="X135" i="5"/>
  <c r="I136" i="5"/>
  <c r="X136" i="5"/>
  <c r="I137" i="5"/>
  <c r="X137" i="5"/>
  <c r="I138" i="5"/>
  <c r="X138" i="5"/>
  <c r="I139" i="5"/>
  <c r="X139" i="5"/>
  <c r="I140" i="5"/>
  <c r="X140" i="5"/>
  <c r="I141" i="5"/>
  <c r="X141" i="5"/>
  <c r="I142" i="5"/>
  <c r="X142" i="5"/>
  <c r="I143" i="5"/>
  <c r="X143" i="5"/>
  <c r="I144" i="5"/>
  <c r="X144" i="5"/>
  <c r="I145" i="5"/>
  <c r="X145" i="5"/>
  <c r="I146" i="5"/>
  <c r="X146" i="5"/>
  <c r="I147" i="5"/>
  <c r="X147" i="5"/>
  <c r="I148" i="5"/>
  <c r="X148" i="5"/>
  <c r="I149" i="5"/>
  <c r="X149" i="5"/>
  <c r="I150" i="5"/>
  <c r="X150" i="5"/>
  <c r="I151" i="5"/>
  <c r="X151" i="5"/>
  <c r="I152" i="5"/>
  <c r="X152" i="5"/>
  <c r="I153" i="5"/>
  <c r="X153" i="5"/>
  <c r="I154" i="5"/>
  <c r="X154" i="5"/>
  <c r="I155" i="5"/>
  <c r="X155" i="5"/>
  <c r="I156" i="5"/>
  <c r="X156" i="5"/>
  <c r="I157" i="5"/>
  <c r="X157" i="5"/>
  <c r="I158" i="5"/>
  <c r="X158" i="5"/>
  <c r="I159" i="5"/>
  <c r="X159" i="5"/>
  <c r="I160" i="5"/>
  <c r="X160" i="5"/>
  <c r="I161" i="5"/>
  <c r="X161" i="5"/>
  <c r="I162" i="5"/>
  <c r="X162" i="5"/>
  <c r="I163" i="5"/>
  <c r="X163" i="5"/>
  <c r="I164" i="5"/>
  <c r="X164" i="5"/>
  <c r="I165" i="5"/>
  <c r="X165" i="5"/>
  <c r="I166" i="5"/>
  <c r="X166" i="5"/>
  <c r="I167" i="5"/>
  <c r="X167" i="5"/>
  <c r="I168" i="5"/>
  <c r="X168" i="5"/>
  <c r="I169" i="5"/>
  <c r="X169" i="5"/>
  <c r="I170" i="5"/>
  <c r="X170" i="5"/>
  <c r="I171" i="5"/>
  <c r="X171" i="5"/>
  <c r="I172" i="5"/>
  <c r="X172" i="5"/>
  <c r="I173" i="5"/>
  <c r="X173" i="5"/>
  <c r="I174" i="5"/>
  <c r="X174" i="5"/>
  <c r="I175" i="5"/>
  <c r="X175" i="5"/>
  <c r="I176" i="5"/>
  <c r="X176" i="5"/>
  <c r="I177" i="5"/>
  <c r="X177" i="5"/>
  <c r="I178" i="5"/>
  <c r="X178" i="5"/>
  <c r="I179" i="5"/>
  <c r="X179" i="5"/>
  <c r="I180" i="5"/>
  <c r="X180" i="5"/>
  <c r="I181" i="5"/>
  <c r="X181" i="5"/>
  <c r="I182" i="5"/>
  <c r="X182" i="5"/>
  <c r="I183" i="5"/>
  <c r="X183" i="5"/>
  <c r="I184" i="5"/>
  <c r="X184" i="5"/>
  <c r="I185" i="5"/>
  <c r="X185" i="5"/>
  <c r="I186" i="5"/>
  <c r="X186" i="5"/>
  <c r="I187" i="5"/>
  <c r="X187" i="5"/>
  <c r="I188" i="5"/>
  <c r="X188" i="5"/>
  <c r="I189" i="5"/>
  <c r="X189" i="5"/>
  <c r="I190" i="5"/>
  <c r="X190" i="5"/>
  <c r="I191" i="5"/>
  <c r="X191" i="5"/>
  <c r="I192" i="5"/>
  <c r="X192" i="5"/>
  <c r="I193" i="5"/>
  <c r="X193" i="5"/>
  <c r="I194" i="5"/>
  <c r="X194" i="5"/>
  <c r="I195" i="5"/>
  <c r="X195" i="5"/>
  <c r="I196" i="5"/>
  <c r="X196" i="5"/>
  <c r="I197" i="5"/>
  <c r="X197" i="5"/>
  <c r="I198" i="5"/>
  <c r="X198" i="5"/>
  <c r="I199" i="5"/>
  <c r="X199" i="5"/>
  <c r="I200" i="5"/>
  <c r="X200" i="5"/>
  <c r="I201" i="5"/>
  <c r="X201" i="5"/>
  <c r="I202" i="5"/>
  <c r="X202" i="5"/>
  <c r="I203" i="5"/>
  <c r="X203" i="5"/>
  <c r="I204" i="5"/>
  <c r="X204" i="5"/>
  <c r="I205" i="5"/>
  <c r="X205" i="5"/>
  <c r="I206" i="5"/>
  <c r="X206" i="5"/>
  <c r="I207" i="5"/>
  <c r="X207" i="5"/>
  <c r="I208" i="5"/>
  <c r="X208" i="5"/>
  <c r="I209" i="5"/>
  <c r="X209" i="5"/>
  <c r="I210" i="5"/>
  <c r="X210" i="5"/>
  <c r="I211" i="5"/>
  <c r="X211" i="5"/>
  <c r="I212" i="5"/>
  <c r="X212" i="5"/>
  <c r="I213" i="5"/>
  <c r="X213" i="5"/>
  <c r="I214" i="5"/>
  <c r="X214" i="5"/>
  <c r="I215" i="5"/>
  <c r="X215" i="5"/>
  <c r="I216" i="5"/>
  <c r="X216" i="5"/>
  <c r="I217" i="5"/>
  <c r="X217" i="5"/>
  <c r="I218" i="5"/>
  <c r="X218" i="5"/>
  <c r="I219" i="5"/>
  <c r="X219" i="5"/>
  <c r="I220" i="5"/>
  <c r="X220" i="5"/>
  <c r="I221" i="5"/>
  <c r="X221" i="5"/>
  <c r="I222" i="5"/>
  <c r="X222" i="5"/>
  <c r="I223" i="5"/>
  <c r="X223" i="5"/>
  <c r="I224" i="5"/>
  <c r="X224" i="5"/>
  <c r="I225" i="5"/>
  <c r="X225" i="5"/>
  <c r="I226" i="5"/>
  <c r="X226" i="5"/>
  <c r="I227" i="5"/>
  <c r="X227" i="5"/>
  <c r="I228" i="5"/>
  <c r="X228" i="5"/>
  <c r="I229" i="5"/>
  <c r="X229" i="5"/>
  <c r="I230" i="5"/>
  <c r="X230" i="5"/>
  <c r="I231" i="5"/>
  <c r="X231" i="5"/>
  <c r="I232" i="5"/>
  <c r="X232" i="5"/>
  <c r="I233" i="5"/>
  <c r="X233" i="5"/>
  <c r="I234" i="5"/>
  <c r="X234" i="5"/>
  <c r="I235" i="5"/>
  <c r="X235" i="5"/>
  <c r="I236" i="5"/>
  <c r="X236" i="5"/>
  <c r="I237" i="5"/>
  <c r="X237" i="5"/>
  <c r="I238" i="5"/>
  <c r="X238" i="5"/>
  <c r="I239" i="5"/>
  <c r="X239" i="5"/>
  <c r="I240" i="5"/>
  <c r="X240" i="5"/>
  <c r="I241" i="5"/>
  <c r="X241" i="5"/>
  <c r="I242" i="5"/>
  <c r="X242" i="5"/>
  <c r="I243" i="5"/>
  <c r="X243" i="5"/>
  <c r="I244" i="5"/>
  <c r="X244" i="5"/>
  <c r="I245" i="5"/>
  <c r="X245" i="5"/>
  <c r="I246" i="5"/>
  <c r="X246" i="5"/>
  <c r="I247" i="5"/>
  <c r="X247" i="5"/>
  <c r="I248" i="5"/>
  <c r="X248" i="5"/>
  <c r="I249" i="5"/>
  <c r="X249" i="5"/>
  <c r="I250" i="5"/>
  <c r="X250" i="5"/>
  <c r="I251" i="5"/>
  <c r="X251" i="5"/>
  <c r="I252" i="5"/>
  <c r="X252" i="5"/>
  <c r="I253" i="5"/>
  <c r="X253" i="5"/>
  <c r="I254" i="5"/>
  <c r="X254" i="5"/>
  <c r="I255" i="5"/>
  <c r="X255" i="5"/>
  <c r="I256" i="5"/>
  <c r="X256" i="5"/>
  <c r="I257" i="5"/>
  <c r="X257" i="5"/>
  <c r="I258" i="5"/>
  <c r="X258" i="5"/>
  <c r="I259" i="5"/>
  <c r="X259" i="5"/>
  <c r="I260" i="5"/>
  <c r="X260" i="5"/>
  <c r="I261" i="5"/>
  <c r="X261" i="5"/>
  <c r="I262" i="5"/>
  <c r="X262" i="5"/>
  <c r="I263" i="5"/>
  <c r="X263" i="5"/>
  <c r="I264" i="5"/>
  <c r="X264" i="5"/>
  <c r="I265" i="5"/>
  <c r="X265" i="5"/>
  <c r="I266" i="5"/>
  <c r="X266" i="5"/>
  <c r="I267" i="5"/>
  <c r="X267" i="5"/>
  <c r="I268" i="5"/>
  <c r="X268" i="5"/>
  <c r="I269" i="5"/>
  <c r="X269" i="5"/>
  <c r="I270" i="5"/>
  <c r="X270" i="5"/>
  <c r="I271" i="5"/>
  <c r="X271" i="5"/>
  <c r="I272" i="5"/>
  <c r="X272" i="5"/>
  <c r="I273" i="5"/>
  <c r="X273" i="5"/>
  <c r="I274" i="5"/>
  <c r="X274" i="5"/>
  <c r="I275" i="5"/>
  <c r="X275" i="5"/>
  <c r="I276" i="5"/>
  <c r="X276" i="5"/>
  <c r="I277" i="5"/>
  <c r="X277" i="5"/>
  <c r="I278" i="5"/>
  <c r="X278" i="5"/>
  <c r="I279" i="5"/>
  <c r="X279" i="5"/>
  <c r="I280" i="5"/>
  <c r="X280" i="5"/>
  <c r="I281" i="5"/>
  <c r="X281" i="5"/>
  <c r="I282" i="5"/>
  <c r="X282" i="5"/>
  <c r="I283" i="5"/>
  <c r="X283" i="5"/>
  <c r="I284" i="5"/>
  <c r="X284" i="5"/>
  <c r="I285" i="5"/>
  <c r="X285" i="5"/>
  <c r="I286" i="5"/>
  <c r="X286" i="5"/>
  <c r="I287" i="5"/>
  <c r="X287" i="5"/>
  <c r="I288" i="5"/>
  <c r="X288" i="5"/>
  <c r="I289" i="5"/>
  <c r="X289" i="5"/>
  <c r="I290" i="5"/>
  <c r="X290" i="5"/>
  <c r="I291" i="5"/>
  <c r="X291" i="5"/>
  <c r="I292" i="5"/>
  <c r="X292" i="5"/>
  <c r="I293" i="5"/>
  <c r="X293" i="5"/>
  <c r="I294" i="5"/>
  <c r="X294" i="5"/>
  <c r="I295" i="5"/>
  <c r="X295" i="5"/>
  <c r="I296" i="5"/>
  <c r="X296" i="5"/>
  <c r="I297" i="5"/>
  <c r="X297" i="5"/>
  <c r="I298" i="5"/>
  <c r="X298" i="5"/>
  <c r="I299" i="5"/>
  <c r="X299" i="5"/>
  <c r="I300" i="5"/>
  <c r="X300" i="5"/>
  <c r="I301" i="5"/>
  <c r="X301" i="5"/>
  <c r="I302" i="5"/>
  <c r="X302" i="5"/>
  <c r="I303" i="5"/>
  <c r="X303" i="5"/>
  <c r="I304" i="5"/>
  <c r="X304" i="5"/>
  <c r="I305" i="5"/>
  <c r="X305" i="5"/>
  <c r="I306" i="5"/>
  <c r="X306" i="5"/>
  <c r="I307" i="5"/>
  <c r="X307" i="5"/>
  <c r="I308" i="5"/>
  <c r="X308" i="5"/>
  <c r="I309" i="5"/>
  <c r="X309" i="5"/>
  <c r="I310" i="5"/>
  <c r="X310" i="5"/>
  <c r="I311" i="5"/>
  <c r="X311" i="5"/>
  <c r="I312" i="5"/>
  <c r="X312" i="5"/>
  <c r="I313" i="5"/>
  <c r="X313" i="5"/>
  <c r="I314" i="5"/>
  <c r="X314" i="5"/>
  <c r="I315" i="5"/>
  <c r="X315" i="5"/>
  <c r="I316" i="5"/>
  <c r="X316" i="5"/>
  <c r="I317" i="5"/>
  <c r="X317" i="5"/>
  <c r="I318" i="5"/>
  <c r="X318" i="5"/>
  <c r="I319" i="5"/>
  <c r="X319" i="5"/>
  <c r="I320" i="5"/>
  <c r="X320" i="5"/>
  <c r="I321" i="5"/>
  <c r="X321" i="5"/>
  <c r="I322" i="5"/>
  <c r="X322" i="5"/>
  <c r="I323" i="5"/>
  <c r="X323" i="5"/>
  <c r="I324" i="5"/>
  <c r="X324" i="5"/>
  <c r="I325" i="5"/>
  <c r="X325" i="5"/>
  <c r="I326" i="5"/>
  <c r="X326" i="5"/>
  <c r="I327" i="5"/>
  <c r="X327" i="5"/>
  <c r="I328" i="5"/>
  <c r="X328" i="5"/>
  <c r="I329" i="5"/>
  <c r="X329" i="5"/>
  <c r="I330" i="5"/>
  <c r="X330" i="5"/>
  <c r="I331" i="5"/>
  <c r="X331" i="5"/>
  <c r="I332" i="5"/>
  <c r="X332" i="5"/>
  <c r="I333" i="5"/>
  <c r="X333" i="5"/>
  <c r="I334" i="5"/>
  <c r="X334" i="5"/>
  <c r="I335" i="5"/>
  <c r="X335" i="5"/>
  <c r="I336" i="5"/>
  <c r="X336" i="5"/>
  <c r="I337" i="5"/>
  <c r="X337" i="5"/>
  <c r="I338" i="5"/>
  <c r="X338" i="5"/>
  <c r="I339" i="5"/>
  <c r="X339" i="5"/>
  <c r="I340" i="5"/>
  <c r="X340" i="5"/>
  <c r="I341" i="5"/>
  <c r="X341" i="5"/>
  <c r="I342" i="5"/>
  <c r="X342" i="5"/>
  <c r="I343" i="5"/>
  <c r="X343" i="5"/>
  <c r="I344" i="5"/>
  <c r="X344" i="5"/>
  <c r="I345" i="5"/>
  <c r="X345" i="5"/>
  <c r="I346" i="5"/>
  <c r="X346" i="5"/>
  <c r="I347" i="5"/>
  <c r="X347" i="5"/>
  <c r="I348" i="5"/>
  <c r="X348" i="5"/>
  <c r="I349" i="5"/>
  <c r="X349" i="5"/>
  <c r="I350" i="5"/>
  <c r="X350" i="5"/>
  <c r="I351" i="5"/>
  <c r="X351" i="5"/>
  <c r="I352" i="5"/>
  <c r="X352" i="5"/>
  <c r="I353" i="5"/>
  <c r="X353" i="5"/>
  <c r="I354" i="5"/>
  <c r="X354" i="5"/>
  <c r="I355" i="5"/>
  <c r="X355" i="5"/>
  <c r="I356" i="5"/>
  <c r="X356" i="5"/>
  <c r="I357" i="5"/>
  <c r="X357" i="5"/>
  <c r="I358" i="5"/>
  <c r="X358" i="5"/>
  <c r="I359" i="5"/>
  <c r="X359" i="5"/>
  <c r="I360" i="5"/>
  <c r="X360" i="5"/>
  <c r="I361" i="5"/>
  <c r="X361" i="5"/>
  <c r="I362" i="5"/>
  <c r="X362" i="5"/>
  <c r="I363" i="5"/>
  <c r="X363" i="5"/>
  <c r="I364" i="5"/>
  <c r="X364" i="5"/>
  <c r="I365" i="5"/>
  <c r="X365" i="5"/>
  <c r="I366" i="5"/>
  <c r="X366" i="5"/>
  <c r="I367" i="5"/>
  <c r="X367" i="5"/>
  <c r="I368" i="5"/>
  <c r="X368" i="5"/>
  <c r="I369" i="5"/>
  <c r="X369" i="5"/>
  <c r="I370" i="5"/>
  <c r="X370" i="5"/>
  <c r="I371" i="5"/>
  <c r="X371" i="5"/>
  <c r="I372" i="5"/>
  <c r="X372" i="5"/>
  <c r="I373" i="5"/>
  <c r="X373" i="5"/>
  <c r="I374" i="5"/>
  <c r="X374" i="5"/>
  <c r="I375" i="5"/>
  <c r="X375" i="5"/>
  <c r="I376" i="5"/>
  <c r="X376" i="5"/>
  <c r="I377" i="5"/>
  <c r="X377" i="5"/>
  <c r="I378" i="5"/>
  <c r="X378" i="5"/>
  <c r="I379" i="5"/>
  <c r="X379" i="5"/>
  <c r="I380" i="5"/>
  <c r="X380" i="5"/>
  <c r="I381" i="5"/>
  <c r="X381" i="5"/>
  <c r="I382" i="5"/>
  <c r="X382" i="5"/>
  <c r="I383" i="5"/>
  <c r="X383" i="5"/>
  <c r="I384" i="5"/>
  <c r="X384" i="5"/>
  <c r="I385" i="5"/>
  <c r="X385" i="5"/>
  <c r="I386" i="5"/>
  <c r="X386" i="5"/>
  <c r="I387" i="5"/>
  <c r="X387" i="5"/>
  <c r="I388" i="5"/>
  <c r="X388" i="5"/>
  <c r="I389" i="5"/>
  <c r="X389" i="5"/>
  <c r="I390" i="5"/>
  <c r="X390" i="5"/>
  <c r="I391" i="5"/>
  <c r="X391" i="5"/>
  <c r="I392" i="5"/>
  <c r="X392" i="5"/>
  <c r="I393" i="5"/>
  <c r="X393" i="5"/>
  <c r="I394" i="5"/>
  <c r="X394" i="5"/>
  <c r="I395" i="5"/>
  <c r="X395" i="5"/>
  <c r="I396" i="5"/>
  <c r="X396" i="5"/>
  <c r="I397" i="5"/>
  <c r="X397" i="5"/>
  <c r="I398" i="5"/>
  <c r="X398" i="5"/>
  <c r="I399" i="5"/>
  <c r="X399" i="5"/>
  <c r="I400" i="5"/>
  <c r="X400" i="5"/>
  <c r="I401" i="5"/>
  <c r="X401" i="5"/>
  <c r="I402" i="5"/>
  <c r="X402" i="5"/>
  <c r="I403" i="5"/>
  <c r="X403" i="5"/>
  <c r="I404" i="5"/>
  <c r="X404" i="5"/>
  <c r="I405" i="5"/>
  <c r="X405" i="5"/>
  <c r="I406" i="5"/>
  <c r="X406" i="5"/>
  <c r="I407" i="5"/>
  <c r="X407" i="5"/>
  <c r="I408" i="5"/>
  <c r="X408" i="5"/>
  <c r="I409" i="5"/>
  <c r="X409" i="5"/>
  <c r="I410" i="5"/>
  <c r="X410" i="5"/>
  <c r="I411" i="5"/>
  <c r="X411" i="5"/>
  <c r="I412" i="5"/>
  <c r="X412" i="5"/>
  <c r="I413" i="5"/>
  <c r="X413" i="5"/>
  <c r="I414" i="5"/>
  <c r="X414" i="5"/>
  <c r="I415" i="5"/>
  <c r="X415" i="5"/>
  <c r="I416" i="5"/>
  <c r="X416" i="5"/>
  <c r="I417" i="5"/>
  <c r="X417" i="5"/>
  <c r="I418" i="5"/>
  <c r="X418" i="5"/>
  <c r="I419" i="5"/>
  <c r="X419" i="5"/>
  <c r="I420" i="5"/>
  <c r="X420" i="5"/>
  <c r="I421" i="5"/>
  <c r="X421" i="5"/>
  <c r="I422" i="5"/>
  <c r="X422" i="5"/>
  <c r="I423" i="5"/>
  <c r="X423" i="5"/>
  <c r="I424" i="5"/>
  <c r="X424" i="5"/>
  <c r="I425" i="5"/>
  <c r="X425" i="5"/>
  <c r="I426" i="5"/>
  <c r="X426" i="5"/>
  <c r="I427" i="5"/>
  <c r="X427" i="5"/>
  <c r="I428" i="5"/>
  <c r="X428" i="5"/>
  <c r="I429" i="5"/>
  <c r="X429" i="5"/>
  <c r="I430" i="5"/>
  <c r="X430" i="5"/>
  <c r="I431" i="5"/>
  <c r="X431" i="5"/>
  <c r="I432" i="5"/>
  <c r="X432" i="5"/>
  <c r="I433" i="5"/>
  <c r="X433" i="5"/>
  <c r="I434" i="5"/>
  <c r="X434" i="5"/>
  <c r="I435" i="5"/>
  <c r="X435" i="5"/>
  <c r="I436" i="5"/>
  <c r="X436" i="5"/>
  <c r="I437" i="5"/>
  <c r="X437" i="5"/>
  <c r="I438" i="5"/>
  <c r="X438" i="5"/>
  <c r="I439" i="5"/>
  <c r="X439" i="5"/>
  <c r="I440" i="5"/>
  <c r="X440" i="5"/>
  <c r="I441" i="5"/>
  <c r="X441" i="5"/>
  <c r="I442" i="5"/>
  <c r="X442" i="5"/>
  <c r="I443" i="5"/>
  <c r="X443" i="5"/>
  <c r="I444" i="5"/>
  <c r="X444" i="5"/>
  <c r="I445" i="5"/>
  <c r="X445" i="5"/>
  <c r="I446" i="5"/>
  <c r="X446" i="5"/>
  <c r="I447" i="5"/>
  <c r="X447" i="5"/>
  <c r="I448" i="5"/>
  <c r="X448" i="5"/>
  <c r="I449" i="5"/>
  <c r="X449" i="5"/>
  <c r="I450" i="5"/>
  <c r="X450" i="5"/>
  <c r="I451" i="5"/>
  <c r="X451" i="5"/>
  <c r="I452" i="5"/>
  <c r="X452" i="5"/>
  <c r="I453" i="5"/>
  <c r="X453" i="5"/>
  <c r="I454" i="5"/>
  <c r="X454" i="5"/>
  <c r="I455" i="5"/>
  <c r="X455" i="5"/>
  <c r="I456" i="5"/>
  <c r="X456" i="5"/>
  <c r="I457" i="5"/>
  <c r="X457" i="5"/>
  <c r="I458" i="5"/>
  <c r="X458" i="5"/>
  <c r="I459" i="5"/>
  <c r="X459" i="5"/>
  <c r="I460" i="5"/>
  <c r="X460" i="5"/>
  <c r="I461" i="5"/>
  <c r="X461" i="5"/>
  <c r="I462" i="5"/>
  <c r="X462" i="5"/>
  <c r="I463" i="5"/>
  <c r="X463" i="5"/>
  <c r="I464" i="5"/>
  <c r="X464" i="5"/>
  <c r="I465" i="5"/>
  <c r="X465" i="5"/>
  <c r="I466" i="5"/>
  <c r="X466" i="5"/>
  <c r="I467" i="5"/>
  <c r="X467" i="5"/>
  <c r="I468" i="5"/>
  <c r="X468" i="5"/>
  <c r="I469" i="5"/>
  <c r="X469" i="5"/>
  <c r="I470" i="5"/>
  <c r="X470" i="5"/>
  <c r="I471" i="5"/>
  <c r="X471" i="5"/>
  <c r="I472" i="5"/>
  <c r="X472" i="5"/>
  <c r="I473" i="5"/>
  <c r="X473" i="5"/>
  <c r="I474" i="5"/>
  <c r="X474" i="5"/>
  <c r="I475" i="5"/>
  <c r="X475" i="5"/>
  <c r="I476" i="5"/>
  <c r="X476" i="5"/>
  <c r="I477" i="5"/>
  <c r="X477" i="5"/>
  <c r="I478" i="5"/>
  <c r="X478" i="5"/>
  <c r="I479" i="5"/>
  <c r="X479" i="5"/>
  <c r="I480" i="5"/>
  <c r="X480" i="5"/>
  <c r="I481" i="5"/>
  <c r="X481" i="5"/>
  <c r="I482" i="5"/>
  <c r="X482" i="5"/>
  <c r="I483" i="5"/>
  <c r="X483" i="5"/>
  <c r="I484" i="5"/>
  <c r="X484" i="5"/>
  <c r="I485" i="5"/>
  <c r="X485" i="5"/>
  <c r="I486" i="5"/>
  <c r="X486" i="5"/>
  <c r="I487" i="5"/>
  <c r="X487" i="5"/>
  <c r="I488" i="5"/>
  <c r="X488" i="5"/>
  <c r="I489" i="5"/>
  <c r="X489" i="5"/>
  <c r="I490" i="5"/>
  <c r="X490" i="5"/>
  <c r="I491" i="5"/>
  <c r="X491" i="5"/>
  <c r="I492" i="5"/>
  <c r="X492" i="5"/>
  <c r="I493" i="5"/>
  <c r="X493" i="5"/>
  <c r="I494" i="5"/>
  <c r="X494" i="5"/>
  <c r="I495" i="5"/>
  <c r="X495" i="5"/>
  <c r="I496" i="5"/>
  <c r="X496" i="5"/>
  <c r="I497" i="5"/>
  <c r="X497" i="5"/>
  <c r="I498" i="5"/>
  <c r="X498" i="5"/>
  <c r="I499" i="5"/>
  <c r="X499" i="5"/>
  <c r="I500" i="5"/>
  <c r="X500" i="5"/>
  <c r="I501" i="5"/>
  <c r="X501" i="5"/>
  <c r="I502" i="5"/>
  <c r="X502" i="5"/>
  <c r="I503" i="5"/>
  <c r="X503" i="5"/>
  <c r="I504" i="5"/>
  <c r="X504" i="5"/>
  <c r="I505" i="5"/>
  <c r="X505" i="5"/>
  <c r="I506" i="5"/>
  <c r="X506" i="5"/>
  <c r="I507" i="5"/>
  <c r="X507" i="5"/>
  <c r="I508" i="5"/>
  <c r="X508" i="5"/>
  <c r="I509" i="5"/>
  <c r="X509" i="5"/>
  <c r="I510" i="5"/>
  <c r="X510" i="5"/>
  <c r="I511" i="5"/>
  <c r="X511" i="5"/>
  <c r="I512" i="5"/>
  <c r="X512" i="5"/>
  <c r="I513" i="5"/>
  <c r="X513" i="5"/>
  <c r="I514" i="5"/>
  <c r="X514" i="5"/>
  <c r="I515" i="5"/>
  <c r="X515" i="5"/>
  <c r="I516" i="5"/>
  <c r="X516" i="5"/>
  <c r="I517" i="5"/>
  <c r="X517" i="5"/>
  <c r="I518" i="5"/>
  <c r="X518" i="5"/>
  <c r="I519" i="5"/>
  <c r="X519" i="5"/>
  <c r="I520" i="5"/>
  <c r="X520" i="5"/>
  <c r="I521" i="5"/>
  <c r="X521" i="5"/>
  <c r="I522" i="5"/>
  <c r="X522" i="5"/>
  <c r="I523" i="5"/>
  <c r="X523" i="5"/>
  <c r="I524" i="5"/>
  <c r="X524" i="5"/>
  <c r="I525" i="5"/>
  <c r="X525" i="5"/>
  <c r="I526" i="5"/>
  <c r="X526" i="5"/>
  <c r="I527" i="5"/>
  <c r="X527" i="5"/>
  <c r="I528" i="5"/>
  <c r="X528" i="5"/>
  <c r="I529" i="5"/>
  <c r="X529" i="5"/>
  <c r="I530" i="5"/>
  <c r="X530" i="5"/>
  <c r="I531" i="5"/>
  <c r="X531" i="5"/>
  <c r="I532" i="5"/>
  <c r="X532" i="5"/>
  <c r="I533" i="5"/>
  <c r="X533" i="5"/>
  <c r="I534" i="5"/>
  <c r="X534" i="5"/>
  <c r="I535" i="5"/>
  <c r="X535" i="5"/>
  <c r="I536" i="5"/>
  <c r="X536" i="5"/>
  <c r="I537" i="5"/>
  <c r="X537" i="5"/>
  <c r="I538" i="5"/>
  <c r="X538" i="5"/>
  <c r="I539" i="5"/>
  <c r="X539" i="5"/>
  <c r="I540" i="5"/>
  <c r="X540" i="5"/>
  <c r="I541" i="5"/>
  <c r="X541" i="5"/>
  <c r="I542" i="5"/>
  <c r="X542" i="5"/>
  <c r="I543" i="5"/>
  <c r="X543" i="5"/>
  <c r="I544" i="5"/>
  <c r="X544" i="5"/>
  <c r="I545" i="5"/>
  <c r="X545" i="5"/>
  <c r="I546" i="5"/>
  <c r="X546" i="5"/>
  <c r="I547" i="5"/>
  <c r="X547" i="5"/>
  <c r="I548" i="5"/>
  <c r="X548" i="5"/>
  <c r="I549" i="5"/>
  <c r="X549" i="5"/>
  <c r="I550" i="5"/>
  <c r="X550" i="5"/>
  <c r="I551" i="5"/>
  <c r="X551" i="5"/>
  <c r="I552" i="5"/>
  <c r="X552" i="5"/>
  <c r="I553" i="5"/>
  <c r="X553" i="5"/>
  <c r="I554" i="5"/>
  <c r="X554" i="5"/>
  <c r="I555" i="5"/>
  <c r="X555" i="5"/>
  <c r="I556" i="5"/>
  <c r="X556" i="5"/>
  <c r="I557" i="5"/>
  <c r="X557" i="5"/>
  <c r="I558" i="5"/>
  <c r="X558" i="5"/>
  <c r="I559" i="5"/>
  <c r="X559" i="5"/>
  <c r="I560" i="5"/>
  <c r="X560" i="5"/>
  <c r="I561" i="5"/>
  <c r="X561" i="5"/>
  <c r="I562" i="5"/>
  <c r="X562" i="5"/>
  <c r="I563" i="5"/>
  <c r="X563" i="5"/>
  <c r="I564" i="5"/>
  <c r="X564" i="5"/>
  <c r="I565" i="5"/>
  <c r="X565" i="5"/>
  <c r="I566" i="5"/>
  <c r="X566" i="5"/>
  <c r="I567" i="5"/>
  <c r="X567" i="5"/>
  <c r="I568" i="5"/>
  <c r="X568" i="5"/>
  <c r="I569" i="5"/>
  <c r="X569" i="5"/>
  <c r="I570" i="5"/>
  <c r="X570" i="5"/>
  <c r="I571" i="5"/>
  <c r="X571" i="5"/>
  <c r="I572" i="5"/>
  <c r="X572" i="5"/>
  <c r="I573" i="5"/>
  <c r="X573" i="5"/>
  <c r="I574" i="5"/>
  <c r="X574" i="5"/>
  <c r="I575" i="5"/>
  <c r="X575" i="5"/>
  <c r="I576" i="5"/>
  <c r="X576" i="5"/>
  <c r="I577" i="5"/>
  <c r="X577" i="5"/>
  <c r="I578" i="5"/>
  <c r="X578" i="5"/>
  <c r="I579" i="5"/>
  <c r="X579" i="5"/>
  <c r="I580" i="5"/>
  <c r="X580" i="5"/>
  <c r="I581" i="5"/>
  <c r="X581" i="5"/>
  <c r="I582" i="5"/>
  <c r="X582" i="5"/>
  <c r="I583" i="5"/>
  <c r="X583" i="5"/>
  <c r="I584" i="5"/>
  <c r="X584" i="5"/>
  <c r="I585" i="5"/>
  <c r="X585" i="5"/>
  <c r="I586" i="5"/>
  <c r="X586" i="5"/>
  <c r="I587" i="5"/>
  <c r="X587" i="5"/>
  <c r="I588" i="5"/>
  <c r="X588" i="5"/>
  <c r="I589" i="5"/>
  <c r="X589" i="5"/>
  <c r="I590" i="5"/>
  <c r="X590" i="5"/>
  <c r="I591" i="5"/>
  <c r="X591" i="5"/>
  <c r="I592" i="5"/>
  <c r="X592" i="5"/>
  <c r="I593" i="5"/>
  <c r="X593" i="5"/>
  <c r="I594" i="5"/>
  <c r="X594" i="5"/>
  <c r="I595" i="5"/>
  <c r="X595" i="5"/>
  <c r="I596" i="5"/>
  <c r="X596" i="5"/>
  <c r="I597" i="5"/>
  <c r="X597" i="5"/>
  <c r="I598" i="5"/>
  <c r="X598" i="5"/>
  <c r="I599" i="5"/>
  <c r="X599" i="5"/>
  <c r="I600" i="5"/>
  <c r="X600" i="5"/>
  <c r="I601" i="5"/>
  <c r="X601" i="5"/>
  <c r="I602" i="5"/>
  <c r="X602" i="5"/>
  <c r="I603" i="5"/>
  <c r="X603" i="5"/>
  <c r="I604" i="5"/>
  <c r="X604" i="5"/>
  <c r="I605" i="5"/>
  <c r="X605" i="5"/>
  <c r="I606" i="5"/>
  <c r="X606" i="5"/>
  <c r="I607" i="5"/>
  <c r="X607" i="5"/>
  <c r="I608" i="5"/>
  <c r="X608" i="5"/>
  <c r="I609" i="5"/>
  <c r="X609" i="5"/>
  <c r="I610" i="5"/>
  <c r="X610" i="5"/>
  <c r="I611" i="5"/>
  <c r="X611" i="5"/>
  <c r="I612" i="5"/>
  <c r="X612" i="5"/>
  <c r="I613" i="5"/>
  <c r="X613" i="5"/>
  <c r="I614" i="5"/>
  <c r="X614" i="5"/>
  <c r="I615" i="5"/>
  <c r="X615" i="5"/>
  <c r="I616" i="5"/>
  <c r="X616" i="5"/>
  <c r="I617" i="5"/>
  <c r="X617" i="5"/>
  <c r="I618" i="5"/>
  <c r="X618" i="5"/>
  <c r="I619" i="5"/>
  <c r="X619" i="5"/>
  <c r="I620" i="5"/>
  <c r="X620" i="5"/>
  <c r="I621" i="5"/>
  <c r="X621" i="5"/>
  <c r="I622" i="5"/>
  <c r="X622" i="5"/>
  <c r="I623" i="5"/>
  <c r="X623" i="5"/>
  <c r="I624" i="5"/>
  <c r="X624" i="5"/>
  <c r="I625" i="5"/>
  <c r="X625" i="5"/>
  <c r="I626" i="5"/>
  <c r="X626" i="5"/>
  <c r="I627" i="5"/>
  <c r="X627" i="5"/>
  <c r="I628" i="5"/>
  <c r="X628" i="5"/>
  <c r="I629" i="5"/>
  <c r="X629" i="5"/>
  <c r="I630" i="5"/>
  <c r="X630" i="5"/>
  <c r="I631" i="5"/>
  <c r="X631" i="5"/>
  <c r="I632" i="5"/>
  <c r="X632" i="5"/>
  <c r="I633" i="5"/>
  <c r="X633" i="5"/>
  <c r="I634" i="5"/>
  <c r="X634" i="5"/>
  <c r="I635" i="5"/>
  <c r="X635" i="5"/>
  <c r="I636" i="5"/>
  <c r="X636" i="5"/>
  <c r="I637" i="5"/>
  <c r="X637" i="5"/>
  <c r="I638" i="5"/>
  <c r="X638" i="5"/>
  <c r="I639" i="5"/>
  <c r="X639" i="5"/>
  <c r="I640" i="5"/>
  <c r="X640" i="5"/>
  <c r="I641" i="5"/>
  <c r="X641" i="5"/>
  <c r="I642" i="5"/>
  <c r="X642" i="5"/>
  <c r="I643" i="5"/>
  <c r="X643" i="5"/>
  <c r="I644" i="5"/>
  <c r="X644" i="5"/>
  <c r="I645" i="5"/>
  <c r="X645" i="5"/>
  <c r="I646" i="5"/>
  <c r="X646" i="5"/>
  <c r="I647" i="5"/>
  <c r="X647" i="5"/>
  <c r="I648" i="5"/>
  <c r="X648" i="5"/>
  <c r="I649" i="5"/>
  <c r="X649" i="5"/>
  <c r="I650" i="5"/>
  <c r="X650" i="5"/>
  <c r="I651" i="5"/>
  <c r="X651" i="5"/>
  <c r="I652" i="5"/>
  <c r="X652" i="5"/>
  <c r="O27" i="5"/>
  <c r="M27" i="5"/>
  <c r="J23" i="5"/>
  <c r="Y22" i="5"/>
  <c r="L20" i="5"/>
  <c r="X15" i="5"/>
  <c r="I16" i="5"/>
  <c r="X16" i="5"/>
  <c r="O15" i="5"/>
  <c r="M20" i="5"/>
  <c r="X20" i="5"/>
  <c r="X21" i="5"/>
  <c r="X22" i="5"/>
  <c r="I21" i="5"/>
  <c r="I22" i="5"/>
  <c r="N20" i="5"/>
  <c r="K20" i="5"/>
  <c r="K15" i="5"/>
  <c r="M15" i="5"/>
  <c r="N27" i="5"/>
  <c r="L15" i="5"/>
  <c r="K27" i="5"/>
  <c r="R27" i="5"/>
  <c r="N15" i="5"/>
  <c r="R15" i="5"/>
  <c r="R20" i="5"/>
  <c r="Q15" i="5"/>
  <c r="W15" i="5"/>
  <c r="H16" i="5"/>
  <c r="P15" i="5"/>
  <c r="Q20" i="5"/>
  <c r="W20" i="5"/>
  <c r="H21" i="5"/>
  <c r="P20" i="5"/>
  <c r="P27" i="5"/>
  <c r="Q27" i="5"/>
  <c r="W27" i="5"/>
  <c r="H28" i="5"/>
  <c r="I23" i="5"/>
  <c r="Z20" i="5"/>
  <c r="V20" i="5"/>
  <c r="G21" i="5"/>
  <c r="U20" i="5"/>
  <c r="F21" i="5"/>
  <c r="S20" i="5"/>
  <c r="D21" i="5"/>
  <c r="T20" i="5"/>
  <c r="E21" i="5"/>
  <c r="Z15" i="5"/>
  <c r="U15" i="5"/>
  <c r="F16" i="5"/>
  <c r="V15" i="5"/>
  <c r="G16" i="5"/>
  <c r="T15" i="5"/>
  <c r="E16" i="5"/>
  <c r="S15" i="5"/>
  <c r="D16" i="5"/>
  <c r="Z27" i="5"/>
  <c r="AC27" i="5"/>
  <c r="U27" i="5"/>
  <c r="F28" i="5"/>
  <c r="V27" i="5"/>
  <c r="G28" i="5"/>
  <c r="S27" i="5"/>
  <c r="T27" i="5"/>
  <c r="O21" i="5"/>
  <c r="D28" i="5"/>
  <c r="AA27" i="5"/>
  <c r="M16" i="5"/>
  <c r="O16" i="5"/>
  <c r="L21" i="5"/>
  <c r="K16" i="5"/>
  <c r="K21" i="5"/>
  <c r="M21" i="5"/>
  <c r="N21" i="5"/>
  <c r="L16" i="5"/>
  <c r="E28" i="5"/>
  <c r="M28" i="5"/>
  <c r="AB27" i="5"/>
  <c r="N16" i="5"/>
  <c r="R21" i="5"/>
  <c r="R16" i="5"/>
  <c r="Q21" i="5"/>
  <c r="W21" i="5"/>
  <c r="H22" i="5"/>
  <c r="P21" i="5"/>
  <c r="L28" i="5"/>
  <c r="Q16" i="5"/>
  <c r="W16" i="5"/>
  <c r="P16" i="5"/>
  <c r="N28" i="5"/>
  <c r="K28" i="5"/>
  <c r="O28" i="5"/>
  <c r="Q28" i="5"/>
  <c r="P28" i="5"/>
  <c r="R28" i="5"/>
  <c r="Z16" i="5"/>
  <c r="V16" i="5"/>
  <c r="U16" i="5"/>
  <c r="S16" i="5"/>
  <c r="T16" i="5"/>
  <c r="Z21" i="5"/>
  <c r="U21" i="5"/>
  <c r="F22" i="5"/>
  <c r="T21" i="5"/>
  <c r="E22" i="5"/>
  <c r="V21" i="5"/>
  <c r="G22" i="5"/>
  <c r="S21" i="5"/>
  <c r="D22" i="5"/>
  <c r="H23" i="5"/>
  <c r="O22" i="5"/>
  <c r="N22" i="5"/>
  <c r="G23" i="5"/>
  <c r="L22" i="5"/>
  <c r="E23" i="5"/>
  <c r="M22" i="5"/>
  <c r="F23" i="5"/>
  <c r="D23" i="5"/>
  <c r="K22" i="5"/>
  <c r="Z28" i="5"/>
  <c r="AC28" i="5"/>
  <c r="V28" i="5"/>
  <c r="G29" i="5"/>
  <c r="U28" i="5"/>
  <c r="F29" i="5"/>
  <c r="S28" i="5"/>
  <c r="T28" i="5"/>
  <c r="W28" i="5"/>
  <c r="H29" i="5"/>
  <c r="R22" i="5"/>
  <c r="P22" i="5"/>
  <c r="Q22" i="5"/>
  <c r="W22" i="5"/>
  <c r="E29" i="5"/>
  <c r="AB28" i="5"/>
  <c r="D29" i="5"/>
  <c r="AA28" i="5"/>
  <c r="K29" i="5"/>
  <c r="Z22" i="5"/>
  <c r="U22" i="5"/>
  <c r="V22" i="5"/>
  <c r="T22" i="5"/>
  <c r="S22" i="5"/>
  <c r="L29" i="5"/>
  <c r="O29" i="5"/>
  <c r="M29" i="5"/>
  <c r="N29" i="5"/>
  <c r="R29" i="5"/>
  <c r="P29" i="5"/>
  <c r="Q29" i="5"/>
  <c r="W29" i="5"/>
  <c r="H30" i="5"/>
  <c r="Z29" i="5"/>
  <c r="AC29" i="5"/>
  <c r="V29" i="5"/>
  <c r="G30" i="5"/>
  <c r="U29" i="5"/>
  <c r="F30" i="5"/>
  <c r="T29" i="5"/>
  <c r="S29" i="5"/>
  <c r="D30" i="5"/>
  <c r="AA29" i="5"/>
  <c r="E30" i="5"/>
  <c r="AB29" i="5"/>
  <c r="N30" i="5"/>
  <c r="L30" i="5"/>
  <c r="K30" i="5"/>
  <c r="O30" i="5"/>
  <c r="M30" i="5"/>
  <c r="R30" i="5"/>
  <c r="Q30" i="5"/>
  <c r="W30" i="5"/>
  <c r="H31" i="5"/>
  <c r="P30" i="5"/>
  <c r="AC30" i="5"/>
  <c r="Z30" i="5"/>
  <c r="U30" i="5"/>
  <c r="F31" i="5"/>
  <c r="V30" i="5"/>
  <c r="G31" i="5"/>
  <c r="T30" i="5"/>
  <c r="S30" i="5"/>
  <c r="E31" i="5"/>
  <c r="AB30" i="5"/>
  <c r="D31" i="5"/>
  <c r="N31" i="5"/>
  <c r="AA30" i="5"/>
  <c r="M31" i="5"/>
  <c r="K31" i="5"/>
  <c r="O31" i="5"/>
  <c r="L31" i="5"/>
  <c r="R31" i="5"/>
  <c r="Q31" i="5"/>
  <c r="W31" i="5"/>
  <c r="H32" i="5"/>
  <c r="P31" i="5"/>
  <c r="Z31" i="5"/>
  <c r="AC31" i="5"/>
  <c r="V31" i="5"/>
  <c r="G32" i="5"/>
  <c r="U31" i="5"/>
  <c r="F32" i="5"/>
  <c r="S31" i="5"/>
  <c r="T31" i="5"/>
  <c r="D32" i="5"/>
  <c r="AA31" i="5"/>
  <c r="E32" i="5"/>
  <c r="AB31" i="5"/>
  <c r="M32" i="5"/>
  <c r="N32" i="5"/>
  <c r="L32" i="5"/>
  <c r="K32" i="5"/>
  <c r="O32" i="5"/>
  <c r="R32" i="5"/>
  <c r="Q32" i="5"/>
  <c r="W32" i="5"/>
  <c r="H33" i="5"/>
  <c r="P32" i="5"/>
  <c r="AC32" i="5"/>
  <c r="Z32" i="5"/>
  <c r="V32" i="5"/>
  <c r="G33" i="5"/>
  <c r="U32" i="5"/>
  <c r="F33" i="5"/>
  <c r="T32" i="5"/>
  <c r="S32" i="5"/>
  <c r="D33" i="5"/>
  <c r="AA32" i="5"/>
  <c r="E33" i="5"/>
  <c r="AB32" i="5"/>
  <c r="N33" i="5"/>
  <c r="M33" i="5"/>
  <c r="L33" i="5"/>
  <c r="K33" i="5"/>
  <c r="O33" i="5"/>
  <c r="R33" i="5"/>
  <c r="P33" i="5"/>
  <c r="Q33" i="5"/>
  <c r="W33" i="5"/>
  <c r="H34" i="5"/>
  <c r="Z33" i="5"/>
  <c r="AC33" i="5"/>
  <c r="U33" i="5"/>
  <c r="F34" i="5"/>
  <c r="V33" i="5"/>
  <c r="G34" i="5"/>
  <c r="T33" i="5"/>
  <c r="S33" i="5"/>
  <c r="D34" i="5"/>
  <c r="AA33" i="5"/>
  <c r="E34" i="5"/>
  <c r="AB33" i="5"/>
  <c r="N34" i="5"/>
  <c r="M34" i="5"/>
  <c r="L34" i="5"/>
  <c r="K34" i="5"/>
  <c r="O34" i="5"/>
  <c r="R34" i="5"/>
  <c r="Q34" i="5"/>
  <c r="W34" i="5"/>
  <c r="H35" i="5"/>
  <c r="P34" i="5"/>
  <c r="Z34" i="5"/>
  <c r="AC34" i="5"/>
  <c r="V34" i="5"/>
  <c r="G35" i="5"/>
  <c r="U34" i="5"/>
  <c r="F35" i="5"/>
  <c r="T34" i="5"/>
  <c r="S34" i="5"/>
  <c r="E35" i="5"/>
  <c r="AB34" i="5"/>
  <c r="D35" i="5"/>
  <c r="M35" i="5"/>
  <c r="AA34" i="5"/>
  <c r="N35" i="5"/>
  <c r="K35" i="5"/>
  <c r="O35" i="5"/>
  <c r="L35" i="5"/>
  <c r="R35" i="5"/>
  <c r="P35" i="5"/>
  <c r="Q35" i="5"/>
  <c r="W35" i="5"/>
  <c r="H36" i="5"/>
  <c r="AC35" i="5"/>
  <c r="Z35" i="5"/>
  <c r="U35" i="5"/>
  <c r="F36" i="5"/>
  <c r="V35" i="5"/>
  <c r="G36" i="5"/>
  <c r="S35" i="5"/>
  <c r="T35" i="5"/>
  <c r="E36" i="5"/>
  <c r="AB35" i="5"/>
  <c r="D36" i="5"/>
  <c r="N36" i="5"/>
  <c r="AA35" i="5"/>
  <c r="K36" i="5"/>
  <c r="O36" i="5"/>
  <c r="M36" i="5"/>
  <c r="L36" i="5"/>
  <c r="R36" i="5"/>
  <c r="Q36" i="5"/>
  <c r="W36" i="5"/>
  <c r="H37" i="5"/>
  <c r="P36" i="5"/>
  <c r="Z36" i="5"/>
  <c r="AC36" i="5"/>
  <c r="U36" i="5"/>
  <c r="F37" i="5"/>
  <c r="V36" i="5"/>
  <c r="G37" i="5"/>
  <c r="S36" i="5"/>
  <c r="T36" i="5"/>
  <c r="E37" i="5"/>
  <c r="AB36" i="5"/>
  <c r="D37" i="5"/>
  <c r="N37" i="5"/>
  <c r="AA36" i="5"/>
  <c r="M37" i="5"/>
  <c r="K37" i="5"/>
  <c r="O37" i="5"/>
  <c r="L37" i="5"/>
  <c r="R37" i="5"/>
  <c r="Q37" i="5"/>
  <c r="W37" i="5"/>
  <c r="H38" i="5"/>
  <c r="P37" i="5"/>
  <c r="Z37" i="5"/>
  <c r="AC37" i="5"/>
  <c r="V37" i="5"/>
  <c r="G38" i="5"/>
  <c r="U37" i="5"/>
  <c r="F38" i="5"/>
  <c r="S37" i="5"/>
  <c r="T37" i="5"/>
  <c r="E38" i="5"/>
  <c r="AB37" i="5"/>
  <c r="D38" i="5"/>
  <c r="M38" i="5"/>
  <c r="AA37" i="5"/>
  <c r="N38" i="5"/>
  <c r="K38" i="5"/>
  <c r="O38" i="5"/>
  <c r="L38" i="5"/>
  <c r="R38" i="5"/>
  <c r="Q38" i="5"/>
  <c r="W38" i="5"/>
  <c r="H39" i="5"/>
  <c r="P38" i="5"/>
  <c r="AC38" i="5"/>
  <c r="Z38" i="5"/>
  <c r="U38" i="5"/>
  <c r="F39" i="5"/>
  <c r="V38" i="5"/>
  <c r="G39" i="5"/>
  <c r="S38" i="5"/>
  <c r="T38" i="5"/>
  <c r="E39" i="5"/>
  <c r="AB38" i="5"/>
  <c r="D39" i="5"/>
  <c r="AA38" i="5"/>
  <c r="N39" i="5"/>
  <c r="M39" i="5"/>
  <c r="K39" i="5"/>
  <c r="O39" i="5"/>
  <c r="L39" i="5"/>
  <c r="R39" i="5"/>
  <c r="P39" i="5"/>
  <c r="Q39" i="5"/>
  <c r="W39" i="5"/>
  <c r="H40" i="5"/>
  <c r="Z39" i="5"/>
  <c r="AC39" i="5"/>
  <c r="V39" i="5"/>
  <c r="G40" i="5"/>
  <c r="U39" i="5"/>
  <c r="F40" i="5"/>
  <c r="S39" i="5"/>
  <c r="T39" i="5"/>
  <c r="E40" i="5"/>
  <c r="AB39" i="5"/>
  <c r="D40" i="5"/>
  <c r="AA39" i="5"/>
  <c r="M40" i="5"/>
  <c r="N40" i="5"/>
  <c r="K40" i="5"/>
  <c r="O40" i="5"/>
  <c r="L40" i="5"/>
  <c r="R40" i="5"/>
  <c r="Q40" i="5"/>
  <c r="P40" i="5"/>
  <c r="W40" i="5"/>
  <c r="H41" i="5"/>
  <c r="AC40" i="5"/>
  <c r="Z40" i="5"/>
  <c r="U40" i="5"/>
  <c r="F41" i="5"/>
  <c r="V40" i="5"/>
  <c r="G41" i="5"/>
  <c r="S40" i="5"/>
  <c r="T40" i="5"/>
  <c r="E41" i="5"/>
  <c r="AB40" i="5"/>
  <c r="D41" i="5"/>
  <c r="AA40" i="5"/>
  <c r="N41" i="5"/>
  <c r="M41" i="5"/>
  <c r="K41" i="5"/>
  <c r="O41" i="5"/>
  <c r="L41" i="5"/>
  <c r="R41" i="5"/>
  <c r="Q41" i="5"/>
  <c r="W41" i="5"/>
  <c r="H42" i="5"/>
  <c r="P41" i="5"/>
  <c r="Z41" i="5"/>
  <c r="AC41" i="5"/>
  <c r="V41" i="5"/>
  <c r="G42" i="5"/>
  <c r="U41" i="5"/>
  <c r="F42" i="5"/>
  <c r="S41" i="5"/>
  <c r="T41" i="5"/>
  <c r="E42" i="5"/>
  <c r="AB41" i="5"/>
  <c r="D42" i="5"/>
  <c r="AA41" i="5"/>
  <c r="M42" i="5"/>
  <c r="N42" i="5"/>
  <c r="K42" i="5"/>
  <c r="O42" i="5"/>
  <c r="L42" i="5"/>
  <c r="R42" i="5"/>
  <c r="P42" i="5"/>
  <c r="Q42" i="5"/>
  <c r="W42" i="5"/>
  <c r="H43" i="5"/>
  <c r="AC42" i="5"/>
  <c r="Z42" i="5"/>
  <c r="U42" i="5"/>
  <c r="F43" i="5"/>
  <c r="V42" i="5"/>
  <c r="G43" i="5"/>
  <c r="S42" i="5"/>
  <c r="T42" i="5"/>
  <c r="E43" i="5"/>
  <c r="AB42" i="5"/>
  <c r="D43" i="5"/>
  <c r="N43" i="5"/>
  <c r="AA42" i="5"/>
  <c r="K43" i="5"/>
  <c r="O43" i="5"/>
  <c r="M43" i="5"/>
  <c r="L43" i="5"/>
  <c r="R43" i="5"/>
  <c r="Q43" i="5"/>
  <c r="W43" i="5"/>
  <c r="H44" i="5"/>
  <c r="P43" i="5"/>
  <c r="AC43" i="5"/>
  <c r="Z43" i="5"/>
  <c r="U43" i="5"/>
  <c r="F44" i="5"/>
  <c r="V43" i="5"/>
  <c r="G44" i="5"/>
  <c r="S43" i="5"/>
  <c r="T43" i="5"/>
  <c r="D44" i="5"/>
  <c r="AA43" i="5"/>
  <c r="E44" i="5"/>
  <c r="AB43" i="5"/>
  <c r="N44" i="5"/>
  <c r="M44" i="5"/>
  <c r="L44" i="5"/>
  <c r="K44" i="5"/>
  <c r="O44" i="5"/>
  <c r="R44" i="5"/>
  <c r="Q44" i="5"/>
  <c r="W44" i="5"/>
  <c r="H45" i="5"/>
  <c r="P44" i="5"/>
  <c r="Z44" i="5"/>
  <c r="AC44" i="5"/>
  <c r="V44" i="5"/>
  <c r="G45" i="5"/>
  <c r="U44" i="5"/>
  <c r="F45" i="5"/>
  <c r="T44" i="5"/>
  <c r="S44" i="5"/>
  <c r="D45" i="5"/>
  <c r="AA44" i="5"/>
  <c r="E45" i="5"/>
  <c r="AB44" i="5"/>
  <c r="M45" i="5"/>
  <c r="N45" i="5"/>
  <c r="L45" i="5"/>
  <c r="K45" i="5"/>
  <c r="O45" i="5"/>
  <c r="R45" i="5"/>
  <c r="Q45" i="5"/>
  <c r="W45" i="5"/>
  <c r="H46" i="5"/>
  <c r="P45" i="5"/>
  <c r="Z45" i="5"/>
  <c r="AC45" i="5"/>
  <c r="U45" i="5"/>
  <c r="F46" i="5"/>
  <c r="V45" i="5"/>
  <c r="G46" i="5"/>
  <c r="T45" i="5"/>
  <c r="S45" i="5"/>
  <c r="D46" i="5"/>
  <c r="AA45" i="5"/>
  <c r="E46" i="5"/>
  <c r="AB45" i="5"/>
  <c r="N46" i="5"/>
  <c r="M46" i="5"/>
  <c r="L46" i="5"/>
  <c r="K46" i="5"/>
  <c r="O46" i="5"/>
  <c r="R46" i="5"/>
  <c r="P46" i="5"/>
  <c r="Q46" i="5"/>
  <c r="W46" i="5"/>
  <c r="H47" i="5"/>
  <c r="Z46" i="5"/>
  <c r="AC46" i="5"/>
  <c r="V46" i="5"/>
  <c r="G47" i="5"/>
  <c r="U46" i="5"/>
  <c r="F47" i="5"/>
  <c r="T46" i="5"/>
  <c r="S46" i="5"/>
  <c r="D47" i="5"/>
  <c r="AA46" i="5"/>
  <c r="E47" i="5"/>
  <c r="AB46" i="5"/>
  <c r="N47" i="5"/>
  <c r="L47" i="5"/>
  <c r="K47" i="5"/>
  <c r="O47" i="5"/>
  <c r="M47" i="5"/>
  <c r="R47" i="5"/>
  <c r="Q47" i="5"/>
  <c r="W47" i="5"/>
  <c r="H48" i="5"/>
  <c r="P47" i="5"/>
  <c r="Z47" i="5"/>
  <c r="AC47" i="5"/>
  <c r="U47" i="5"/>
  <c r="F48" i="5"/>
  <c r="V47" i="5"/>
  <c r="G48" i="5"/>
  <c r="T47" i="5"/>
  <c r="S47" i="5"/>
  <c r="D48" i="5"/>
  <c r="AA47" i="5"/>
  <c r="E48" i="5"/>
  <c r="AB47" i="5"/>
  <c r="N48" i="5"/>
  <c r="M48" i="5"/>
  <c r="L48" i="5"/>
  <c r="K48" i="5"/>
  <c r="O48" i="5"/>
  <c r="R48" i="5"/>
  <c r="P48" i="5"/>
  <c r="Q48" i="5"/>
  <c r="W48" i="5"/>
  <c r="H49" i="5"/>
  <c r="Z48" i="5"/>
  <c r="AC48" i="5"/>
  <c r="U48" i="5"/>
  <c r="F49" i="5"/>
  <c r="V48" i="5"/>
  <c r="G49" i="5"/>
  <c r="T48" i="5"/>
  <c r="S48" i="5"/>
  <c r="E49" i="5"/>
  <c r="AB48" i="5"/>
  <c r="D49" i="5"/>
  <c r="N49" i="5"/>
  <c r="AA48" i="5"/>
  <c r="M49" i="5"/>
  <c r="K49" i="5"/>
  <c r="O49" i="5"/>
  <c r="L49" i="5"/>
  <c r="R49" i="5"/>
  <c r="Q49" i="5"/>
  <c r="W49" i="5"/>
  <c r="H50" i="5"/>
  <c r="P49" i="5"/>
  <c r="AC49" i="5"/>
  <c r="Z49" i="5"/>
  <c r="V49" i="5"/>
  <c r="G50" i="5"/>
  <c r="U49" i="5"/>
  <c r="F50" i="5"/>
  <c r="S49" i="5"/>
  <c r="T49" i="5"/>
  <c r="D50" i="5"/>
  <c r="AA49" i="5"/>
  <c r="E50" i="5"/>
  <c r="AB49" i="5"/>
  <c r="M50" i="5"/>
  <c r="N50" i="5"/>
  <c r="L50" i="5"/>
  <c r="K50" i="5"/>
  <c r="O50" i="5"/>
  <c r="R50" i="5"/>
  <c r="P50" i="5"/>
  <c r="Q50" i="5"/>
  <c r="W50" i="5"/>
  <c r="H51" i="5"/>
  <c r="AC50" i="5"/>
  <c r="Z50" i="5"/>
  <c r="U50" i="5"/>
  <c r="F51" i="5"/>
  <c r="V50" i="5"/>
  <c r="G51" i="5"/>
  <c r="T50" i="5"/>
  <c r="S50" i="5"/>
  <c r="E51" i="5"/>
  <c r="AB50" i="5"/>
  <c r="D51" i="5"/>
  <c r="N51" i="5"/>
  <c r="AA50" i="5"/>
  <c r="M51" i="5"/>
  <c r="K51" i="5"/>
  <c r="O51" i="5"/>
  <c r="L51" i="5"/>
  <c r="R51" i="5"/>
  <c r="P51" i="5"/>
  <c r="Q51" i="5"/>
  <c r="W51" i="5"/>
  <c r="H52" i="5"/>
  <c r="Z51" i="5"/>
  <c r="AC51" i="5"/>
  <c r="V51" i="5"/>
  <c r="G52" i="5"/>
  <c r="U51" i="5"/>
  <c r="F52" i="5"/>
  <c r="S51" i="5"/>
  <c r="T51" i="5"/>
  <c r="D52" i="5"/>
  <c r="AA51" i="5"/>
  <c r="E52" i="5"/>
  <c r="AB51" i="5"/>
  <c r="M52" i="5"/>
  <c r="N52" i="5"/>
  <c r="L52" i="5"/>
  <c r="K52" i="5"/>
  <c r="O52" i="5"/>
  <c r="R52" i="5"/>
  <c r="Q52" i="5"/>
  <c r="W52" i="5"/>
  <c r="H53" i="5"/>
  <c r="P52" i="5"/>
  <c r="AC52" i="5"/>
  <c r="Z52" i="5"/>
  <c r="U52" i="5"/>
  <c r="F53" i="5"/>
  <c r="V52" i="5"/>
  <c r="G53" i="5"/>
  <c r="T52" i="5"/>
  <c r="S52" i="5"/>
  <c r="D53" i="5"/>
  <c r="AA52" i="5"/>
  <c r="E53" i="5"/>
  <c r="AB52" i="5"/>
  <c r="N53" i="5"/>
  <c r="M53" i="5"/>
  <c r="L53" i="5"/>
  <c r="K53" i="5"/>
  <c r="O53" i="5"/>
  <c r="R53" i="5"/>
  <c r="Q53" i="5"/>
  <c r="W53" i="5"/>
  <c r="H54" i="5"/>
  <c r="P53" i="5"/>
  <c r="AC53" i="5"/>
  <c r="Z53" i="5"/>
  <c r="V53" i="5"/>
  <c r="G54" i="5"/>
  <c r="U53" i="5"/>
  <c r="F54" i="5"/>
  <c r="T53" i="5"/>
  <c r="S53" i="5"/>
  <c r="E54" i="5"/>
  <c r="AB53" i="5"/>
  <c r="D54" i="5"/>
  <c r="M54" i="5"/>
  <c r="AA53" i="5"/>
  <c r="N54" i="5"/>
  <c r="K54" i="5"/>
  <c r="O54" i="5"/>
  <c r="L54" i="5"/>
  <c r="R54" i="5"/>
  <c r="P54" i="5"/>
  <c r="Q54" i="5"/>
  <c r="W54" i="5"/>
  <c r="H55" i="5"/>
  <c r="AC54" i="5"/>
  <c r="Z54" i="5"/>
  <c r="U54" i="5"/>
  <c r="F55" i="5"/>
  <c r="V54" i="5"/>
  <c r="G55" i="5"/>
  <c r="S54" i="5"/>
  <c r="T54" i="5"/>
  <c r="E55" i="5"/>
  <c r="AB54" i="5"/>
  <c r="D55" i="5"/>
  <c r="M55" i="5"/>
  <c r="AA54" i="5"/>
  <c r="K55" i="5"/>
  <c r="O55" i="5"/>
  <c r="L55" i="5"/>
  <c r="N55" i="5"/>
  <c r="R55" i="5"/>
  <c r="Q55" i="5"/>
  <c r="W55" i="5"/>
  <c r="H56" i="5"/>
  <c r="P55" i="5"/>
  <c r="AC55" i="5"/>
  <c r="Z55" i="5"/>
  <c r="V55" i="5"/>
  <c r="G56" i="5"/>
  <c r="U55" i="5"/>
  <c r="F56" i="5"/>
  <c r="S55" i="5"/>
  <c r="T55" i="5"/>
  <c r="D56" i="5"/>
  <c r="AA55" i="5"/>
  <c r="E56" i="5"/>
  <c r="AB55" i="5"/>
  <c r="M56" i="5"/>
  <c r="N56" i="5"/>
  <c r="L56" i="5"/>
  <c r="K56" i="5"/>
  <c r="O56" i="5"/>
  <c r="R56" i="5"/>
  <c r="Q56" i="5"/>
  <c r="W56" i="5"/>
  <c r="H57" i="5"/>
  <c r="P56" i="5"/>
  <c r="AC56" i="5"/>
  <c r="Z56" i="5"/>
  <c r="V56" i="5"/>
  <c r="G57" i="5"/>
  <c r="U56" i="5"/>
  <c r="F57" i="5"/>
  <c r="T56" i="5"/>
  <c r="S56" i="5"/>
  <c r="E57" i="5"/>
  <c r="AB56" i="5"/>
  <c r="D57" i="5"/>
  <c r="M57" i="5"/>
  <c r="AA56" i="5"/>
  <c r="N57" i="5"/>
  <c r="K57" i="5"/>
  <c r="O57" i="5"/>
  <c r="L57" i="5"/>
  <c r="R57" i="5"/>
  <c r="P57" i="5"/>
  <c r="Q57" i="5"/>
  <c r="W57" i="5"/>
  <c r="H58" i="5"/>
  <c r="Z57" i="5"/>
  <c r="AC57" i="5"/>
  <c r="U57" i="5"/>
  <c r="F58" i="5"/>
  <c r="V57" i="5"/>
  <c r="G58" i="5"/>
  <c r="S57" i="5"/>
  <c r="T57" i="5"/>
  <c r="E58" i="5"/>
  <c r="AB57" i="5"/>
  <c r="D58" i="5"/>
  <c r="AA57" i="5"/>
  <c r="N58" i="5"/>
  <c r="M58" i="5"/>
  <c r="K58" i="5"/>
  <c r="O58" i="5"/>
  <c r="L58" i="5"/>
  <c r="R58" i="5"/>
  <c r="Q58" i="5"/>
  <c r="W58" i="5"/>
  <c r="H59" i="5"/>
  <c r="P58" i="5"/>
  <c r="AC58" i="5"/>
  <c r="Z58" i="5"/>
  <c r="V58" i="5"/>
  <c r="G59" i="5"/>
  <c r="U58" i="5"/>
  <c r="F59" i="5"/>
  <c r="S58" i="5"/>
  <c r="T58" i="5"/>
  <c r="E59" i="5"/>
  <c r="AB58" i="5"/>
  <c r="D59" i="5"/>
  <c r="AA58" i="5"/>
  <c r="M59" i="5"/>
  <c r="N59" i="5"/>
  <c r="K59" i="5"/>
  <c r="O59" i="5"/>
  <c r="L59" i="5"/>
  <c r="R59" i="5"/>
  <c r="Q59" i="5"/>
  <c r="W59" i="5"/>
  <c r="H60" i="5"/>
  <c r="P59" i="5"/>
  <c r="Z59" i="5"/>
  <c r="AC59" i="5"/>
  <c r="U59" i="5"/>
  <c r="F60" i="5"/>
  <c r="V59" i="5"/>
  <c r="G60" i="5"/>
  <c r="S59" i="5"/>
  <c r="T59" i="5"/>
  <c r="D60" i="5"/>
  <c r="AA59" i="5"/>
  <c r="E60" i="5"/>
  <c r="AB59" i="5"/>
  <c r="N60" i="5"/>
  <c r="M60" i="5"/>
  <c r="L60" i="5"/>
  <c r="K60" i="5"/>
  <c r="O60" i="5"/>
  <c r="R60" i="5"/>
  <c r="P60" i="5"/>
  <c r="Q60" i="5"/>
  <c r="W60" i="5"/>
  <c r="H61" i="5"/>
  <c r="AC60" i="5"/>
  <c r="Z60" i="5"/>
  <c r="U60" i="5"/>
  <c r="F61" i="5"/>
  <c r="V60" i="5"/>
  <c r="G61" i="5"/>
  <c r="T60" i="5"/>
  <c r="S60" i="5"/>
  <c r="D61" i="5"/>
  <c r="AA60" i="5"/>
  <c r="E61" i="5"/>
  <c r="AB60" i="5"/>
  <c r="M61" i="5"/>
  <c r="L61" i="5"/>
  <c r="K61" i="5"/>
  <c r="O61" i="5"/>
  <c r="N61" i="5"/>
  <c r="R61" i="5"/>
  <c r="P61" i="5"/>
  <c r="Q61" i="5"/>
  <c r="W61" i="5"/>
  <c r="H62" i="5"/>
  <c r="Z61" i="5"/>
  <c r="AC61" i="5"/>
  <c r="V61" i="5"/>
  <c r="G62" i="5"/>
  <c r="U61" i="5"/>
  <c r="F62" i="5"/>
  <c r="T61" i="5"/>
  <c r="S61" i="5"/>
  <c r="D62" i="5"/>
  <c r="AA61" i="5"/>
  <c r="E62" i="5"/>
  <c r="AB61" i="5"/>
  <c r="N62" i="5"/>
  <c r="L62" i="5"/>
  <c r="K62" i="5"/>
  <c r="O62" i="5"/>
  <c r="M62" i="5"/>
  <c r="R62" i="5"/>
  <c r="Q62" i="5"/>
  <c r="W62" i="5"/>
  <c r="H63" i="5"/>
  <c r="P62" i="5"/>
  <c r="AC62" i="5"/>
  <c r="Z62" i="5"/>
  <c r="U62" i="5"/>
  <c r="F63" i="5"/>
  <c r="V62" i="5"/>
  <c r="G63" i="5"/>
  <c r="T62" i="5"/>
  <c r="S62" i="5"/>
  <c r="E63" i="5"/>
  <c r="AB62" i="5"/>
  <c r="D63" i="5"/>
  <c r="AA62" i="5"/>
  <c r="N63" i="5"/>
  <c r="M63" i="5"/>
  <c r="K63" i="5"/>
  <c r="O63" i="5"/>
  <c r="L63" i="5"/>
  <c r="R63" i="5"/>
  <c r="P63" i="5"/>
  <c r="Q63" i="5"/>
  <c r="W63" i="5"/>
  <c r="H64" i="5"/>
  <c r="AC63" i="5"/>
  <c r="Z63" i="5"/>
  <c r="V63" i="5"/>
  <c r="G64" i="5"/>
  <c r="U63" i="5"/>
  <c r="F64" i="5"/>
  <c r="S63" i="5"/>
  <c r="T63" i="5"/>
  <c r="E64" i="5"/>
  <c r="AB63" i="5"/>
  <c r="D64" i="5"/>
  <c r="AA63" i="5"/>
  <c r="N64" i="5"/>
  <c r="K64" i="5"/>
  <c r="O64" i="5"/>
  <c r="L64" i="5"/>
  <c r="M64" i="5"/>
  <c r="R64" i="5"/>
  <c r="Q64" i="5"/>
  <c r="W64" i="5"/>
  <c r="H65" i="5"/>
  <c r="P64" i="5"/>
  <c r="AC64" i="5"/>
  <c r="Z64" i="5"/>
  <c r="U64" i="5"/>
  <c r="F65" i="5"/>
  <c r="V64" i="5"/>
  <c r="G65" i="5"/>
  <c r="S64" i="5"/>
  <c r="T64" i="5"/>
  <c r="D65" i="5"/>
  <c r="AA64" i="5"/>
  <c r="E65" i="5"/>
  <c r="AB64" i="5"/>
  <c r="N65" i="5"/>
  <c r="M65" i="5"/>
  <c r="L65" i="5"/>
  <c r="K65" i="5"/>
  <c r="O65" i="5"/>
  <c r="R65" i="5"/>
  <c r="P65" i="5"/>
  <c r="Q65" i="5"/>
  <c r="W65" i="5"/>
  <c r="H66" i="5"/>
  <c r="AC65" i="5"/>
  <c r="Z65" i="5"/>
  <c r="V65" i="5"/>
  <c r="G66" i="5"/>
  <c r="U65" i="5"/>
  <c r="F66" i="5"/>
  <c r="T65" i="5"/>
  <c r="S65" i="5"/>
  <c r="D66" i="5"/>
  <c r="AA65" i="5"/>
  <c r="E66" i="5"/>
  <c r="AB65" i="5"/>
  <c r="N66" i="5"/>
  <c r="L66" i="5"/>
  <c r="K66" i="5"/>
  <c r="O66" i="5"/>
  <c r="M66" i="5"/>
  <c r="R66" i="5"/>
  <c r="P66" i="5"/>
  <c r="Q66" i="5"/>
  <c r="W66" i="5"/>
  <c r="H67" i="5"/>
  <c r="AC66" i="5"/>
  <c r="Z66" i="5"/>
  <c r="U66" i="5"/>
  <c r="F67" i="5"/>
  <c r="V66" i="5"/>
  <c r="G67" i="5"/>
  <c r="T66" i="5"/>
  <c r="S66" i="5"/>
  <c r="D67" i="5"/>
  <c r="AA66" i="5"/>
  <c r="E67" i="5"/>
  <c r="AB66" i="5"/>
  <c r="L67" i="5"/>
  <c r="M67" i="5"/>
  <c r="K67" i="5"/>
  <c r="O67" i="5"/>
  <c r="R67" i="5"/>
  <c r="N67" i="5"/>
  <c r="Q67" i="5"/>
  <c r="W67" i="5"/>
  <c r="H68" i="5"/>
  <c r="P67" i="5"/>
  <c r="Z67" i="5"/>
  <c r="AC67" i="5"/>
  <c r="V67" i="5"/>
  <c r="G68" i="5"/>
  <c r="U67" i="5"/>
  <c r="F68" i="5"/>
  <c r="T67" i="5"/>
  <c r="S67" i="5"/>
  <c r="D68" i="5"/>
  <c r="AA67" i="5"/>
  <c r="E68" i="5"/>
  <c r="AB67" i="5"/>
  <c r="M68" i="5"/>
  <c r="N68" i="5"/>
  <c r="L68" i="5"/>
  <c r="K68" i="5"/>
  <c r="O68" i="5"/>
  <c r="R68" i="5"/>
  <c r="P68" i="5"/>
  <c r="Q68" i="5"/>
  <c r="W68" i="5"/>
  <c r="H69" i="5"/>
  <c r="AC68" i="5"/>
  <c r="Z68" i="5"/>
  <c r="U68" i="5"/>
  <c r="F69" i="5"/>
  <c r="V68" i="5"/>
  <c r="G69" i="5"/>
  <c r="T68" i="5"/>
  <c r="S68" i="5"/>
  <c r="D69" i="5"/>
  <c r="AA68" i="5"/>
  <c r="E69" i="5"/>
  <c r="AB68" i="5"/>
  <c r="M69" i="5"/>
  <c r="L69" i="5"/>
  <c r="K69" i="5"/>
  <c r="O69" i="5"/>
  <c r="N69" i="5"/>
  <c r="R69" i="5"/>
  <c r="P69" i="5"/>
  <c r="Q69" i="5"/>
  <c r="W69" i="5"/>
  <c r="H70" i="5"/>
  <c r="Z69" i="5"/>
  <c r="AC69" i="5"/>
  <c r="V69" i="5"/>
  <c r="G70" i="5"/>
  <c r="U69" i="5"/>
  <c r="F70" i="5"/>
  <c r="T69" i="5"/>
  <c r="S69" i="5"/>
  <c r="D70" i="5"/>
  <c r="AA69" i="5"/>
  <c r="E70" i="5"/>
  <c r="AB69" i="5"/>
  <c r="N70" i="5"/>
  <c r="L70" i="5"/>
  <c r="K70" i="5"/>
  <c r="O70" i="5"/>
  <c r="M70" i="5"/>
  <c r="R70" i="5"/>
  <c r="P70" i="5"/>
  <c r="Q70" i="5"/>
  <c r="W70" i="5"/>
  <c r="H71" i="5"/>
  <c r="AC70" i="5"/>
  <c r="Z70" i="5"/>
  <c r="U70" i="5"/>
  <c r="F71" i="5"/>
  <c r="V70" i="5"/>
  <c r="G71" i="5"/>
  <c r="T70" i="5"/>
  <c r="S70" i="5"/>
  <c r="D71" i="5"/>
  <c r="AA70" i="5"/>
  <c r="E71" i="5"/>
  <c r="AB70" i="5"/>
  <c r="N71" i="5"/>
  <c r="M71" i="5"/>
  <c r="L71" i="5"/>
  <c r="K71" i="5"/>
  <c r="O71" i="5"/>
  <c r="R71" i="5"/>
  <c r="Q71" i="5"/>
  <c r="W71" i="5"/>
  <c r="H72" i="5"/>
  <c r="P71" i="5"/>
  <c r="Z71" i="5"/>
  <c r="AC71" i="5"/>
  <c r="V71" i="5"/>
  <c r="G72" i="5"/>
  <c r="U71" i="5"/>
  <c r="F72" i="5"/>
  <c r="T71" i="5"/>
  <c r="S71" i="5"/>
  <c r="D72" i="5"/>
  <c r="AA71" i="5"/>
  <c r="E72" i="5"/>
  <c r="AB71" i="5"/>
  <c r="M72" i="5"/>
  <c r="N72" i="5"/>
  <c r="L72" i="5"/>
  <c r="K72" i="5"/>
  <c r="O72" i="5"/>
  <c r="R72" i="5"/>
  <c r="P72" i="5"/>
  <c r="Q72" i="5"/>
  <c r="W72" i="5"/>
  <c r="H73" i="5"/>
  <c r="AC72" i="5"/>
  <c r="Z72" i="5"/>
  <c r="U72" i="5"/>
  <c r="F73" i="5"/>
  <c r="V72" i="5"/>
  <c r="G73" i="5"/>
  <c r="T72" i="5"/>
  <c r="S72" i="5"/>
  <c r="D73" i="5"/>
  <c r="AA72" i="5"/>
  <c r="E73" i="5"/>
  <c r="AB72" i="5"/>
  <c r="N73" i="5"/>
  <c r="M73" i="5"/>
  <c r="L73" i="5"/>
  <c r="K73" i="5"/>
  <c r="O73" i="5"/>
  <c r="R73" i="5"/>
  <c r="P73" i="5"/>
  <c r="Q73" i="5"/>
  <c r="W73" i="5"/>
  <c r="H74" i="5"/>
  <c r="AC73" i="5"/>
  <c r="Z73" i="5"/>
  <c r="V73" i="5"/>
  <c r="G74" i="5"/>
  <c r="U73" i="5"/>
  <c r="F74" i="5"/>
  <c r="T73" i="5"/>
  <c r="S73" i="5"/>
  <c r="E74" i="5"/>
  <c r="AB73" i="5"/>
  <c r="D74" i="5"/>
  <c r="AA73" i="5"/>
  <c r="M74" i="5"/>
  <c r="N74" i="5"/>
  <c r="K74" i="5"/>
  <c r="O74" i="5"/>
  <c r="L74" i="5"/>
  <c r="R74" i="5"/>
  <c r="Q74" i="5"/>
  <c r="W74" i="5"/>
  <c r="H75" i="5"/>
  <c r="P74" i="5"/>
  <c r="Z74" i="5"/>
  <c r="AC74" i="5"/>
  <c r="U74" i="5"/>
  <c r="F75" i="5"/>
  <c r="V74" i="5"/>
  <c r="G75" i="5"/>
  <c r="S74" i="5"/>
  <c r="T74" i="5"/>
  <c r="D75" i="5"/>
  <c r="AA74" i="5"/>
  <c r="E75" i="5"/>
  <c r="AB74" i="5"/>
  <c r="N75" i="5"/>
  <c r="M75" i="5"/>
  <c r="L75" i="5"/>
  <c r="K75" i="5"/>
  <c r="O75" i="5"/>
  <c r="R75" i="5"/>
  <c r="Q75" i="5"/>
  <c r="W75" i="5"/>
  <c r="H76" i="5"/>
  <c r="P75" i="5"/>
  <c r="Z75" i="5"/>
  <c r="AC75" i="5"/>
  <c r="V75" i="5"/>
  <c r="G76" i="5"/>
  <c r="U75" i="5"/>
  <c r="F76" i="5"/>
  <c r="T75" i="5"/>
  <c r="S75" i="5"/>
  <c r="D76" i="5"/>
  <c r="AA75" i="5"/>
  <c r="E76" i="5"/>
  <c r="AB75" i="5"/>
  <c r="M76" i="5"/>
  <c r="N76" i="5"/>
  <c r="L76" i="5"/>
  <c r="K76" i="5"/>
  <c r="O76" i="5"/>
  <c r="R76" i="5"/>
  <c r="Q76" i="5"/>
  <c r="W76" i="5"/>
  <c r="H77" i="5"/>
  <c r="P76" i="5"/>
  <c r="Z76" i="5"/>
  <c r="AC76" i="5"/>
  <c r="U76" i="5"/>
  <c r="F77" i="5"/>
  <c r="V76" i="5"/>
  <c r="G77" i="5"/>
  <c r="T76" i="5"/>
  <c r="S76" i="5"/>
  <c r="E77" i="5"/>
  <c r="AB76" i="5"/>
  <c r="D77" i="5"/>
  <c r="AA76" i="5"/>
  <c r="N77" i="5"/>
  <c r="M77" i="5"/>
  <c r="K77" i="5"/>
  <c r="O77" i="5"/>
  <c r="L77" i="5"/>
  <c r="R77" i="5"/>
  <c r="Q77" i="5"/>
  <c r="W77" i="5"/>
  <c r="H78" i="5"/>
  <c r="P77" i="5"/>
  <c r="AC77" i="5"/>
  <c r="Z77" i="5"/>
  <c r="V77" i="5"/>
  <c r="G78" i="5"/>
  <c r="U77" i="5"/>
  <c r="F78" i="5"/>
  <c r="S77" i="5"/>
  <c r="T77" i="5"/>
  <c r="D78" i="5"/>
  <c r="AA77" i="5"/>
  <c r="E78" i="5"/>
  <c r="AB77" i="5"/>
  <c r="M78" i="5"/>
  <c r="N78" i="5"/>
  <c r="L78" i="5"/>
  <c r="K78" i="5"/>
  <c r="O78" i="5"/>
  <c r="R78" i="5"/>
  <c r="Q78" i="5"/>
  <c r="W78" i="5"/>
  <c r="H79" i="5"/>
  <c r="P78" i="5"/>
  <c r="AC78" i="5"/>
  <c r="Z78" i="5"/>
  <c r="U78" i="5"/>
  <c r="F79" i="5"/>
  <c r="V78" i="5"/>
  <c r="G79" i="5"/>
  <c r="T78" i="5"/>
  <c r="S78" i="5"/>
  <c r="E79" i="5"/>
  <c r="AB78" i="5"/>
  <c r="D79" i="5"/>
  <c r="AA78" i="5"/>
  <c r="N79" i="5"/>
  <c r="M79" i="5"/>
  <c r="K79" i="5"/>
  <c r="O79" i="5"/>
  <c r="L79" i="5"/>
  <c r="R79" i="5"/>
  <c r="P79" i="5"/>
  <c r="Q79" i="5"/>
  <c r="W79" i="5"/>
  <c r="H80" i="5"/>
  <c r="AC79" i="5"/>
  <c r="Z79" i="5"/>
  <c r="V79" i="5"/>
  <c r="G80" i="5"/>
  <c r="U79" i="5"/>
  <c r="F80" i="5"/>
  <c r="S79" i="5"/>
  <c r="T79" i="5"/>
  <c r="E80" i="5"/>
  <c r="AB79" i="5"/>
  <c r="D80" i="5"/>
  <c r="AA79" i="5"/>
  <c r="N80" i="5"/>
  <c r="K80" i="5"/>
  <c r="O80" i="5"/>
  <c r="L80" i="5"/>
  <c r="M80" i="5"/>
  <c r="R80" i="5"/>
  <c r="P80" i="5"/>
  <c r="Q80" i="5"/>
  <c r="W80" i="5"/>
  <c r="H81" i="5"/>
  <c r="AC80" i="5"/>
  <c r="Z80" i="5"/>
  <c r="U80" i="5"/>
  <c r="F81" i="5"/>
  <c r="V80" i="5"/>
  <c r="G81" i="5"/>
  <c r="S80" i="5"/>
  <c r="T80" i="5"/>
  <c r="E81" i="5"/>
  <c r="AB80" i="5"/>
  <c r="D81" i="5"/>
  <c r="AA80" i="5"/>
  <c r="M81" i="5"/>
  <c r="K81" i="5"/>
  <c r="O81" i="5"/>
  <c r="N81" i="5"/>
  <c r="L81" i="5"/>
  <c r="R81" i="5"/>
  <c r="Q81" i="5"/>
  <c r="P81" i="5"/>
  <c r="W81" i="5"/>
  <c r="H82" i="5"/>
  <c r="Z81" i="5"/>
  <c r="AC81" i="5"/>
  <c r="V81" i="5"/>
  <c r="G82" i="5"/>
  <c r="U81" i="5"/>
  <c r="F82" i="5"/>
  <c r="S81" i="5"/>
  <c r="T81" i="5"/>
  <c r="E82" i="5"/>
  <c r="AB81" i="5"/>
  <c r="D82" i="5"/>
  <c r="AA81" i="5"/>
  <c r="M82" i="5"/>
  <c r="N82" i="5"/>
  <c r="K82" i="5"/>
  <c r="O82" i="5"/>
  <c r="L82" i="5"/>
  <c r="R82" i="5"/>
  <c r="Q82" i="5"/>
  <c r="W82" i="5"/>
  <c r="H83" i="5"/>
  <c r="P82" i="5"/>
  <c r="AC82" i="5"/>
  <c r="Z82" i="5"/>
  <c r="U82" i="5"/>
  <c r="F83" i="5"/>
  <c r="V82" i="5"/>
  <c r="G83" i="5"/>
  <c r="S82" i="5"/>
  <c r="T82" i="5"/>
  <c r="E83" i="5"/>
  <c r="AB82" i="5"/>
  <c r="D83" i="5"/>
  <c r="AA82" i="5"/>
  <c r="N83" i="5"/>
  <c r="M83" i="5"/>
  <c r="K83" i="5"/>
  <c r="O83" i="5"/>
  <c r="L83" i="5"/>
  <c r="R83" i="5"/>
  <c r="P83" i="5"/>
  <c r="Q83" i="5"/>
  <c r="W83" i="5"/>
  <c r="H84" i="5"/>
  <c r="Z83" i="5"/>
  <c r="AC83" i="5"/>
  <c r="V83" i="5"/>
  <c r="G84" i="5"/>
  <c r="U83" i="5"/>
  <c r="F84" i="5"/>
  <c r="S83" i="5"/>
  <c r="T83" i="5"/>
  <c r="D84" i="5"/>
  <c r="AA83" i="5"/>
  <c r="E84" i="5"/>
  <c r="AB83" i="5"/>
  <c r="M84" i="5"/>
  <c r="N84" i="5"/>
  <c r="L84" i="5"/>
  <c r="K84" i="5"/>
  <c r="O84" i="5"/>
  <c r="R84" i="5"/>
  <c r="Q84" i="5"/>
  <c r="W84" i="5"/>
  <c r="H85" i="5"/>
  <c r="P84" i="5"/>
  <c r="Z84" i="5"/>
  <c r="AC84" i="5"/>
  <c r="U84" i="5"/>
  <c r="F85" i="5"/>
  <c r="V84" i="5"/>
  <c r="G85" i="5"/>
  <c r="T84" i="5"/>
  <c r="S84" i="5"/>
  <c r="D85" i="5"/>
  <c r="AA84" i="5"/>
  <c r="E85" i="5"/>
  <c r="AB84" i="5"/>
  <c r="N85" i="5"/>
  <c r="M85" i="5"/>
  <c r="L85" i="5"/>
  <c r="K85" i="5"/>
  <c r="O85" i="5"/>
  <c r="R85" i="5"/>
  <c r="Q85" i="5"/>
  <c r="W85" i="5"/>
  <c r="H86" i="5"/>
  <c r="P85" i="5"/>
  <c r="Z85" i="5"/>
  <c r="AC85" i="5"/>
  <c r="V85" i="5"/>
  <c r="G86" i="5"/>
  <c r="U85" i="5"/>
  <c r="F86" i="5"/>
  <c r="T85" i="5"/>
  <c r="S85" i="5"/>
  <c r="D86" i="5"/>
  <c r="AA85" i="5"/>
  <c r="E86" i="5"/>
  <c r="AB85" i="5"/>
  <c r="M86" i="5"/>
  <c r="N86" i="5"/>
  <c r="L86" i="5"/>
  <c r="K86" i="5"/>
  <c r="O86" i="5"/>
  <c r="R86" i="5"/>
  <c r="P86" i="5"/>
  <c r="Q86" i="5"/>
  <c r="W86" i="5"/>
  <c r="H87" i="5"/>
  <c r="AC86" i="5"/>
  <c r="Z86" i="5"/>
  <c r="U86" i="5"/>
  <c r="F87" i="5"/>
  <c r="V86" i="5"/>
  <c r="G87" i="5"/>
  <c r="T86" i="5"/>
  <c r="S86" i="5"/>
  <c r="D87" i="5"/>
  <c r="AA86" i="5"/>
  <c r="E87" i="5"/>
  <c r="AB86" i="5"/>
  <c r="M87" i="5"/>
  <c r="L87" i="5"/>
  <c r="K87" i="5"/>
  <c r="O87" i="5"/>
  <c r="R87" i="5"/>
  <c r="N87" i="5"/>
  <c r="P87" i="5"/>
  <c r="Q87" i="5"/>
  <c r="W87" i="5"/>
  <c r="H88" i="5"/>
  <c r="AC87" i="5"/>
  <c r="Z87" i="5"/>
  <c r="V87" i="5"/>
  <c r="G88" i="5"/>
  <c r="U87" i="5"/>
  <c r="F88" i="5"/>
  <c r="T87" i="5"/>
  <c r="S87" i="5"/>
  <c r="D88" i="5"/>
  <c r="AA87" i="5"/>
  <c r="E88" i="5"/>
  <c r="AB87" i="5"/>
  <c r="N88" i="5"/>
  <c r="L88" i="5"/>
  <c r="K88" i="5"/>
  <c r="O88" i="5"/>
  <c r="M88" i="5"/>
  <c r="R88" i="5"/>
  <c r="P88" i="5"/>
  <c r="Q88" i="5"/>
  <c r="W88" i="5"/>
  <c r="H89" i="5"/>
  <c r="Z88" i="5"/>
  <c r="AC88" i="5"/>
  <c r="U88" i="5"/>
  <c r="F89" i="5"/>
  <c r="V88" i="5"/>
  <c r="G89" i="5"/>
  <c r="T88" i="5"/>
  <c r="S88" i="5"/>
  <c r="D89" i="5"/>
  <c r="AA88" i="5"/>
  <c r="E89" i="5"/>
  <c r="AB88" i="5"/>
  <c r="N89" i="5"/>
  <c r="M89" i="5"/>
  <c r="L89" i="5"/>
  <c r="K89" i="5"/>
  <c r="O89" i="5"/>
  <c r="R89" i="5"/>
  <c r="P89" i="5"/>
  <c r="Q89" i="5"/>
  <c r="W89" i="5"/>
  <c r="H90" i="5"/>
  <c r="Z89" i="5"/>
  <c r="AC89" i="5"/>
  <c r="V89" i="5"/>
  <c r="G90" i="5"/>
  <c r="U89" i="5"/>
  <c r="F90" i="5"/>
  <c r="T89" i="5"/>
  <c r="S89" i="5"/>
  <c r="D90" i="5"/>
  <c r="AA89" i="5"/>
  <c r="E90" i="5"/>
  <c r="AB89" i="5"/>
  <c r="N90" i="5"/>
  <c r="L90" i="5"/>
  <c r="K90" i="5"/>
  <c r="O90" i="5"/>
  <c r="M90" i="5"/>
  <c r="R90" i="5"/>
  <c r="P90" i="5"/>
  <c r="Q90" i="5"/>
  <c r="W90" i="5"/>
  <c r="H91" i="5"/>
  <c r="AC90" i="5"/>
  <c r="Z90" i="5"/>
  <c r="U90" i="5"/>
  <c r="F91" i="5"/>
  <c r="V90" i="5"/>
  <c r="G91" i="5"/>
  <c r="T90" i="5"/>
  <c r="S90" i="5"/>
  <c r="D91" i="5"/>
  <c r="AA90" i="5"/>
  <c r="E91" i="5"/>
  <c r="AB90" i="5"/>
  <c r="M91" i="5"/>
  <c r="L91" i="5"/>
  <c r="N91" i="5"/>
  <c r="K91" i="5"/>
  <c r="O91" i="5"/>
  <c r="R91" i="5"/>
  <c r="Q91" i="5"/>
  <c r="W91" i="5"/>
  <c r="H92" i="5"/>
  <c r="P91" i="5"/>
  <c r="AC91" i="5"/>
  <c r="Z91" i="5"/>
  <c r="V91" i="5"/>
  <c r="G92" i="5"/>
  <c r="U91" i="5"/>
  <c r="F92" i="5"/>
  <c r="T91" i="5"/>
  <c r="S91" i="5"/>
  <c r="E92" i="5"/>
  <c r="AB91" i="5"/>
  <c r="D92" i="5"/>
  <c r="AA91" i="5"/>
  <c r="M92" i="5"/>
  <c r="N92" i="5"/>
  <c r="K92" i="5"/>
  <c r="O92" i="5"/>
  <c r="L92" i="5"/>
  <c r="R92" i="5"/>
  <c r="P92" i="5"/>
  <c r="Q92" i="5"/>
  <c r="W92" i="5"/>
  <c r="H93" i="5"/>
  <c r="AC92" i="5"/>
  <c r="Z92" i="5"/>
  <c r="U92" i="5"/>
  <c r="F93" i="5"/>
  <c r="V92" i="5"/>
  <c r="G93" i="5"/>
  <c r="S92" i="5"/>
  <c r="T92" i="5"/>
  <c r="E93" i="5"/>
  <c r="AB92" i="5"/>
  <c r="D93" i="5"/>
  <c r="AA92" i="5"/>
  <c r="N93" i="5"/>
  <c r="M93" i="5"/>
  <c r="K93" i="5"/>
  <c r="O93" i="5"/>
  <c r="L93" i="5"/>
  <c r="R93" i="5"/>
  <c r="P93" i="5"/>
  <c r="Q93" i="5"/>
  <c r="W93" i="5"/>
  <c r="H94" i="5"/>
  <c r="AC93" i="5"/>
  <c r="Z93" i="5"/>
  <c r="V93" i="5"/>
  <c r="G94" i="5"/>
  <c r="U93" i="5"/>
  <c r="F94" i="5"/>
  <c r="S93" i="5"/>
  <c r="T93" i="5"/>
  <c r="E94" i="5"/>
  <c r="AB93" i="5"/>
  <c r="D94" i="5"/>
  <c r="AA93" i="5"/>
  <c r="M94" i="5"/>
  <c r="N94" i="5"/>
  <c r="K94" i="5"/>
  <c r="O94" i="5"/>
  <c r="L94" i="5"/>
  <c r="R94" i="5"/>
  <c r="Q94" i="5"/>
  <c r="W94" i="5"/>
  <c r="H95" i="5"/>
  <c r="P94" i="5"/>
  <c r="AC94" i="5"/>
  <c r="Z94" i="5"/>
  <c r="U94" i="5"/>
  <c r="F95" i="5"/>
  <c r="V94" i="5"/>
  <c r="G95" i="5"/>
  <c r="S94" i="5"/>
  <c r="T94" i="5"/>
  <c r="D95" i="5"/>
  <c r="AA94" i="5"/>
  <c r="E95" i="5"/>
  <c r="AB94" i="5"/>
  <c r="N95" i="5"/>
  <c r="M95" i="5"/>
  <c r="L95" i="5"/>
  <c r="K95" i="5"/>
  <c r="O95" i="5"/>
  <c r="R95" i="5"/>
  <c r="P95" i="5"/>
  <c r="Q95" i="5"/>
  <c r="W95" i="5"/>
  <c r="H96" i="5"/>
  <c r="AC95" i="5"/>
  <c r="Z95" i="5"/>
  <c r="V95" i="5"/>
  <c r="G96" i="5"/>
  <c r="U95" i="5"/>
  <c r="F96" i="5"/>
  <c r="T95" i="5"/>
  <c r="S95" i="5"/>
  <c r="E96" i="5"/>
  <c r="AB95" i="5"/>
  <c r="D96" i="5"/>
  <c r="AA95" i="5"/>
  <c r="M96" i="5"/>
  <c r="N96" i="5"/>
  <c r="K96" i="5"/>
  <c r="O96" i="5"/>
  <c r="L96" i="5"/>
  <c r="R96" i="5"/>
  <c r="P96" i="5"/>
  <c r="Q96" i="5"/>
  <c r="W96" i="5"/>
  <c r="H97" i="5"/>
  <c r="AC96" i="5"/>
  <c r="Z96" i="5"/>
  <c r="U96" i="5"/>
  <c r="F97" i="5"/>
  <c r="V96" i="5"/>
  <c r="G97" i="5"/>
  <c r="S96" i="5"/>
  <c r="T96" i="5"/>
  <c r="E97" i="5"/>
  <c r="AB96" i="5"/>
  <c r="D97" i="5"/>
  <c r="AA96" i="5"/>
  <c r="N97" i="5"/>
  <c r="M97" i="5"/>
  <c r="K97" i="5"/>
  <c r="O97" i="5"/>
  <c r="L97" i="5"/>
  <c r="R97" i="5"/>
  <c r="Q97" i="5"/>
  <c r="W97" i="5"/>
  <c r="H98" i="5"/>
  <c r="P97" i="5"/>
  <c r="Z97" i="5"/>
  <c r="AC97" i="5"/>
  <c r="V97" i="5"/>
  <c r="G98" i="5"/>
  <c r="U97" i="5"/>
  <c r="F98" i="5"/>
  <c r="S97" i="5"/>
  <c r="T97" i="5"/>
  <c r="E98" i="5"/>
  <c r="AB97" i="5"/>
  <c r="D98" i="5"/>
  <c r="AA97" i="5"/>
  <c r="M98" i="5"/>
  <c r="N98" i="5"/>
  <c r="K98" i="5"/>
  <c r="O98" i="5"/>
  <c r="L98" i="5"/>
  <c r="R98" i="5"/>
  <c r="P98" i="5"/>
  <c r="Q98" i="5"/>
  <c r="W98" i="5"/>
  <c r="H99" i="5"/>
  <c r="Z98" i="5"/>
  <c r="AC98" i="5"/>
  <c r="U98" i="5"/>
  <c r="F99" i="5"/>
  <c r="V98" i="5"/>
  <c r="G99" i="5"/>
  <c r="S98" i="5"/>
  <c r="T98" i="5"/>
  <c r="E99" i="5"/>
  <c r="AB98" i="5"/>
  <c r="D99" i="5"/>
  <c r="AA98" i="5"/>
  <c r="M99" i="5"/>
  <c r="K99" i="5"/>
  <c r="O99" i="5"/>
  <c r="L99" i="5"/>
  <c r="N99" i="5"/>
  <c r="R99" i="5"/>
  <c r="Q99" i="5"/>
  <c r="W99" i="5"/>
  <c r="H100" i="5"/>
  <c r="P99" i="5"/>
  <c r="AC99" i="5"/>
  <c r="Z99" i="5"/>
  <c r="V99" i="5"/>
  <c r="G100" i="5"/>
  <c r="U99" i="5"/>
  <c r="F100" i="5"/>
  <c r="S99" i="5"/>
  <c r="T99" i="5"/>
  <c r="E100" i="5"/>
  <c r="AB99" i="5"/>
  <c r="D100" i="5"/>
  <c r="AA99" i="5"/>
  <c r="M100" i="5"/>
  <c r="N100" i="5"/>
  <c r="K100" i="5"/>
  <c r="O100" i="5"/>
  <c r="L100" i="5"/>
  <c r="R100" i="5"/>
  <c r="Q100" i="5"/>
  <c r="W100" i="5"/>
  <c r="H101" i="5"/>
  <c r="P100" i="5"/>
  <c r="Z100" i="5"/>
  <c r="AC100" i="5"/>
  <c r="U100" i="5"/>
  <c r="F101" i="5"/>
  <c r="V100" i="5"/>
  <c r="G101" i="5"/>
  <c r="S100" i="5"/>
  <c r="T100" i="5"/>
  <c r="E101" i="5"/>
  <c r="AB100" i="5"/>
  <c r="D101" i="5"/>
  <c r="AA100" i="5"/>
  <c r="N101" i="5"/>
  <c r="M101" i="5"/>
  <c r="K101" i="5"/>
  <c r="O101" i="5"/>
  <c r="L101" i="5"/>
  <c r="R101" i="5"/>
  <c r="P101" i="5"/>
  <c r="Q101" i="5"/>
  <c r="W101" i="5"/>
  <c r="H102" i="5"/>
  <c r="AC101" i="5"/>
  <c r="Z101" i="5"/>
  <c r="V101" i="5"/>
  <c r="G102" i="5"/>
  <c r="U101" i="5"/>
  <c r="F102" i="5"/>
  <c r="S101" i="5"/>
  <c r="T101" i="5"/>
  <c r="D102" i="5"/>
  <c r="AA101" i="5"/>
  <c r="E102" i="5"/>
  <c r="AB101" i="5"/>
  <c r="M102" i="5"/>
  <c r="N102" i="5"/>
  <c r="L102" i="5"/>
  <c r="K102" i="5"/>
  <c r="O102" i="5"/>
  <c r="R102" i="5"/>
  <c r="Q102" i="5"/>
  <c r="W102" i="5"/>
  <c r="H103" i="5"/>
  <c r="P102" i="5"/>
  <c r="Z102" i="5"/>
  <c r="AC102" i="5"/>
  <c r="U102" i="5"/>
  <c r="F103" i="5"/>
  <c r="V102" i="5"/>
  <c r="G103" i="5"/>
  <c r="T102" i="5"/>
  <c r="S102" i="5"/>
  <c r="D103" i="5"/>
  <c r="AA102" i="5"/>
  <c r="E103" i="5"/>
  <c r="AB102" i="5"/>
  <c r="M103" i="5"/>
  <c r="L103" i="5"/>
  <c r="K103" i="5"/>
  <c r="O103" i="5"/>
  <c r="N103" i="5"/>
  <c r="R103" i="5"/>
  <c r="P103" i="5"/>
  <c r="Q103" i="5"/>
  <c r="W103" i="5"/>
  <c r="H104" i="5"/>
  <c r="AC103" i="5"/>
  <c r="Z103" i="5"/>
  <c r="V103" i="5"/>
  <c r="G104" i="5"/>
  <c r="U103" i="5"/>
  <c r="F104" i="5"/>
  <c r="T103" i="5"/>
  <c r="S103" i="5"/>
  <c r="D104" i="5"/>
  <c r="AA103" i="5"/>
  <c r="E104" i="5"/>
  <c r="AB103" i="5"/>
  <c r="N104" i="5"/>
  <c r="L104" i="5"/>
  <c r="K104" i="5"/>
  <c r="O104" i="5"/>
  <c r="M104" i="5"/>
  <c r="R104" i="5"/>
  <c r="Q104" i="5"/>
  <c r="W104" i="5"/>
  <c r="H105" i="5"/>
  <c r="P104" i="5"/>
  <c r="AC104" i="5"/>
  <c r="Z104" i="5"/>
  <c r="U104" i="5"/>
  <c r="F105" i="5"/>
  <c r="V104" i="5"/>
  <c r="G105" i="5"/>
  <c r="T104" i="5"/>
  <c r="S104" i="5"/>
  <c r="E105" i="5"/>
  <c r="AB104" i="5"/>
  <c r="D105" i="5"/>
  <c r="AA104" i="5"/>
  <c r="N105" i="5"/>
  <c r="M105" i="5"/>
  <c r="K105" i="5"/>
  <c r="O105" i="5"/>
  <c r="L105" i="5"/>
  <c r="R105" i="5"/>
  <c r="P105" i="5"/>
  <c r="Q105" i="5"/>
  <c r="W105" i="5"/>
  <c r="H106" i="5"/>
  <c r="Z105" i="5"/>
  <c r="AC105" i="5"/>
  <c r="V105" i="5"/>
  <c r="G106" i="5"/>
  <c r="U105" i="5"/>
  <c r="F106" i="5"/>
  <c r="S105" i="5"/>
  <c r="T105" i="5"/>
  <c r="E106" i="5"/>
  <c r="AB105" i="5"/>
  <c r="D106" i="5"/>
  <c r="AA105" i="5"/>
  <c r="N106" i="5"/>
  <c r="K106" i="5"/>
  <c r="O106" i="5"/>
  <c r="L106" i="5"/>
  <c r="M106" i="5"/>
  <c r="R106" i="5"/>
  <c r="Q106" i="5"/>
  <c r="W106" i="5"/>
  <c r="H107" i="5"/>
  <c r="P106" i="5"/>
  <c r="AC106" i="5"/>
  <c r="Z106" i="5"/>
  <c r="U106" i="5"/>
  <c r="F107" i="5"/>
  <c r="V106" i="5"/>
  <c r="G107" i="5"/>
  <c r="S106" i="5"/>
  <c r="T106" i="5"/>
  <c r="D107" i="5"/>
  <c r="AA106" i="5"/>
  <c r="E107" i="5"/>
  <c r="AB106" i="5"/>
  <c r="N107" i="5"/>
  <c r="M107" i="5"/>
  <c r="L107" i="5"/>
  <c r="K107" i="5"/>
  <c r="O107" i="5"/>
  <c r="R107" i="5"/>
  <c r="Q107" i="5"/>
  <c r="W107" i="5"/>
  <c r="H108" i="5"/>
  <c r="P107" i="5"/>
  <c r="Z107" i="5"/>
  <c r="AC107" i="5"/>
  <c r="V107" i="5"/>
  <c r="G108" i="5"/>
  <c r="U107" i="5"/>
  <c r="F108" i="5"/>
  <c r="T107" i="5"/>
  <c r="S107" i="5"/>
  <c r="D108" i="5"/>
  <c r="AA107" i="5"/>
  <c r="E108" i="5"/>
  <c r="AB107" i="5"/>
  <c r="M108" i="5"/>
  <c r="N108" i="5"/>
  <c r="L108" i="5"/>
  <c r="K108" i="5"/>
  <c r="O108" i="5"/>
  <c r="R108" i="5"/>
  <c r="Q108" i="5"/>
  <c r="W108" i="5"/>
  <c r="H109" i="5"/>
  <c r="P108" i="5"/>
  <c r="Z108" i="5"/>
  <c r="AC108" i="5"/>
  <c r="V108" i="5"/>
  <c r="G109" i="5"/>
  <c r="U108" i="5"/>
  <c r="F109" i="5"/>
  <c r="T108" i="5"/>
  <c r="S108" i="5"/>
  <c r="E109" i="5"/>
  <c r="AB108" i="5"/>
  <c r="D109" i="5"/>
  <c r="AA108" i="5"/>
  <c r="M109" i="5"/>
  <c r="N109" i="5"/>
  <c r="K109" i="5"/>
  <c r="O109" i="5"/>
  <c r="L109" i="5"/>
  <c r="R109" i="5"/>
  <c r="Q109" i="5"/>
  <c r="W109" i="5"/>
  <c r="H110" i="5"/>
  <c r="P109" i="5"/>
  <c r="Z109" i="5"/>
  <c r="AC109" i="5"/>
  <c r="U109" i="5"/>
  <c r="F110" i="5"/>
  <c r="V109" i="5"/>
  <c r="G110" i="5"/>
  <c r="S109" i="5"/>
  <c r="T109" i="5"/>
  <c r="E110" i="5"/>
  <c r="AB109" i="5"/>
  <c r="D110" i="5"/>
  <c r="AA109" i="5"/>
  <c r="N110" i="5"/>
  <c r="M110" i="5"/>
  <c r="K110" i="5"/>
  <c r="O110" i="5"/>
  <c r="L110" i="5"/>
  <c r="R110" i="5"/>
  <c r="Q110" i="5"/>
  <c r="P110" i="5"/>
  <c r="W110" i="5"/>
  <c r="H111" i="5"/>
  <c r="Z110" i="5"/>
  <c r="AC110" i="5"/>
  <c r="V110" i="5"/>
  <c r="G111" i="5"/>
  <c r="U110" i="5"/>
  <c r="F111" i="5"/>
  <c r="S110" i="5"/>
  <c r="T110" i="5"/>
  <c r="D111" i="5"/>
  <c r="AA110" i="5"/>
  <c r="E111" i="5"/>
  <c r="AB110" i="5"/>
  <c r="M111" i="5"/>
  <c r="N111" i="5"/>
  <c r="L111" i="5"/>
  <c r="K111" i="5"/>
  <c r="O111" i="5"/>
  <c r="R111" i="5"/>
  <c r="P111" i="5"/>
  <c r="Q111" i="5"/>
  <c r="W111" i="5"/>
  <c r="H112" i="5"/>
  <c r="Z111" i="5"/>
  <c r="AC111" i="5"/>
  <c r="U111" i="5"/>
  <c r="F112" i="5"/>
  <c r="V111" i="5"/>
  <c r="G112" i="5"/>
  <c r="T111" i="5"/>
  <c r="S111" i="5"/>
  <c r="D112" i="5"/>
  <c r="AA111" i="5"/>
  <c r="E112" i="5"/>
  <c r="AB111" i="5"/>
  <c r="M112" i="5"/>
  <c r="L112" i="5"/>
  <c r="K112" i="5"/>
  <c r="O112" i="5"/>
  <c r="R112" i="5"/>
  <c r="N112" i="5"/>
  <c r="P112" i="5"/>
  <c r="Q112" i="5"/>
  <c r="W112" i="5"/>
  <c r="H113" i="5"/>
  <c r="Z112" i="5"/>
  <c r="AC112" i="5"/>
  <c r="V112" i="5"/>
  <c r="G113" i="5"/>
  <c r="U112" i="5"/>
  <c r="F113" i="5"/>
  <c r="T112" i="5"/>
  <c r="S112" i="5"/>
  <c r="D113" i="5"/>
  <c r="AA112" i="5"/>
  <c r="E113" i="5"/>
  <c r="AB112" i="5"/>
  <c r="N113" i="5"/>
  <c r="L113" i="5"/>
  <c r="K113" i="5"/>
  <c r="O113" i="5"/>
  <c r="M113" i="5"/>
  <c r="R113" i="5"/>
  <c r="Q113" i="5"/>
  <c r="W113" i="5"/>
  <c r="H114" i="5"/>
  <c r="P113" i="5"/>
  <c r="AC113" i="5"/>
  <c r="Z113" i="5"/>
  <c r="U113" i="5"/>
  <c r="F114" i="5"/>
  <c r="V113" i="5"/>
  <c r="G114" i="5"/>
  <c r="T113" i="5"/>
  <c r="S113" i="5"/>
  <c r="D114" i="5"/>
  <c r="AA113" i="5"/>
  <c r="E114" i="5"/>
  <c r="AB113" i="5"/>
  <c r="N114" i="5"/>
  <c r="M114" i="5"/>
  <c r="L114" i="5"/>
  <c r="K114" i="5"/>
  <c r="O114" i="5"/>
  <c r="R114" i="5"/>
  <c r="P114" i="5"/>
  <c r="Q114" i="5"/>
  <c r="W114" i="5"/>
  <c r="H115" i="5"/>
  <c r="Z114" i="5"/>
  <c r="AC114" i="5"/>
  <c r="V114" i="5"/>
  <c r="G115" i="5"/>
  <c r="U114" i="5"/>
  <c r="F115" i="5"/>
  <c r="T114" i="5"/>
  <c r="S114" i="5"/>
  <c r="D115" i="5"/>
  <c r="AA114" i="5"/>
  <c r="E115" i="5"/>
  <c r="AB114" i="5"/>
  <c r="N115" i="5"/>
  <c r="L115" i="5"/>
  <c r="K115" i="5"/>
  <c r="O115" i="5"/>
  <c r="M115" i="5"/>
  <c r="R115" i="5"/>
  <c r="P115" i="5"/>
  <c r="Q115" i="5"/>
  <c r="W115" i="5"/>
  <c r="H116" i="5"/>
  <c r="AC115" i="5"/>
  <c r="Z115" i="5"/>
  <c r="U115" i="5"/>
  <c r="F116" i="5"/>
  <c r="V115" i="5"/>
  <c r="G116" i="5"/>
  <c r="T115" i="5"/>
  <c r="S115" i="5"/>
  <c r="D116" i="5"/>
  <c r="AA115" i="5"/>
  <c r="E116" i="5"/>
  <c r="AB115" i="5"/>
  <c r="M116" i="5"/>
  <c r="L116" i="5"/>
  <c r="K116" i="5"/>
  <c r="O116" i="5"/>
  <c r="N116" i="5"/>
  <c r="R116" i="5"/>
  <c r="P116" i="5"/>
  <c r="Q116" i="5"/>
  <c r="W116" i="5"/>
  <c r="H117" i="5"/>
  <c r="Z116" i="5"/>
  <c r="AC116" i="5"/>
  <c r="V116" i="5"/>
  <c r="G117" i="5"/>
  <c r="U116" i="5"/>
  <c r="F117" i="5"/>
  <c r="T116" i="5"/>
  <c r="S116" i="5"/>
  <c r="D117" i="5"/>
  <c r="AA116" i="5"/>
  <c r="E117" i="5"/>
  <c r="AB116" i="5"/>
  <c r="M117" i="5"/>
  <c r="N117" i="5"/>
  <c r="L117" i="5"/>
  <c r="K117" i="5"/>
  <c r="O117" i="5"/>
  <c r="R117" i="5"/>
  <c r="Q117" i="5"/>
  <c r="W117" i="5"/>
  <c r="H118" i="5"/>
  <c r="P117" i="5"/>
  <c r="AC117" i="5"/>
  <c r="Z117" i="5"/>
  <c r="U117" i="5"/>
  <c r="F118" i="5"/>
  <c r="V117" i="5"/>
  <c r="G118" i="5"/>
  <c r="T117" i="5"/>
  <c r="S117" i="5"/>
  <c r="D118" i="5"/>
  <c r="AA117" i="5"/>
  <c r="E118" i="5"/>
  <c r="AB117" i="5"/>
  <c r="N118" i="5"/>
  <c r="M118" i="5"/>
  <c r="L118" i="5"/>
  <c r="K118" i="5"/>
  <c r="O118" i="5"/>
  <c r="R118" i="5"/>
  <c r="Q118" i="5"/>
  <c r="W118" i="5"/>
  <c r="H119" i="5"/>
  <c r="P118" i="5"/>
  <c r="AC118" i="5"/>
  <c r="Z118" i="5"/>
  <c r="V118" i="5"/>
  <c r="G119" i="5"/>
  <c r="U118" i="5"/>
  <c r="F119" i="5"/>
  <c r="T118" i="5"/>
  <c r="S118" i="5"/>
  <c r="D119" i="5"/>
  <c r="AA118" i="5"/>
  <c r="E119" i="5"/>
  <c r="AB118" i="5"/>
  <c r="M119" i="5"/>
  <c r="N119" i="5"/>
  <c r="L119" i="5"/>
  <c r="K119" i="5"/>
  <c r="O119" i="5"/>
  <c r="R119" i="5"/>
  <c r="P119" i="5"/>
  <c r="Q119" i="5"/>
  <c r="W119" i="5"/>
  <c r="H120" i="5"/>
  <c r="Z119" i="5"/>
  <c r="AC119" i="5"/>
  <c r="U119" i="5"/>
  <c r="F120" i="5"/>
  <c r="V119" i="5"/>
  <c r="G120" i="5"/>
  <c r="T119" i="5"/>
  <c r="S119" i="5"/>
  <c r="E120" i="5"/>
  <c r="AB119" i="5"/>
  <c r="D120" i="5"/>
  <c r="AA119" i="5"/>
  <c r="N120" i="5"/>
  <c r="K120" i="5"/>
  <c r="O120" i="5"/>
  <c r="M120" i="5"/>
  <c r="L120" i="5"/>
  <c r="R120" i="5"/>
  <c r="Q120" i="5"/>
  <c r="W120" i="5"/>
  <c r="H121" i="5"/>
  <c r="P120" i="5"/>
  <c r="Z120" i="5"/>
  <c r="AC120" i="5"/>
  <c r="U120" i="5"/>
  <c r="F121" i="5"/>
  <c r="V120" i="5"/>
  <c r="G121" i="5"/>
  <c r="S120" i="5"/>
  <c r="T120" i="5"/>
  <c r="E121" i="5"/>
  <c r="AB120" i="5"/>
  <c r="D121" i="5"/>
  <c r="AA120" i="5"/>
  <c r="N121" i="5"/>
  <c r="M121" i="5"/>
  <c r="K121" i="5"/>
  <c r="O121" i="5"/>
  <c r="L121" i="5"/>
  <c r="R121" i="5"/>
  <c r="Q121" i="5"/>
  <c r="W121" i="5"/>
  <c r="H122" i="5"/>
  <c r="P121" i="5"/>
  <c r="AC121" i="5"/>
  <c r="Z121" i="5"/>
  <c r="V121" i="5"/>
  <c r="G122" i="5"/>
  <c r="U121" i="5"/>
  <c r="F122" i="5"/>
  <c r="S121" i="5"/>
  <c r="T121" i="5"/>
  <c r="D122" i="5"/>
  <c r="AA121" i="5"/>
  <c r="E122" i="5"/>
  <c r="AB121" i="5"/>
  <c r="M122" i="5"/>
  <c r="N122" i="5"/>
  <c r="L122" i="5"/>
  <c r="K122" i="5"/>
  <c r="O122" i="5"/>
  <c r="R122" i="5"/>
  <c r="Q122" i="5"/>
  <c r="W122" i="5"/>
  <c r="H123" i="5"/>
  <c r="P122" i="5"/>
  <c r="Z122" i="5"/>
  <c r="AC122" i="5"/>
  <c r="U122" i="5"/>
  <c r="F123" i="5"/>
  <c r="V122" i="5"/>
  <c r="G123" i="5"/>
  <c r="T122" i="5"/>
  <c r="S122" i="5"/>
  <c r="D123" i="5"/>
  <c r="AA122" i="5"/>
  <c r="E123" i="5"/>
  <c r="AB122" i="5"/>
  <c r="N123" i="5"/>
  <c r="M123" i="5"/>
  <c r="L123" i="5"/>
  <c r="K123" i="5"/>
  <c r="O123" i="5"/>
  <c r="R123" i="5"/>
  <c r="Q123" i="5"/>
  <c r="W123" i="5"/>
  <c r="H124" i="5"/>
  <c r="P123" i="5"/>
  <c r="Z123" i="5"/>
  <c r="AC123" i="5"/>
  <c r="V123" i="5"/>
  <c r="G124" i="5"/>
  <c r="U123" i="5"/>
  <c r="F124" i="5"/>
  <c r="T123" i="5"/>
  <c r="S123" i="5"/>
  <c r="E124" i="5"/>
  <c r="AB123" i="5"/>
  <c r="D124" i="5"/>
  <c r="AA123" i="5"/>
  <c r="M124" i="5"/>
  <c r="N124" i="5"/>
  <c r="K124" i="5"/>
  <c r="O124" i="5"/>
  <c r="L124" i="5"/>
  <c r="R124" i="5"/>
  <c r="Q124" i="5"/>
  <c r="W124" i="5"/>
  <c r="H125" i="5"/>
  <c r="P124" i="5"/>
  <c r="AC124" i="5"/>
  <c r="Z124" i="5"/>
  <c r="U124" i="5"/>
  <c r="F125" i="5"/>
  <c r="V124" i="5"/>
  <c r="G125" i="5"/>
  <c r="S124" i="5"/>
  <c r="T124" i="5"/>
  <c r="E125" i="5"/>
  <c r="AB124" i="5"/>
  <c r="D125" i="5"/>
  <c r="AA124" i="5"/>
  <c r="N125" i="5"/>
  <c r="M125" i="5"/>
  <c r="K125" i="5"/>
  <c r="O125" i="5"/>
  <c r="L125" i="5"/>
  <c r="R125" i="5"/>
  <c r="Q125" i="5"/>
  <c r="W125" i="5"/>
  <c r="H126" i="5"/>
  <c r="P125" i="5"/>
  <c r="AC125" i="5"/>
  <c r="Z125" i="5"/>
  <c r="V125" i="5"/>
  <c r="G126" i="5"/>
  <c r="U125" i="5"/>
  <c r="F126" i="5"/>
  <c r="S125" i="5"/>
  <c r="T125" i="5"/>
  <c r="E126" i="5"/>
  <c r="AB125" i="5"/>
  <c r="D126" i="5"/>
  <c r="AA125" i="5"/>
  <c r="M126" i="5"/>
  <c r="N126" i="5"/>
  <c r="K126" i="5"/>
  <c r="O126" i="5"/>
  <c r="L126" i="5"/>
  <c r="R126" i="5"/>
  <c r="P126" i="5"/>
  <c r="Q126" i="5"/>
  <c r="W126" i="5"/>
  <c r="H127" i="5"/>
  <c r="Z126" i="5"/>
  <c r="AC126" i="5"/>
  <c r="U126" i="5"/>
  <c r="F127" i="5"/>
  <c r="V126" i="5"/>
  <c r="G127" i="5"/>
  <c r="S126" i="5"/>
  <c r="T126" i="5"/>
  <c r="E127" i="5"/>
  <c r="AB126" i="5"/>
  <c r="D127" i="5"/>
  <c r="AA126" i="5"/>
  <c r="N127" i="5"/>
  <c r="M127" i="5"/>
  <c r="K127" i="5"/>
  <c r="O127" i="5"/>
  <c r="L127" i="5"/>
  <c r="R127" i="5"/>
  <c r="P127" i="5"/>
  <c r="Q127" i="5"/>
  <c r="W127" i="5"/>
  <c r="H128" i="5"/>
  <c r="Z127" i="5"/>
  <c r="AC127" i="5"/>
  <c r="V127" i="5"/>
  <c r="G128" i="5"/>
  <c r="U127" i="5"/>
  <c r="F128" i="5"/>
  <c r="S127" i="5"/>
  <c r="T127" i="5"/>
  <c r="E128" i="5"/>
  <c r="AB127" i="5"/>
  <c r="D128" i="5"/>
  <c r="AA127" i="5"/>
  <c r="M128" i="5"/>
  <c r="N128" i="5"/>
  <c r="K128" i="5"/>
  <c r="O128" i="5"/>
  <c r="L128" i="5"/>
  <c r="R128" i="5"/>
  <c r="P128" i="5"/>
  <c r="Q128" i="5"/>
  <c r="W128" i="5"/>
  <c r="H129" i="5"/>
  <c r="AC128" i="5"/>
  <c r="Z128" i="5"/>
  <c r="V128" i="5"/>
  <c r="G129" i="5"/>
  <c r="U128" i="5"/>
  <c r="F129" i="5"/>
  <c r="T128" i="5"/>
  <c r="S128" i="5"/>
  <c r="AB128" i="5"/>
  <c r="E129" i="5"/>
  <c r="D129" i="5"/>
  <c r="AA128" i="5"/>
  <c r="M129" i="5"/>
  <c r="N129" i="5"/>
  <c r="K129" i="5"/>
  <c r="O129" i="5"/>
  <c r="L129" i="5"/>
  <c r="R129" i="5"/>
  <c r="Q129" i="5"/>
  <c r="W129" i="5"/>
  <c r="H130" i="5"/>
  <c r="P129" i="5"/>
  <c r="Z129" i="5"/>
  <c r="AC129" i="5"/>
  <c r="V129" i="5"/>
  <c r="G130" i="5"/>
  <c r="U129" i="5"/>
  <c r="F130" i="5"/>
  <c r="S129" i="5"/>
  <c r="T129" i="5"/>
  <c r="E130" i="5"/>
  <c r="AB129" i="5"/>
  <c r="D130" i="5"/>
  <c r="AA129" i="5"/>
  <c r="M130" i="5"/>
  <c r="N130" i="5"/>
  <c r="K130" i="5"/>
  <c r="O130" i="5"/>
  <c r="L130" i="5"/>
  <c r="R130" i="5"/>
  <c r="P130" i="5"/>
  <c r="Q130" i="5"/>
  <c r="W130" i="5"/>
  <c r="H131" i="5"/>
  <c r="AC130" i="5"/>
  <c r="Z130" i="5"/>
  <c r="V130" i="5"/>
  <c r="G131" i="5"/>
  <c r="U130" i="5"/>
  <c r="F131" i="5"/>
  <c r="S130" i="5"/>
  <c r="T130" i="5"/>
  <c r="AA130" i="5"/>
  <c r="D131" i="5"/>
  <c r="E131" i="5"/>
  <c r="AB130" i="5"/>
  <c r="M131" i="5"/>
  <c r="N131" i="5"/>
  <c r="L131" i="5"/>
  <c r="K131" i="5"/>
  <c r="O131" i="5"/>
  <c r="R131" i="5"/>
  <c r="P131" i="5"/>
  <c r="Q131" i="5"/>
  <c r="W131" i="5"/>
  <c r="H132" i="5"/>
  <c r="AC131" i="5"/>
  <c r="Z131" i="5"/>
  <c r="U131" i="5"/>
  <c r="F132" i="5"/>
  <c r="V131" i="5"/>
  <c r="G132" i="5"/>
  <c r="T131" i="5"/>
  <c r="S131" i="5"/>
  <c r="AA131" i="5"/>
  <c r="D132" i="5"/>
  <c r="E132" i="5"/>
  <c r="AB131" i="5"/>
  <c r="M132" i="5"/>
  <c r="L132" i="5"/>
  <c r="K132" i="5"/>
  <c r="O132" i="5"/>
  <c r="R132" i="5"/>
  <c r="N132" i="5"/>
  <c r="P132" i="5"/>
  <c r="Q132" i="5"/>
  <c r="W132" i="5"/>
  <c r="H133" i="5"/>
  <c r="Z132" i="5"/>
  <c r="AC132" i="5"/>
  <c r="V132" i="5"/>
  <c r="G133" i="5"/>
  <c r="U132" i="5"/>
  <c r="F133" i="5"/>
  <c r="T132" i="5"/>
  <c r="S132" i="5"/>
  <c r="E133" i="5"/>
  <c r="AB132" i="5"/>
  <c r="AA132" i="5"/>
  <c r="D133" i="5"/>
  <c r="M133" i="5"/>
  <c r="N133" i="5"/>
  <c r="K133" i="5"/>
  <c r="O133" i="5"/>
  <c r="L133" i="5"/>
  <c r="R133" i="5"/>
  <c r="Q133" i="5"/>
  <c r="W133" i="5"/>
  <c r="H134" i="5"/>
  <c r="P133" i="5"/>
  <c r="Z133" i="5"/>
  <c r="AC133" i="5"/>
  <c r="U133" i="5"/>
  <c r="F134" i="5"/>
  <c r="V133" i="5"/>
  <c r="G134" i="5"/>
  <c r="S133" i="5"/>
  <c r="T133" i="5"/>
  <c r="D134" i="5"/>
  <c r="AA133" i="5"/>
  <c r="E134" i="5"/>
  <c r="AB133" i="5"/>
  <c r="N134" i="5"/>
  <c r="M134" i="5"/>
  <c r="L134" i="5"/>
  <c r="K134" i="5"/>
  <c r="O134" i="5"/>
  <c r="R134" i="5"/>
  <c r="Q134" i="5"/>
  <c r="W134" i="5"/>
  <c r="H135" i="5"/>
  <c r="P134" i="5"/>
  <c r="Z134" i="5"/>
  <c r="AC134" i="5"/>
  <c r="V134" i="5"/>
  <c r="G135" i="5"/>
  <c r="U134" i="5"/>
  <c r="F135" i="5"/>
  <c r="T134" i="5"/>
  <c r="S134" i="5"/>
  <c r="D135" i="5"/>
  <c r="AA134" i="5"/>
  <c r="E135" i="5"/>
  <c r="AB134" i="5"/>
  <c r="M135" i="5"/>
  <c r="N135" i="5"/>
  <c r="L135" i="5"/>
  <c r="K135" i="5"/>
  <c r="O135" i="5"/>
  <c r="R135" i="5"/>
  <c r="Q135" i="5"/>
  <c r="W135" i="5"/>
  <c r="H136" i="5"/>
  <c r="P135" i="5"/>
  <c r="AC135" i="5"/>
  <c r="Z135" i="5"/>
  <c r="U135" i="5"/>
  <c r="F136" i="5"/>
  <c r="V135" i="5"/>
  <c r="G136" i="5"/>
  <c r="T135" i="5"/>
  <c r="S135" i="5"/>
  <c r="AB135" i="5"/>
  <c r="E136" i="5"/>
  <c r="D136" i="5"/>
  <c r="AA135" i="5"/>
  <c r="N136" i="5"/>
  <c r="M136" i="5"/>
  <c r="K136" i="5"/>
  <c r="O136" i="5"/>
  <c r="L136" i="5"/>
  <c r="R136" i="5"/>
  <c r="P136" i="5"/>
  <c r="Q136" i="5"/>
  <c r="W136" i="5"/>
  <c r="H137" i="5"/>
  <c r="Z136" i="5"/>
  <c r="AC136" i="5"/>
  <c r="V136" i="5"/>
  <c r="G137" i="5"/>
  <c r="U136" i="5"/>
  <c r="F137" i="5"/>
  <c r="S136" i="5"/>
  <c r="T136" i="5"/>
  <c r="E137" i="5"/>
  <c r="AB136" i="5"/>
  <c r="D137" i="5"/>
  <c r="AA136" i="5"/>
  <c r="N137" i="5"/>
  <c r="K137" i="5"/>
  <c r="O137" i="5"/>
  <c r="L137" i="5"/>
  <c r="M137" i="5"/>
  <c r="R137" i="5"/>
  <c r="P137" i="5"/>
  <c r="Q137" i="5"/>
  <c r="W137" i="5"/>
  <c r="H138" i="5"/>
  <c r="Z137" i="5"/>
  <c r="AC137" i="5"/>
  <c r="U137" i="5"/>
  <c r="F138" i="5"/>
  <c r="V137" i="5"/>
  <c r="G138" i="5"/>
  <c r="S137" i="5"/>
  <c r="T137" i="5"/>
  <c r="AB137" i="5"/>
  <c r="E138" i="5"/>
  <c r="D138" i="5"/>
  <c r="AA137" i="5"/>
  <c r="M138" i="5"/>
  <c r="K138" i="5"/>
  <c r="O138" i="5"/>
  <c r="L138" i="5"/>
  <c r="N138" i="5"/>
  <c r="R138" i="5"/>
  <c r="Q138" i="5"/>
  <c r="W138" i="5"/>
  <c r="H139" i="5"/>
  <c r="P138" i="5"/>
  <c r="Z138" i="5"/>
  <c r="AC138" i="5"/>
  <c r="V138" i="5"/>
  <c r="G139" i="5"/>
  <c r="U138" i="5"/>
  <c r="F139" i="5"/>
  <c r="S138" i="5"/>
  <c r="T138" i="5"/>
  <c r="AA138" i="5"/>
  <c r="D139" i="5"/>
  <c r="E139" i="5"/>
  <c r="AB138" i="5"/>
  <c r="M139" i="5"/>
  <c r="N139" i="5"/>
  <c r="L139" i="5"/>
  <c r="K139" i="5"/>
  <c r="O139" i="5"/>
  <c r="R139" i="5"/>
  <c r="P139" i="5"/>
  <c r="Q139" i="5"/>
  <c r="W139" i="5"/>
  <c r="H140" i="5"/>
  <c r="AC139" i="5"/>
  <c r="Z139" i="5"/>
  <c r="U139" i="5"/>
  <c r="F140" i="5"/>
  <c r="V139" i="5"/>
  <c r="G140" i="5"/>
  <c r="T139" i="5"/>
  <c r="S139" i="5"/>
  <c r="E140" i="5"/>
  <c r="AB139" i="5"/>
  <c r="AA139" i="5"/>
  <c r="D140" i="5"/>
  <c r="N140" i="5"/>
  <c r="M140" i="5"/>
  <c r="K140" i="5"/>
  <c r="O140" i="5"/>
  <c r="L140" i="5"/>
  <c r="R140" i="5"/>
  <c r="Q140" i="5"/>
  <c r="W140" i="5"/>
  <c r="H141" i="5"/>
  <c r="P140" i="5"/>
  <c r="AC140" i="5"/>
  <c r="Z140" i="5"/>
  <c r="V140" i="5"/>
  <c r="G141" i="5"/>
  <c r="U140" i="5"/>
  <c r="F141" i="5"/>
  <c r="S140" i="5"/>
  <c r="T140" i="5"/>
  <c r="E141" i="5"/>
  <c r="AB140" i="5"/>
  <c r="AA140" i="5"/>
  <c r="D141" i="5"/>
  <c r="M141" i="5"/>
  <c r="N141" i="5"/>
  <c r="K141" i="5"/>
  <c r="O141" i="5"/>
  <c r="L141" i="5"/>
  <c r="R141" i="5"/>
  <c r="Q141" i="5"/>
  <c r="W141" i="5"/>
  <c r="H142" i="5"/>
  <c r="P141" i="5"/>
  <c r="AC141" i="5"/>
  <c r="Z141" i="5"/>
  <c r="U141" i="5"/>
  <c r="F142" i="5"/>
  <c r="V141" i="5"/>
  <c r="G142" i="5"/>
  <c r="S141" i="5"/>
  <c r="T141" i="5"/>
  <c r="E142" i="5"/>
  <c r="AB141" i="5"/>
  <c r="AA141" i="5"/>
  <c r="D142" i="5"/>
  <c r="N142" i="5"/>
  <c r="M142" i="5"/>
  <c r="K142" i="5"/>
  <c r="O142" i="5"/>
  <c r="L142" i="5"/>
  <c r="R142" i="5"/>
  <c r="P142" i="5"/>
  <c r="Q142" i="5"/>
  <c r="W142" i="5"/>
  <c r="H143" i="5"/>
  <c r="AC142" i="5"/>
  <c r="Z142" i="5"/>
  <c r="V142" i="5"/>
  <c r="G143" i="5"/>
  <c r="U142" i="5"/>
  <c r="F143" i="5"/>
  <c r="S142" i="5"/>
  <c r="T142" i="5"/>
  <c r="E143" i="5"/>
  <c r="AB142" i="5"/>
  <c r="AA142" i="5"/>
  <c r="D143" i="5"/>
  <c r="M143" i="5"/>
  <c r="N143" i="5"/>
  <c r="K143" i="5"/>
  <c r="O143" i="5"/>
  <c r="L143" i="5"/>
  <c r="R143" i="5"/>
  <c r="Q143" i="5"/>
  <c r="W143" i="5"/>
  <c r="H144" i="5"/>
  <c r="P143" i="5"/>
  <c r="AC143" i="5"/>
  <c r="Z143" i="5"/>
  <c r="U143" i="5"/>
  <c r="F144" i="5"/>
  <c r="V143" i="5"/>
  <c r="G144" i="5"/>
  <c r="S143" i="5"/>
  <c r="T143" i="5"/>
  <c r="E144" i="5"/>
  <c r="AB143" i="5"/>
  <c r="AA143" i="5"/>
  <c r="D144" i="5"/>
  <c r="N144" i="5"/>
  <c r="M144" i="5"/>
  <c r="K144" i="5"/>
  <c r="O144" i="5"/>
  <c r="L144" i="5"/>
  <c r="R144" i="5"/>
  <c r="P144" i="5"/>
  <c r="Q144" i="5"/>
  <c r="W144" i="5"/>
  <c r="H145" i="5"/>
  <c r="AC144" i="5"/>
  <c r="Z144" i="5"/>
  <c r="V144" i="5"/>
  <c r="G145" i="5"/>
  <c r="U144" i="5"/>
  <c r="F145" i="5"/>
  <c r="S144" i="5"/>
  <c r="T144" i="5"/>
  <c r="E145" i="5"/>
  <c r="AB144" i="5"/>
  <c r="AA144" i="5"/>
  <c r="D145" i="5"/>
  <c r="N145" i="5"/>
  <c r="K145" i="5"/>
  <c r="O145" i="5"/>
  <c r="L145" i="5"/>
  <c r="M145" i="5"/>
  <c r="R145" i="5"/>
  <c r="P145" i="5"/>
  <c r="Q145" i="5"/>
  <c r="W145" i="5"/>
  <c r="H146" i="5"/>
  <c r="Z145" i="5"/>
  <c r="AC145" i="5"/>
  <c r="U145" i="5"/>
  <c r="F146" i="5"/>
  <c r="V145" i="5"/>
  <c r="G146" i="5"/>
  <c r="S145" i="5"/>
  <c r="T145" i="5"/>
  <c r="E146" i="5"/>
  <c r="AB145" i="5"/>
  <c r="AA145" i="5"/>
  <c r="D146" i="5"/>
  <c r="M146" i="5"/>
  <c r="K146" i="5"/>
  <c r="O146" i="5"/>
  <c r="L146" i="5"/>
  <c r="N146" i="5"/>
  <c r="R146" i="5"/>
  <c r="P146" i="5"/>
  <c r="Q146" i="5"/>
  <c r="W146" i="5"/>
  <c r="H147" i="5"/>
  <c r="Z146" i="5"/>
  <c r="AC146" i="5"/>
  <c r="V146" i="5"/>
  <c r="G147" i="5"/>
  <c r="U146" i="5"/>
  <c r="F147" i="5"/>
  <c r="S146" i="5"/>
  <c r="T146" i="5"/>
  <c r="E147" i="5"/>
  <c r="AB146" i="5"/>
  <c r="AA146" i="5"/>
  <c r="D147" i="5"/>
  <c r="M147" i="5"/>
  <c r="N147" i="5"/>
  <c r="K147" i="5"/>
  <c r="O147" i="5"/>
  <c r="L147" i="5"/>
  <c r="R147" i="5"/>
  <c r="P147" i="5"/>
  <c r="Q147" i="5"/>
  <c r="W147" i="5"/>
  <c r="H148" i="5"/>
  <c r="Z147" i="5"/>
  <c r="AC147" i="5"/>
  <c r="U147" i="5"/>
  <c r="F148" i="5"/>
  <c r="V147" i="5"/>
  <c r="G148" i="5"/>
  <c r="S147" i="5"/>
  <c r="T147" i="5"/>
  <c r="AB147" i="5"/>
  <c r="E148" i="5"/>
  <c r="D148" i="5"/>
  <c r="AA147" i="5"/>
  <c r="M148" i="5"/>
  <c r="K148" i="5"/>
  <c r="O148" i="5"/>
  <c r="L148" i="5"/>
  <c r="N148" i="5"/>
  <c r="R148" i="5"/>
  <c r="P148" i="5"/>
  <c r="Q148" i="5"/>
  <c r="W148" i="5"/>
  <c r="H149" i="5"/>
  <c r="AC148" i="5"/>
  <c r="Z148" i="5"/>
  <c r="V148" i="5"/>
  <c r="G149" i="5"/>
  <c r="U148" i="5"/>
  <c r="F149" i="5"/>
  <c r="S148" i="5"/>
  <c r="T148" i="5"/>
  <c r="AB148" i="5"/>
  <c r="E149" i="5"/>
  <c r="D149" i="5"/>
  <c r="AA148" i="5"/>
  <c r="N149" i="5"/>
  <c r="K149" i="5"/>
  <c r="O149" i="5"/>
  <c r="L149" i="5"/>
  <c r="M149" i="5"/>
  <c r="R149" i="5"/>
  <c r="P149" i="5"/>
  <c r="Q149" i="5"/>
  <c r="W149" i="5"/>
  <c r="H150" i="5"/>
  <c r="Z149" i="5"/>
  <c r="AC149" i="5"/>
  <c r="U149" i="5"/>
  <c r="F150" i="5"/>
  <c r="V149" i="5"/>
  <c r="G150" i="5"/>
  <c r="S149" i="5"/>
  <c r="T149" i="5"/>
  <c r="D150" i="5"/>
  <c r="AA149" i="5"/>
  <c r="AB149" i="5"/>
  <c r="E150" i="5"/>
  <c r="N150" i="5"/>
  <c r="M150" i="5"/>
  <c r="L150" i="5"/>
  <c r="K150" i="5"/>
  <c r="O150" i="5"/>
  <c r="R150" i="5"/>
  <c r="Q150" i="5"/>
  <c r="W150" i="5"/>
  <c r="H151" i="5"/>
  <c r="P150" i="5"/>
  <c r="Z150" i="5"/>
  <c r="AC150" i="5"/>
  <c r="V150" i="5"/>
  <c r="G151" i="5"/>
  <c r="U150" i="5"/>
  <c r="F151" i="5"/>
  <c r="T150" i="5"/>
  <c r="S150" i="5"/>
  <c r="D151" i="5"/>
  <c r="AA150" i="5"/>
  <c r="AB150" i="5"/>
  <c r="E151" i="5"/>
  <c r="M151" i="5"/>
  <c r="N151" i="5"/>
  <c r="L151" i="5"/>
  <c r="K151" i="5"/>
  <c r="O151" i="5"/>
  <c r="R151" i="5"/>
  <c r="Q151" i="5"/>
  <c r="W151" i="5"/>
  <c r="H152" i="5"/>
  <c r="P151" i="5"/>
  <c r="AC151" i="5"/>
  <c r="Z151" i="5"/>
  <c r="U151" i="5"/>
  <c r="F152" i="5"/>
  <c r="V151" i="5"/>
  <c r="G152" i="5"/>
  <c r="T151" i="5"/>
  <c r="S151" i="5"/>
  <c r="AB151" i="5"/>
  <c r="E152" i="5"/>
  <c r="D152" i="5"/>
  <c r="AA151" i="5"/>
  <c r="N152" i="5"/>
  <c r="M152" i="5"/>
  <c r="K152" i="5"/>
  <c r="O152" i="5"/>
  <c r="L152" i="5"/>
  <c r="R152" i="5"/>
  <c r="P152" i="5"/>
  <c r="Q152" i="5"/>
  <c r="W152" i="5"/>
  <c r="H153" i="5"/>
  <c r="AC152" i="5"/>
  <c r="Z152" i="5"/>
  <c r="U152" i="5"/>
  <c r="F153" i="5"/>
  <c r="V152" i="5"/>
  <c r="G153" i="5"/>
  <c r="S152" i="5"/>
  <c r="T152" i="5"/>
  <c r="AB152" i="5"/>
  <c r="E153" i="5"/>
  <c r="D153" i="5"/>
  <c r="AA152" i="5"/>
  <c r="M153" i="5"/>
  <c r="K153" i="5"/>
  <c r="O153" i="5"/>
  <c r="L153" i="5"/>
  <c r="N153" i="5"/>
  <c r="R153" i="5"/>
  <c r="P153" i="5"/>
  <c r="Q153" i="5"/>
  <c r="W153" i="5"/>
  <c r="H154" i="5"/>
  <c r="AC153" i="5"/>
  <c r="Z153" i="5"/>
  <c r="V153" i="5"/>
  <c r="G154" i="5"/>
  <c r="U153" i="5"/>
  <c r="F154" i="5"/>
  <c r="S153" i="5"/>
  <c r="T153" i="5"/>
  <c r="AB153" i="5"/>
  <c r="E154" i="5"/>
  <c r="D154" i="5"/>
  <c r="AA153" i="5"/>
  <c r="N154" i="5"/>
  <c r="K154" i="5"/>
  <c r="O154" i="5"/>
  <c r="L154" i="5"/>
  <c r="M154" i="5"/>
  <c r="R154" i="5"/>
  <c r="P154" i="5"/>
  <c r="Q154" i="5"/>
  <c r="W154" i="5"/>
  <c r="H155" i="5"/>
  <c r="Z154" i="5"/>
  <c r="AC154" i="5"/>
  <c r="U154" i="5"/>
  <c r="F155" i="5"/>
  <c r="V154" i="5"/>
  <c r="G155" i="5"/>
  <c r="S154" i="5"/>
  <c r="T154" i="5"/>
  <c r="AA154" i="5"/>
  <c r="D155" i="5"/>
  <c r="AB154" i="5"/>
  <c r="E155" i="5"/>
  <c r="N155" i="5"/>
  <c r="M155" i="5"/>
  <c r="L155" i="5"/>
  <c r="K155" i="5"/>
  <c r="O155" i="5"/>
  <c r="R155" i="5"/>
  <c r="Q155" i="5"/>
  <c r="W155" i="5"/>
  <c r="H156" i="5"/>
  <c r="P155" i="5"/>
  <c r="Z155" i="5"/>
  <c r="AC155" i="5"/>
  <c r="V155" i="5"/>
  <c r="G156" i="5"/>
  <c r="U155" i="5"/>
  <c r="F156" i="5"/>
  <c r="T155" i="5"/>
  <c r="S155" i="5"/>
  <c r="AB155" i="5"/>
  <c r="E156" i="5"/>
  <c r="AA155" i="5"/>
  <c r="D156" i="5"/>
  <c r="M156" i="5"/>
  <c r="N156" i="5"/>
  <c r="K156" i="5"/>
  <c r="O156" i="5"/>
  <c r="L156" i="5"/>
  <c r="R156" i="5"/>
  <c r="P156" i="5"/>
  <c r="Q156" i="5"/>
  <c r="W156" i="5"/>
  <c r="H157" i="5"/>
  <c r="Z156" i="5"/>
  <c r="AC156" i="5"/>
  <c r="U156" i="5"/>
  <c r="F157" i="5"/>
  <c r="V156" i="5"/>
  <c r="G157" i="5"/>
  <c r="S156" i="5"/>
  <c r="T156" i="5"/>
  <c r="AB156" i="5"/>
  <c r="E157" i="5"/>
  <c r="D157" i="5"/>
  <c r="AA156" i="5"/>
  <c r="M157" i="5"/>
  <c r="K157" i="5"/>
  <c r="O157" i="5"/>
  <c r="L157" i="5"/>
  <c r="N157" i="5"/>
  <c r="R157" i="5"/>
  <c r="Q157" i="5"/>
  <c r="W157" i="5"/>
  <c r="H158" i="5"/>
  <c r="P157" i="5"/>
  <c r="Z157" i="5"/>
  <c r="AC157" i="5"/>
  <c r="V157" i="5"/>
  <c r="G158" i="5"/>
  <c r="U157" i="5"/>
  <c r="F158" i="5"/>
  <c r="S157" i="5"/>
  <c r="T157" i="5"/>
  <c r="AB157" i="5"/>
  <c r="E158" i="5"/>
  <c r="D158" i="5"/>
  <c r="AA157" i="5"/>
  <c r="M158" i="5"/>
  <c r="N158" i="5"/>
  <c r="K158" i="5"/>
  <c r="O158" i="5"/>
  <c r="L158" i="5"/>
  <c r="R158" i="5"/>
  <c r="P158" i="5"/>
  <c r="Q158" i="5"/>
  <c r="W158" i="5"/>
  <c r="H159" i="5"/>
  <c r="AC158" i="5"/>
  <c r="Z158" i="5"/>
  <c r="U158" i="5"/>
  <c r="F159" i="5"/>
  <c r="V158" i="5"/>
  <c r="G159" i="5"/>
  <c r="S158" i="5"/>
  <c r="T158" i="5"/>
  <c r="D159" i="5"/>
  <c r="AA158" i="5"/>
  <c r="AB158" i="5"/>
  <c r="E159" i="5"/>
  <c r="M159" i="5"/>
  <c r="L159" i="5"/>
  <c r="N159" i="5"/>
  <c r="K159" i="5"/>
  <c r="O159" i="5"/>
  <c r="R159" i="5"/>
  <c r="P159" i="5"/>
  <c r="Q159" i="5"/>
  <c r="W159" i="5"/>
  <c r="H160" i="5"/>
  <c r="AC159" i="5"/>
  <c r="Z159" i="5"/>
  <c r="V159" i="5"/>
  <c r="G160" i="5"/>
  <c r="U159" i="5"/>
  <c r="F160" i="5"/>
  <c r="T159" i="5"/>
  <c r="S159" i="5"/>
  <c r="AB159" i="5"/>
  <c r="E160" i="5"/>
  <c r="D160" i="5"/>
  <c r="AA159" i="5"/>
  <c r="M160" i="5"/>
  <c r="N160" i="5"/>
  <c r="K160" i="5"/>
  <c r="O160" i="5"/>
  <c r="L160" i="5"/>
  <c r="R160" i="5"/>
  <c r="Q160" i="5"/>
  <c r="W160" i="5"/>
  <c r="H161" i="5"/>
  <c r="P160" i="5"/>
  <c r="Z160" i="5"/>
  <c r="AC160" i="5"/>
  <c r="U160" i="5"/>
  <c r="F161" i="5"/>
  <c r="V160" i="5"/>
  <c r="G161" i="5"/>
  <c r="S160" i="5"/>
  <c r="T160" i="5"/>
  <c r="AB160" i="5"/>
  <c r="E161" i="5"/>
  <c r="D161" i="5"/>
  <c r="AA160" i="5"/>
  <c r="N161" i="5"/>
  <c r="M161" i="5"/>
  <c r="K161" i="5"/>
  <c r="O161" i="5"/>
  <c r="L161" i="5"/>
  <c r="R161" i="5"/>
  <c r="Q161" i="5"/>
  <c r="W161" i="5"/>
  <c r="H162" i="5"/>
  <c r="P161" i="5"/>
  <c r="Z161" i="5"/>
  <c r="AC161" i="5"/>
  <c r="V161" i="5"/>
  <c r="G162" i="5"/>
  <c r="U161" i="5"/>
  <c r="F162" i="5"/>
  <c r="S161" i="5"/>
  <c r="T161" i="5"/>
  <c r="AB161" i="5"/>
  <c r="E162" i="5"/>
  <c r="D162" i="5"/>
  <c r="AA161" i="5"/>
  <c r="M162" i="5"/>
  <c r="N162" i="5"/>
  <c r="K162" i="5"/>
  <c r="O162" i="5"/>
  <c r="L162" i="5"/>
  <c r="R162" i="5"/>
  <c r="P162" i="5"/>
  <c r="Q162" i="5"/>
  <c r="W162" i="5"/>
  <c r="H163" i="5"/>
  <c r="AC162" i="5"/>
  <c r="Z162" i="5"/>
  <c r="U162" i="5"/>
  <c r="F163" i="5"/>
  <c r="V162" i="5"/>
  <c r="G163" i="5"/>
  <c r="S162" i="5"/>
  <c r="T162" i="5"/>
  <c r="AB162" i="5"/>
  <c r="E163" i="5"/>
  <c r="D163" i="5"/>
  <c r="AA162" i="5"/>
  <c r="M163" i="5"/>
  <c r="K163" i="5"/>
  <c r="O163" i="5"/>
  <c r="L163" i="5"/>
  <c r="N163" i="5"/>
  <c r="R163" i="5"/>
  <c r="P163" i="5"/>
  <c r="Q163" i="5"/>
  <c r="W163" i="5"/>
  <c r="H164" i="5"/>
  <c r="Z163" i="5"/>
  <c r="AC163" i="5"/>
  <c r="V163" i="5"/>
  <c r="G164" i="5"/>
  <c r="U163" i="5"/>
  <c r="F164" i="5"/>
  <c r="S163" i="5"/>
  <c r="T163" i="5"/>
  <c r="D164" i="5"/>
  <c r="AA163" i="5"/>
  <c r="AB163" i="5"/>
  <c r="E164" i="5"/>
  <c r="M164" i="5"/>
  <c r="N164" i="5"/>
  <c r="L164" i="5"/>
  <c r="K164" i="5"/>
  <c r="O164" i="5"/>
  <c r="R164" i="5"/>
  <c r="P164" i="5"/>
  <c r="Q164" i="5"/>
  <c r="W164" i="5"/>
  <c r="H165" i="5"/>
  <c r="AC164" i="5"/>
  <c r="Z164" i="5"/>
  <c r="U164" i="5"/>
  <c r="F165" i="5"/>
  <c r="V164" i="5"/>
  <c r="G165" i="5"/>
  <c r="T164" i="5"/>
  <c r="S164" i="5"/>
  <c r="AB164" i="5"/>
  <c r="E165" i="5"/>
  <c r="D165" i="5"/>
  <c r="AA164" i="5"/>
  <c r="N165" i="5"/>
  <c r="M165" i="5"/>
  <c r="K165" i="5"/>
  <c r="O165" i="5"/>
  <c r="L165" i="5"/>
  <c r="R165" i="5"/>
  <c r="P165" i="5"/>
  <c r="Q165" i="5"/>
  <c r="W165" i="5"/>
  <c r="H166" i="5"/>
  <c r="Z165" i="5"/>
  <c r="AC165" i="5"/>
  <c r="V165" i="5"/>
  <c r="G166" i="5"/>
  <c r="U165" i="5"/>
  <c r="F166" i="5"/>
  <c r="S165" i="5"/>
  <c r="T165" i="5"/>
  <c r="AA165" i="5"/>
  <c r="D166" i="5"/>
  <c r="E166" i="5"/>
  <c r="AB165" i="5"/>
  <c r="M166" i="5"/>
  <c r="N166" i="5"/>
  <c r="L166" i="5"/>
  <c r="K166" i="5"/>
  <c r="O166" i="5"/>
  <c r="R166" i="5"/>
  <c r="Q166" i="5"/>
  <c r="W166" i="5"/>
  <c r="H167" i="5"/>
  <c r="P166" i="5"/>
  <c r="AC166" i="5"/>
  <c r="Z166" i="5"/>
  <c r="U166" i="5"/>
  <c r="F167" i="5"/>
  <c r="V166" i="5"/>
  <c r="G167" i="5"/>
  <c r="T166" i="5"/>
  <c r="S166" i="5"/>
  <c r="E167" i="5"/>
  <c r="AB166" i="5"/>
  <c r="AA166" i="5"/>
  <c r="D167" i="5"/>
  <c r="N167" i="5"/>
  <c r="M167" i="5"/>
  <c r="K167" i="5"/>
  <c r="O167" i="5"/>
  <c r="L167" i="5"/>
  <c r="R167" i="5"/>
  <c r="P167" i="5"/>
  <c r="Q167" i="5"/>
  <c r="W167" i="5"/>
  <c r="H168" i="5"/>
  <c r="Z167" i="5"/>
  <c r="AC167" i="5"/>
  <c r="V167" i="5"/>
  <c r="G168" i="5"/>
  <c r="U167" i="5"/>
  <c r="F168" i="5"/>
  <c r="S167" i="5"/>
  <c r="T167" i="5"/>
  <c r="E168" i="5"/>
  <c r="AB167" i="5"/>
  <c r="AA167" i="5"/>
  <c r="D168" i="5"/>
  <c r="M168" i="5"/>
  <c r="K168" i="5"/>
  <c r="O168" i="5"/>
  <c r="N168" i="5"/>
  <c r="L168" i="5"/>
  <c r="R168" i="5"/>
  <c r="Q168" i="5"/>
  <c r="W168" i="5"/>
  <c r="H169" i="5"/>
  <c r="P168" i="5"/>
  <c r="AC168" i="5"/>
  <c r="Z168" i="5"/>
  <c r="V168" i="5"/>
  <c r="G169" i="5"/>
  <c r="U168" i="5"/>
  <c r="F169" i="5"/>
  <c r="S168" i="5"/>
  <c r="T168" i="5"/>
  <c r="AA168" i="5"/>
  <c r="D169" i="5"/>
  <c r="E169" i="5"/>
  <c r="AB168" i="5"/>
  <c r="M169" i="5"/>
  <c r="N169" i="5"/>
  <c r="L169" i="5"/>
  <c r="K169" i="5"/>
  <c r="O169" i="5"/>
  <c r="R169" i="5"/>
  <c r="P169" i="5"/>
  <c r="Q169" i="5"/>
  <c r="W169" i="5"/>
  <c r="H170" i="5"/>
  <c r="Z169" i="5"/>
  <c r="AC169" i="5"/>
  <c r="U169" i="5"/>
  <c r="F170" i="5"/>
  <c r="V169" i="5"/>
  <c r="G170" i="5"/>
  <c r="T169" i="5"/>
  <c r="S169" i="5"/>
  <c r="AA169" i="5"/>
  <c r="D170" i="5"/>
  <c r="E170" i="5"/>
  <c r="AB169" i="5"/>
  <c r="M170" i="5"/>
  <c r="L170" i="5"/>
  <c r="K170" i="5"/>
  <c r="O170" i="5"/>
  <c r="R170" i="5"/>
  <c r="N170" i="5"/>
  <c r="P170" i="5"/>
  <c r="Q170" i="5"/>
  <c r="W170" i="5"/>
  <c r="H171" i="5"/>
  <c r="AC170" i="5"/>
  <c r="Z170" i="5"/>
  <c r="V170" i="5"/>
  <c r="G171" i="5"/>
  <c r="U170" i="5"/>
  <c r="F171" i="5"/>
  <c r="T170" i="5"/>
  <c r="S170" i="5"/>
  <c r="AA170" i="5"/>
  <c r="D171" i="5"/>
  <c r="E171" i="5"/>
  <c r="AB170" i="5"/>
  <c r="N171" i="5"/>
  <c r="L171" i="5"/>
  <c r="K171" i="5"/>
  <c r="O171" i="5"/>
  <c r="M171" i="5"/>
  <c r="R171" i="5"/>
  <c r="Q171" i="5"/>
  <c r="W171" i="5"/>
  <c r="H172" i="5"/>
  <c r="P171" i="5"/>
  <c r="Z171" i="5"/>
  <c r="AC171" i="5"/>
  <c r="U171" i="5"/>
  <c r="F172" i="5"/>
  <c r="V171" i="5"/>
  <c r="G172" i="5"/>
  <c r="T171" i="5"/>
  <c r="S171" i="5"/>
  <c r="E172" i="5"/>
  <c r="AB171" i="5"/>
  <c r="D172" i="5"/>
  <c r="AA171" i="5"/>
  <c r="N172" i="5"/>
  <c r="M172" i="5"/>
  <c r="K172" i="5"/>
  <c r="O172" i="5"/>
  <c r="L172" i="5"/>
  <c r="R172" i="5"/>
  <c r="Q172" i="5"/>
  <c r="W172" i="5"/>
  <c r="H173" i="5"/>
  <c r="P172" i="5"/>
  <c r="Z172" i="5"/>
  <c r="AC172" i="5"/>
  <c r="V172" i="5"/>
  <c r="G173" i="5"/>
  <c r="U172" i="5"/>
  <c r="F173" i="5"/>
  <c r="S172" i="5"/>
  <c r="T172" i="5"/>
  <c r="E173" i="5"/>
  <c r="AB172" i="5"/>
  <c r="AA172" i="5"/>
  <c r="D173" i="5"/>
  <c r="M173" i="5"/>
  <c r="N173" i="5"/>
  <c r="K173" i="5"/>
  <c r="O173" i="5"/>
  <c r="L173" i="5"/>
  <c r="R173" i="5"/>
  <c r="P173" i="5"/>
  <c r="Q173" i="5"/>
  <c r="W173" i="5"/>
  <c r="H174" i="5"/>
  <c r="Z173" i="5"/>
  <c r="AC173" i="5"/>
  <c r="U173" i="5"/>
  <c r="F174" i="5"/>
  <c r="V173" i="5"/>
  <c r="G174" i="5"/>
  <c r="S173" i="5"/>
  <c r="T173" i="5"/>
  <c r="E174" i="5"/>
  <c r="AB173" i="5"/>
  <c r="AA173" i="5"/>
  <c r="D174" i="5"/>
  <c r="M174" i="5"/>
  <c r="K174" i="5"/>
  <c r="O174" i="5"/>
  <c r="L174" i="5"/>
  <c r="N174" i="5"/>
  <c r="R174" i="5"/>
  <c r="P174" i="5"/>
  <c r="Q174" i="5"/>
  <c r="W174" i="5"/>
  <c r="H175" i="5"/>
  <c r="AC174" i="5"/>
  <c r="Z174" i="5"/>
  <c r="V174" i="5"/>
  <c r="G175" i="5"/>
  <c r="U174" i="5"/>
  <c r="F175" i="5"/>
  <c r="S174" i="5"/>
  <c r="T174" i="5"/>
  <c r="E175" i="5"/>
  <c r="AB174" i="5"/>
  <c r="AA174" i="5"/>
  <c r="D175" i="5"/>
  <c r="N175" i="5"/>
  <c r="K175" i="5"/>
  <c r="O175" i="5"/>
  <c r="L175" i="5"/>
  <c r="M175" i="5"/>
  <c r="R175" i="5"/>
  <c r="Q175" i="5"/>
  <c r="W175" i="5"/>
  <c r="H176" i="5"/>
  <c r="P175" i="5"/>
  <c r="Z175" i="5"/>
  <c r="AC175" i="5"/>
  <c r="U175" i="5"/>
  <c r="F176" i="5"/>
  <c r="V175" i="5"/>
  <c r="G176" i="5"/>
  <c r="S175" i="5"/>
  <c r="T175" i="5"/>
  <c r="E176" i="5"/>
  <c r="AB175" i="5"/>
  <c r="D176" i="5"/>
  <c r="AA175" i="5"/>
  <c r="M176" i="5"/>
  <c r="K176" i="5"/>
  <c r="O176" i="5"/>
  <c r="N176" i="5"/>
  <c r="L176" i="5"/>
  <c r="R176" i="5"/>
  <c r="Q176" i="5"/>
  <c r="W176" i="5"/>
  <c r="H177" i="5"/>
  <c r="P176" i="5"/>
  <c r="Z176" i="5"/>
  <c r="AC176" i="5"/>
  <c r="U176" i="5"/>
  <c r="F177" i="5"/>
  <c r="V176" i="5"/>
  <c r="G177" i="5"/>
  <c r="S176" i="5"/>
  <c r="T176" i="5"/>
  <c r="D177" i="5"/>
  <c r="AA176" i="5"/>
  <c r="E177" i="5"/>
  <c r="AB176" i="5"/>
  <c r="N177" i="5"/>
  <c r="M177" i="5"/>
  <c r="L177" i="5"/>
  <c r="K177" i="5"/>
  <c r="O177" i="5"/>
  <c r="R177" i="5"/>
  <c r="P177" i="5"/>
  <c r="Q177" i="5"/>
  <c r="W177" i="5"/>
  <c r="H178" i="5"/>
  <c r="AC177" i="5"/>
  <c r="Z177" i="5"/>
  <c r="V177" i="5"/>
  <c r="G178" i="5"/>
  <c r="U177" i="5"/>
  <c r="F178" i="5"/>
  <c r="T177" i="5"/>
  <c r="S177" i="5"/>
  <c r="AA177" i="5"/>
  <c r="D178" i="5"/>
  <c r="E178" i="5"/>
  <c r="AB177" i="5"/>
  <c r="M178" i="5"/>
  <c r="N178" i="5"/>
  <c r="L178" i="5"/>
  <c r="K178" i="5"/>
  <c r="O178" i="5"/>
  <c r="R178" i="5"/>
  <c r="P178" i="5"/>
  <c r="Q178" i="5"/>
  <c r="W178" i="5"/>
  <c r="H179" i="5"/>
  <c r="AC178" i="5"/>
  <c r="Z178" i="5"/>
  <c r="U178" i="5"/>
  <c r="F179" i="5"/>
  <c r="V178" i="5"/>
  <c r="G179" i="5"/>
  <c r="T178" i="5"/>
  <c r="S178" i="5"/>
  <c r="AA178" i="5"/>
  <c r="D179" i="5"/>
  <c r="E179" i="5"/>
  <c r="AB178" i="5"/>
  <c r="N179" i="5"/>
  <c r="M179" i="5"/>
  <c r="L179" i="5"/>
  <c r="K179" i="5"/>
  <c r="O179" i="5"/>
  <c r="R179" i="5"/>
  <c r="P179" i="5"/>
  <c r="Q179" i="5"/>
  <c r="W179" i="5"/>
  <c r="H180" i="5"/>
  <c r="Z179" i="5"/>
  <c r="AC179" i="5"/>
  <c r="V179" i="5"/>
  <c r="G180" i="5"/>
  <c r="U179" i="5"/>
  <c r="F180" i="5"/>
  <c r="T179" i="5"/>
  <c r="S179" i="5"/>
  <c r="AA179" i="5"/>
  <c r="D180" i="5"/>
  <c r="E180" i="5"/>
  <c r="AB179" i="5"/>
  <c r="N180" i="5"/>
  <c r="L180" i="5"/>
  <c r="K180" i="5"/>
  <c r="O180" i="5"/>
  <c r="M180" i="5"/>
  <c r="R180" i="5"/>
  <c r="P180" i="5"/>
  <c r="Q180" i="5"/>
  <c r="W180" i="5"/>
  <c r="H181" i="5"/>
  <c r="Z180" i="5"/>
  <c r="AC180" i="5"/>
  <c r="U180" i="5"/>
  <c r="F181" i="5"/>
  <c r="V180" i="5"/>
  <c r="G181" i="5"/>
  <c r="T180" i="5"/>
  <c r="S180" i="5"/>
  <c r="AA180" i="5"/>
  <c r="D181" i="5"/>
  <c r="E181" i="5"/>
  <c r="AB180" i="5"/>
  <c r="M181" i="5"/>
  <c r="L181" i="5"/>
  <c r="K181" i="5"/>
  <c r="O181" i="5"/>
  <c r="R181" i="5"/>
  <c r="N181" i="5"/>
  <c r="Q181" i="5"/>
  <c r="W181" i="5"/>
  <c r="H182" i="5"/>
  <c r="P181" i="5"/>
  <c r="Z181" i="5"/>
  <c r="AC181" i="5"/>
  <c r="V181" i="5"/>
  <c r="G182" i="5"/>
  <c r="U181" i="5"/>
  <c r="F182" i="5"/>
  <c r="T181" i="5"/>
  <c r="S181" i="5"/>
  <c r="E182" i="5"/>
  <c r="AB181" i="5"/>
  <c r="AA181" i="5"/>
  <c r="D182" i="5"/>
  <c r="M182" i="5"/>
  <c r="N182" i="5"/>
  <c r="K182" i="5"/>
  <c r="O182" i="5"/>
  <c r="L182" i="5"/>
  <c r="R182" i="5"/>
  <c r="P182" i="5"/>
  <c r="Q182" i="5"/>
  <c r="W182" i="5"/>
  <c r="H183" i="5"/>
  <c r="AC182" i="5"/>
  <c r="Z182" i="5"/>
  <c r="V182" i="5"/>
  <c r="G183" i="5"/>
  <c r="U182" i="5"/>
  <c r="F183" i="5"/>
  <c r="S182" i="5"/>
  <c r="T182" i="5"/>
  <c r="E183" i="5"/>
  <c r="AB182" i="5"/>
  <c r="AA182" i="5"/>
  <c r="D183" i="5"/>
  <c r="K183" i="5"/>
  <c r="O183" i="5"/>
  <c r="N183" i="5"/>
  <c r="L183" i="5"/>
  <c r="M183" i="5"/>
  <c r="R183" i="5"/>
  <c r="P183" i="5"/>
  <c r="Q183" i="5"/>
  <c r="W183" i="5"/>
  <c r="H184" i="5"/>
  <c r="Z183" i="5"/>
  <c r="AC183" i="5"/>
  <c r="U183" i="5"/>
  <c r="F184" i="5"/>
  <c r="V183" i="5"/>
  <c r="G184" i="5"/>
  <c r="S183" i="5"/>
  <c r="T183" i="5"/>
  <c r="AA183" i="5"/>
  <c r="D184" i="5"/>
  <c r="E184" i="5"/>
  <c r="AB183" i="5"/>
  <c r="N184" i="5"/>
  <c r="L184" i="5"/>
  <c r="M184" i="5"/>
  <c r="K184" i="5"/>
  <c r="O184" i="5"/>
  <c r="R184" i="5"/>
  <c r="Q184" i="5"/>
  <c r="W184" i="5"/>
  <c r="H185" i="5"/>
  <c r="P184" i="5"/>
  <c r="AC184" i="5"/>
  <c r="Z184" i="5"/>
  <c r="U184" i="5"/>
  <c r="F185" i="5"/>
  <c r="V184" i="5"/>
  <c r="G185" i="5"/>
  <c r="T184" i="5"/>
  <c r="S184" i="5"/>
  <c r="E185" i="5"/>
  <c r="AB184" i="5"/>
  <c r="AA184" i="5"/>
  <c r="D185" i="5"/>
  <c r="N185" i="5"/>
  <c r="M185" i="5"/>
  <c r="K185" i="5"/>
  <c r="O185" i="5"/>
  <c r="L185" i="5"/>
  <c r="R185" i="5"/>
  <c r="Q185" i="5"/>
  <c r="W185" i="5"/>
  <c r="H186" i="5"/>
  <c r="P185" i="5"/>
  <c r="AC185" i="5"/>
  <c r="Z185" i="5"/>
  <c r="V185" i="5"/>
  <c r="G186" i="5"/>
  <c r="U185" i="5"/>
  <c r="F186" i="5"/>
  <c r="S185" i="5"/>
  <c r="T185" i="5"/>
  <c r="E186" i="5"/>
  <c r="AB185" i="5"/>
  <c r="AA185" i="5"/>
  <c r="D186" i="5"/>
  <c r="M186" i="5"/>
  <c r="N186" i="5"/>
  <c r="K186" i="5"/>
  <c r="O186" i="5"/>
  <c r="L186" i="5"/>
  <c r="R186" i="5"/>
  <c r="Q186" i="5"/>
  <c r="W186" i="5"/>
  <c r="H187" i="5"/>
  <c r="P186" i="5"/>
  <c r="AC186" i="5"/>
  <c r="Z186" i="5"/>
  <c r="V186" i="5"/>
  <c r="G187" i="5"/>
  <c r="U186" i="5"/>
  <c r="F187" i="5"/>
  <c r="S186" i="5"/>
  <c r="T186" i="5"/>
  <c r="E187" i="5"/>
  <c r="AB186" i="5"/>
  <c r="AA186" i="5"/>
  <c r="D187" i="5"/>
  <c r="M187" i="5"/>
  <c r="N187" i="5"/>
  <c r="K187" i="5"/>
  <c r="O187" i="5"/>
  <c r="L187" i="5"/>
  <c r="R187" i="5"/>
  <c r="P187" i="5"/>
  <c r="Q187" i="5"/>
  <c r="W187" i="5"/>
  <c r="H188" i="5"/>
  <c r="AC187" i="5"/>
  <c r="Z187" i="5"/>
  <c r="V187" i="5"/>
  <c r="G188" i="5"/>
  <c r="U187" i="5"/>
  <c r="F188" i="5"/>
  <c r="S187" i="5"/>
  <c r="T187" i="5"/>
  <c r="E188" i="5"/>
  <c r="AB187" i="5"/>
  <c r="AA187" i="5"/>
  <c r="D188" i="5"/>
  <c r="M188" i="5"/>
  <c r="N188" i="5"/>
  <c r="K188" i="5"/>
  <c r="O188" i="5"/>
  <c r="L188" i="5"/>
  <c r="R188" i="5"/>
  <c r="P188" i="5"/>
  <c r="Q188" i="5"/>
  <c r="W188" i="5"/>
  <c r="H189" i="5"/>
  <c r="Z188" i="5"/>
  <c r="AC188" i="5"/>
  <c r="V188" i="5"/>
  <c r="G189" i="5"/>
  <c r="U188" i="5"/>
  <c r="F189" i="5"/>
  <c r="S188" i="5"/>
  <c r="T188" i="5"/>
  <c r="E189" i="5"/>
  <c r="AB188" i="5"/>
  <c r="AA188" i="5"/>
  <c r="D189" i="5"/>
  <c r="M189" i="5"/>
  <c r="N189" i="5"/>
  <c r="K189" i="5"/>
  <c r="O189" i="5"/>
  <c r="L189" i="5"/>
  <c r="R189" i="5"/>
  <c r="Q189" i="5"/>
  <c r="W189" i="5"/>
  <c r="H190" i="5"/>
  <c r="P189" i="5"/>
  <c r="Z189" i="5"/>
  <c r="AC189" i="5"/>
  <c r="U189" i="5"/>
  <c r="F190" i="5"/>
  <c r="V189" i="5"/>
  <c r="G190" i="5"/>
  <c r="S189" i="5"/>
  <c r="T189" i="5"/>
  <c r="AA189" i="5"/>
  <c r="D190" i="5"/>
  <c r="E190" i="5"/>
  <c r="AB189" i="5"/>
  <c r="N190" i="5"/>
  <c r="M190" i="5"/>
  <c r="L190" i="5"/>
  <c r="K190" i="5"/>
  <c r="O190" i="5"/>
  <c r="R190" i="5"/>
  <c r="P190" i="5"/>
  <c r="Q190" i="5"/>
  <c r="W190" i="5"/>
  <c r="H191" i="5"/>
  <c r="AC190" i="5"/>
  <c r="Z190" i="5"/>
  <c r="V190" i="5"/>
  <c r="G191" i="5"/>
  <c r="U190" i="5"/>
  <c r="F191" i="5"/>
  <c r="T190" i="5"/>
  <c r="S190" i="5"/>
  <c r="AA190" i="5"/>
  <c r="D191" i="5"/>
  <c r="E191" i="5"/>
  <c r="AB190" i="5"/>
  <c r="M191" i="5"/>
  <c r="N191" i="5"/>
  <c r="L191" i="5"/>
  <c r="K191" i="5"/>
  <c r="O191" i="5"/>
  <c r="R191" i="5"/>
  <c r="Q191" i="5"/>
  <c r="W191" i="5"/>
  <c r="H192" i="5"/>
  <c r="P191" i="5"/>
  <c r="AC191" i="5"/>
  <c r="Z191" i="5"/>
  <c r="U191" i="5"/>
  <c r="F192" i="5"/>
  <c r="V191" i="5"/>
  <c r="G192" i="5"/>
  <c r="T191" i="5"/>
  <c r="S191" i="5"/>
  <c r="D192" i="5"/>
  <c r="AA191" i="5"/>
  <c r="AB191" i="5"/>
  <c r="E192" i="5"/>
  <c r="N192" i="5"/>
  <c r="M192" i="5"/>
  <c r="L192" i="5"/>
  <c r="K192" i="5"/>
  <c r="O192" i="5"/>
  <c r="R192" i="5"/>
  <c r="P192" i="5"/>
  <c r="Q192" i="5"/>
  <c r="W192" i="5"/>
  <c r="H193" i="5"/>
  <c r="AC192" i="5"/>
  <c r="Z192" i="5"/>
  <c r="V192" i="5"/>
  <c r="G193" i="5"/>
  <c r="U192" i="5"/>
  <c r="F193" i="5"/>
  <c r="T192" i="5"/>
  <c r="S192" i="5"/>
  <c r="D193" i="5"/>
  <c r="AA192" i="5"/>
  <c r="AB192" i="5"/>
  <c r="E193" i="5"/>
  <c r="M193" i="5"/>
  <c r="N193" i="5"/>
  <c r="L193" i="5"/>
  <c r="K193" i="5"/>
  <c r="O193" i="5"/>
  <c r="R193" i="5"/>
  <c r="Q193" i="5"/>
  <c r="W193" i="5"/>
  <c r="H194" i="5"/>
  <c r="P193" i="5"/>
  <c r="AC193" i="5"/>
  <c r="Z193" i="5"/>
  <c r="U193" i="5"/>
  <c r="F194" i="5"/>
  <c r="V193" i="5"/>
  <c r="G194" i="5"/>
  <c r="T193" i="5"/>
  <c r="S193" i="5"/>
  <c r="AB193" i="5"/>
  <c r="E194" i="5"/>
  <c r="D194" i="5"/>
  <c r="AA193" i="5"/>
  <c r="N194" i="5"/>
  <c r="M194" i="5"/>
  <c r="K194" i="5"/>
  <c r="O194" i="5"/>
  <c r="L194" i="5"/>
  <c r="R194" i="5"/>
  <c r="Q194" i="5"/>
  <c r="W194" i="5"/>
  <c r="H195" i="5"/>
  <c r="P194" i="5"/>
  <c r="Z194" i="5"/>
  <c r="AC194" i="5"/>
  <c r="V194" i="5"/>
  <c r="G195" i="5"/>
  <c r="U194" i="5"/>
  <c r="F195" i="5"/>
  <c r="S194" i="5"/>
  <c r="T194" i="5"/>
  <c r="AB194" i="5"/>
  <c r="E195" i="5"/>
  <c r="D195" i="5"/>
  <c r="AA194" i="5"/>
  <c r="N195" i="5"/>
  <c r="K195" i="5"/>
  <c r="O195" i="5"/>
  <c r="L195" i="5"/>
  <c r="M195" i="5"/>
  <c r="R195" i="5"/>
  <c r="P195" i="5"/>
  <c r="Q195" i="5"/>
  <c r="W195" i="5"/>
  <c r="H196" i="5"/>
  <c r="AC195" i="5"/>
  <c r="Z195" i="5"/>
  <c r="U195" i="5"/>
  <c r="F196" i="5"/>
  <c r="V195" i="5"/>
  <c r="G196" i="5"/>
  <c r="S195" i="5"/>
  <c r="T195" i="5"/>
  <c r="D196" i="5"/>
  <c r="AA195" i="5"/>
  <c r="AB195" i="5"/>
  <c r="E196" i="5"/>
  <c r="N196" i="5"/>
  <c r="M196" i="5"/>
  <c r="L196" i="5"/>
  <c r="K196" i="5"/>
  <c r="O196" i="5"/>
  <c r="R196" i="5"/>
  <c r="P196" i="5"/>
  <c r="Q196" i="5"/>
  <c r="W196" i="5"/>
  <c r="H197" i="5"/>
  <c r="AC196" i="5"/>
  <c r="Z196" i="5"/>
  <c r="V196" i="5"/>
  <c r="G197" i="5"/>
  <c r="U196" i="5"/>
  <c r="F197" i="5"/>
  <c r="T196" i="5"/>
  <c r="S196" i="5"/>
  <c r="D197" i="5"/>
  <c r="AA196" i="5"/>
  <c r="AB196" i="5"/>
  <c r="E197" i="5"/>
  <c r="N197" i="5"/>
  <c r="L197" i="5"/>
  <c r="K197" i="5"/>
  <c r="O197" i="5"/>
  <c r="M197" i="5"/>
  <c r="R197" i="5"/>
  <c r="P197" i="5"/>
  <c r="Q197" i="5"/>
  <c r="W197" i="5"/>
  <c r="H198" i="5"/>
  <c r="Z197" i="5"/>
  <c r="AC197" i="5"/>
  <c r="U197" i="5"/>
  <c r="F198" i="5"/>
  <c r="V197" i="5"/>
  <c r="G198" i="5"/>
  <c r="T197" i="5"/>
  <c r="S197" i="5"/>
  <c r="D198" i="5"/>
  <c r="AA197" i="5"/>
  <c r="AB197" i="5"/>
  <c r="E198" i="5"/>
  <c r="N198" i="5"/>
  <c r="M198" i="5"/>
  <c r="L198" i="5"/>
  <c r="K198" i="5"/>
  <c r="O198" i="5"/>
  <c r="R198" i="5"/>
  <c r="Q198" i="5"/>
  <c r="W198" i="5"/>
  <c r="H199" i="5"/>
  <c r="P198" i="5"/>
  <c r="AC198" i="5"/>
  <c r="Z198" i="5"/>
  <c r="U198" i="5"/>
  <c r="F199" i="5"/>
  <c r="V198" i="5"/>
  <c r="G199" i="5"/>
  <c r="T198" i="5"/>
  <c r="S198" i="5"/>
  <c r="AB198" i="5"/>
  <c r="E199" i="5"/>
  <c r="D199" i="5"/>
  <c r="AA198" i="5"/>
  <c r="N199" i="5"/>
  <c r="M199" i="5"/>
  <c r="K199" i="5"/>
  <c r="O199" i="5"/>
  <c r="L199" i="5"/>
  <c r="R199" i="5"/>
  <c r="Q199" i="5"/>
  <c r="W199" i="5"/>
  <c r="H200" i="5"/>
  <c r="P199" i="5"/>
  <c r="AC199" i="5"/>
  <c r="Z199" i="5"/>
  <c r="V199" i="5"/>
  <c r="G200" i="5"/>
  <c r="U199" i="5"/>
  <c r="F200" i="5"/>
  <c r="S199" i="5"/>
  <c r="T199" i="5"/>
  <c r="D200" i="5"/>
  <c r="AA199" i="5"/>
  <c r="AB199" i="5"/>
  <c r="E200" i="5"/>
  <c r="M200" i="5"/>
  <c r="N200" i="5"/>
  <c r="L200" i="5"/>
  <c r="K200" i="5"/>
  <c r="O200" i="5"/>
  <c r="R200" i="5"/>
  <c r="P200" i="5"/>
  <c r="Q200" i="5"/>
  <c r="W200" i="5"/>
  <c r="H201" i="5"/>
  <c r="AC200" i="5"/>
  <c r="Z200" i="5"/>
  <c r="U200" i="5"/>
  <c r="F201" i="5"/>
  <c r="V200" i="5"/>
  <c r="G201" i="5"/>
  <c r="T200" i="5"/>
  <c r="S200" i="5"/>
  <c r="D201" i="5"/>
  <c r="AA200" i="5"/>
  <c r="AB200" i="5"/>
  <c r="E201" i="5"/>
  <c r="L201" i="5"/>
  <c r="M201" i="5"/>
  <c r="K201" i="5"/>
  <c r="O201" i="5"/>
  <c r="R201" i="5"/>
  <c r="N201" i="5"/>
  <c r="P201" i="5"/>
  <c r="Q201" i="5"/>
  <c r="W201" i="5"/>
  <c r="H202" i="5"/>
  <c r="Z201" i="5"/>
  <c r="AC201" i="5"/>
  <c r="V201" i="5"/>
  <c r="G202" i="5"/>
  <c r="U201" i="5"/>
  <c r="F202" i="5"/>
  <c r="T201" i="5"/>
  <c r="S201" i="5"/>
  <c r="E202" i="5"/>
  <c r="AB201" i="5"/>
  <c r="D202" i="5"/>
  <c r="AA201" i="5"/>
  <c r="M202" i="5"/>
  <c r="K202" i="5"/>
  <c r="O202" i="5"/>
  <c r="N202" i="5"/>
  <c r="L202" i="5"/>
  <c r="R202" i="5"/>
  <c r="P202" i="5"/>
  <c r="Q202" i="5"/>
  <c r="W202" i="5"/>
  <c r="H203" i="5"/>
  <c r="Z202" i="5"/>
  <c r="AC202" i="5"/>
  <c r="V202" i="5"/>
  <c r="G203" i="5"/>
  <c r="U202" i="5"/>
  <c r="F203" i="5"/>
  <c r="S202" i="5"/>
  <c r="T202" i="5"/>
  <c r="AB202" i="5"/>
  <c r="E203" i="5"/>
  <c r="D203" i="5"/>
  <c r="AA202" i="5"/>
  <c r="M203" i="5"/>
  <c r="N203" i="5"/>
  <c r="K203" i="5"/>
  <c r="O203" i="5"/>
  <c r="L203" i="5"/>
  <c r="R203" i="5"/>
  <c r="P203" i="5"/>
  <c r="Q203" i="5"/>
  <c r="W203" i="5"/>
  <c r="H204" i="5"/>
  <c r="AC203" i="5"/>
  <c r="Z203" i="5"/>
  <c r="U203" i="5"/>
  <c r="F204" i="5"/>
  <c r="V203" i="5"/>
  <c r="G204" i="5"/>
  <c r="S203" i="5"/>
  <c r="T203" i="5"/>
  <c r="AB203" i="5"/>
  <c r="E204" i="5"/>
  <c r="D204" i="5"/>
  <c r="AA203" i="5"/>
  <c r="M204" i="5"/>
  <c r="N204" i="5"/>
  <c r="K204" i="5"/>
  <c r="O204" i="5"/>
  <c r="L204" i="5"/>
  <c r="R204" i="5"/>
  <c r="Q204" i="5"/>
  <c r="W204" i="5"/>
  <c r="H205" i="5"/>
  <c r="P204" i="5"/>
  <c r="Z204" i="5"/>
  <c r="AC204" i="5"/>
  <c r="V204" i="5"/>
  <c r="G205" i="5"/>
  <c r="U204" i="5"/>
  <c r="F205" i="5"/>
  <c r="S204" i="5"/>
  <c r="T204" i="5"/>
  <c r="E205" i="5"/>
  <c r="AB204" i="5"/>
  <c r="AA204" i="5"/>
  <c r="D205" i="5"/>
  <c r="M205" i="5"/>
  <c r="N205" i="5"/>
  <c r="K205" i="5"/>
  <c r="O205" i="5"/>
  <c r="L205" i="5"/>
  <c r="R205" i="5"/>
  <c r="Q205" i="5"/>
  <c r="W205" i="5"/>
  <c r="H206" i="5"/>
  <c r="P205" i="5"/>
  <c r="AC205" i="5"/>
  <c r="Z205" i="5"/>
  <c r="U205" i="5"/>
  <c r="F206" i="5"/>
  <c r="V205" i="5"/>
  <c r="G206" i="5"/>
  <c r="S205" i="5"/>
  <c r="T205" i="5"/>
  <c r="E206" i="5"/>
  <c r="AB205" i="5"/>
  <c r="AA205" i="5"/>
  <c r="D206" i="5"/>
  <c r="N206" i="5"/>
  <c r="M206" i="5"/>
  <c r="K206" i="5"/>
  <c r="O206" i="5"/>
  <c r="L206" i="5"/>
  <c r="R206" i="5"/>
  <c r="Q206" i="5"/>
  <c r="W206" i="5"/>
  <c r="H207" i="5"/>
  <c r="P206" i="5"/>
  <c r="Z206" i="5"/>
  <c r="AC206" i="5"/>
  <c r="V206" i="5"/>
  <c r="G207" i="5"/>
  <c r="U206" i="5"/>
  <c r="F207" i="5"/>
  <c r="S206" i="5"/>
  <c r="T206" i="5"/>
  <c r="E207" i="5"/>
  <c r="AB206" i="5"/>
  <c r="AA206" i="5"/>
  <c r="D207" i="5"/>
  <c r="M207" i="5"/>
  <c r="N207" i="5"/>
  <c r="K207" i="5"/>
  <c r="O207" i="5"/>
  <c r="L207" i="5"/>
  <c r="R207" i="5"/>
  <c r="Q207" i="5"/>
  <c r="W207" i="5"/>
  <c r="H208" i="5"/>
  <c r="P207" i="5"/>
  <c r="Z207" i="5"/>
  <c r="AC207" i="5"/>
  <c r="V207" i="5"/>
  <c r="G208" i="5"/>
  <c r="U207" i="5"/>
  <c r="F208" i="5"/>
  <c r="S207" i="5"/>
  <c r="T207" i="5"/>
  <c r="AB207" i="5"/>
  <c r="E208" i="5"/>
  <c r="D208" i="5"/>
  <c r="AA207" i="5"/>
  <c r="M208" i="5"/>
  <c r="N208" i="5"/>
  <c r="K208" i="5"/>
  <c r="O208" i="5"/>
  <c r="L208" i="5"/>
  <c r="R208" i="5"/>
  <c r="P208" i="5"/>
  <c r="Q208" i="5"/>
  <c r="W208" i="5"/>
  <c r="H209" i="5"/>
  <c r="AC208" i="5"/>
  <c r="Z208" i="5"/>
  <c r="U208" i="5"/>
  <c r="F209" i="5"/>
  <c r="V208" i="5"/>
  <c r="G209" i="5"/>
  <c r="S208" i="5"/>
  <c r="T208" i="5"/>
  <c r="E209" i="5"/>
  <c r="AB208" i="5"/>
  <c r="AA208" i="5"/>
  <c r="D209" i="5"/>
  <c r="N209" i="5"/>
  <c r="M209" i="5"/>
  <c r="K209" i="5"/>
  <c r="O209" i="5"/>
  <c r="L209" i="5"/>
  <c r="R209" i="5"/>
  <c r="P209" i="5"/>
  <c r="Q209" i="5"/>
  <c r="W209" i="5"/>
  <c r="H210" i="5"/>
  <c r="Z209" i="5"/>
  <c r="AC209" i="5"/>
  <c r="V209" i="5"/>
  <c r="G210" i="5"/>
  <c r="U209" i="5"/>
  <c r="F210" i="5"/>
  <c r="S209" i="5"/>
  <c r="T209" i="5"/>
  <c r="E210" i="5"/>
  <c r="AB209" i="5"/>
  <c r="AA209" i="5"/>
  <c r="D210" i="5"/>
  <c r="N210" i="5"/>
  <c r="K210" i="5"/>
  <c r="O210" i="5"/>
  <c r="L210" i="5"/>
  <c r="M210" i="5"/>
  <c r="R210" i="5"/>
  <c r="Q210" i="5"/>
  <c r="W210" i="5"/>
  <c r="H211" i="5"/>
  <c r="P210" i="5"/>
  <c r="Z210" i="5"/>
  <c r="AC210" i="5"/>
  <c r="U210" i="5"/>
  <c r="F211" i="5"/>
  <c r="V210" i="5"/>
  <c r="G211" i="5"/>
  <c r="S210" i="5"/>
  <c r="T210" i="5"/>
  <c r="AA210" i="5"/>
  <c r="D211" i="5"/>
  <c r="E211" i="5"/>
  <c r="AB210" i="5"/>
  <c r="N211" i="5"/>
  <c r="M211" i="5"/>
  <c r="L211" i="5"/>
  <c r="K211" i="5"/>
  <c r="O211" i="5"/>
  <c r="R211" i="5"/>
  <c r="P211" i="5"/>
  <c r="Q211" i="5"/>
  <c r="W211" i="5"/>
  <c r="H212" i="5"/>
  <c r="AC211" i="5"/>
  <c r="Z211" i="5"/>
  <c r="V211" i="5"/>
  <c r="G212" i="5"/>
  <c r="U211" i="5"/>
  <c r="F212" i="5"/>
  <c r="T211" i="5"/>
  <c r="S211" i="5"/>
  <c r="AA211" i="5"/>
  <c r="D212" i="5"/>
  <c r="E212" i="5"/>
  <c r="AB211" i="5"/>
  <c r="N212" i="5"/>
  <c r="L212" i="5"/>
  <c r="K212" i="5"/>
  <c r="O212" i="5"/>
  <c r="M212" i="5"/>
  <c r="R212" i="5"/>
  <c r="P212" i="5"/>
  <c r="Q212" i="5"/>
  <c r="W212" i="5"/>
  <c r="H213" i="5"/>
  <c r="AC212" i="5"/>
  <c r="Z212" i="5"/>
  <c r="U212" i="5"/>
  <c r="F213" i="5"/>
  <c r="V212" i="5"/>
  <c r="G213" i="5"/>
  <c r="T212" i="5"/>
  <c r="S212" i="5"/>
  <c r="D213" i="5"/>
  <c r="AA212" i="5"/>
  <c r="AB212" i="5"/>
  <c r="E213" i="5"/>
  <c r="M213" i="5"/>
  <c r="L213" i="5"/>
  <c r="K213" i="5"/>
  <c r="O213" i="5"/>
  <c r="N213" i="5"/>
  <c r="R213" i="5"/>
  <c r="P213" i="5"/>
  <c r="Q213" i="5"/>
  <c r="W213" i="5"/>
  <c r="H214" i="5"/>
  <c r="AC213" i="5"/>
  <c r="Z213" i="5"/>
  <c r="V213" i="5"/>
  <c r="G214" i="5"/>
  <c r="U213" i="5"/>
  <c r="F214" i="5"/>
  <c r="T213" i="5"/>
  <c r="S213" i="5"/>
  <c r="D214" i="5"/>
  <c r="AA213" i="5"/>
  <c r="AB213" i="5"/>
  <c r="E214" i="5"/>
  <c r="M214" i="5"/>
  <c r="N214" i="5"/>
  <c r="L214" i="5"/>
  <c r="K214" i="5"/>
  <c r="O214" i="5"/>
  <c r="R214" i="5"/>
  <c r="P214" i="5"/>
  <c r="Q214" i="5"/>
  <c r="W214" i="5"/>
  <c r="H215" i="5"/>
  <c r="Z214" i="5"/>
  <c r="AC214" i="5"/>
  <c r="U214" i="5"/>
  <c r="F215" i="5"/>
  <c r="V214" i="5"/>
  <c r="G215" i="5"/>
  <c r="T214" i="5"/>
  <c r="S214" i="5"/>
  <c r="D215" i="5"/>
  <c r="AA214" i="5"/>
  <c r="E215" i="5"/>
  <c r="AB214" i="5"/>
  <c r="M215" i="5"/>
  <c r="L215" i="5"/>
  <c r="K215" i="5"/>
  <c r="O215" i="5"/>
  <c r="R215" i="5"/>
  <c r="N215" i="5"/>
  <c r="Q215" i="5"/>
  <c r="W215" i="5"/>
  <c r="H216" i="5"/>
  <c r="P215" i="5"/>
  <c r="Z215" i="5"/>
  <c r="AC215" i="5"/>
  <c r="V215" i="5"/>
  <c r="G216" i="5"/>
  <c r="U215" i="5"/>
  <c r="F216" i="5"/>
  <c r="T215" i="5"/>
  <c r="S215" i="5"/>
  <c r="AB215" i="5"/>
  <c r="E216" i="5"/>
  <c r="D216" i="5"/>
  <c r="AA215" i="5"/>
  <c r="M216" i="5"/>
  <c r="N216" i="5"/>
  <c r="K216" i="5"/>
  <c r="O216" i="5"/>
  <c r="L216" i="5"/>
  <c r="R216" i="5"/>
  <c r="Q216" i="5"/>
  <c r="W216" i="5"/>
  <c r="H217" i="5"/>
  <c r="P216" i="5"/>
  <c r="Z216" i="5"/>
  <c r="AC216" i="5"/>
  <c r="U216" i="5"/>
  <c r="F217" i="5"/>
  <c r="V216" i="5"/>
  <c r="G217" i="5"/>
  <c r="S216" i="5"/>
  <c r="T216" i="5"/>
  <c r="D217" i="5"/>
  <c r="AA216" i="5"/>
  <c r="AB216" i="5"/>
  <c r="E217" i="5"/>
  <c r="N217" i="5"/>
  <c r="M217" i="5"/>
  <c r="L217" i="5"/>
  <c r="K217" i="5"/>
  <c r="O217" i="5"/>
  <c r="R217" i="5"/>
  <c r="P217" i="5"/>
  <c r="Q217" i="5"/>
  <c r="W217" i="5"/>
  <c r="H218" i="5"/>
  <c r="Z217" i="5"/>
  <c r="AC217" i="5"/>
  <c r="V217" i="5"/>
  <c r="G218" i="5"/>
  <c r="U217" i="5"/>
  <c r="F218" i="5"/>
  <c r="T217" i="5"/>
  <c r="S217" i="5"/>
  <c r="D218" i="5"/>
  <c r="AA217" i="5"/>
  <c r="AB217" i="5"/>
  <c r="E218" i="5"/>
  <c r="N218" i="5"/>
  <c r="L218" i="5"/>
  <c r="K218" i="5"/>
  <c r="O218" i="5"/>
  <c r="M218" i="5"/>
  <c r="R218" i="5"/>
  <c r="P218" i="5"/>
  <c r="Q218" i="5"/>
  <c r="W218" i="5"/>
  <c r="H219" i="5"/>
  <c r="AC218" i="5"/>
  <c r="Z218" i="5"/>
  <c r="U218" i="5"/>
  <c r="F219" i="5"/>
  <c r="V218" i="5"/>
  <c r="G219" i="5"/>
  <c r="T218" i="5"/>
  <c r="S218" i="5"/>
  <c r="AB218" i="5"/>
  <c r="E219" i="5"/>
  <c r="D219" i="5"/>
  <c r="AA218" i="5"/>
  <c r="N219" i="5"/>
  <c r="K219" i="5"/>
  <c r="O219" i="5"/>
  <c r="M219" i="5"/>
  <c r="L219" i="5"/>
  <c r="R219" i="5"/>
  <c r="P219" i="5"/>
  <c r="Q219" i="5"/>
  <c r="W219" i="5"/>
  <c r="H220" i="5"/>
  <c r="Z219" i="5"/>
  <c r="AC219" i="5"/>
  <c r="U219" i="5"/>
  <c r="F220" i="5"/>
  <c r="V219" i="5"/>
  <c r="G220" i="5"/>
  <c r="S219" i="5"/>
  <c r="T219" i="5"/>
  <c r="AB219" i="5"/>
  <c r="E220" i="5"/>
  <c r="D220" i="5"/>
  <c r="AA219" i="5"/>
  <c r="N220" i="5"/>
  <c r="M220" i="5"/>
  <c r="K220" i="5"/>
  <c r="O220" i="5"/>
  <c r="L220" i="5"/>
  <c r="R220" i="5"/>
  <c r="P220" i="5"/>
  <c r="Q220" i="5"/>
  <c r="W220" i="5"/>
  <c r="H221" i="5"/>
  <c r="Z220" i="5"/>
  <c r="AC220" i="5"/>
  <c r="V220" i="5"/>
  <c r="G221" i="5"/>
  <c r="U220" i="5"/>
  <c r="F221" i="5"/>
  <c r="S220" i="5"/>
  <c r="T220" i="5"/>
  <c r="D221" i="5"/>
  <c r="AA220" i="5"/>
  <c r="AB220" i="5"/>
  <c r="E221" i="5"/>
  <c r="M221" i="5"/>
  <c r="N221" i="5"/>
  <c r="L221" i="5"/>
  <c r="K221" i="5"/>
  <c r="O221" i="5"/>
  <c r="R221" i="5"/>
  <c r="P221" i="5"/>
  <c r="Q221" i="5"/>
  <c r="W221" i="5"/>
  <c r="H222" i="5"/>
  <c r="Z221" i="5"/>
  <c r="AC221" i="5"/>
  <c r="U221" i="5"/>
  <c r="F222" i="5"/>
  <c r="V221" i="5"/>
  <c r="G222" i="5"/>
  <c r="T221" i="5"/>
  <c r="S221" i="5"/>
  <c r="AA221" i="5"/>
  <c r="D222" i="5"/>
  <c r="E222" i="5"/>
  <c r="AB221" i="5"/>
  <c r="M222" i="5"/>
  <c r="L222" i="5"/>
  <c r="K222" i="5"/>
  <c r="O222" i="5"/>
  <c r="N222" i="5"/>
  <c r="R222" i="5"/>
  <c r="Q222" i="5"/>
  <c r="W222" i="5"/>
  <c r="H223" i="5"/>
  <c r="P222" i="5"/>
  <c r="Z222" i="5"/>
  <c r="AC222" i="5"/>
  <c r="V222" i="5"/>
  <c r="G223" i="5"/>
  <c r="U222" i="5"/>
  <c r="F223" i="5"/>
  <c r="T222" i="5"/>
  <c r="S222" i="5"/>
  <c r="E223" i="5"/>
  <c r="AB222" i="5"/>
  <c r="AA222" i="5"/>
  <c r="D223" i="5"/>
  <c r="M223" i="5"/>
  <c r="N223" i="5"/>
  <c r="K223" i="5"/>
  <c r="O223" i="5"/>
  <c r="L223" i="5"/>
  <c r="R223" i="5"/>
  <c r="P223" i="5"/>
  <c r="Q223" i="5"/>
  <c r="W223" i="5"/>
  <c r="H224" i="5"/>
  <c r="AC223" i="5"/>
  <c r="Z223" i="5"/>
  <c r="U223" i="5"/>
  <c r="F224" i="5"/>
  <c r="V223" i="5"/>
  <c r="G224" i="5"/>
  <c r="S223" i="5"/>
  <c r="T223" i="5"/>
  <c r="E224" i="5"/>
  <c r="AB223" i="5"/>
  <c r="AA223" i="5"/>
  <c r="D224" i="5"/>
  <c r="M224" i="5"/>
  <c r="K224" i="5"/>
  <c r="O224" i="5"/>
  <c r="L224" i="5"/>
  <c r="N224" i="5"/>
  <c r="R224" i="5"/>
  <c r="Q224" i="5"/>
  <c r="W224" i="5"/>
  <c r="H225" i="5"/>
  <c r="P224" i="5"/>
  <c r="AC224" i="5"/>
  <c r="Z224" i="5"/>
  <c r="V224" i="5"/>
  <c r="G225" i="5"/>
  <c r="U224" i="5"/>
  <c r="F225" i="5"/>
  <c r="S224" i="5"/>
  <c r="T224" i="5"/>
  <c r="AA224" i="5"/>
  <c r="D225" i="5"/>
  <c r="E225" i="5"/>
  <c r="AB224" i="5"/>
  <c r="M225" i="5"/>
  <c r="N225" i="5"/>
  <c r="L225" i="5"/>
  <c r="K225" i="5"/>
  <c r="O225" i="5"/>
  <c r="R225" i="5"/>
  <c r="Q225" i="5"/>
  <c r="W225" i="5"/>
  <c r="H226" i="5"/>
  <c r="P225" i="5"/>
  <c r="AC225" i="5"/>
  <c r="Z225" i="5"/>
  <c r="U225" i="5"/>
  <c r="F226" i="5"/>
  <c r="V225" i="5"/>
  <c r="G226" i="5"/>
  <c r="T225" i="5"/>
  <c r="S225" i="5"/>
  <c r="E226" i="5"/>
  <c r="AB225" i="5"/>
  <c r="AA225" i="5"/>
  <c r="D226" i="5"/>
  <c r="N226" i="5"/>
  <c r="M226" i="5"/>
  <c r="K226" i="5"/>
  <c r="O226" i="5"/>
  <c r="L226" i="5"/>
  <c r="R226" i="5"/>
  <c r="Q226" i="5"/>
  <c r="W226" i="5"/>
  <c r="H227" i="5"/>
  <c r="P226" i="5"/>
  <c r="AC226" i="5"/>
  <c r="Z226" i="5"/>
  <c r="V226" i="5"/>
  <c r="G227" i="5"/>
  <c r="U226" i="5"/>
  <c r="F227" i="5"/>
  <c r="S226" i="5"/>
  <c r="T226" i="5"/>
  <c r="E227" i="5"/>
  <c r="AB226" i="5"/>
  <c r="AA226" i="5"/>
  <c r="D227" i="5"/>
  <c r="M227" i="5"/>
  <c r="N227" i="5"/>
  <c r="K227" i="5"/>
  <c r="O227" i="5"/>
  <c r="L227" i="5"/>
  <c r="R227" i="5"/>
  <c r="P227" i="5"/>
  <c r="Q227" i="5"/>
  <c r="W227" i="5"/>
  <c r="H228" i="5"/>
  <c r="Z227" i="5"/>
  <c r="AC227" i="5"/>
  <c r="V227" i="5"/>
  <c r="G228" i="5"/>
  <c r="U227" i="5"/>
  <c r="F228" i="5"/>
  <c r="S227" i="5"/>
  <c r="T227" i="5"/>
  <c r="E228" i="5"/>
  <c r="AB227" i="5"/>
  <c r="D228" i="5"/>
  <c r="AA227" i="5"/>
  <c r="M228" i="5"/>
  <c r="N228" i="5"/>
  <c r="K228" i="5"/>
  <c r="O228" i="5"/>
  <c r="L228" i="5"/>
  <c r="R228" i="5"/>
  <c r="Q228" i="5"/>
  <c r="W228" i="5"/>
  <c r="H229" i="5"/>
  <c r="P228" i="5"/>
  <c r="AC228" i="5"/>
  <c r="Z228" i="5"/>
  <c r="U228" i="5"/>
  <c r="F229" i="5"/>
  <c r="V228" i="5"/>
  <c r="G229" i="5"/>
  <c r="S228" i="5"/>
  <c r="T228" i="5"/>
  <c r="AA228" i="5"/>
  <c r="D229" i="5"/>
  <c r="AB228" i="5"/>
  <c r="E229" i="5"/>
  <c r="N229" i="5"/>
  <c r="M229" i="5"/>
  <c r="L229" i="5"/>
  <c r="K229" i="5"/>
  <c r="O229" i="5"/>
  <c r="R229" i="5"/>
  <c r="P229" i="5"/>
  <c r="Q229" i="5"/>
  <c r="W229" i="5"/>
  <c r="H230" i="5"/>
  <c r="Z229" i="5"/>
  <c r="AC229" i="5"/>
  <c r="V229" i="5"/>
  <c r="G230" i="5"/>
  <c r="U229" i="5"/>
  <c r="F230" i="5"/>
  <c r="T229" i="5"/>
  <c r="S229" i="5"/>
  <c r="E230" i="5"/>
  <c r="AB229" i="5"/>
  <c r="AA229" i="5"/>
  <c r="D230" i="5"/>
  <c r="M230" i="5"/>
  <c r="N230" i="5"/>
  <c r="K230" i="5"/>
  <c r="O230" i="5"/>
  <c r="L230" i="5"/>
  <c r="R230" i="5"/>
  <c r="Q230" i="5"/>
  <c r="W230" i="5"/>
  <c r="H231" i="5"/>
  <c r="P230" i="5"/>
  <c r="Z230" i="5"/>
  <c r="AC230" i="5"/>
  <c r="V230" i="5"/>
  <c r="G231" i="5"/>
  <c r="U230" i="5"/>
  <c r="F231" i="5"/>
  <c r="S230" i="5"/>
  <c r="T230" i="5"/>
  <c r="E231" i="5"/>
  <c r="AB230" i="5"/>
  <c r="AA230" i="5"/>
  <c r="D231" i="5"/>
  <c r="M231" i="5"/>
  <c r="N231" i="5"/>
  <c r="K231" i="5"/>
  <c r="O231" i="5"/>
  <c r="L231" i="5"/>
  <c r="R231" i="5"/>
  <c r="P231" i="5"/>
  <c r="Q231" i="5"/>
  <c r="W231" i="5"/>
  <c r="H232" i="5"/>
  <c r="Z231" i="5"/>
  <c r="AC231" i="5"/>
  <c r="U231" i="5"/>
  <c r="F232" i="5"/>
  <c r="V231" i="5"/>
  <c r="G232" i="5"/>
  <c r="S231" i="5"/>
  <c r="T231" i="5"/>
  <c r="D232" i="5"/>
  <c r="AA231" i="5"/>
  <c r="AB231" i="5"/>
  <c r="E232" i="5"/>
  <c r="N232" i="5"/>
  <c r="M232" i="5"/>
  <c r="L232" i="5"/>
  <c r="K232" i="5"/>
  <c r="O232" i="5"/>
  <c r="R232" i="5"/>
  <c r="Q232" i="5"/>
  <c r="W232" i="5"/>
  <c r="H233" i="5"/>
  <c r="P232" i="5"/>
  <c r="AC232" i="5"/>
  <c r="Z232" i="5"/>
  <c r="V232" i="5"/>
  <c r="G233" i="5"/>
  <c r="U232" i="5"/>
  <c r="F233" i="5"/>
  <c r="T232" i="5"/>
  <c r="S232" i="5"/>
  <c r="D233" i="5"/>
  <c r="AA232" i="5"/>
  <c r="AB232" i="5"/>
  <c r="E233" i="5"/>
  <c r="M233" i="5"/>
  <c r="N233" i="5"/>
  <c r="L233" i="5"/>
  <c r="K233" i="5"/>
  <c r="O233" i="5"/>
  <c r="R233" i="5"/>
  <c r="Q233" i="5"/>
  <c r="W233" i="5"/>
  <c r="H234" i="5"/>
  <c r="P233" i="5"/>
  <c r="AC233" i="5"/>
  <c r="Z233" i="5"/>
  <c r="U233" i="5"/>
  <c r="F234" i="5"/>
  <c r="V233" i="5"/>
  <c r="G234" i="5"/>
  <c r="T233" i="5"/>
  <c r="S233" i="5"/>
  <c r="E234" i="5"/>
  <c r="AB233" i="5"/>
  <c r="AA233" i="5"/>
  <c r="D234" i="5"/>
  <c r="N234" i="5"/>
  <c r="M234" i="5"/>
  <c r="K234" i="5"/>
  <c r="O234" i="5"/>
  <c r="L234" i="5"/>
  <c r="R234" i="5"/>
  <c r="Q234" i="5"/>
  <c r="W234" i="5"/>
  <c r="H235" i="5"/>
  <c r="P234" i="5"/>
  <c r="Z234" i="5"/>
  <c r="AC234" i="5"/>
  <c r="V234" i="5"/>
  <c r="G235" i="5"/>
  <c r="U234" i="5"/>
  <c r="F235" i="5"/>
  <c r="S234" i="5"/>
  <c r="T234" i="5"/>
  <c r="E235" i="5"/>
  <c r="AB234" i="5"/>
  <c r="AA234" i="5"/>
  <c r="D235" i="5"/>
  <c r="M235" i="5"/>
  <c r="N235" i="5"/>
  <c r="K235" i="5"/>
  <c r="O235" i="5"/>
  <c r="L235" i="5"/>
  <c r="R235" i="5"/>
  <c r="P235" i="5"/>
  <c r="Q235" i="5"/>
  <c r="W235" i="5"/>
  <c r="H236" i="5"/>
  <c r="AC235" i="5"/>
  <c r="Z235" i="5"/>
  <c r="U235" i="5"/>
  <c r="F236" i="5"/>
  <c r="V235" i="5"/>
  <c r="G236" i="5"/>
  <c r="S235" i="5"/>
  <c r="T235" i="5"/>
  <c r="E236" i="5"/>
  <c r="AB235" i="5"/>
  <c r="D236" i="5"/>
  <c r="AA235" i="5"/>
  <c r="N236" i="5"/>
  <c r="M236" i="5"/>
  <c r="K236" i="5"/>
  <c r="O236" i="5"/>
  <c r="L236" i="5"/>
  <c r="R236" i="5"/>
  <c r="Q236" i="5"/>
  <c r="W236" i="5"/>
  <c r="H237" i="5"/>
  <c r="P236" i="5"/>
  <c r="Z236" i="5"/>
  <c r="AC236" i="5"/>
  <c r="U236" i="5"/>
  <c r="F237" i="5"/>
  <c r="V236" i="5"/>
  <c r="G237" i="5"/>
  <c r="S236" i="5"/>
  <c r="T236" i="5"/>
  <c r="AA236" i="5"/>
  <c r="D237" i="5"/>
  <c r="E237" i="5"/>
  <c r="AB236" i="5"/>
  <c r="N237" i="5"/>
  <c r="M237" i="5"/>
  <c r="L237" i="5"/>
  <c r="K237" i="5"/>
  <c r="O237" i="5"/>
  <c r="R237" i="5"/>
  <c r="Q237" i="5"/>
  <c r="W237" i="5"/>
  <c r="H238" i="5"/>
  <c r="P237" i="5"/>
  <c r="Z237" i="5"/>
  <c r="AC237" i="5"/>
  <c r="V237" i="5"/>
  <c r="G238" i="5"/>
  <c r="U237" i="5"/>
  <c r="F238" i="5"/>
  <c r="T237" i="5"/>
  <c r="S237" i="5"/>
  <c r="E238" i="5"/>
  <c r="AB237" i="5"/>
  <c r="AA237" i="5"/>
  <c r="D238" i="5"/>
  <c r="M238" i="5"/>
  <c r="N238" i="5"/>
  <c r="K238" i="5"/>
  <c r="O238" i="5"/>
  <c r="L238" i="5"/>
  <c r="R238" i="5"/>
  <c r="Q238" i="5"/>
  <c r="W238" i="5"/>
  <c r="H239" i="5"/>
  <c r="P238" i="5"/>
  <c r="AC238" i="5"/>
  <c r="Z238" i="5"/>
  <c r="V238" i="5"/>
  <c r="G239" i="5"/>
  <c r="U238" i="5"/>
  <c r="F239" i="5"/>
  <c r="S238" i="5"/>
  <c r="T238" i="5"/>
  <c r="AA238" i="5"/>
  <c r="D239" i="5"/>
  <c r="E239" i="5"/>
  <c r="AB238" i="5"/>
  <c r="M239" i="5"/>
  <c r="N239" i="5"/>
  <c r="L239" i="5"/>
  <c r="K239" i="5"/>
  <c r="O239" i="5"/>
  <c r="R239" i="5"/>
  <c r="Q239" i="5"/>
  <c r="W239" i="5"/>
  <c r="H240" i="5"/>
  <c r="P239" i="5"/>
  <c r="Z239" i="5"/>
  <c r="AC239" i="5"/>
  <c r="U239" i="5"/>
  <c r="F240" i="5"/>
  <c r="V239" i="5"/>
  <c r="G240" i="5"/>
  <c r="T239" i="5"/>
  <c r="S239" i="5"/>
  <c r="AA239" i="5"/>
  <c r="D240" i="5"/>
  <c r="E240" i="5"/>
  <c r="AB239" i="5"/>
  <c r="N240" i="5"/>
  <c r="M240" i="5"/>
  <c r="L240" i="5"/>
  <c r="K240" i="5"/>
  <c r="O240" i="5"/>
  <c r="R240" i="5"/>
  <c r="Q240" i="5"/>
  <c r="P240" i="5"/>
  <c r="W240" i="5"/>
  <c r="H241" i="5"/>
  <c r="AC240" i="5"/>
  <c r="Z240" i="5"/>
  <c r="V240" i="5"/>
  <c r="G241" i="5"/>
  <c r="U240" i="5"/>
  <c r="F241" i="5"/>
  <c r="T240" i="5"/>
  <c r="S240" i="5"/>
  <c r="E241" i="5"/>
  <c r="AB240" i="5"/>
  <c r="AA240" i="5"/>
  <c r="D241" i="5"/>
  <c r="M241" i="5"/>
  <c r="N241" i="5"/>
  <c r="K241" i="5"/>
  <c r="O241" i="5"/>
  <c r="L241" i="5"/>
  <c r="R241" i="5"/>
  <c r="P241" i="5"/>
  <c r="Q241" i="5"/>
  <c r="W241" i="5"/>
  <c r="H242" i="5"/>
  <c r="Z241" i="5"/>
  <c r="AC241" i="5"/>
  <c r="V241" i="5"/>
  <c r="G242" i="5"/>
  <c r="U241" i="5"/>
  <c r="F242" i="5"/>
  <c r="S241" i="5"/>
  <c r="T241" i="5"/>
  <c r="E242" i="5"/>
  <c r="AB241" i="5"/>
  <c r="AA241" i="5"/>
  <c r="D242" i="5"/>
  <c r="N242" i="5"/>
  <c r="K242" i="5"/>
  <c r="O242" i="5"/>
  <c r="L242" i="5"/>
  <c r="M242" i="5"/>
  <c r="R242" i="5"/>
  <c r="Q242" i="5"/>
  <c r="W242" i="5"/>
  <c r="H243" i="5"/>
  <c r="P242" i="5"/>
  <c r="Z242" i="5"/>
  <c r="AC242" i="5"/>
  <c r="U242" i="5"/>
  <c r="F243" i="5"/>
  <c r="V242" i="5"/>
  <c r="G243" i="5"/>
  <c r="S242" i="5"/>
  <c r="T242" i="5"/>
  <c r="AA242" i="5"/>
  <c r="D243" i="5"/>
  <c r="E243" i="5"/>
  <c r="AB242" i="5"/>
  <c r="N243" i="5"/>
  <c r="M243" i="5"/>
  <c r="L243" i="5"/>
  <c r="K243" i="5"/>
  <c r="O243" i="5"/>
  <c r="R243" i="5"/>
  <c r="Q243" i="5"/>
  <c r="W243" i="5"/>
  <c r="H244" i="5"/>
  <c r="P243" i="5"/>
  <c r="Z243" i="5"/>
  <c r="AC243" i="5"/>
  <c r="V243" i="5"/>
  <c r="G244" i="5"/>
  <c r="U243" i="5"/>
  <c r="F244" i="5"/>
  <c r="T243" i="5"/>
  <c r="S243" i="5"/>
  <c r="AA243" i="5"/>
  <c r="D244" i="5"/>
  <c r="E244" i="5"/>
  <c r="AB243" i="5"/>
  <c r="N244" i="5"/>
  <c r="L244" i="5"/>
  <c r="K244" i="5"/>
  <c r="O244" i="5"/>
  <c r="M244" i="5"/>
  <c r="R244" i="5"/>
  <c r="Q244" i="5"/>
  <c r="W244" i="5"/>
  <c r="H245" i="5"/>
  <c r="P244" i="5"/>
  <c r="AC244" i="5"/>
  <c r="Z244" i="5"/>
  <c r="U244" i="5"/>
  <c r="F245" i="5"/>
  <c r="V244" i="5"/>
  <c r="G245" i="5"/>
  <c r="T244" i="5"/>
  <c r="S244" i="5"/>
  <c r="AA244" i="5"/>
  <c r="D245" i="5"/>
  <c r="E245" i="5"/>
  <c r="AB244" i="5"/>
  <c r="M245" i="5"/>
  <c r="L245" i="5"/>
  <c r="N245" i="5"/>
  <c r="K245" i="5"/>
  <c r="O245" i="5"/>
  <c r="R245" i="5"/>
  <c r="Q245" i="5"/>
  <c r="W245" i="5"/>
  <c r="H246" i="5"/>
  <c r="P245" i="5"/>
  <c r="Z245" i="5"/>
  <c r="AC245" i="5"/>
  <c r="V245" i="5"/>
  <c r="G246" i="5"/>
  <c r="U245" i="5"/>
  <c r="F246" i="5"/>
  <c r="T245" i="5"/>
  <c r="S245" i="5"/>
  <c r="AA245" i="5"/>
  <c r="D246" i="5"/>
  <c r="E246" i="5"/>
  <c r="AB245" i="5"/>
  <c r="M246" i="5"/>
  <c r="N246" i="5"/>
  <c r="L246" i="5"/>
  <c r="K246" i="5"/>
  <c r="O246" i="5"/>
  <c r="R246" i="5"/>
  <c r="P246" i="5"/>
  <c r="Q246" i="5"/>
  <c r="W246" i="5"/>
  <c r="H247" i="5"/>
  <c r="Z246" i="5"/>
  <c r="AC246" i="5"/>
  <c r="U246" i="5"/>
  <c r="F247" i="5"/>
  <c r="V246" i="5"/>
  <c r="G247" i="5"/>
  <c r="T246" i="5"/>
  <c r="S246" i="5"/>
  <c r="E247" i="5"/>
  <c r="AB246" i="5"/>
  <c r="AA246" i="5"/>
  <c r="D247" i="5"/>
  <c r="N247" i="5"/>
  <c r="M247" i="5"/>
  <c r="K247" i="5"/>
  <c r="O247" i="5"/>
  <c r="L247" i="5"/>
  <c r="R247" i="5"/>
  <c r="Q247" i="5"/>
  <c r="W247" i="5"/>
  <c r="H248" i="5"/>
  <c r="P247" i="5"/>
  <c r="AC247" i="5"/>
  <c r="Z247" i="5"/>
  <c r="V247" i="5"/>
  <c r="G248" i="5"/>
  <c r="U247" i="5"/>
  <c r="F248" i="5"/>
  <c r="S247" i="5"/>
  <c r="T247" i="5"/>
  <c r="AA247" i="5"/>
  <c r="D248" i="5"/>
  <c r="E248" i="5"/>
  <c r="AB247" i="5"/>
  <c r="M248" i="5"/>
  <c r="N248" i="5"/>
  <c r="L248" i="5"/>
  <c r="K248" i="5"/>
  <c r="O248" i="5"/>
  <c r="R248" i="5"/>
  <c r="Q248" i="5"/>
  <c r="W248" i="5"/>
  <c r="H249" i="5"/>
  <c r="P248" i="5"/>
  <c r="AC248" i="5"/>
  <c r="Z248" i="5"/>
  <c r="V248" i="5"/>
  <c r="G249" i="5"/>
  <c r="U248" i="5"/>
  <c r="F249" i="5"/>
  <c r="T248" i="5"/>
  <c r="S248" i="5"/>
  <c r="AA248" i="5"/>
  <c r="D249" i="5"/>
  <c r="E249" i="5"/>
  <c r="AB248" i="5"/>
  <c r="N249" i="5"/>
  <c r="M249" i="5"/>
  <c r="L249" i="5"/>
  <c r="K249" i="5"/>
  <c r="O249" i="5"/>
  <c r="R249" i="5"/>
  <c r="P249" i="5"/>
  <c r="Q249" i="5"/>
  <c r="W249" i="5"/>
  <c r="H250" i="5"/>
  <c r="Z249" i="5"/>
  <c r="AC249" i="5"/>
  <c r="U249" i="5"/>
  <c r="F250" i="5"/>
  <c r="V249" i="5"/>
  <c r="G250" i="5"/>
  <c r="T249" i="5"/>
  <c r="S249" i="5"/>
  <c r="AA249" i="5"/>
  <c r="D250" i="5"/>
  <c r="E250" i="5"/>
  <c r="AB249" i="5"/>
  <c r="N250" i="5"/>
  <c r="L250" i="5"/>
  <c r="M250" i="5"/>
  <c r="K250" i="5"/>
  <c r="O250" i="5"/>
  <c r="R250" i="5"/>
  <c r="Q250" i="5"/>
  <c r="W250" i="5"/>
  <c r="H251" i="5"/>
  <c r="P250" i="5"/>
  <c r="AC250" i="5"/>
  <c r="Z250" i="5"/>
  <c r="U250" i="5"/>
  <c r="F251" i="5"/>
  <c r="V250" i="5"/>
  <c r="G251" i="5"/>
  <c r="T250" i="5"/>
  <c r="S250" i="5"/>
  <c r="AA250" i="5"/>
  <c r="D251" i="5"/>
  <c r="E251" i="5"/>
  <c r="AB250" i="5"/>
  <c r="M251" i="5"/>
  <c r="L251" i="5"/>
  <c r="N251" i="5"/>
  <c r="K251" i="5"/>
  <c r="O251" i="5"/>
  <c r="R251" i="5"/>
  <c r="Q251" i="5"/>
  <c r="W251" i="5"/>
  <c r="H252" i="5"/>
  <c r="P251" i="5"/>
  <c r="AC251" i="5"/>
  <c r="Z251" i="5"/>
  <c r="V251" i="5"/>
  <c r="G252" i="5"/>
  <c r="U251" i="5"/>
  <c r="F252" i="5"/>
  <c r="T251" i="5"/>
  <c r="S251" i="5"/>
  <c r="AA251" i="5"/>
  <c r="D252" i="5"/>
  <c r="E252" i="5"/>
  <c r="AB251" i="5"/>
  <c r="M252" i="5"/>
  <c r="N252" i="5"/>
  <c r="L252" i="5"/>
  <c r="K252" i="5"/>
  <c r="O252" i="5"/>
  <c r="R252" i="5"/>
  <c r="P252" i="5"/>
  <c r="Q252" i="5"/>
  <c r="W252" i="5"/>
  <c r="H253" i="5"/>
  <c r="Z252" i="5"/>
  <c r="AC252" i="5"/>
  <c r="U252" i="5"/>
  <c r="F253" i="5"/>
  <c r="V252" i="5"/>
  <c r="G253" i="5"/>
  <c r="T252" i="5"/>
  <c r="S252" i="5"/>
  <c r="AA252" i="5"/>
  <c r="D253" i="5"/>
  <c r="E253" i="5"/>
  <c r="AB252" i="5"/>
  <c r="N253" i="5"/>
  <c r="L253" i="5"/>
  <c r="M253" i="5"/>
  <c r="K253" i="5"/>
  <c r="O253" i="5"/>
  <c r="R253" i="5"/>
  <c r="Q253" i="5"/>
  <c r="W253" i="5"/>
  <c r="H254" i="5"/>
  <c r="P253" i="5"/>
  <c r="AC253" i="5"/>
  <c r="Z253" i="5"/>
  <c r="U253" i="5"/>
  <c r="F254" i="5"/>
  <c r="V253" i="5"/>
  <c r="G254" i="5"/>
  <c r="T253" i="5"/>
  <c r="S253" i="5"/>
  <c r="AA253" i="5"/>
  <c r="D254" i="5"/>
  <c r="E254" i="5"/>
  <c r="AB253" i="5"/>
  <c r="N254" i="5"/>
  <c r="M254" i="5"/>
  <c r="L254" i="5"/>
  <c r="K254" i="5"/>
  <c r="O254" i="5"/>
  <c r="R254" i="5"/>
  <c r="Q254" i="5"/>
  <c r="W254" i="5"/>
  <c r="H255" i="5"/>
  <c r="P254" i="5"/>
  <c r="Z254" i="5"/>
  <c r="AC254" i="5"/>
  <c r="V254" i="5"/>
  <c r="G255" i="5"/>
  <c r="U254" i="5"/>
  <c r="F255" i="5"/>
  <c r="T254" i="5"/>
  <c r="S254" i="5"/>
  <c r="AA254" i="5"/>
  <c r="D255" i="5"/>
  <c r="E255" i="5"/>
  <c r="AB254" i="5"/>
  <c r="M255" i="5"/>
  <c r="N255" i="5"/>
  <c r="L255" i="5"/>
  <c r="K255" i="5"/>
  <c r="O255" i="5"/>
  <c r="R255" i="5"/>
  <c r="Q255" i="5"/>
  <c r="W255" i="5"/>
  <c r="H256" i="5"/>
  <c r="P255" i="5"/>
  <c r="Z255" i="5"/>
  <c r="AC255" i="5"/>
  <c r="U255" i="5"/>
  <c r="F256" i="5"/>
  <c r="V255" i="5"/>
  <c r="G256" i="5"/>
  <c r="T255" i="5"/>
  <c r="S255" i="5"/>
  <c r="AA255" i="5"/>
  <c r="D256" i="5"/>
  <c r="E256" i="5"/>
  <c r="AB255" i="5"/>
  <c r="N256" i="5"/>
  <c r="M256" i="5"/>
  <c r="L256" i="5"/>
  <c r="K256" i="5"/>
  <c r="O256" i="5"/>
  <c r="R256" i="5"/>
  <c r="Q256" i="5"/>
  <c r="W256" i="5"/>
  <c r="H257" i="5"/>
  <c r="P256" i="5"/>
  <c r="Z256" i="5"/>
  <c r="AC256" i="5"/>
  <c r="U256" i="5"/>
  <c r="F257" i="5"/>
  <c r="V256" i="5"/>
  <c r="G257" i="5"/>
  <c r="T256" i="5"/>
  <c r="S256" i="5"/>
  <c r="E257" i="5"/>
  <c r="AB256" i="5"/>
  <c r="AA256" i="5"/>
  <c r="D257" i="5"/>
  <c r="N257" i="5"/>
  <c r="M257" i="5"/>
  <c r="K257" i="5"/>
  <c r="O257" i="5"/>
  <c r="L257" i="5"/>
  <c r="R257" i="5"/>
  <c r="Q257" i="5"/>
  <c r="W257" i="5"/>
  <c r="H258" i="5"/>
  <c r="P257" i="5"/>
  <c r="AC257" i="5"/>
  <c r="Z257" i="5"/>
  <c r="U257" i="5"/>
  <c r="F258" i="5"/>
  <c r="V257" i="5"/>
  <c r="G258" i="5"/>
  <c r="S257" i="5"/>
  <c r="T257" i="5"/>
  <c r="E258" i="5"/>
  <c r="AB257" i="5"/>
  <c r="AA257" i="5"/>
  <c r="D258" i="5"/>
  <c r="N258" i="5"/>
  <c r="M258" i="5"/>
  <c r="K258" i="5"/>
  <c r="O258" i="5"/>
  <c r="L258" i="5"/>
  <c r="R258" i="5"/>
  <c r="Q258" i="5"/>
  <c r="W258" i="5"/>
  <c r="H259" i="5"/>
  <c r="P258" i="5"/>
  <c r="Z258" i="5"/>
  <c r="AC258" i="5"/>
  <c r="V258" i="5"/>
  <c r="G259" i="5"/>
  <c r="U258" i="5"/>
  <c r="F259" i="5"/>
  <c r="S258" i="5"/>
  <c r="T258" i="5"/>
  <c r="E259" i="5"/>
  <c r="AB258" i="5"/>
  <c r="AA258" i="5"/>
  <c r="D259" i="5"/>
  <c r="M259" i="5"/>
  <c r="N259" i="5"/>
  <c r="K259" i="5"/>
  <c r="O259" i="5"/>
  <c r="L259" i="5"/>
  <c r="R259" i="5"/>
  <c r="Q259" i="5"/>
  <c r="W259" i="5"/>
  <c r="H260" i="5"/>
  <c r="P259" i="5"/>
  <c r="Z259" i="5"/>
  <c r="AC259" i="5"/>
  <c r="U259" i="5"/>
  <c r="F260" i="5"/>
  <c r="V259" i="5"/>
  <c r="G260" i="5"/>
  <c r="S259" i="5"/>
  <c r="T259" i="5"/>
  <c r="E260" i="5"/>
  <c r="AB259" i="5"/>
  <c r="AA259" i="5"/>
  <c r="D260" i="5"/>
  <c r="M260" i="5"/>
  <c r="K260" i="5"/>
  <c r="O260" i="5"/>
  <c r="L260" i="5"/>
  <c r="N260" i="5"/>
  <c r="R260" i="5"/>
  <c r="P260" i="5"/>
  <c r="Q260" i="5"/>
  <c r="W260" i="5"/>
  <c r="H261" i="5"/>
  <c r="AC260" i="5"/>
  <c r="Z260" i="5"/>
  <c r="V260" i="5"/>
  <c r="G261" i="5"/>
  <c r="U260" i="5"/>
  <c r="F261" i="5"/>
  <c r="S260" i="5"/>
  <c r="T260" i="5"/>
  <c r="AA260" i="5"/>
  <c r="D261" i="5"/>
  <c r="E261" i="5"/>
  <c r="AB260" i="5"/>
  <c r="M261" i="5"/>
  <c r="L261" i="5"/>
  <c r="N261" i="5"/>
  <c r="K261" i="5"/>
  <c r="O261" i="5"/>
  <c r="R261" i="5"/>
  <c r="Q261" i="5"/>
  <c r="W261" i="5"/>
  <c r="H262" i="5"/>
  <c r="P261" i="5"/>
  <c r="Z261" i="5"/>
  <c r="AC261" i="5"/>
  <c r="V261" i="5"/>
  <c r="G262" i="5"/>
  <c r="U261" i="5"/>
  <c r="F262" i="5"/>
  <c r="T261" i="5"/>
  <c r="S261" i="5"/>
  <c r="AA261" i="5"/>
  <c r="D262" i="5"/>
  <c r="E262" i="5"/>
  <c r="AB261" i="5"/>
  <c r="N262" i="5"/>
  <c r="L262" i="5"/>
  <c r="K262" i="5"/>
  <c r="O262" i="5"/>
  <c r="M262" i="5"/>
  <c r="R262" i="5"/>
  <c r="Q262" i="5"/>
  <c r="W262" i="5"/>
  <c r="H263" i="5"/>
  <c r="P262" i="5"/>
  <c r="AC262" i="5"/>
  <c r="Z262" i="5"/>
  <c r="U262" i="5"/>
  <c r="F263" i="5"/>
  <c r="V262" i="5"/>
  <c r="G263" i="5"/>
  <c r="T262" i="5"/>
  <c r="S262" i="5"/>
  <c r="AA262" i="5"/>
  <c r="D263" i="5"/>
  <c r="E263" i="5"/>
  <c r="AB262" i="5"/>
  <c r="N263" i="5"/>
  <c r="M263" i="5"/>
  <c r="L263" i="5"/>
  <c r="K263" i="5"/>
  <c r="O263" i="5"/>
  <c r="R263" i="5"/>
  <c r="P263" i="5"/>
  <c r="Q263" i="5"/>
  <c r="W263" i="5"/>
  <c r="H264" i="5"/>
  <c r="AC263" i="5"/>
  <c r="Z263" i="5"/>
  <c r="V263" i="5"/>
  <c r="G264" i="5"/>
  <c r="U263" i="5"/>
  <c r="F264" i="5"/>
  <c r="T263" i="5"/>
  <c r="S263" i="5"/>
  <c r="AA263" i="5"/>
  <c r="D264" i="5"/>
  <c r="E264" i="5"/>
  <c r="AB263" i="5"/>
  <c r="M264" i="5"/>
  <c r="N264" i="5"/>
  <c r="L264" i="5"/>
  <c r="K264" i="5"/>
  <c r="O264" i="5"/>
  <c r="R264" i="5"/>
  <c r="P264" i="5"/>
  <c r="Q264" i="5"/>
  <c r="W264" i="5"/>
  <c r="H265" i="5"/>
  <c r="Z264" i="5"/>
  <c r="AC264" i="5"/>
  <c r="U264" i="5"/>
  <c r="F265" i="5"/>
  <c r="V264" i="5"/>
  <c r="G265" i="5"/>
  <c r="T264" i="5"/>
  <c r="S264" i="5"/>
  <c r="E265" i="5"/>
  <c r="AB264" i="5"/>
  <c r="AA264" i="5"/>
  <c r="D265" i="5"/>
  <c r="N265" i="5"/>
  <c r="M265" i="5"/>
  <c r="K265" i="5"/>
  <c r="O265" i="5"/>
  <c r="L265" i="5"/>
  <c r="R265" i="5"/>
  <c r="P265" i="5"/>
  <c r="Q265" i="5"/>
  <c r="W265" i="5"/>
  <c r="H266" i="5"/>
  <c r="Z265" i="5"/>
  <c r="AC265" i="5"/>
  <c r="V265" i="5"/>
  <c r="G266" i="5"/>
  <c r="U265" i="5"/>
  <c r="F266" i="5"/>
  <c r="S265" i="5"/>
  <c r="T265" i="5"/>
  <c r="AA265" i="5"/>
  <c r="D266" i="5"/>
  <c r="E266" i="5"/>
  <c r="AB265" i="5"/>
  <c r="M266" i="5"/>
  <c r="L266" i="5"/>
  <c r="N266" i="5"/>
  <c r="K266" i="5"/>
  <c r="O266" i="5"/>
  <c r="R266" i="5"/>
  <c r="P266" i="5"/>
  <c r="Q266" i="5"/>
  <c r="W266" i="5"/>
  <c r="H267" i="5"/>
  <c r="Z266" i="5"/>
  <c r="AC266" i="5"/>
  <c r="V266" i="5"/>
  <c r="G267" i="5"/>
  <c r="U266" i="5"/>
  <c r="F267" i="5"/>
  <c r="T266" i="5"/>
  <c r="S266" i="5"/>
  <c r="E267" i="5"/>
  <c r="AB266" i="5"/>
  <c r="AA266" i="5"/>
  <c r="D267" i="5"/>
  <c r="M267" i="5"/>
  <c r="N267" i="5"/>
  <c r="K267" i="5"/>
  <c r="O267" i="5"/>
  <c r="L267" i="5"/>
  <c r="R267" i="5"/>
  <c r="P267" i="5"/>
  <c r="Q267" i="5"/>
  <c r="W267" i="5"/>
  <c r="H268" i="5"/>
  <c r="AC267" i="5"/>
  <c r="Z267" i="5"/>
  <c r="U267" i="5"/>
  <c r="F268" i="5"/>
  <c r="V267" i="5"/>
  <c r="G268" i="5"/>
  <c r="S267" i="5"/>
  <c r="T267" i="5"/>
  <c r="AA267" i="5"/>
  <c r="D268" i="5"/>
  <c r="E268" i="5"/>
  <c r="AB267" i="5"/>
  <c r="N268" i="5"/>
  <c r="M268" i="5"/>
  <c r="L268" i="5"/>
  <c r="K268" i="5"/>
  <c r="O268" i="5"/>
  <c r="R268" i="5"/>
  <c r="Q268" i="5"/>
  <c r="W268" i="5"/>
  <c r="H269" i="5"/>
  <c r="P268" i="5"/>
  <c r="Z268" i="5"/>
  <c r="AC268" i="5"/>
  <c r="V268" i="5"/>
  <c r="G269" i="5"/>
  <c r="U268" i="5"/>
  <c r="F269" i="5"/>
  <c r="T268" i="5"/>
  <c r="S268" i="5"/>
  <c r="D269" i="5"/>
  <c r="AA268" i="5"/>
  <c r="E269" i="5"/>
  <c r="AB268" i="5"/>
  <c r="N269" i="5"/>
  <c r="L269" i="5"/>
  <c r="M269" i="5"/>
  <c r="K269" i="5"/>
  <c r="O269" i="5"/>
  <c r="R269" i="5"/>
  <c r="P269" i="5"/>
  <c r="Q269" i="5"/>
  <c r="W269" i="5"/>
  <c r="H270" i="5"/>
  <c r="Z269" i="5"/>
  <c r="AC269" i="5"/>
  <c r="U269" i="5"/>
  <c r="F270" i="5"/>
  <c r="V269" i="5"/>
  <c r="G270" i="5"/>
  <c r="T269" i="5"/>
  <c r="S269" i="5"/>
  <c r="AA269" i="5"/>
  <c r="D270" i="5"/>
  <c r="E270" i="5"/>
  <c r="AB269" i="5"/>
  <c r="N270" i="5"/>
  <c r="L270" i="5"/>
  <c r="M270" i="5"/>
  <c r="K270" i="5"/>
  <c r="O270" i="5"/>
  <c r="R270" i="5"/>
  <c r="P270" i="5"/>
  <c r="Q270" i="5"/>
  <c r="W270" i="5"/>
  <c r="H271" i="5"/>
  <c r="Z270" i="5"/>
  <c r="AC270" i="5"/>
  <c r="U270" i="5"/>
  <c r="F271" i="5"/>
  <c r="V270" i="5"/>
  <c r="G271" i="5"/>
  <c r="T270" i="5"/>
  <c r="S270" i="5"/>
  <c r="AA270" i="5"/>
  <c r="D271" i="5"/>
  <c r="E271" i="5"/>
  <c r="AB270" i="5"/>
  <c r="N271" i="5"/>
  <c r="M271" i="5"/>
  <c r="L271" i="5"/>
  <c r="K271" i="5"/>
  <c r="O271" i="5"/>
  <c r="R271" i="5"/>
  <c r="P271" i="5"/>
  <c r="Q271" i="5"/>
  <c r="W271" i="5"/>
  <c r="H272" i="5"/>
  <c r="Z271" i="5"/>
  <c r="AC271" i="5"/>
  <c r="V271" i="5"/>
  <c r="G272" i="5"/>
  <c r="U271" i="5"/>
  <c r="F272" i="5"/>
  <c r="T271" i="5"/>
  <c r="S271" i="5"/>
  <c r="E272" i="5"/>
  <c r="AB271" i="5"/>
  <c r="AA271" i="5"/>
  <c r="D272" i="5"/>
  <c r="M272" i="5"/>
  <c r="N272" i="5"/>
  <c r="K272" i="5"/>
  <c r="O272" i="5"/>
  <c r="L272" i="5"/>
  <c r="R272" i="5"/>
  <c r="Q272" i="5"/>
  <c r="W272" i="5"/>
  <c r="H273" i="5"/>
  <c r="P272" i="5"/>
  <c r="Z272" i="5"/>
  <c r="AC272" i="5"/>
  <c r="V272" i="5"/>
  <c r="G273" i="5"/>
  <c r="U272" i="5"/>
  <c r="F273" i="5"/>
  <c r="S272" i="5"/>
  <c r="T272" i="5"/>
  <c r="E273" i="5"/>
  <c r="AB272" i="5"/>
  <c r="AA272" i="5"/>
  <c r="D273" i="5"/>
  <c r="N273" i="5"/>
  <c r="K273" i="5"/>
  <c r="O273" i="5"/>
  <c r="L273" i="5"/>
  <c r="M273" i="5"/>
  <c r="R273" i="5"/>
  <c r="Q273" i="5"/>
  <c r="W273" i="5"/>
  <c r="H274" i="5"/>
  <c r="P273" i="5"/>
  <c r="Z273" i="5"/>
  <c r="AC273" i="5"/>
  <c r="U273" i="5"/>
  <c r="F274" i="5"/>
  <c r="V273" i="5"/>
  <c r="G274" i="5"/>
  <c r="S273" i="5"/>
  <c r="T273" i="5"/>
  <c r="AA273" i="5"/>
  <c r="D274" i="5"/>
  <c r="E274" i="5"/>
  <c r="AB273" i="5"/>
  <c r="N274" i="5"/>
  <c r="M274" i="5"/>
  <c r="L274" i="5"/>
  <c r="K274" i="5"/>
  <c r="O274" i="5"/>
  <c r="R274" i="5"/>
  <c r="Q274" i="5"/>
  <c r="W274" i="5"/>
  <c r="H275" i="5"/>
  <c r="P274" i="5"/>
  <c r="AC274" i="5"/>
  <c r="Z274" i="5"/>
  <c r="V274" i="5"/>
  <c r="G275" i="5"/>
  <c r="U274" i="5"/>
  <c r="F275" i="5"/>
  <c r="T274" i="5"/>
  <c r="S274" i="5"/>
  <c r="AA274" i="5"/>
  <c r="D275" i="5"/>
  <c r="E275" i="5"/>
  <c r="AB274" i="5"/>
  <c r="M275" i="5"/>
  <c r="N275" i="5"/>
  <c r="L275" i="5"/>
  <c r="K275" i="5"/>
  <c r="O275" i="5"/>
  <c r="R275" i="5"/>
  <c r="Q275" i="5"/>
  <c r="W275" i="5"/>
  <c r="H276" i="5"/>
  <c r="P275" i="5"/>
  <c r="Z275" i="5"/>
  <c r="AC275" i="5"/>
  <c r="U275" i="5"/>
  <c r="F276" i="5"/>
  <c r="V275" i="5"/>
  <c r="G276" i="5"/>
  <c r="T275" i="5"/>
  <c r="S275" i="5"/>
  <c r="D276" i="5"/>
  <c r="AA275" i="5"/>
  <c r="E276" i="5"/>
  <c r="AB275" i="5"/>
  <c r="M276" i="5"/>
  <c r="L276" i="5"/>
  <c r="K276" i="5"/>
  <c r="O276" i="5"/>
  <c r="R276" i="5"/>
  <c r="N276" i="5"/>
  <c r="P276" i="5"/>
  <c r="Q276" i="5"/>
  <c r="W276" i="5"/>
  <c r="H277" i="5"/>
  <c r="AC276" i="5"/>
  <c r="Z276" i="5"/>
  <c r="V276" i="5"/>
  <c r="G277" i="5"/>
  <c r="U276" i="5"/>
  <c r="F277" i="5"/>
  <c r="T276" i="5"/>
  <c r="S276" i="5"/>
  <c r="E277" i="5"/>
  <c r="AB276" i="5"/>
  <c r="D277" i="5"/>
  <c r="AA276" i="5"/>
  <c r="M277" i="5"/>
  <c r="N277" i="5"/>
  <c r="K277" i="5"/>
  <c r="O277" i="5"/>
  <c r="L277" i="5"/>
  <c r="R277" i="5"/>
  <c r="Q277" i="5"/>
  <c r="W277" i="5"/>
  <c r="H278" i="5"/>
  <c r="P277" i="5"/>
  <c r="Z277" i="5"/>
  <c r="AC277" i="5"/>
  <c r="U277" i="5"/>
  <c r="F278" i="5"/>
  <c r="V277" i="5"/>
  <c r="G278" i="5"/>
  <c r="S277" i="5"/>
  <c r="T277" i="5"/>
  <c r="E278" i="5"/>
  <c r="AB277" i="5"/>
  <c r="D278" i="5"/>
  <c r="AA277" i="5"/>
  <c r="N278" i="5"/>
  <c r="M278" i="5"/>
  <c r="K278" i="5"/>
  <c r="O278" i="5"/>
  <c r="L278" i="5"/>
  <c r="R278" i="5"/>
  <c r="P278" i="5"/>
  <c r="Q278" i="5"/>
  <c r="W278" i="5"/>
  <c r="H279" i="5"/>
  <c r="AC278" i="5"/>
  <c r="Z278" i="5"/>
  <c r="V278" i="5"/>
  <c r="G279" i="5"/>
  <c r="U278" i="5"/>
  <c r="F279" i="5"/>
  <c r="S278" i="5"/>
  <c r="T278" i="5"/>
  <c r="AA278" i="5"/>
  <c r="D279" i="5"/>
  <c r="E279" i="5"/>
  <c r="AB278" i="5"/>
  <c r="M279" i="5"/>
  <c r="N279" i="5"/>
  <c r="K279" i="5"/>
  <c r="O279" i="5"/>
  <c r="L279" i="5"/>
  <c r="R279" i="5"/>
  <c r="Q279" i="5"/>
  <c r="W279" i="5"/>
  <c r="H280" i="5"/>
  <c r="P279" i="5"/>
  <c r="AC279" i="5"/>
  <c r="Z279" i="5"/>
  <c r="V279" i="5"/>
  <c r="G280" i="5"/>
  <c r="U279" i="5"/>
  <c r="F280" i="5"/>
  <c r="S279" i="5"/>
  <c r="T279" i="5"/>
  <c r="E280" i="5"/>
  <c r="AB279" i="5"/>
  <c r="D280" i="5"/>
  <c r="AA279" i="5"/>
  <c r="M280" i="5"/>
  <c r="N280" i="5"/>
  <c r="K280" i="5"/>
  <c r="O280" i="5"/>
  <c r="L280" i="5"/>
  <c r="R280" i="5"/>
  <c r="Q280" i="5"/>
  <c r="W280" i="5"/>
  <c r="H281" i="5"/>
  <c r="P280" i="5"/>
  <c r="AC280" i="5"/>
  <c r="Z280" i="5"/>
  <c r="U280" i="5"/>
  <c r="F281" i="5"/>
  <c r="V280" i="5"/>
  <c r="G281" i="5"/>
  <c r="S280" i="5"/>
  <c r="T280" i="5"/>
  <c r="E281" i="5"/>
  <c r="AB280" i="5"/>
  <c r="AA280" i="5"/>
  <c r="D281" i="5"/>
  <c r="N281" i="5"/>
  <c r="M281" i="5"/>
  <c r="K281" i="5"/>
  <c r="O281" i="5"/>
  <c r="L281" i="5"/>
  <c r="R281" i="5"/>
  <c r="Q281" i="5"/>
  <c r="W281" i="5"/>
  <c r="H282" i="5"/>
  <c r="P281" i="5"/>
  <c r="Z281" i="5"/>
  <c r="AC281" i="5"/>
  <c r="U281" i="5"/>
  <c r="F282" i="5"/>
  <c r="V281" i="5"/>
  <c r="G282" i="5"/>
  <c r="S281" i="5"/>
  <c r="T281" i="5"/>
  <c r="AA281" i="5"/>
  <c r="D282" i="5"/>
  <c r="E282" i="5"/>
  <c r="AB281" i="5"/>
  <c r="N282" i="5"/>
  <c r="M282" i="5"/>
  <c r="L282" i="5"/>
  <c r="K282" i="5"/>
  <c r="O282" i="5"/>
  <c r="R282" i="5"/>
  <c r="P282" i="5"/>
  <c r="Q282" i="5"/>
  <c r="W282" i="5"/>
  <c r="H283" i="5"/>
  <c r="AC282" i="5"/>
  <c r="Z282" i="5"/>
  <c r="V282" i="5"/>
  <c r="G283" i="5"/>
  <c r="U282" i="5"/>
  <c r="F283" i="5"/>
  <c r="T282" i="5"/>
  <c r="S282" i="5"/>
  <c r="D283" i="5"/>
  <c r="AA282" i="5"/>
  <c r="AB282" i="5"/>
  <c r="E283" i="5"/>
  <c r="M283" i="5"/>
  <c r="N283" i="5"/>
  <c r="L283" i="5"/>
  <c r="K283" i="5"/>
  <c r="O283" i="5"/>
  <c r="R283" i="5"/>
  <c r="P283" i="5"/>
  <c r="Q283" i="5"/>
  <c r="W283" i="5"/>
  <c r="H284" i="5"/>
  <c r="Z283" i="5"/>
  <c r="AC283" i="5"/>
  <c r="U283" i="5"/>
  <c r="F284" i="5"/>
  <c r="V283" i="5"/>
  <c r="G284" i="5"/>
  <c r="T283" i="5"/>
  <c r="S283" i="5"/>
  <c r="AB283" i="5"/>
  <c r="E284" i="5"/>
  <c r="D284" i="5"/>
  <c r="AA283" i="5"/>
  <c r="N284" i="5"/>
  <c r="M284" i="5"/>
  <c r="K284" i="5"/>
  <c r="O284" i="5"/>
  <c r="L284" i="5"/>
  <c r="R284" i="5"/>
  <c r="Q284" i="5"/>
  <c r="W284" i="5"/>
  <c r="H285" i="5"/>
  <c r="P284" i="5"/>
  <c r="AC284" i="5"/>
  <c r="Z284" i="5"/>
  <c r="U284" i="5"/>
  <c r="F285" i="5"/>
  <c r="V284" i="5"/>
  <c r="G285" i="5"/>
  <c r="S284" i="5"/>
  <c r="T284" i="5"/>
  <c r="AB284" i="5"/>
  <c r="E285" i="5"/>
  <c r="D285" i="5"/>
  <c r="AA284" i="5"/>
  <c r="N285" i="5"/>
  <c r="M285" i="5"/>
  <c r="K285" i="5"/>
  <c r="O285" i="5"/>
  <c r="L285" i="5"/>
  <c r="R285" i="5"/>
  <c r="P285" i="5"/>
  <c r="Q285" i="5"/>
  <c r="W285" i="5"/>
  <c r="H286" i="5"/>
  <c r="Z285" i="5"/>
  <c r="AC285" i="5"/>
  <c r="U285" i="5"/>
  <c r="F286" i="5"/>
  <c r="V285" i="5"/>
  <c r="G286" i="5"/>
  <c r="S285" i="5"/>
  <c r="T285" i="5"/>
  <c r="D286" i="5"/>
  <c r="AA285" i="5"/>
  <c r="AB285" i="5"/>
  <c r="E286" i="5"/>
  <c r="N286" i="5"/>
  <c r="M286" i="5"/>
  <c r="L286" i="5"/>
  <c r="K286" i="5"/>
  <c r="O286" i="5"/>
  <c r="R286" i="5"/>
  <c r="P286" i="5"/>
  <c r="Q286" i="5"/>
  <c r="W286" i="5"/>
  <c r="H287" i="5"/>
  <c r="AC286" i="5"/>
  <c r="Z286" i="5"/>
  <c r="V286" i="5"/>
  <c r="G287" i="5"/>
  <c r="U286" i="5"/>
  <c r="F287" i="5"/>
  <c r="T286" i="5"/>
  <c r="S286" i="5"/>
  <c r="D287" i="5"/>
  <c r="AA286" i="5"/>
  <c r="AB286" i="5"/>
  <c r="E287" i="5"/>
  <c r="M287" i="5"/>
  <c r="N287" i="5"/>
  <c r="L287" i="5"/>
  <c r="K287" i="5"/>
  <c r="O287" i="5"/>
  <c r="R287" i="5"/>
  <c r="Q287" i="5"/>
  <c r="W287" i="5"/>
  <c r="H288" i="5"/>
  <c r="P287" i="5"/>
  <c r="AC287" i="5"/>
  <c r="Z287" i="5"/>
  <c r="U287" i="5"/>
  <c r="F288" i="5"/>
  <c r="V287" i="5"/>
  <c r="G288" i="5"/>
  <c r="T287" i="5"/>
  <c r="S287" i="5"/>
  <c r="AB287" i="5"/>
  <c r="E288" i="5"/>
  <c r="D288" i="5"/>
  <c r="AA287" i="5"/>
  <c r="N288" i="5"/>
  <c r="M288" i="5"/>
  <c r="K288" i="5"/>
  <c r="O288" i="5"/>
  <c r="L288" i="5"/>
  <c r="R288" i="5"/>
  <c r="Q288" i="5"/>
  <c r="W288" i="5"/>
  <c r="H289" i="5"/>
  <c r="P288" i="5"/>
  <c r="AC288" i="5"/>
  <c r="Z288" i="5"/>
  <c r="U288" i="5"/>
  <c r="F289" i="5"/>
  <c r="V288" i="5"/>
  <c r="G289" i="5"/>
  <c r="S288" i="5"/>
  <c r="T288" i="5"/>
  <c r="AB288" i="5"/>
  <c r="E289" i="5"/>
  <c r="D289" i="5"/>
  <c r="AA288" i="5"/>
  <c r="N289" i="5"/>
  <c r="M289" i="5"/>
  <c r="K289" i="5"/>
  <c r="O289" i="5"/>
  <c r="L289" i="5"/>
  <c r="R289" i="5"/>
  <c r="P289" i="5"/>
  <c r="Q289" i="5"/>
  <c r="W289" i="5"/>
  <c r="H290" i="5"/>
  <c r="AC289" i="5"/>
  <c r="Z289" i="5"/>
  <c r="V289" i="5"/>
  <c r="G290" i="5"/>
  <c r="U289" i="5"/>
  <c r="F290" i="5"/>
  <c r="S289" i="5"/>
  <c r="T289" i="5"/>
  <c r="AB289" i="5"/>
  <c r="E290" i="5"/>
  <c r="D290" i="5"/>
  <c r="AA289" i="5"/>
  <c r="N290" i="5"/>
  <c r="K290" i="5"/>
  <c r="O290" i="5"/>
  <c r="L290" i="5"/>
  <c r="M290" i="5"/>
  <c r="R290" i="5"/>
  <c r="P290" i="5"/>
  <c r="Q290" i="5"/>
  <c r="W290" i="5"/>
  <c r="H291" i="5"/>
  <c r="Z290" i="5"/>
  <c r="AC290" i="5"/>
  <c r="U290" i="5"/>
  <c r="F291" i="5"/>
  <c r="V290" i="5"/>
  <c r="G291" i="5"/>
  <c r="S290" i="5"/>
  <c r="T290" i="5"/>
  <c r="AB290" i="5"/>
  <c r="E291" i="5"/>
  <c r="D291" i="5"/>
  <c r="AA290" i="5"/>
  <c r="N291" i="5"/>
  <c r="M291" i="5"/>
  <c r="K291" i="5"/>
  <c r="O291" i="5"/>
  <c r="L291" i="5"/>
  <c r="R291" i="5"/>
  <c r="P291" i="5"/>
  <c r="Q291" i="5"/>
  <c r="W291" i="5"/>
  <c r="H292" i="5"/>
  <c r="Z291" i="5"/>
  <c r="AC291" i="5"/>
  <c r="V291" i="5"/>
  <c r="G292" i="5"/>
  <c r="U291" i="5"/>
  <c r="F292" i="5"/>
  <c r="S291" i="5"/>
  <c r="T291" i="5"/>
  <c r="AB291" i="5"/>
  <c r="E292" i="5"/>
  <c r="D292" i="5"/>
  <c r="AA291" i="5"/>
  <c r="N292" i="5"/>
  <c r="K292" i="5"/>
  <c r="O292" i="5"/>
  <c r="L292" i="5"/>
  <c r="M292" i="5"/>
  <c r="R292" i="5"/>
  <c r="P292" i="5"/>
  <c r="Q292" i="5"/>
  <c r="W292" i="5"/>
  <c r="H293" i="5"/>
  <c r="AC292" i="5"/>
  <c r="Z292" i="5"/>
  <c r="U292" i="5"/>
  <c r="F293" i="5"/>
  <c r="V292" i="5"/>
  <c r="G293" i="5"/>
  <c r="S292" i="5"/>
  <c r="T292" i="5"/>
  <c r="AB292" i="5"/>
  <c r="E293" i="5"/>
  <c r="D293" i="5"/>
  <c r="AA292" i="5"/>
  <c r="M293" i="5"/>
  <c r="K293" i="5"/>
  <c r="O293" i="5"/>
  <c r="L293" i="5"/>
  <c r="N293" i="5"/>
  <c r="R293" i="5"/>
  <c r="Q293" i="5"/>
  <c r="W293" i="5"/>
  <c r="H294" i="5"/>
  <c r="P293" i="5"/>
  <c r="AC293" i="5"/>
  <c r="Z293" i="5"/>
  <c r="V293" i="5"/>
  <c r="G294" i="5"/>
  <c r="U293" i="5"/>
  <c r="F294" i="5"/>
  <c r="S293" i="5"/>
  <c r="T293" i="5"/>
  <c r="E294" i="5"/>
  <c r="AB293" i="5"/>
  <c r="D294" i="5"/>
  <c r="AA293" i="5"/>
  <c r="M294" i="5"/>
  <c r="N294" i="5"/>
  <c r="K294" i="5"/>
  <c r="O294" i="5"/>
  <c r="L294" i="5"/>
  <c r="R294" i="5"/>
  <c r="P294" i="5"/>
  <c r="Q294" i="5"/>
  <c r="W294" i="5"/>
  <c r="H295" i="5"/>
  <c r="AC294" i="5"/>
  <c r="Z294" i="5"/>
  <c r="U294" i="5"/>
  <c r="F295" i="5"/>
  <c r="V294" i="5"/>
  <c r="G295" i="5"/>
  <c r="S294" i="5"/>
  <c r="T294" i="5"/>
  <c r="E295" i="5"/>
  <c r="AB294" i="5"/>
  <c r="AA294" i="5"/>
  <c r="D295" i="5"/>
  <c r="K295" i="5"/>
  <c r="O295" i="5"/>
  <c r="M295" i="5"/>
  <c r="L295" i="5"/>
  <c r="N295" i="5"/>
  <c r="R295" i="5"/>
  <c r="P295" i="5"/>
  <c r="Q295" i="5"/>
  <c r="W295" i="5"/>
  <c r="H296" i="5"/>
  <c r="Z295" i="5"/>
  <c r="AC295" i="5"/>
  <c r="V295" i="5"/>
  <c r="G296" i="5"/>
  <c r="U295" i="5"/>
  <c r="F296" i="5"/>
  <c r="S295" i="5"/>
  <c r="T295" i="5"/>
  <c r="E296" i="5"/>
  <c r="AB295" i="5"/>
  <c r="AA295" i="5"/>
  <c r="D296" i="5"/>
  <c r="N296" i="5"/>
  <c r="K296" i="5"/>
  <c r="O296" i="5"/>
  <c r="L296" i="5"/>
  <c r="M296" i="5"/>
  <c r="R296" i="5"/>
  <c r="P296" i="5"/>
  <c r="Q296" i="5"/>
  <c r="W296" i="5"/>
  <c r="H297" i="5"/>
  <c r="AC296" i="5"/>
  <c r="Z296" i="5"/>
  <c r="U296" i="5"/>
  <c r="F297" i="5"/>
  <c r="V296" i="5"/>
  <c r="G297" i="5"/>
  <c r="S296" i="5"/>
  <c r="T296" i="5"/>
  <c r="AB296" i="5"/>
  <c r="E297" i="5"/>
  <c r="D297" i="5"/>
  <c r="AA296" i="5"/>
  <c r="M297" i="5"/>
  <c r="K297" i="5"/>
  <c r="O297" i="5"/>
  <c r="N297" i="5"/>
  <c r="L297" i="5"/>
  <c r="R297" i="5"/>
  <c r="Q297" i="5"/>
  <c r="W297" i="5"/>
  <c r="H298" i="5"/>
  <c r="P297" i="5"/>
  <c r="AC297" i="5"/>
  <c r="Z297" i="5"/>
  <c r="V297" i="5"/>
  <c r="G298" i="5"/>
  <c r="U297" i="5"/>
  <c r="F298" i="5"/>
  <c r="S297" i="5"/>
  <c r="T297" i="5"/>
  <c r="E298" i="5"/>
  <c r="AB297" i="5"/>
  <c r="AA297" i="5"/>
  <c r="D298" i="5"/>
  <c r="M298" i="5"/>
  <c r="N298" i="5"/>
  <c r="K298" i="5"/>
  <c r="O298" i="5"/>
  <c r="L298" i="5"/>
  <c r="R298" i="5"/>
  <c r="P298" i="5"/>
  <c r="Q298" i="5"/>
  <c r="W298" i="5"/>
  <c r="H299" i="5"/>
  <c r="Z298" i="5"/>
  <c r="AC298" i="5"/>
  <c r="V298" i="5"/>
  <c r="G299" i="5"/>
  <c r="U298" i="5"/>
  <c r="F299" i="5"/>
  <c r="S298" i="5"/>
  <c r="T298" i="5"/>
  <c r="E299" i="5"/>
  <c r="AB298" i="5"/>
  <c r="AA298" i="5"/>
  <c r="D299" i="5"/>
  <c r="N299" i="5"/>
  <c r="K299" i="5"/>
  <c r="O299" i="5"/>
  <c r="L299" i="5"/>
  <c r="M299" i="5"/>
  <c r="R299" i="5"/>
  <c r="P299" i="5"/>
  <c r="Q299" i="5"/>
  <c r="W299" i="5"/>
  <c r="H300" i="5"/>
  <c r="Z299" i="5"/>
  <c r="AC299" i="5"/>
  <c r="U299" i="5"/>
  <c r="F300" i="5"/>
  <c r="V299" i="5"/>
  <c r="G300" i="5"/>
  <c r="S299" i="5"/>
  <c r="T299" i="5"/>
  <c r="AB299" i="5"/>
  <c r="E300" i="5"/>
  <c r="D300" i="5"/>
  <c r="AA299" i="5"/>
  <c r="N300" i="5"/>
  <c r="M300" i="5"/>
  <c r="K300" i="5"/>
  <c r="O300" i="5"/>
  <c r="L300" i="5"/>
  <c r="R300" i="5"/>
  <c r="P300" i="5"/>
  <c r="Q300" i="5"/>
  <c r="W300" i="5"/>
  <c r="H301" i="5"/>
  <c r="Z300" i="5"/>
  <c r="AC300" i="5"/>
  <c r="V300" i="5"/>
  <c r="G301" i="5"/>
  <c r="U300" i="5"/>
  <c r="F301" i="5"/>
  <c r="S300" i="5"/>
  <c r="T300" i="5"/>
  <c r="AB300" i="5"/>
  <c r="E301" i="5"/>
  <c r="D301" i="5"/>
  <c r="AA300" i="5"/>
  <c r="N301" i="5"/>
  <c r="K301" i="5"/>
  <c r="O301" i="5"/>
  <c r="L301" i="5"/>
  <c r="M301" i="5"/>
  <c r="R301" i="5"/>
  <c r="P301" i="5"/>
  <c r="Q301" i="5"/>
  <c r="W301" i="5"/>
  <c r="H302" i="5"/>
  <c r="AC301" i="5"/>
  <c r="Z301" i="5"/>
  <c r="U301" i="5"/>
  <c r="F302" i="5"/>
  <c r="V301" i="5"/>
  <c r="G302" i="5"/>
  <c r="S301" i="5"/>
  <c r="T301" i="5"/>
  <c r="AB301" i="5"/>
  <c r="E302" i="5"/>
  <c r="D302" i="5"/>
  <c r="AA301" i="5"/>
  <c r="M302" i="5"/>
  <c r="K302" i="5"/>
  <c r="O302" i="5"/>
  <c r="L302" i="5"/>
  <c r="N302" i="5"/>
  <c r="R302" i="5"/>
  <c r="Q302" i="5"/>
  <c r="W302" i="5"/>
  <c r="H303" i="5"/>
  <c r="P302" i="5"/>
  <c r="AC302" i="5"/>
  <c r="Z302" i="5"/>
  <c r="V302" i="5"/>
  <c r="G303" i="5"/>
  <c r="U302" i="5"/>
  <c r="F303" i="5"/>
  <c r="S302" i="5"/>
  <c r="T302" i="5"/>
  <c r="E303" i="5"/>
  <c r="AB302" i="5"/>
  <c r="D303" i="5"/>
  <c r="AA302" i="5"/>
  <c r="M303" i="5"/>
  <c r="N303" i="5"/>
  <c r="K303" i="5"/>
  <c r="O303" i="5"/>
  <c r="L303" i="5"/>
  <c r="R303" i="5"/>
  <c r="P303" i="5"/>
  <c r="Q303" i="5"/>
  <c r="W303" i="5"/>
  <c r="H304" i="5"/>
  <c r="Z303" i="5"/>
  <c r="AC303" i="5"/>
  <c r="U303" i="5"/>
  <c r="F304" i="5"/>
  <c r="V303" i="5"/>
  <c r="G304" i="5"/>
  <c r="S303" i="5"/>
  <c r="T303" i="5"/>
  <c r="D304" i="5"/>
  <c r="AA303" i="5"/>
  <c r="AB303" i="5"/>
  <c r="E304" i="5"/>
  <c r="N304" i="5"/>
  <c r="M304" i="5"/>
  <c r="L304" i="5"/>
  <c r="K304" i="5"/>
  <c r="O304" i="5"/>
  <c r="R304" i="5"/>
  <c r="Q304" i="5"/>
  <c r="W304" i="5"/>
  <c r="H305" i="5"/>
  <c r="P304" i="5"/>
  <c r="Z304" i="5"/>
  <c r="AC304" i="5"/>
  <c r="V304" i="5"/>
  <c r="G305" i="5"/>
  <c r="U304" i="5"/>
  <c r="F305" i="5"/>
  <c r="T304" i="5"/>
  <c r="S304" i="5"/>
  <c r="AB304" i="5"/>
  <c r="E305" i="5"/>
  <c r="AA304" i="5"/>
  <c r="D305" i="5"/>
  <c r="M305" i="5"/>
  <c r="N305" i="5"/>
  <c r="K305" i="5"/>
  <c r="O305" i="5"/>
  <c r="L305" i="5"/>
  <c r="R305" i="5"/>
  <c r="P305" i="5"/>
  <c r="Q305" i="5"/>
  <c r="W305" i="5"/>
  <c r="H306" i="5"/>
  <c r="AC305" i="5"/>
  <c r="Z305" i="5"/>
  <c r="U305" i="5"/>
  <c r="F306" i="5"/>
  <c r="V305" i="5"/>
  <c r="G306" i="5"/>
  <c r="S305" i="5"/>
  <c r="T305" i="5"/>
  <c r="AB305" i="5"/>
  <c r="E306" i="5"/>
  <c r="D306" i="5"/>
  <c r="AA305" i="5"/>
  <c r="N306" i="5"/>
  <c r="M306" i="5"/>
  <c r="K306" i="5"/>
  <c r="O306" i="5"/>
  <c r="L306" i="5"/>
  <c r="R306" i="5"/>
  <c r="P306" i="5"/>
  <c r="Q306" i="5"/>
  <c r="W306" i="5"/>
  <c r="H307" i="5"/>
  <c r="Z306" i="5"/>
  <c r="AC306" i="5"/>
  <c r="V306" i="5"/>
  <c r="G307" i="5"/>
  <c r="U306" i="5"/>
  <c r="F307" i="5"/>
  <c r="S306" i="5"/>
  <c r="T306" i="5"/>
  <c r="E307" i="5"/>
  <c r="AB306" i="5"/>
  <c r="D307" i="5"/>
  <c r="AA306" i="5"/>
  <c r="N307" i="5"/>
  <c r="K307" i="5"/>
  <c r="O307" i="5"/>
  <c r="L307" i="5"/>
  <c r="M307" i="5"/>
  <c r="R307" i="5"/>
  <c r="Q307" i="5"/>
  <c r="W307" i="5"/>
  <c r="H308" i="5"/>
  <c r="P307" i="5"/>
  <c r="AC307" i="5"/>
  <c r="Z307" i="5"/>
  <c r="U307" i="5"/>
  <c r="F308" i="5"/>
  <c r="V307" i="5"/>
  <c r="G308" i="5"/>
  <c r="S307" i="5"/>
  <c r="T307" i="5"/>
  <c r="AB307" i="5"/>
  <c r="E308" i="5"/>
  <c r="D308" i="5"/>
  <c r="AA307" i="5"/>
  <c r="N308" i="5"/>
  <c r="M308" i="5"/>
  <c r="K308" i="5"/>
  <c r="O308" i="5"/>
  <c r="L308" i="5"/>
  <c r="R308" i="5"/>
  <c r="Q308" i="5"/>
  <c r="W308" i="5"/>
  <c r="H309" i="5"/>
  <c r="P308" i="5"/>
  <c r="AC308" i="5"/>
  <c r="Z308" i="5"/>
  <c r="V308" i="5"/>
  <c r="G309" i="5"/>
  <c r="U308" i="5"/>
  <c r="F309" i="5"/>
  <c r="S308" i="5"/>
  <c r="T308" i="5"/>
  <c r="AB308" i="5"/>
  <c r="E309" i="5"/>
  <c r="D309" i="5"/>
  <c r="AA308" i="5"/>
  <c r="M309" i="5"/>
  <c r="N309" i="5"/>
  <c r="K309" i="5"/>
  <c r="O309" i="5"/>
  <c r="L309" i="5"/>
  <c r="R309" i="5"/>
  <c r="P309" i="5"/>
  <c r="Q309" i="5"/>
  <c r="W309" i="5"/>
  <c r="H310" i="5"/>
  <c r="Z309" i="5"/>
  <c r="AC309" i="5"/>
  <c r="U309" i="5"/>
  <c r="F310" i="5"/>
  <c r="V309" i="5"/>
  <c r="G310" i="5"/>
  <c r="S309" i="5"/>
  <c r="T309" i="5"/>
  <c r="AB309" i="5"/>
  <c r="E310" i="5"/>
  <c r="D310" i="5"/>
  <c r="AA309" i="5"/>
  <c r="M310" i="5"/>
  <c r="K310" i="5"/>
  <c r="O310" i="5"/>
  <c r="N310" i="5"/>
  <c r="L310" i="5"/>
  <c r="R310" i="5"/>
  <c r="Q310" i="5"/>
  <c r="W310" i="5"/>
  <c r="H311" i="5"/>
  <c r="P310" i="5"/>
  <c r="AC310" i="5"/>
  <c r="Z310" i="5"/>
  <c r="V310" i="5"/>
  <c r="G311" i="5"/>
  <c r="U310" i="5"/>
  <c r="F311" i="5"/>
  <c r="S310" i="5"/>
  <c r="T310" i="5"/>
  <c r="AB310" i="5"/>
  <c r="E311" i="5"/>
  <c r="D311" i="5"/>
  <c r="AA310" i="5"/>
  <c r="M311" i="5"/>
  <c r="N311" i="5"/>
  <c r="K311" i="5"/>
  <c r="O311" i="5"/>
  <c r="L311" i="5"/>
  <c r="R311" i="5"/>
  <c r="Q311" i="5"/>
  <c r="W311" i="5"/>
  <c r="H312" i="5"/>
  <c r="P311" i="5"/>
  <c r="AC311" i="5"/>
  <c r="Z311" i="5"/>
  <c r="U311" i="5"/>
  <c r="F312" i="5"/>
  <c r="V311" i="5"/>
  <c r="G312" i="5"/>
  <c r="S311" i="5"/>
  <c r="T311" i="5"/>
  <c r="AB311" i="5"/>
  <c r="E312" i="5"/>
  <c r="D312" i="5"/>
  <c r="AA311" i="5"/>
  <c r="N312" i="5"/>
  <c r="M312" i="5"/>
  <c r="K312" i="5"/>
  <c r="O312" i="5"/>
  <c r="L312" i="5"/>
  <c r="R312" i="5"/>
  <c r="Q312" i="5"/>
  <c r="W312" i="5"/>
  <c r="H313" i="5"/>
  <c r="P312" i="5"/>
  <c r="AC312" i="5"/>
  <c r="Z312" i="5"/>
  <c r="V312" i="5"/>
  <c r="G313" i="5"/>
  <c r="U312" i="5"/>
  <c r="F313" i="5"/>
  <c r="S312" i="5"/>
  <c r="T312" i="5"/>
  <c r="AB312" i="5"/>
  <c r="E313" i="5"/>
  <c r="D313" i="5"/>
  <c r="AA312" i="5"/>
  <c r="M313" i="5"/>
  <c r="N313" i="5"/>
  <c r="K313" i="5"/>
  <c r="O313" i="5"/>
  <c r="L313" i="5"/>
  <c r="R313" i="5"/>
  <c r="P313" i="5"/>
  <c r="Q313" i="5"/>
  <c r="W313" i="5"/>
  <c r="H314" i="5"/>
  <c r="Z313" i="5"/>
  <c r="AC313" i="5"/>
  <c r="U313" i="5"/>
  <c r="F314" i="5"/>
  <c r="V313" i="5"/>
  <c r="G314" i="5"/>
  <c r="S313" i="5"/>
  <c r="T313" i="5"/>
  <c r="AB313" i="5"/>
  <c r="E314" i="5"/>
  <c r="D314" i="5"/>
  <c r="AA313" i="5"/>
  <c r="M314" i="5"/>
  <c r="K314" i="5"/>
  <c r="O314" i="5"/>
  <c r="L314" i="5"/>
  <c r="N314" i="5"/>
  <c r="R314" i="5"/>
  <c r="P314" i="5"/>
  <c r="Q314" i="5"/>
  <c r="W314" i="5"/>
  <c r="H315" i="5"/>
  <c r="AC314" i="5"/>
  <c r="Z314" i="5"/>
  <c r="V314" i="5"/>
  <c r="G315" i="5"/>
  <c r="U314" i="5"/>
  <c r="F315" i="5"/>
  <c r="S314" i="5"/>
  <c r="T314" i="5"/>
  <c r="AB314" i="5"/>
  <c r="E315" i="5"/>
  <c r="D315" i="5"/>
  <c r="AA314" i="5"/>
  <c r="N315" i="5"/>
  <c r="K315" i="5"/>
  <c r="O315" i="5"/>
  <c r="L315" i="5"/>
  <c r="M315" i="5"/>
  <c r="R315" i="5"/>
  <c r="P315" i="5"/>
  <c r="Q315" i="5"/>
  <c r="W315" i="5"/>
  <c r="H316" i="5"/>
  <c r="Z315" i="5"/>
  <c r="AC315" i="5"/>
  <c r="U315" i="5"/>
  <c r="F316" i="5"/>
  <c r="V315" i="5"/>
  <c r="G316" i="5"/>
  <c r="S315" i="5"/>
  <c r="T315" i="5"/>
  <c r="AB315" i="5"/>
  <c r="E316" i="5"/>
  <c r="D316" i="5"/>
  <c r="AA315" i="5"/>
  <c r="N316" i="5"/>
  <c r="M316" i="5"/>
  <c r="K316" i="5"/>
  <c r="O316" i="5"/>
  <c r="L316" i="5"/>
  <c r="R316" i="5"/>
  <c r="P316" i="5"/>
  <c r="Q316" i="5"/>
  <c r="W316" i="5"/>
  <c r="H317" i="5"/>
  <c r="AC316" i="5"/>
  <c r="Z316" i="5"/>
  <c r="V316" i="5"/>
  <c r="G317" i="5"/>
  <c r="U316" i="5"/>
  <c r="F317" i="5"/>
  <c r="S316" i="5"/>
  <c r="T316" i="5"/>
  <c r="AB316" i="5"/>
  <c r="E317" i="5"/>
  <c r="D317" i="5"/>
  <c r="AA316" i="5"/>
  <c r="M317" i="5"/>
  <c r="N317" i="5"/>
  <c r="K317" i="5"/>
  <c r="O317" i="5"/>
  <c r="L317" i="5"/>
  <c r="R317" i="5"/>
  <c r="P317" i="5"/>
  <c r="Q317" i="5"/>
  <c r="W317" i="5"/>
  <c r="H318" i="5"/>
  <c r="AC317" i="5"/>
  <c r="Z317" i="5"/>
  <c r="V317" i="5"/>
  <c r="G318" i="5"/>
  <c r="U317" i="5"/>
  <c r="F318" i="5"/>
  <c r="S317" i="5"/>
  <c r="T317" i="5"/>
  <c r="AB317" i="5"/>
  <c r="E318" i="5"/>
  <c r="D318" i="5"/>
  <c r="AA317" i="5"/>
  <c r="M318" i="5"/>
  <c r="N318" i="5"/>
  <c r="K318" i="5"/>
  <c r="O318" i="5"/>
  <c r="L318" i="5"/>
  <c r="R318" i="5"/>
  <c r="Q318" i="5"/>
  <c r="W318" i="5"/>
  <c r="H319" i="5"/>
  <c r="P318" i="5"/>
  <c r="AC318" i="5"/>
  <c r="Z318" i="5"/>
  <c r="U318" i="5"/>
  <c r="F319" i="5"/>
  <c r="V318" i="5"/>
  <c r="G319" i="5"/>
  <c r="S318" i="5"/>
  <c r="T318" i="5"/>
  <c r="D319" i="5"/>
  <c r="AA318" i="5"/>
  <c r="AB318" i="5"/>
  <c r="E319" i="5"/>
  <c r="N319" i="5"/>
  <c r="M319" i="5"/>
  <c r="L319" i="5"/>
  <c r="K319" i="5"/>
  <c r="O319" i="5"/>
  <c r="R319" i="5"/>
  <c r="Q319" i="5"/>
  <c r="W319" i="5"/>
  <c r="H320" i="5"/>
  <c r="P319" i="5"/>
  <c r="Z319" i="5"/>
  <c r="AC319" i="5"/>
  <c r="V319" i="5"/>
  <c r="G320" i="5"/>
  <c r="U319" i="5"/>
  <c r="F320" i="5"/>
  <c r="T319" i="5"/>
  <c r="S319" i="5"/>
  <c r="D320" i="5"/>
  <c r="AA319" i="5"/>
  <c r="AB319" i="5"/>
  <c r="E320" i="5"/>
  <c r="M320" i="5"/>
  <c r="N320" i="5"/>
  <c r="L320" i="5"/>
  <c r="K320" i="5"/>
  <c r="O320" i="5"/>
  <c r="R320" i="5"/>
  <c r="Q320" i="5"/>
  <c r="W320" i="5"/>
  <c r="H321" i="5"/>
  <c r="P320" i="5"/>
  <c r="Z320" i="5"/>
  <c r="AC320" i="5"/>
  <c r="U320" i="5"/>
  <c r="F321" i="5"/>
  <c r="V320" i="5"/>
  <c r="G321" i="5"/>
  <c r="T320" i="5"/>
  <c r="S320" i="5"/>
  <c r="AB320" i="5"/>
  <c r="E321" i="5"/>
  <c r="D321" i="5"/>
  <c r="AA320" i="5"/>
  <c r="N321" i="5"/>
  <c r="M321" i="5"/>
  <c r="K321" i="5"/>
  <c r="O321" i="5"/>
  <c r="L321" i="5"/>
  <c r="R321" i="5"/>
  <c r="P321" i="5"/>
  <c r="Q321" i="5"/>
  <c r="W321" i="5"/>
  <c r="H322" i="5"/>
  <c r="Z321" i="5"/>
  <c r="AC321" i="5"/>
  <c r="V321" i="5"/>
  <c r="G322" i="5"/>
  <c r="U321" i="5"/>
  <c r="F322" i="5"/>
  <c r="S321" i="5"/>
  <c r="T321" i="5"/>
  <c r="D322" i="5"/>
  <c r="AA321" i="5"/>
  <c r="AB321" i="5"/>
  <c r="E322" i="5"/>
  <c r="M322" i="5"/>
  <c r="N322" i="5"/>
  <c r="L322" i="5"/>
  <c r="K322" i="5"/>
  <c r="O322" i="5"/>
  <c r="R322" i="5"/>
  <c r="Q322" i="5"/>
  <c r="W322" i="5"/>
  <c r="H323" i="5"/>
  <c r="P322" i="5"/>
  <c r="Z322" i="5"/>
  <c r="AC322" i="5"/>
  <c r="U322" i="5"/>
  <c r="F323" i="5"/>
  <c r="V322" i="5"/>
  <c r="G323" i="5"/>
  <c r="T322" i="5"/>
  <c r="S322" i="5"/>
  <c r="AB322" i="5"/>
  <c r="E323" i="5"/>
  <c r="D323" i="5"/>
  <c r="AA322" i="5"/>
  <c r="N323" i="5"/>
  <c r="M323" i="5"/>
  <c r="K323" i="5"/>
  <c r="O323" i="5"/>
  <c r="L323" i="5"/>
  <c r="R323" i="5"/>
  <c r="P323" i="5"/>
  <c r="Q323" i="5"/>
  <c r="W323" i="5"/>
  <c r="H324" i="5"/>
  <c r="Z323" i="5"/>
  <c r="AC323" i="5"/>
  <c r="V323" i="5"/>
  <c r="G324" i="5"/>
  <c r="U323" i="5"/>
  <c r="F324" i="5"/>
  <c r="S323" i="5"/>
  <c r="T323" i="5"/>
  <c r="D324" i="5"/>
  <c r="AA323" i="5"/>
  <c r="AB323" i="5"/>
  <c r="E324" i="5"/>
  <c r="M324" i="5"/>
  <c r="N324" i="5"/>
  <c r="L324" i="5"/>
  <c r="K324" i="5"/>
  <c r="O324" i="5"/>
  <c r="R324" i="5"/>
  <c r="P324" i="5"/>
  <c r="Q324" i="5"/>
  <c r="W324" i="5"/>
  <c r="H325" i="5"/>
  <c r="AC324" i="5"/>
  <c r="Z324" i="5"/>
  <c r="V324" i="5"/>
  <c r="G325" i="5"/>
  <c r="U324" i="5"/>
  <c r="F325" i="5"/>
  <c r="T324" i="5"/>
  <c r="S324" i="5"/>
  <c r="D325" i="5"/>
  <c r="AA324" i="5"/>
  <c r="AB324" i="5"/>
  <c r="E325" i="5"/>
  <c r="N325" i="5"/>
  <c r="L325" i="5"/>
  <c r="K325" i="5"/>
  <c r="O325" i="5"/>
  <c r="M325" i="5"/>
  <c r="R325" i="5"/>
  <c r="P325" i="5"/>
  <c r="Q325" i="5"/>
  <c r="W325" i="5"/>
  <c r="H326" i="5"/>
  <c r="Z325" i="5"/>
  <c r="AC325" i="5"/>
  <c r="U325" i="5"/>
  <c r="F326" i="5"/>
  <c r="V325" i="5"/>
  <c r="G326" i="5"/>
  <c r="T325" i="5"/>
  <c r="S325" i="5"/>
  <c r="D326" i="5"/>
  <c r="AA325" i="5"/>
  <c r="AB325" i="5"/>
  <c r="E326" i="5"/>
  <c r="L326" i="5"/>
  <c r="N326" i="5"/>
  <c r="M326" i="5"/>
  <c r="K326" i="5"/>
  <c r="O326" i="5"/>
  <c r="R326" i="5"/>
  <c r="Q326" i="5"/>
  <c r="W326" i="5"/>
  <c r="H327" i="5"/>
  <c r="P326" i="5"/>
  <c r="AC326" i="5"/>
  <c r="Z326" i="5"/>
  <c r="U326" i="5"/>
  <c r="F327" i="5"/>
  <c r="V326" i="5"/>
  <c r="G327" i="5"/>
  <c r="T326" i="5"/>
  <c r="S326" i="5"/>
  <c r="D327" i="5"/>
  <c r="AA326" i="5"/>
  <c r="AB326" i="5"/>
  <c r="E327" i="5"/>
  <c r="N327" i="5"/>
  <c r="M327" i="5"/>
  <c r="L327" i="5"/>
  <c r="K327" i="5"/>
  <c r="O327" i="5"/>
  <c r="R327" i="5"/>
  <c r="P327" i="5"/>
  <c r="Q327" i="5"/>
  <c r="W327" i="5"/>
  <c r="H328" i="5"/>
  <c r="AC327" i="5"/>
  <c r="Z327" i="5"/>
  <c r="V327" i="5"/>
  <c r="G328" i="5"/>
  <c r="U327" i="5"/>
  <c r="F328" i="5"/>
  <c r="T327" i="5"/>
  <c r="S327" i="5"/>
  <c r="AB327" i="5"/>
  <c r="E328" i="5"/>
  <c r="D328" i="5"/>
  <c r="AA327" i="5"/>
  <c r="M328" i="5"/>
  <c r="N328" i="5"/>
  <c r="K328" i="5"/>
  <c r="O328" i="5"/>
  <c r="L328" i="5"/>
  <c r="R328" i="5"/>
  <c r="Q328" i="5"/>
  <c r="W328" i="5"/>
  <c r="H329" i="5"/>
  <c r="P328" i="5"/>
  <c r="AC328" i="5"/>
  <c r="Z328" i="5"/>
  <c r="U328" i="5"/>
  <c r="F329" i="5"/>
  <c r="V328" i="5"/>
  <c r="G329" i="5"/>
  <c r="S328" i="5"/>
  <c r="T328" i="5"/>
  <c r="AB328" i="5"/>
  <c r="E329" i="5"/>
  <c r="D329" i="5"/>
  <c r="AA328" i="5"/>
  <c r="M329" i="5"/>
  <c r="L329" i="5"/>
  <c r="K329" i="5"/>
  <c r="O329" i="5"/>
  <c r="R329" i="5"/>
  <c r="N329" i="5"/>
  <c r="P329" i="5"/>
  <c r="Q329" i="5"/>
  <c r="W329" i="5"/>
  <c r="H330" i="5"/>
  <c r="AC329" i="5"/>
  <c r="Z329" i="5"/>
  <c r="V329" i="5"/>
  <c r="G330" i="5"/>
  <c r="U329" i="5"/>
  <c r="F330" i="5"/>
  <c r="S329" i="5"/>
  <c r="T329" i="5"/>
  <c r="D330" i="5"/>
  <c r="AA329" i="5"/>
  <c r="AB329" i="5"/>
  <c r="E330" i="5"/>
  <c r="M330" i="5"/>
  <c r="N330" i="5"/>
  <c r="L330" i="5"/>
  <c r="K330" i="5"/>
  <c r="O330" i="5"/>
  <c r="R330" i="5"/>
  <c r="P330" i="5"/>
  <c r="Q330" i="5"/>
  <c r="W330" i="5"/>
  <c r="H331" i="5"/>
  <c r="Z330" i="5"/>
  <c r="AC330" i="5"/>
  <c r="V330" i="5"/>
  <c r="G331" i="5"/>
  <c r="U330" i="5"/>
  <c r="F331" i="5"/>
  <c r="T330" i="5"/>
  <c r="S330" i="5"/>
  <c r="AA330" i="5"/>
  <c r="D331" i="5"/>
  <c r="E331" i="5"/>
  <c r="AB330" i="5"/>
  <c r="N331" i="5"/>
  <c r="L331" i="5"/>
  <c r="K331" i="5"/>
  <c r="O331" i="5"/>
  <c r="M331" i="5"/>
  <c r="R331" i="5"/>
  <c r="Q331" i="5"/>
  <c r="W331" i="5"/>
  <c r="H332" i="5"/>
  <c r="P331" i="5"/>
  <c r="Z331" i="5"/>
  <c r="AC331" i="5"/>
  <c r="U331" i="5"/>
  <c r="F332" i="5"/>
  <c r="V331" i="5"/>
  <c r="G332" i="5"/>
  <c r="T331" i="5"/>
  <c r="S331" i="5"/>
  <c r="E332" i="5"/>
  <c r="AB331" i="5"/>
  <c r="AA331" i="5"/>
  <c r="D332" i="5"/>
  <c r="N332" i="5"/>
  <c r="M332" i="5"/>
  <c r="K332" i="5"/>
  <c r="O332" i="5"/>
  <c r="L332" i="5"/>
  <c r="R332" i="5"/>
  <c r="Q332" i="5"/>
  <c r="W332" i="5"/>
  <c r="H333" i="5"/>
  <c r="P332" i="5"/>
  <c r="AC332" i="5"/>
  <c r="Z332" i="5"/>
  <c r="V332" i="5"/>
  <c r="G333" i="5"/>
  <c r="U332" i="5"/>
  <c r="F333" i="5"/>
  <c r="S332" i="5"/>
  <c r="T332" i="5"/>
  <c r="E333" i="5"/>
  <c r="AB332" i="5"/>
  <c r="AA332" i="5"/>
  <c r="D333" i="5"/>
  <c r="M333" i="5"/>
  <c r="N333" i="5"/>
  <c r="K333" i="5"/>
  <c r="O333" i="5"/>
  <c r="L333" i="5"/>
  <c r="R333" i="5"/>
  <c r="Q333" i="5"/>
  <c r="W333" i="5"/>
  <c r="H334" i="5"/>
  <c r="P333" i="5"/>
  <c r="AC333" i="5"/>
  <c r="Z333" i="5"/>
  <c r="U333" i="5"/>
  <c r="F334" i="5"/>
  <c r="V333" i="5"/>
  <c r="G334" i="5"/>
  <c r="S333" i="5"/>
  <c r="T333" i="5"/>
  <c r="E334" i="5"/>
  <c r="AB333" i="5"/>
  <c r="AA333" i="5"/>
  <c r="D334" i="5"/>
  <c r="N334" i="5"/>
  <c r="M334" i="5"/>
  <c r="K334" i="5"/>
  <c r="O334" i="5"/>
  <c r="L334" i="5"/>
  <c r="R334" i="5"/>
  <c r="P334" i="5"/>
  <c r="Q334" i="5"/>
  <c r="W334" i="5"/>
  <c r="H335" i="5"/>
  <c r="AC334" i="5"/>
  <c r="Z334" i="5"/>
  <c r="U334" i="5"/>
  <c r="F335" i="5"/>
  <c r="V334" i="5"/>
  <c r="G335" i="5"/>
  <c r="S334" i="5"/>
  <c r="T334" i="5"/>
  <c r="E335" i="5"/>
  <c r="AB334" i="5"/>
  <c r="AA334" i="5"/>
  <c r="D335" i="5"/>
  <c r="M335" i="5"/>
  <c r="K335" i="5"/>
  <c r="O335" i="5"/>
  <c r="L335" i="5"/>
  <c r="N335" i="5"/>
  <c r="R335" i="5"/>
  <c r="Q335" i="5"/>
  <c r="W335" i="5"/>
  <c r="H336" i="5"/>
  <c r="P335" i="5"/>
  <c r="Z335" i="5"/>
  <c r="AC335" i="5"/>
  <c r="V335" i="5"/>
  <c r="G336" i="5"/>
  <c r="U335" i="5"/>
  <c r="F336" i="5"/>
  <c r="S335" i="5"/>
  <c r="T335" i="5"/>
  <c r="AA335" i="5"/>
  <c r="D336" i="5"/>
  <c r="E336" i="5"/>
  <c r="AB335" i="5"/>
  <c r="M336" i="5"/>
  <c r="N336" i="5"/>
  <c r="L336" i="5"/>
  <c r="K336" i="5"/>
  <c r="O336" i="5"/>
  <c r="R336" i="5"/>
  <c r="Q336" i="5"/>
  <c r="W336" i="5"/>
  <c r="H337" i="5"/>
  <c r="P336" i="5"/>
  <c r="AC336" i="5"/>
  <c r="Z336" i="5"/>
  <c r="V336" i="5"/>
  <c r="G337" i="5"/>
  <c r="U336" i="5"/>
  <c r="F337" i="5"/>
  <c r="T336" i="5"/>
  <c r="S336" i="5"/>
  <c r="E337" i="5"/>
  <c r="AB336" i="5"/>
  <c r="AA336" i="5"/>
  <c r="D337" i="5"/>
  <c r="M337" i="5"/>
  <c r="N337" i="5"/>
  <c r="K337" i="5"/>
  <c r="O337" i="5"/>
  <c r="L337" i="5"/>
  <c r="R337" i="5"/>
  <c r="Q337" i="5"/>
  <c r="W337" i="5"/>
  <c r="H338" i="5"/>
  <c r="P337" i="5"/>
  <c r="Z337" i="5"/>
  <c r="AC337" i="5"/>
  <c r="U337" i="5"/>
  <c r="F338" i="5"/>
  <c r="V337" i="5"/>
  <c r="G338" i="5"/>
  <c r="S337" i="5"/>
  <c r="T337" i="5"/>
  <c r="AA337" i="5"/>
  <c r="D338" i="5"/>
  <c r="E338" i="5"/>
  <c r="AB337" i="5"/>
  <c r="N338" i="5"/>
  <c r="M338" i="5"/>
  <c r="L338" i="5"/>
  <c r="K338" i="5"/>
  <c r="O338" i="5"/>
  <c r="R338" i="5"/>
  <c r="Q338" i="5"/>
  <c r="W338" i="5"/>
  <c r="H339" i="5"/>
  <c r="P338" i="5"/>
  <c r="AC338" i="5"/>
  <c r="Z338" i="5"/>
  <c r="V338" i="5"/>
  <c r="G339" i="5"/>
  <c r="U338" i="5"/>
  <c r="F339" i="5"/>
  <c r="T338" i="5"/>
  <c r="S338" i="5"/>
  <c r="AA338" i="5"/>
  <c r="D339" i="5"/>
  <c r="E339" i="5"/>
  <c r="AB338" i="5"/>
  <c r="M339" i="5"/>
  <c r="N339" i="5"/>
  <c r="L339" i="5"/>
  <c r="K339" i="5"/>
  <c r="O339" i="5"/>
  <c r="R339" i="5"/>
  <c r="P339" i="5"/>
  <c r="Q339" i="5"/>
  <c r="W339" i="5"/>
  <c r="H340" i="5"/>
  <c r="AC339" i="5"/>
  <c r="Z339" i="5"/>
  <c r="U339" i="5"/>
  <c r="F340" i="5"/>
  <c r="V339" i="5"/>
  <c r="G340" i="5"/>
  <c r="T339" i="5"/>
  <c r="S339" i="5"/>
  <c r="E340" i="5"/>
  <c r="AB339" i="5"/>
  <c r="AA339" i="5"/>
  <c r="D340" i="5"/>
  <c r="N340" i="5"/>
  <c r="K340" i="5"/>
  <c r="O340" i="5"/>
  <c r="M340" i="5"/>
  <c r="L340" i="5"/>
  <c r="R340" i="5"/>
  <c r="P340" i="5"/>
  <c r="Q340" i="5"/>
  <c r="W340" i="5"/>
  <c r="H341" i="5"/>
  <c r="Z340" i="5"/>
  <c r="AC340" i="5"/>
  <c r="U340" i="5"/>
  <c r="F341" i="5"/>
  <c r="V340" i="5"/>
  <c r="G341" i="5"/>
  <c r="S340" i="5"/>
  <c r="T340" i="5"/>
  <c r="E341" i="5"/>
  <c r="AB340" i="5"/>
  <c r="AA340" i="5"/>
  <c r="D341" i="5"/>
  <c r="K341" i="5"/>
  <c r="O341" i="5"/>
  <c r="M341" i="5"/>
  <c r="N341" i="5"/>
  <c r="L341" i="5"/>
  <c r="R341" i="5"/>
  <c r="Q341" i="5"/>
  <c r="W341" i="5"/>
  <c r="H342" i="5"/>
  <c r="P341" i="5"/>
  <c r="AC341" i="5"/>
  <c r="Z341" i="5"/>
  <c r="V341" i="5"/>
  <c r="G342" i="5"/>
  <c r="U341" i="5"/>
  <c r="F342" i="5"/>
  <c r="S341" i="5"/>
  <c r="T341" i="5"/>
  <c r="AA341" i="5"/>
  <c r="D342" i="5"/>
  <c r="E342" i="5"/>
  <c r="AB341" i="5"/>
  <c r="M342" i="5"/>
  <c r="N342" i="5"/>
  <c r="L342" i="5"/>
  <c r="K342" i="5"/>
  <c r="O342" i="5"/>
  <c r="R342" i="5"/>
  <c r="Q342" i="5"/>
  <c r="W342" i="5"/>
  <c r="H343" i="5"/>
  <c r="P342" i="5"/>
  <c r="AC342" i="5"/>
  <c r="Z342" i="5"/>
  <c r="U342" i="5"/>
  <c r="F343" i="5"/>
  <c r="V342" i="5"/>
  <c r="G343" i="5"/>
  <c r="T342" i="5"/>
  <c r="S342" i="5"/>
  <c r="AA342" i="5"/>
  <c r="D343" i="5"/>
  <c r="E343" i="5"/>
  <c r="AB342" i="5"/>
  <c r="N343" i="5"/>
  <c r="M343" i="5"/>
  <c r="L343" i="5"/>
  <c r="K343" i="5"/>
  <c r="O343" i="5"/>
  <c r="R343" i="5"/>
  <c r="Q343" i="5"/>
  <c r="W343" i="5"/>
  <c r="H344" i="5"/>
  <c r="P343" i="5"/>
  <c r="Z343" i="5"/>
  <c r="AC343" i="5"/>
  <c r="V343" i="5"/>
  <c r="G344" i="5"/>
  <c r="U343" i="5"/>
  <c r="F344" i="5"/>
  <c r="T343" i="5"/>
  <c r="S343" i="5"/>
  <c r="AA343" i="5"/>
  <c r="D344" i="5"/>
  <c r="E344" i="5"/>
  <c r="AB343" i="5"/>
  <c r="M344" i="5"/>
  <c r="N344" i="5"/>
  <c r="L344" i="5"/>
  <c r="K344" i="5"/>
  <c r="O344" i="5"/>
  <c r="R344" i="5"/>
  <c r="P344" i="5"/>
  <c r="Q344" i="5"/>
  <c r="W344" i="5"/>
  <c r="H345" i="5"/>
  <c r="Z344" i="5"/>
  <c r="AC344" i="5"/>
  <c r="U344" i="5"/>
  <c r="F345" i="5"/>
  <c r="V344" i="5"/>
  <c r="G345" i="5"/>
  <c r="T344" i="5"/>
  <c r="S344" i="5"/>
  <c r="E345" i="5"/>
  <c r="AB344" i="5"/>
  <c r="AA344" i="5"/>
  <c r="D345" i="5"/>
  <c r="N345" i="5"/>
  <c r="M345" i="5"/>
  <c r="K345" i="5"/>
  <c r="O345" i="5"/>
  <c r="L345" i="5"/>
  <c r="R345" i="5"/>
  <c r="Q345" i="5"/>
  <c r="W345" i="5"/>
  <c r="H346" i="5"/>
  <c r="P345" i="5"/>
  <c r="AC345" i="5"/>
  <c r="Z345" i="5"/>
  <c r="V345" i="5"/>
  <c r="G346" i="5"/>
  <c r="U345" i="5"/>
  <c r="F346" i="5"/>
  <c r="S345" i="5"/>
  <c r="T345" i="5"/>
  <c r="AA345" i="5"/>
  <c r="D346" i="5"/>
  <c r="E346" i="5"/>
  <c r="AB345" i="5"/>
  <c r="M346" i="5"/>
  <c r="N346" i="5"/>
  <c r="L346" i="5"/>
  <c r="K346" i="5"/>
  <c r="O346" i="5"/>
  <c r="R346" i="5"/>
  <c r="Q346" i="5"/>
  <c r="W346" i="5"/>
  <c r="H347" i="5"/>
  <c r="P346" i="5"/>
  <c r="Z346" i="5"/>
  <c r="AC346" i="5"/>
  <c r="U346" i="5"/>
  <c r="F347" i="5"/>
  <c r="V346" i="5"/>
  <c r="G347" i="5"/>
  <c r="T346" i="5"/>
  <c r="S346" i="5"/>
  <c r="E347" i="5"/>
  <c r="AB346" i="5"/>
  <c r="AA346" i="5"/>
  <c r="D347" i="5"/>
  <c r="N347" i="5"/>
  <c r="M347" i="5"/>
  <c r="K347" i="5"/>
  <c r="O347" i="5"/>
  <c r="L347" i="5"/>
  <c r="R347" i="5"/>
  <c r="P347" i="5"/>
  <c r="Q347" i="5"/>
  <c r="W347" i="5"/>
  <c r="H348" i="5"/>
  <c r="Z347" i="5"/>
  <c r="AC347" i="5"/>
  <c r="V347" i="5"/>
  <c r="G348" i="5"/>
  <c r="U347" i="5"/>
  <c r="F348" i="5"/>
  <c r="S347" i="5"/>
  <c r="T347" i="5"/>
  <c r="E348" i="5"/>
  <c r="AB347" i="5"/>
  <c r="D348" i="5"/>
  <c r="AA347" i="5"/>
  <c r="M348" i="5"/>
  <c r="N348" i="5"/>
  <c r="K348" i="5"/>
  <c r="O348" i="5"/>
  <c r="L348" i="5"/>
  <c r="R348" i="5"/>
  <c r="Q348" i="5"/>
  <c r="W348" i="5"/>
  <c r="H349" i="5"/>
  <c r="P348" i="5"/>
  <c r="AC348" i="5"/>
  <c r="Z348" i="5"/>
  <c r="U348" i="5"/>
  <c r="F349" i="5"/>
  <c r="V348" i="5"/>
  <c r="G349" i="5"/>
  <c r="S348" i="5"/>
  <c r="T348" i="5"/>
  <c r="AA348" i="5"/>
  <c r="D349" i="5"/>
  <c r="E349" i="5"/>
  <c r="AB348" i="5"/>
  <c r="N349" i="5"/>
  <c r="M349" i="5"/>
  <c r="L349" i="5"/>
  <c r="K349" i="5"/>
  <c r="O349" i="5"/>
  <c r="R349" i="5"/>
  <c r="Q349" i="5"/>
  <c r="W349" i="5"/>
  <c r="H350" i="5"/>
  <c r="P349" i="5"/>
  <c r="AC349" i="5"/>
  <c r="Z349" i="5"/>
  <c r="V349" i="5"/>
  <c r="G350" i="5"/>
  <c r="U349" i="5"/>
  <c r="F350" i="5"/>
  <c r="T349" i="5"/>
  <c r="S349" i="5"/>
  <c r="E350" i="5"/>
  <c r="AB349" i="5"/>
  <c r="AA349" i="5"/>
  <c r="D350" i="5"/>
  <c r="M350" i="5"/>
  <c r="N350" i="5"/>
  <c r="K350" i="5"/>
  <c r="O350" i="5"/>
  <c r="L350" i="5"/>
  <c r="R350" i="5"/>
  <c r="P350" i="5"/>
  <c r="Q350" i="5"/>
  <c r="W350" i="5"/>
  <c r="H351" i="5"/>
  <c r="Z350" i="5"/>
  <c r="AC350" i="5"/>
  <c r="U350" i="5"/>
  <c r="F351" i="5"/>
  <c r="V350" i="5"/>
  <c r="G351" i="5"/>
  <c r="S350" i="5"/>
  <c r="T350" i="5"/>
  <c r="E351" i="5"/>
  <c r="AB350" i="5"/>
  <c r="AA350" i="5"/>
  <c r="D351" i="5"/>
  <c r="N351" i="5"/>
  <c r="M351" i="5"/>
  <c r="K351" i="5"/>
  <c r="O351" i="5"/>
  <c r="L351" i="5"/>
  <c r="R351" i="5"/>
  <c r="Q351" i="5"/>
  <c r="W351" i="5"/>
  <c r="H352" i="5"/>
  <c r="P351" i="5"/>
  <c r="Z351" i="5"/>
  <c r="AC351" i="5"/>
  <c r="V351" i="5"/>
  <c r="G352" i="5"/>
  <c r="U351" i="5"/>
  <c r="F352" i="5"/>
  <c r="S351" i="5"/>
  <c r="T351" i="5"/>
  <c r="AA351" i="5"/>
  <c r="D352" i="5"/>
  <c r="E352" i="5"/>
  <c r="AB351" i="5"/>
  <c r="M352" i="5"/>
  <c r="N352" i="5"/>
  <c r="L352" i="5"/>
  <c r="K352" i="5"/>
  <c r="O352" i="5"/>
  <c r="R352" i="5"/>
  <c r="Q352" i="5"/>
  <c r="W352" i="5"/>
  <c r="H353" i="5"/>
  <c r="P352" i="5"/>
  <c r="AC352" i="5"/>
  <c r="Z352" i="5"/>
  <c r="U352" i="5"/>
  <c r="F353" i="5"/>
  <c r="V352" i="5"/>
  <c r="G353" i="5"/>
  <c r="T352" i="5"/>
  <c r="S352" i="5"/>
  <c r="AA352" i="5"/>
  <c r="D353" i="5"/>
  <c r="E353" i="5"/>
  <c r="AB352" i="5"/>
  <c r="N353" i="5"/>
  <c r="M353" i="5"/>
  <c r="K353" i="5"/>
  <c r="O353" i="5"/>
  <c r="L353" i="5"/>
  <c r="R353" i="5"/>
  <c r="Q353" i="5"/>
  <c r="W353" i="5"/>
  <c r="H354" i="5"/>
  <c r="P353" i="5"/>
  <c r="Z353" i="5"/>
  <c r="AC353" i="5"/>
  <c r="V353" i="5"/>
  <c r="G354" i="5"/>
  <c r="U353" i="5"/>
  <c r="F354" i="5"/>
  <c r="S353" i="5"/>
  <c r="T353" i="5"/>
  <c r="AA353" i="5"/>
  <c r="D354" i="5"/>
  <c r="E354" i="5"/>
  <c r="AB353" i="5"/>
  <c r="M354" i="5"/>
  <c r="N354" i="5"/>
  <c r="L354" i="5"/>
  <c r="K354" i="5"/>
  <c r="O354" i="5"/>
  <c r="R354" i="5"/>
  <c r="Q354" i="5"/>
  <c r="W354" i="5"/>
  <c r="H355" i="5"/>
  <c r="P354" i="5"/>
  <c r="Z354" i="5"/>
  <c r="AC354" i="5"/>
  <c r="U354" i="5"/>
  <c r="F355" i="5"/>
  <c r="V354" i="5"/>
  <c r="G355" i="5"/>
  <c r="T354" i="5"/>
  <c r="S354" i="5"/>
  <c r="E355" i="5"/>
  <c r="AB354" i="5"/>
  <c r="AA354" i="5"/>
  <c r="D355" i="5"/>
  <c r="N355" i="5"/>
  <c r="M355" i="5"/>
  <c r="K355" i="5"/>
  <c r="O355" i="5"/>
  <c r="L355" i="5"/>
  <c r="R355" i="5"/>
  <c r="Q355" i="5"/>
  <c r="W355" i="5"/>
  <c r="H356" i="5"/>
  <c r="P355" i="5"/>
  <c r="AC355" i="5"/>
  <c r="Z355" i="5"/>
  <c r="V355" i="5"/>
  <c r="G356" i="5"/>
  <c r="U355" i="5"/>
  <c r="F356" i="5"/>
  <c r="S355" i="5"/>
  <c r="T355" i="5"/>
  <c r="D356" i="5"/>
  <c r="AA355" i="5"/>
  <c r="E356" i="5"/>
  <c r="AB355" i="5"/>
  <c r="M356" i="5"/>
  <c r="N356" i="5"/>
  <c r="L356" i="5"/>
  <c r="K356" i="5"/>
  <c r="O356" i="5"/>
  <c r="R356" i="5"/>
  <c r="Q356" i="5"/>
  <c r="W356" i="5"/>
  <c r="H357" i="5"/>
  <c r="P356" i="5"/>
  <c r="Z356" i="5"/>
  <c r="AC356" i="5"/>
  <c r="U356" i="5"/>
  <c r="F357" i="5"/>
  <c r="V356" i="5"/>
  <c r="G357" i="5"/>
  <c r="T356" i="5"/>
  <c r="S356" i="5"/>
  <c r="E357" i="5"/>
  <c r="AB356" i="5"/>
  <c r="AA356" i="5"/>
  <c r="D357" i="5"/>
  <c r="N357" i="5"/>
  <c r="M357" i="5"/>
  <c r="K357" i="5"/>
  <c r="O357" i="5"/>
  <c r="L357" i="5"/>
  <c r="R357" i="5"/>
  <c r="Q357" i="5"/>
  <c r="W357" i="5"/>
  <c r="H358" i="5"/>
  <c r="P357" i="5"/>
  <c r="Z357" i="5"/>
  <c r="AC357" i="5"/>
  <c r="V357" i="5"/>
  <c r="G358" i="5"/>
  <c r="U357" i="5"/>
  <c r="F358" i="5"/>
  <c r="S357" i="5"/>
  <c r="T357" i="5"/>
  <c r="E358" i="5"/>
  <c r="AB357" i="5"/>
  <c r="AA357" i="5"/>
  <c r="D358" i="5"/>
  <c r="M358" i="5"/>
  <c r="N358" i="5"/>
  <c r="K358" i="5"/>
  <c r="O358" i="5"/>
  <c r="L358" i="5"/>
  <c r="R358" i="5"/>
  <c r="Q358" i="5"/>
  <c r="W358" i="5"/>
  <c r="H359" i="5"/>
  <c r="P358" i="5"/>
  <c r="Z358" i="5"/>
  <c r="AC358" i="5"/>
  <c r="U358" i="5"/>
  <c r="F359" i="5"/>
  <c r="V358" i="5"/>
  <c r="G359" i="5"/>
  <c r="S358" i="5"/>
  <c r="T358" i="5"/>
  <c r="E359" i="5"/>
  <c r="AB358" i="5"/>
  <c r="AA358" i="5"/>
  <c r="D359" i="5"/>
  <c r="M359" i="5"/>
  <c r="K359" i="5"/>
  <c r="O359" i="5"/>
  <c r="L359" i="5"/>
  <c r="N359" i="5"/>
  <c r="R359" i="5"/>
  <c r="P359" i="5"/>
  <c r="Q359" i="5"/>
  <c r="W359" i="5"/>
  <c r="H360" i="5"/>
  <c r="AC359" i="5"/>
  <c r="Z359" i="5"/>
  <c r="V359" i="5"/>
  <c r="G360" i="5"/>
  <c r="U359" i="5"/>
  <c r="F360" i="5"/>
  <c r="S359" i="5"/>
  <c r="T359" i="5"/>
  <c r="E360" i="5"/>
  <c r="AB359" i="5"/>
  <c r="AA359" i="5"/>
  <c r="D360" i="5"/>
  <c r="N360" i="5"/>
  <c r="K360" i="5"/>
  <c r="O360" i="5"/>
  <c r="L360" i="5"/>
  <c r="M360" i="5"/>
  <c r="R360" i="5"/>
  <c r="Q360" i="5"/>
  <c r="W360" i="5"/>
  <c r="H361" i="5"/>
  <c r="P360" i="5"/>
  <c r="Z360" i="5"/>
  <c r="AC360" i="5"/>
  <c r="U360" i="5"/>
  <c r="F361" i="5"/>
  <c r="V360" i="5"/>
  <c r="G361" i="5"/>
  <c r="S360" i="5"/>
  <c r="T360" i="5"/>
  <c r="E361" i="5"/>
  <c r="AB360" i="5"/>
  <c r="AA360" i="5"/>
  <c r="D361" i="5"/>
  <c r="N361" i="5"/>
  <c r="M361" i="5"/>
  <c r="K361" i="5"/>
  <c r="O361" i="5"/>
  <c r="L361" i="5"/>
  <c r="R361" i="5"/>
  <c r="Q361" i="5"/>
  <c r="W361" i="5"/>
  <c r="H362" i="5"/>
  <c r="P361" i="5"/>
  <c r="AC361" i="5"/>
  <c r="Z361" i="5"/>
  <c r="V361" i="5"/>
  <c r="G362" i="5"/>
  <c r="U361" i="5"/>
  <c r="F362" i="5"/>
  <c r="S361" i="5"/>
  <c r="T361" i="5"/>
  <c r="AA361" i="5"/>
  <c r="D362" i="5"/>
  <c r="E362" i="5"/>
  <c r="AB361" i="5"/>
  <c r="M362" i="5"/>
  <c r="N362" i="5"/>
  <c r="L362" i="5"/>
  <c r="K362" i="5"/>
  <c r="O362" i="5"/>
  <c r="R362" i="5"/>
  <c r="Q362" i="5"/>
  <c r="W362" i="5"/>
  <c r="H363" i="5"/>
  <c r="P362" i="5"/>
  <c r="AC362" i="5"/>
  <c r="Z362" i="5"/>
  <c r="U362" i="5"/>
  <c r="F363" i="5"/>
  <c r="V362" i="5"/>
  <c r="G363" i="5"/>
  <c r="T362" i="5"/>
  <c r="S362" i="5"/>
  <c r="E363" i="5"/>
  <c r="AB362" i="5"/>
  <c r="AA362" i="5"/>
  <c r="D363" i="5"/>
  <c r="N363" i="5"/>
  <c r="M363" i="5"/>
  <c r="K363" i="5"/>
  <c r="O363" i="5"/>
  <c r="L363" i="5"/>
  <c r="R363" i="5"/>
  <c r="P363" i="5"/>
  <c r="Q363" i="5"/>
  <c r="W363" i="5"/>
  <c r="H364" i="5"/>
  <c r="AC363" i="5"/>
  <c r="Z363" i="5"/>
  <c r="V363" i="5"/>
  <c r="G364" i="5"/>
  <c r="U363" i="5"/>
  <c r="F364" i="5"/>
  <c r="S363" i="5"/>
  <c r="T363" i="5"/>
  <c r="E364" i="5"/>
  <c r="AB363" i="5"/>
  <c r="AA363" i="5"/>
  <c r="D364" i="5"/>
  <c r="M364" i="5"/>
  <c r="N364" i="5"/>
  <c r="K364" i="5"/>
  <c r="O364" i="5"/>
  <c r="L364" i="5"/>
  <c r="R364" i="5"/>
  <c r="Q364" i="5"/>
  <c r="W364" i="5"/>
  <c r="H365" i="5"/>
  <c r="P364" i="5"/>
  <c r="AC364" i="5"/>
  <c r="Z364" i="5"/>
  <c r="U364" i="5"/>
  <c r="F365" i="5"/>
  <c r="V364" i="5"/>
  <c r="G365" i="5"/>
  <c r="S364" i="5"/>
  <c r="T364" i="5"/>
  <c r="E365" i="5"/>
  <c r="AB364" i="5"/>
  <c r="AA364" i="5"/>
  <c r="D365" i="5"/>
  <c r="N365" i="5"/>
  <c r="M365" i="5"/>
  <c r="K365" i="5"/>
  <c r="O365" i="5"/>
  <c r="L365" i="5"/>
  <c r="R365" i="5"/>
  <c r="Q365" i="5"/>
  <c r="W365" i="5"/>
  <c r="H366" i="5"/>
  <c r="P365" i="5"/>
  <c r="AC365" i="5"/>
  <c r="Z365" i="5"/>
  <c r="U365" i="5"/>
  <c r="F366" i="5"/>
  <c r="V365" i="5"/>
  <c r="G366" i="5"/>
  <c r="S365" i="5"/>
  <c r="T365" i="5"/>
  <c r="E366" i="5"/>
  <c r="AB365" i="5"/>
  <c r="AA365" i="5"/>
  <c r="D366" i="5"/>
  <c r="N366" i="5"/>
  <c r="M366" i="5"/>
  <c r="K366" i="5"/>
  <c r="O366" i="5"/>
  <c r="L366" i="5"/>
  <c r="R366" i="5"/>
  <c r="Q366" i="5"/>
  <c r="W366" i="5"/>
  <c r="H367" i="5"/>
  <c r="P366" i="5"/>
  <c r="Z366" i="5"/>
  <c r="AC366" i="5"/>
  <c r="V366" i="5"/>
  <c r="G367" i="5"/>
  <c r="U366" i="5"/>
  <c r="F367" i="5"/>
  <c r="S366" i="5"/>
  <c r="T366" i="5"/>
  <c r="E367" i="5"/>
  <c r="AB366" i="5"/>
  <c r="AA366" i="5"/>
  <c r="D367" i="5"/>
  <c r="M367" i="5"/>
  <c r="N367" i="5"/>
  <c r="K367" i="5"/>
  <c r="O367" i="5"/>
  <c r="L367" i="5"/>
  <c r="R367" i="5"/>
  <c r="Q367" i="5"/>
  <c r="W367" i="5"/>
  <c r="H368" i="5"/>
  <c r="P367" i="5"/>
  <c r="Z367" i="5"/>
  <c r="AC367" i="5"/>
  <c r="V367" i="5"/>
  <c r="G368" i="5"/>
  <c r="U367" i="5"/>
  <c r="F368" i="5"/>
  <c r="S367" i="5"/>
  <c r="T367" i="5"/>
  <c r="AA367" i="5"/>
  <c r="D368" i="5"/>
  <c r="E368" i="5"/>
  <c r="AB367" i="5"/>
  <c r="M368" i="5"/>
  <c r="N368" i="5"/>
  <c r="L368" i="5"/>
  <c r="K368" i="5"/>
  <c r="O368" i="5"/>
  <c r="R368" i="5"/>
  <c r="Q368" i="5"/>
  <c r="W368" i="5"/>
  <c r="H369" i="5"/>
  <c r="P368" i="5"/>
  <c r="AC368" i="5"/>
  <c r="Z368" i="5"/>
  <c r="U368" i="5"/>
  <c r="F369" i="5"/>
  <c r="V368" i="5"/>
  <c r="G369" i="5"/>
  <c r="T368" i="5"/>
  <c r="S368" i="5"/>
  <c r="AA368" i="5"/>
  <c r="D369" i="5"/>
  <c r="E369" i="5"/>
  <c r="AB368" i="5"/>
  <c r="N369" i="5"/>
  <c r="M369" i="5"/>
  <c r="L369" i="5"/>
  <c r="K369" i="5"/>
  <c r="O369" i="5"/>
  <c r="R369" i="5"/>
  <c r="P369" i="5"/>
  <c r="Q369" i="5"/>
  <c r="W369" i="5"/>
  <c r="H370" i="5"/>
  <c r="AC369" i="5"/>
  <c r="Z369" i="5"/>
  <c r="V369" i="5"/>
  <c r="G370" i="5"/>
  <c r="U369" i="5"/>
  <c r="F370" i="5"/>
  <c r="T369" i="5"/>
  <c r="S369" i="5"/>
  <c r="AA369" i="5"/>
  <c r="D370" i="5"/>
  <c r="E370" i="5"/>
  <c r="AB369" i="5"/>
  <c r="M370" i="5"/>
  <c r="N370" i="5"/>
  <c r="L370" i="5"/>
  <c r="K370" i="5"/>
  <c r="O370" i="5"/>
  <c r="R370" i="5"/>
  <c r="Q370" i="5"/>
  <c r="W370" i="5"/>
  <c r="H371" i="5"/>
  <c r="P370" i="5"/>
  <c r="AC370" i="5"/>
  <c r="Z370" i="5"/>
  <c r="U370" i="5"/>
  <c r="F371" i="5"/>
  <c r="V370" i="5"/>
  <c r="G371" i="5"/>
  <c r="T370" i="5"/>
  <c r="S370" i="5"/>
  <c r="AA370" i="5"/>
  <c r="D371" i="5"/>
  <c r="E371" i="5"/>
  <c r="AB370" i="5"/>
  <c r="N371" i="5"/>
  <c r="M371" i="5"/>
  <c r="L371" i="5"/>
  <c r="K371" i="5"/>
  <c r="O371" i="5"/>
  <c r="R371" i="5"/>
  <c r="P371" i="5"/>
  <c r="Q371" i="5"/>
  <c r="W371" i="5"/>
  <c r="H372" i="5"/>
  <c r="Z371" i="5"/>
  <c r="AC371" i="5"/>
  <c r="V371" i="5"/>
  <c r="G372" i="5"/>
  <c r="U371" i="5"/>
  <c r="F372" i="5"/>
  <c r="T371" i="5"/>
  <c r="S371" i="5"/>
  <c r="AA371" i="5"/>
  <c r="D372" i="5"/>
  <c r="E372" i="5"/>
  <c r="AB371" i="5"/>
  <c r="N372" i="5"/>
  <c r="L372" i="5"/>
  <c r="K372" i="5"/>
  <c r="O372" i="5"/>
  <c r="M372" i="5"/>
  <c r="R372" i="5"/>
  <c r="Q372" i="5"/>
  <c r="W372" i="5"/>
  <c r="H373" i="5"/>
  <c r="P372" i="5"/>
  <c r="Z372" i="5"/>
  <c r="AC372" i="5"/>
  <c r="U372" i="5"/>
  <c r="F373" i="5"/>
  <c r="V372" i="5"/>
  <c r="G373" i="5"/>
  <c r="T372" i="5"/>
  <c r="S372" i="5"/>
  <c r="E373" i="5"/>
  <c r="AB372" i="5"/>
  <c r="AA372" i="5"/>
  <c r="D373" i="5"/>
  <c r="N373" i="5"/>
  <c r="M373" i="5"/>
  <c r="K373" i="5"/>
  <c r="O373" i="5"/>
  <c r="L373" i="5"/>
  <c r="R373" i="5"/>
  <c r="Q373" i="5"/>
  <c r="W373" i="5"/>
  <c r="H374" i="5"/>
  <c r="P373" i="5"/>
  <c r="Z373" i="5"/>
  <c r="AC373" i="5"/>
  <c r="V373" i="5"/>
  <c r="G374" i="5"/>
  <c r="U373" i="5"/>
  <c r="F374" i="5"/>
  <c r="S373" i="5"/>
  <c r="T373" i="5"/>
  <c r="AA373" i="5"/>
  <c r="D374" i="5"/>
  <c r="E374" i="5"/>
  <c r="AB373" i="5"/>
  <c r="M374" i="5"/>
  <c r="N374" i="5"/>
  <c r="L374" i="5"/>
  <c r="K374" i="5"/>
  <c r="O374" i="5"/>
  <c r="R374" i="5"/>
  <c r="P374" i="5"/>
  <c r="Q374" i="5"/>
  <c r="W374" i="5"/>
  <c r="H375" i="5"/>
  <c r="Z374" i="5"/>
  <c r="AC374" i="5"/>
  <c r="U374" i="5"/>
  <c r="F375" i="5"/>
  <c r="V374" i="5"/>
  <c r="G375" i="5"/>
  <c r="T374" i="5"/>
  <c r="S374" i="5"/>
  <c r="AA374" i="5"/>
  <c r="D375" i="5"/>
  <c r="E375" i="5"/>
  <c r="AB374" i="5"/>
  <c r="M375" i="5"/>
  <c r="L375" i="5"/>
  <c r="K375" i="5"/>
  <c r="O375" i="5"/>
  <c r="R375" i="5"/>
  <c r="N375" i="5"/>
  <c r="P375" i="5"/>
  <c r="Q375" i="5"/>
  <c r="W375" i="5"/>
  <c r="H376" i="5"/>
  <c r="AC375" i="5"/>
  <c r="Z375" i="5"/>
  <c r="V375" i="5"/>
  <c r="G376" i="5"/>
  <c r="U375" i="5"/>
  <c r="F376" i="5"/>
  <c r="T375" i="5"/>
  <c r="S375" i="5"/>
  <c r="AA375" i="5"/>
  <c r="D376" i="5"/>
  <c r="E376" i="5"/>
  <c r="AB375" i="5"/>
  <c r="M376" i="5"/>
  <c r="L376" i="5"/>
  <c r="N376" i="5"/>
  <c r="K376" i="5"/>
  <c r="O376" i="5"/>
  <c r="R376" i="5"/>
  <c r="P376" i="5"/>
  <c r="Q376" i="5"/>
  <c r="W376" i="5"/>
  <c r="H377" i="5"/>
  <c r="AC376" i="5"/>
  <c r="Z376" i="5"/>
  <c r="V376" i="5"/>
  <c r="G377" i="5"/>
  <c r="U376" i="5"/>
  <c r="F377" i="5"/>
  <c r="T376" i="5"/>
  <c r="S376" i="5"/>
  <c r="AA376" i="5"/>
  <c r="D377" i="5"/>
  <c r="E377" i="5"/>
  <c r="AB376" i="5"/>
  <c r="N377" i="5"/>
  <c r="L377" i="5"/>
  <c r="K377" i="5"/>
  <c r="O377" i="5"/>
  <c r="M377" i="5"/>
  <c r="R377" i="5"/>
  <c r="Q377" i="5"/>
  <c r="W377" i="5"/>
  <c r="H378" i="5"/>
  <c r="P377" i="5"/>
  <c r="AC377" i="5"/>
  <c r="Z377" i="5"/>
  <c r="U377" i="5"/>
  <c r="F378" i="5"/>
  <c r="V377" i="5"/>
  <c r="G378" i="5"/>
  <c r="T377" i="5"/>
  <c r="S377" i="5"/>
  <c r="AA377" i="5"/>
  <c r="D378" i="5"/>
  <c r="E378" i="5"/>
  <c r="AB377" i="5"/>
  <c r="N378" i="5"/>
  <c r="M378" i="5"/>
  <c r="L378" i="5"/>
  <c r="K378" i="5"/>
  <c r="O378" i="5"/>
  <c r="R378" i="5"/>
  <c r="Q378" i="5"/>
  <c r="W378" i="5"/>
  <c r="H379" i="5"/>
  <c r="P378" i="5"/>
  <c r="Z378" i="5"/>
  <c r="AC378" i="5"/>
  <c r="V378" i="5"/>
  <c r="G379" i="5"/>
  <c r="U378" i="5"/>
  <c r="F379" i="5"/>
  <c r="T378" i="5"/>
  <c r="S378" i="5"/>
  <c r="AA378" i="5"/>
  <c r="D379" i="5"/>
  <c r="E379" i="5"/>
  <c r="AB378" i="5"/>
  <c r="M379" i="5"/>
  <c r="N379" i="5"/>
  <c r="L379" i="5"/>
  <c r="K379" i="5"/>
  <c r="O379" i="5"/>
  <c r="R379" i="5"/>
  <c r="P379" i="5"/>
  <c r="Q379" i="5"/>
  <c r="W379" i="5"/>
  <c r="H380" i="5"/>
  <c r="Z379" i="5"/>
  <c r="AC379" i="5"/>
  <c r="U379" i="5"/>
  <c r="F380" i="5"/>
  <c r="V379" i="5"/>
  <c r="G380" i="5"/>
  <c r="T379" i="5"/>
  <c r="S379" i="5"/>
  <c r="AA379" i="5"/>
  <c r="D380" i="5"/>
  <c r="E380" i="5"/>
  <c r="AB379" i="5"/>
  <c r="M380" i="5"/>
  <c r="L380" i="5"/>
  <c r="K380" i="5"/>
  <c r="O380" i="5"/>
  <c r="N380" i="5"/>
  <c r="R380" i="5"/>
  <c r="Q380" i="5"/>
  <c r="W380" i="5"/>
  <c r="H381" i="5"/>
  <c r="P380" i="5"/>
  <c r="Z380" i="5"/>
  <c r="AC380" i="5"/>
  <c r="V380" i="5"/>
  <c r="G381" i="5"/>
  <c r="U380" i="5"/>
  <c r="F381" i="5"/>
  <c r="T380" i="5"/>
  <c r="S380" i="5"/>
  <c r="E381" i="5"/>
  <c r="AB380" i="5"/>
  <c r="AA380" i="5"/>
  <c r="D381" i="5"/>
  <c r="M381" i="5"/>
  <c r="N381" i="5"/>
  <c r="K381" i="5"/>
  <c r="O381" i="5"/>
  <c r="L381" i="5"/>
  <c r="R381" i="5"/>
  <c r="Q381" i="5"/>
  <c r="W381" i="5"/>
  <c r="H382" i="5"/>
  <c r="P381" i="5"/>
  <c r="Z381" i="5"/>
  <c r="AC381" i="5"/>
  <c r="U381" i="5"/>
  <c r="F382" i="5"/>
  <c r="V381" i="5"/>
  <c r="G382" i="5"/>
  <c r="S381" i="5"/>
  <c r="T381" i="5"/>
  <c r="AB381" i="5"/>
  <c r="E382" i="5"/>
  <c r="D382" i="5"/>
  <c r="AA381" i="5"/>
  <c r="N382" i="5"/>
  <c r="M382" i="5"/>
  <c r="K382" i="5"/>
  <c r="O382" i="5"/>
  <c r="L382" i="5"/>
  <c r="R382" i="5"/>
  <c r="P382" i="5"/>
  <c r="Q382" i="5"/>
  <c r="W382" i="5"/>
  <c r="H383" i="5"/>
  <c r="AC382" i="5"/>
  <c r="Z382" i="5"/>
  <c r="V382" i="5"/>
  <c r="G383" i="5"/>
  <c r="U382" i="5"/>
  <c r="F383" i="5"/>
  <c r="S382" i="5"/>
  <c r="T382" i="5"/>
  <c r="D383" i="5"/>
  <c r="AA382" i="5"/>
  <c r="AB382" i="5"/>
  <c r="E383" i="5"/>
  <c r="M383" i="5"/>
  <c r="N383" i="5"/>
  <c r="L383" i="5"/>
  <c r="K383" i="5"/>
  <c r="O383" i="5"/>
  <c r="R383" i="5"/>
  <c r="Q383" i="5"/>
  <c r="W383" i="5"/>
  <c r="H384" i="5"/>
  <c r="P383" i="5"/>
  <c r="Z383" i="5"/>
  <c r="AC383" i="5"/>
  <c r="U383" i="5"/>
  <c r="F384" i="5"/>
  <c r="V383" i="5"/>
  <c r="G384" i="5"/>
  <c r="T383" i="5"/>
  <c r="S383" i="5"/>
  <c r="AA383" i="5"/>
  <c r="D384" i="5"/>
  <c r="E384" i="5"/>
  <c r="AB383" i="5"/>
  <c r="N384" i="5"/>
  <c r="M384" i="5"/>
  <c r="L384" i="5"/>
  <c r="K384" i="5"/>
  <c r="O384" i="5"/>
  <c r="R384" i="5"/>
  <c r="Q384" i="5"/>
  <c r="W384" i="5"/>
  <c r="H385" i="5"/>
  <c r="P384" i="5"/>
  <c r="AC384" i="5"/>
  <c r="Z384" i="5"/>
  <c r="V384" i="5"/>
  <c r="G385" i="5"/>
  <c r="U384" i="5"/>
  <c r="F385" i="5"/>
  <c r="T384" i="5"/>
  <c r="S384" i="5"/>
  <c r="AA384" i="5"/>
  <c r="D385" i="5"/>
  <c r="E385" i="5"/>
  <c r="AB384" i="5"/>
  <c r="M385" i="5"/>
  <c r="N385" i="5"/>
  <c r="L385" i="5"/>
  <c r="K385" i="5"/>
  <c r="O385" i="5"/>
  <c r="R385" i="5"/>
  <c r="Q385" i="5"/>
  <c r="W385" i="5"/>
  <c r="H386" i="5"/>
  <c r="P385" i="5"/>
  <c r="AC385" i="5"/>
  <c r="Z385" i="5"/>
  <c r="U385" i="5"/>
  <c r="F386" i="5"/>
  <c r="V385" i="5"/>
  <c r="G386" i="5"/>
  <c r="T385" i="5"/>
  <c r="S385" i="5"/>
  <c r="AA385" i="5"/>
  <c r="D386" i="5"/>
  <c r="E386" i="5"/>
  <c r="AB385" i="5"/>
  <c r="N386" i="5"/>
  <c r="M386" i="5"/>
  <c r="L386" i="5"/>
  <c r="K386" i="5"/>
  <c r="O386" i="5"/>
  <c r="R386" i="5"/>
  <c r="Q386" i="5"/>
  <c r="W386" i="5"/>
  <c r="H387" i="5"/>
  <c r="P386" i="5"/>
  <c r="Z386" i="5"/>
  <c r="AC386" i="5"/>
  <c r="V386" i="5"/>
  <c r="G387" i="5"/>
  <c r="U386" i="5"/>
  <c r="F387" i="5"/>
  <c r="T386" i="5"/>
  <c r="S386" i="5"/>
  <c r="AA386" i="5"/>
  <c r="D387" i="5"/>
  <c r="E387" i="5"/>
  <c r="AB386" i="5"/>
  <c r="M387" i="5"/>
  <c r="N387" i="5"/>
  <c r="L387" i="5"/>
  <c r="K387" i="5"/>
  <c r="O387" i="5"/>
  <c r="R387" i="5"/>
  <c r="P387" i="5"/>
  <c r="Q387" i="5"/>
  <c r="W387" i="5"/>
  <c r="H388" i="5"/>
  <c r="AC387" i="5"/>
  <c r="Z387" i="5"/>
  <c r="U387" i="5"/>
  <c r="F388" i="5"/>
  <c r="V387" i="5"/>
  <c r="G388" i="5"/>
  <c r="T387" i="5"/>
  <c r="S387" i="5"/>
  <c r="E388" i="5"/>
  <c r="AB387" i="5"/>
  <c r="AA387" i="5"/>
  <c r="D388" i="5"/>
  <c r="N388" i="5"/>
  <c r="M388" i="5"/>
  <c r="K388" i="5"/>
  <c r="O388" i="5"/>
  <c r="L388" i="5"/>
  <c r="R388" i="5"/>
  <c r="Q388" i="5"/>
  <c r="W388" i="5"/>
  <c r="H389" i="5"/>
  <c r="P388" i="5"/>
  <c r="Z388" i="5"/>
  <c r="AC388" i="5"/>
  <c r="U388" i="5"/>
  <c r="F389" i="5"/>
  <c r="V388" i="5"/>
  <c r="G389" i="5"/>
  <c r="S388" i="5"/>
  <c r="T388" i="5"/>
  <c r="AB388" i="5"/>
  <c r="E389" i="5"/>
  <c r="D389" i="5"/>
  <c r="AA388" i="5"/>
  <c r="M389" i="5"/>
  <c r="K389" i="5"/>
  <c r="O389" i="5"/>
  <c r="L389" i="5"/>
  <c r="N389" i="5"/>
  <c r="R389" i="5"/>
  <c r="P389" i="5"/>
  <c r="Q389" i="5"/>
  <c r="W389" i="5"/>
  <c r="H390" i="5"/>
  <c r="AC389" i="5"/>
  <c r="Z389" i="5"/>
  <c r="V389" i="5"/>
  <c r="G390" i="5"/>
  <c r="U389" i="5"/>
  <c r="F390" i="5"/>
  <c r="S389" i="5"/>
  <c r="T389" i="5"/>
  <c r="AB389" i="5"/>
  <c r="E390" i="5"/>
  <c r="D390" i="5"/>
  <c r="AA389" i="5"/>
  <c r="N390" i="5"/>
  <c r="K390" i="5"/>
  <c r="O390" i="5"/>
  <c r="M390" i="5"/>
  <c r="L390" i="5"/>
  <c r="R390" i="5"/>
  <c r="Q390" i="5"/>
  <c r="W390" i="5"/>
  <c r="H391" i="5"/>
  <c r="P390" i="5"/>
  <c r="AC390" i="5"/>
  <c r="Z390" i="5"/>
  <c r="U390" i="5"/>
  <c r="F391" i="5"/>
  <c r="V390" i="5"/>
  <c r="G391" i="5"/>
  <c r="S390" i="5"/>
  <c r="T390" i="5"/>
  <c r="AB390" i="5"/>
  <c r="E391" i="5"/>
  <c r="D391" i="5"/>
  <c r="AA390" i="5"/>
  <c r="M391" i="5"/>
  <c r="L391" i="5"/>
  <c r="K391" i="5"/>
  <c r="O391" i="5"/>
  <c r="R391" i="5"/>
  <c r="N391" i="5"/>
  <c r="Q391" i="5"/>
  <c r="W391" i="5"/>
  <c r="H392" i="5"/>
  <c r="P391" i="5"/>
  <c r="Z391" i="5"/>
  <c r="AC391" i="5"/>
  <c r="V391" i="5"/>
  <c r="G392" i="5"/>
  <c r="U391" i="5"/>
  <c r="F392" i="5"/>
  <c r="T391" i="5"/>
  <c r="S391" i="5"/>
  <c r="AB391" i="5"/>
  <c r="E392" i="5"/>
  <c r="D392" i="5"/>
  <c r="AA391" i="5"/>
  <c r="M392" i="5"/>
  <c r="N392" i="5"/>
  <c r="K392" i="5"/>
  <c r="O392" i="5"/>
  <c r="L392" i="5"/>
  <c r="R392" i="5"/>
  <c r="P392" i="5"/>
  <c r="Q392" i="5"/>
  <c r="W392" i="5"/>
  <c r="H393" i="5"/>
  <c r="Z392" i="5"/>
  <c r="AC392" i="5"/>
  <c r="U392" i="5"/>
  <c r="F393" i="5"/>
  <c r="V392" i="5"/>
  <c r="G393" i="5"/>
  <c r="S392" i="5"/>
  <c r="T392" i="5"/>
  <c r="AB392" i="5"/>
  <c r="E393" i="5"/>
  <c r="D393" i="5"/>
  <c r="AA392" i="5"/>
  <c r="N393" i="5"/>
  <c r="K393" i="5"/>
  <c r="O393" i="5"/>
  <c r="M393" i="5"/>
  <c r="L393" i="5"/>
  <c r="R393" i="5"/>
  <c r="P393" i="5"/>
  <c r="Q393" i="5"/>
  <c r="W393" i="5"/>
  <c r="H394" i="5"/>
  <c r="AC393" i="5"/>
  <c r="Z393" i="5"/>
  <c r="U393" i="5"/>
  <c r="F394" i="5"/>
  <c r="V393" i="5"/>
  <c r="G394" i="5"/>
  <c r="S393" i="5"/>
  <c r="T393" i="5"/>
  <c r="AB393" i="5"/>
  <c r="E394" i="5"/>
  <c r="D394" i="5"/>
  <c r="AA393" i="5"/>
  <c r="N394" i="5"/>
  <c r="M394" i="5"/>
  <c r="K394" i="5"/>
  <c r="O394" i="5"/>
  <c r="L394" i="5"/>
  <c r="R394" i="5"/>
  <c r="P394" i="5"/>
  <c r="Q394" i="5"/>
  <c r="W394" i="5"/>
  <c r="H395" i="5"/>
  <c r="AC394" i="5"/>
  <c r="Z394" i="5"/>
  <c r="U394" i="5"/>
  <c r="F395" i="5"/>
  <c r="V394" i="5"/>
  <c r="G395" i="5"/>
  <c r="S394" i="5"/>
  <c r="T394" i="5"/>
  <c r="AB394" i="5"/>
  <c r="E395" i="5"/>
  <c r="D395" i="5"/>
  <c r="AA394" i="5"/>
  <c r="N395" i="5"/>
  <c r="K395" i="5"/>
  <c r="O395" i="5"/>
  <c r="L395" i="5"/>
  <c r="M395" i="5"/>
  <c r="R395" i="5"/>
  <c r="P395" i="5"/>
  <c r="Q395" i="5"/>
  <c r="W395" i="5"/>
  <c r="H396" i="5"/>
  <c r="AC395" i="5"/>
  <c r="Z395" i="5"/>
  <c r="U395" i="5"/>
  <c r="F396" i="5"/>
  <c r="V395" i="5"/>
  <c r="G396" i="5"/>
  <c r="S395" i="5"/>
  <c r="T395" i="5"/>
  <c r="AB395" i="5"/>
  <c r="E396" i="5"/>
  <c r="D396" i="5"/>
  <c r="AA395" i="5"/>
  <c r="N396" i="5"/>
  <c r="K396" i="5"/>
  <c r="O396" i="5"/>
  <c r="M396" i="5"/>
  <c r="L396" i="5"/>
  <c r="R396" i="5"/>
  <c r="P396" i="5"/>
  <c r="Q396" i="5"/>
  <c r="W396" i="5"/>
  <c r="H397" i="5"/>
  <c r="Z396" i="5"/>
  <c r="AC396" i="5"/>
  <c r="U396" i="5"/>
  <c r="F397" i="5"/>
  <c r="V396" i="5"/>
  <c r="G397" i="5"/>
  <c r="S396" i="5"/>
  <c r="T396" i="5"/>
  <c r="E397" i="5"/>
  <c r="AB396" i="5"/>
  <c r="AA396" i="5"/>
  <c r="D397" i="5"/>
  <c r="N397" i="5"/>
  <c r="K397" i="5"/>
  <c r="O397" i="5"/>
  <c r="M397" i="5"/>
  <c r="L397" i="5"/>
  <c r="R397" i="5"/>
  <c r="P397" i="5"/>
  <c r="Q397" i="5"/>
  <c r="W397" i="5"/>
  <c r="H398" i="5"/>
  <c r="Z397" i="5"/>
  <c r="AC397" i="5"/>
  <c r="U397" i="5"/>
  <c r="F398" i="5"/>
  <c r="V397" i="5"/>
  <c r="G398" i="5"/>
  <c r="S397" i="5"/>
  <c r="T397" i="5"/>
  <c r="E398" i="5"/>
  <c r="AB397" i="5"/>
  <c r="AA397" i="5"/>
  <c r="D398" i="5"/>
  <c r="N398" i="5"/>
  <c r="K398" i="5"/>
  <c r="O398" i="5"/>
  <c r="M398" i="5"/>
  <c r="L398" i="5"/>
  <c r="R398" i="5"/>
  <c r="P398" i="5"/>
  <c r="Q398" i="5"/>
  <c r="W398" i="5"/>
  <c r="H399" i="5"/>
  <c r="Z398" i="5"/>
  <c r="AC398" i="5"/>
  <c r="V398" i="5"/>
  <c r="G399" i="5"/>
  <c r="U398" i="5"/>
  <c r="F399" i="5"/>
  <c r="S398" i="5"/>
  <c r="T398" i="5"/>
  <c r="E399" i="5"/>
  <c r="AB398" i="5"/>
  <c r="AA398" i="5"/>
  <c r="D399" i="5"/>
  <c r="N399" i="5"/>
  <c r="K399" i="5"/>
  <c r="O399" i="5"/>
  <c r="L399" i="5"/>
  <c r="M399" i="5"/>
  <c r="R399" i="5"/>
  <c r="Q399" i="5"/>
  <c r="W399" i="5"/>
  <c r="H400" i="5"/>
  <c r="P399" i="5"/>
  <c r="AC399" i="5"/>
  <c r="Z399" i="5"/>
  <c r="U399" i="5"/>
  <c r="F400" i="5"/>
  <c r="V399" i="5"/>
  <c r="G400" i="5"/>
  <c r="S399" i="5"/>
  <c r="T399" i="5"/>
  <c r="E400" i="5"/>
  <c r="AB399" i="5"/>
  <c r="AA399" i="5"/>
  <c r="D400" i="5"/>
  <c r="M400" i="5"/>
  <c r="K400" i="5"/>
  <c r="O400" i="5"/>
  <c r="L400" i="5"/>
  <c r="N400" i="5"/>
  <c r="R400" i="5"/>
  <c r="P400" i="5"/>
  <c r="Q400" i="5"/>
  <c r="W400" i="5"/>
  <c r="H401" i="5"/>
  <c r="AC400" i="5"/>
  <c r="Z400" i="5"/>
  <c r="V400" i="5"/>
  <c r="G401" i="5"/>
  <c r="U400" i="5"/>
  <c r="F401" i="5"/>
  <c r="S400" i="5"/>
  <c r="T400" i="5"/>
  <c r="AB400" i="5"/>
  <c r="E401" i="5"/>
  <c r="D401" i="5"/>
  <c r="AA400" i="5"/>
  <c r="M401" i="5"/>
  <c r="K401" i="5"/>
  <c r="O401" i="5"/>
  <c r="N401" i="5"/>
  <c r="L401" i="5"/>
  <c r="R401" i="5"/>
  <c r="P401" i="5"/>
  <c r="Q401" i="5"/>
  <c r="W401" i="5"/>
  <c r="H402" i="5"/>
  <c r="Z401" i="5"/>
  <c r="AC401" i="5"/>
  <c r="V401" i="5"/>
  <c r="G402" i="5"/>
  <c r="U401" i="5"/>
  <c r="F402" i="5"/>
  <c r="S401" i="5"/>
  <c r="T401" i="5"/>
  <c r="D402" i="5"/>
  <c r="AA401" i="5"/>
  <c r="AB401" i="5"/>
  <c r="E402" i="5"/>
  <c r="M402" i="5"/>
  <c r="N402" i="5"/>
  <c r="L402" i="5"/>
  <c r="K402" i="5"/>
  <c r="O402" i="5"/>
  <c r="R402" i="5"/>
  <c r="P402" i="5"/>
  <c r="Q402" i="5"/>
  <c r="W402" i="5"/>
  <c r="H403" i="5"/>
  <c r="Z402" i="5"/>
  <c r="AC402" i="5"/>
  <c r="U402" i="5"/>
  <c r="F403" i="5"/>
  <c r="V402" i="5"/>
  <c r="G403" i="5"/>
  <c r="T402" i="5"/>
  <c r="S402" i="5"/>
  <c r="AB402" i="5"/>
  <c r="E403" i="5"/>
  <c r="D403" i="5"/>
  <c r="AA402" i="5"/>
  <c r="N403" i="5"/>
  <c r="M403" i="5"/>
  <c r="K403" i="5"/>
  <c r="O403" i="5"/>
  <c r="L403" i="5"/>
  <c r="R403" i="5"/>
  <c r="P403" i="5"/>
  <c r="Q403" i="5"/>
  <c r="W403" i="5"/>
  <c r="H404" i="5"/>
  <c r="AC403" i="5"/>
  <c r="Z403" i="5"/>
  <c r="U403" i="5"/>
  <c r="F404" i="5"/>
  <c r="V403" i="5"/>
  <c r="G404" i="5"/>
  <c r="S403" i="5"/>
  <c r="T403" i="5"/>
  <c r="AB403" i="5"/>
  <c r="E404" i="5"/>
  <c r="D404" i="5"/>
  <c r="AA403" i="5"/>
  <c r="N404" i="5"/>
  <c r="M404" i="5"/>
  <c r="K404" i="5"/>
  <c r="O404" i="5"/>
  <c r="L404" i="5"/>
  <c r="R404" i="5"/>
  <c r="P404" i="5"/>
  <c r="Q404" i="5"/>
  <c r="W404" i="5"/>
  <c r="H405" i="5"/>
  <c r="AC404" i="5"/>
  <c r="Z404" i="5"/>
  <c r="V404" i="5"/>
  <c r="G405" i="5"/>
  <c r="U404" i="5"/>
  <c r="F405" i="5"/>
  <c r="S404" i="5"/>
  <c r="T404" i="5"/>
  <c r="D405" i="5"/>
  <c r="AA404" i="5"/>
  <c r="AB404" i="5"/>
  <c r="E405" i="5"/>
  <c r="M405" i="5"/>
  <c r="N405" i="5"/>
  <c r="L405" i="5"/>
  <c r="K405" i="5"/>
  <c r="O405" i="5"/>
  <c r="R405" i="5"/>
  <c r="Q405" i="5"/>
  <c r="W405" i="5"/>
  <c r="H406" i="5"/>
  <c r="P405" i="5"/>
  <c r="Z405" i="5"/>
  <c r="AC405" i="5"/>
  <c r="U405" i="5"/>
  <c r="F406" i="5"/>
  <c r="V405" i="5"/>
  <c r="G406" i="5"/>
  <c r="T405" i="5"/>
  <c r="S405" i="5"/>
  <c r="D406" i="5"/>
  <c r="AA405" i="5"/>
  <c r="AB405" i="5"/>
  <c r="E406" i="5"/>
  <c r="M406" i="5"/>
  <c r="L406" i="5"/>
  <c r="K406" i="5"/>
  <c r="O406" i="5"/>
  <c r="R406" i="5"/>
  <c r="N406" i="5"/>
  <c r="P406" i="5"/>
  <c r="Q406" i="5"/>
  <c r="W406" i="5"/>
  <c r="H407" i="5"/>
  <c r="AC406" i="5"/>
  <c r="Z406" i="5"/>
  <c r="V406" i="5"/>
  <c r="G407" i="5"/>
  <c r="U406" i="5"/>
  <c r="F407" i="5"/>
  <c r="T406" i="5"/>
  <c r="S406" i="5"/>
  <c r="E407" i="5"/>
  <c r="AB406" i="5"/>
  <c r="AA406" i="5"/>
  <c r="D407" i="5"/>
  <c r="M407" i="5"/>
  <c r="K407" i="5"/>
  <c r="O407" i="5"/>
  <c r="N407" i="5"/>
  <c r="L407" i="5"/>
  <c r="R407" i="5"/>
  <c r="Q407" i="5"/>
  <c r="W407" i="5"/>
  <c r="H408" i="5"/>
  <c r="P407" i="5"/>
  <c r="Z407" i="5"/>
  <c r="AC407" i="5"/>
  <c r="V407" i="5"/>
  <c r="G408" i="5"/>
  <c r="U407" i="5"/>
  <c r="F408" i="5"/>
  <c r="S407" i="5"/>
  <c r="T407" i="5"/>
  <c r="E408" i="5"/>
  <c r="AB407" i="5"/>
  <c r="AA407" i="5"/>
  <c r="D408" i="5"/>
  <c r="N408" i="5"/>
  <c r="K408" i="5"/>
  <c r="O408" i="5"/>
  <c r="L408" i="5"/>
  <c r="M408" i="5"/>
  <c r="R408" i="5"/>
  <c r="Q408" i="5"/>
  <c r="W408" i="5"/>
  <c r="H409" i="5"/>
  <c r="P408" i="5"/>
  <c r="AC408" i="5"/>
  <c r="Z408" i="5"/>
  <c r="U408" i="5"/>
  <c r="F409" i="5"/>
  <c r="V408" i="5"/>
  <c r="G409" i="5"/>
  <c r="S408" i="5"/>
  <c r="T408" i="5"/>
  <c r="E409" i="5"/>
  <c r="AB408" i="5"/>
  <c r="AA408" i="5"/>
  <c r="D409" i="5"/>
  <c r="M409" i="5"/>
  <c r="K409" i="5"/>
  <c r="O409" i="5"/>
  <c r="N409" i="5"/>
  <c r="L409" i="5"/>
  <c r="R409" i="5"/>
  <c r="Q409" i="5"/>
  <c r="W409" i="5"/>
  <c r="H410" i="5"/>
  <c r="P409" i="5"/>
  <c r="AC409" i="5"/>
  <c r="Z409" i="5"/>
  <c r="V409" i="5"/>
  <c r="G410" i="5"/>
  <c r="U409" i="5"/>
  <c r="F410" i="5"/>
  <c r="S409" i="5"/>
  <c r="T409" i="5"/>
  <c r="E410" i="5"/>
  <c r="AB409" i="5"/>
  <c r="AA409" i="5"/>
  <c r="D410" i="5"/>
  <c r="M410" i="5"/>
  <c r="N410" i="5"/>
  <c r="K410" i="5"/>
  <c r="O410" i="5"/>
  <c r="L410" i="5"/>
  <c r="R410" i="5"/>
  <c r="Q410" i="5"/>
  <c r="W410" i="5"/>
  <c r="H411" i="5"/>
  <c r="P410" i="5"/>
  <c r="AC410" i="5"/>
  <c r="Z410" i="5"/>
  <c r="U410" i="5"/>
  <c r="F411" i="5"/>
  <c r="V410" i="5"/>
  <c r="G411" i="5"/>
  <c r="S410" i="5"/>
  <c r="T410" i="5"/>
  <c r="E411" i="5"/>
  <c r="AB410" i="5"/>
  <c r="AA410" i="5"/>
  <c r="D411" i="5"/>
  <c r="N411" i="5"/>
  <c r="M411" i="5"/>
  <c r="K411" i="5"/>
  <c r="O411" i="5"/>
  <c r="L411" i="5"/>
  <c r="R411" i="5"/>
  <c r="P411" i="5"/>
  <c r="Q411" i="5"/>
  <c r="W411" i="5"/>
  <c r="H412" i="5"/>
  <c r="AC411" i="5"/>
  <c r="Z411" i="5"/>
  <c r="V411" i="5"/>
  <c r="G412" i="5"/>
  <c r="U411" i="5"/>
  <c r="F412" i="5"/>
  <c r="S411" i="5"/>
  <c r="T411" i="5"/>
  <c r="E412" i="5"/>
  <c r="AB411" i="5"/>
  <c r="AA411" i="5"/>
  <c r="D412" i="5"/>
  <c r="M412" i="5"/>
  <c r="K412" i="5"/>
  <c r="O412" i="5"/>
  <c r="N412" i="5"/>
  <c r="L412" i="5"/>
  <c r="R412" i="5"/>
  <c r="P412" i="5"/>
  <c r="Q412" i="5"/>
  <c r="W412" i="5"/>
  <c r="H413" i="5"/>
  <c r="Z412" i="5"/>
  <c r="AC412" i="5"/>
  <c r="V412" i="5"/>
  <c r="G413" i="5"/>
  <c r="U412" i="5"/>
  <c r="F413" i="5"/>
  <c r="S412" i="5"/>
  <c r="T412" i="5"/>
  <c r="AA412" i="5"/>
  <c r="D413" i="5"/>
  <c r="E413" i="5"/>
  <c r="AB412" i="5"/>
  <c r="M413" i="5"/>
  <c r="L413" i="5"/>
  <c r="N413" i="5"/>
  <c r="K413" i="5"/>
  <c r="O413" i="5"/>
  <c r="R413" i="5"/>
  <c r="Q413" i="5"/>
  <c r="W413" i="5"/>
  <c r="H414" i="5"/>
  <c r="P413" i="5"/>
  <c r="Z413" i="5"/>
  <c r="AC413" i="5"/>
  <c r="V413" i="5"/>
  <c r="G414" i="5"/>
  <c r="U413" i="5"/>
  <c r="F414" i="5"/>
  <c r="T413" i="5"/>
  <c r="S413" i="5"/>
  <c r="AA413" i="5"/>
  <c r="D414" i="5"/>
  <c r="E414" i="5"/>
  <c r="AB413" i="5"/>
  <c r="N414" i="5"/>
  <c r="L414" i="5"/>
  <c r="K414" i="5"/>
  <c r="O414" i="5"/>
  <c r="M414" i="5"/>
  <c r="R414" i="5"/>
  <c r="Q414" i="5"/>
  <c r="W414" i="5"/>
  <c r="H415" i="5"/>
  <c r="P414" i="5"/>
  <c r="AC414" i="5"/>
  <c r="Z414" i="5"/>
  <c r="U414" i="5"/>
  <c r="F415" i="5"/>
  <c r="V414" i="5"/>
  <c r="G415" i="5"/>
  <c r="S414" i="5"/>
  <c r="T414" i="5"/>
  <c r="E415" i="5"/>
  <c r="AB414" i="5"/>
  <c r="AA414" i="5"/>
  <c r="D415" i="5"/>
  <c r="N415" i="5"/>
  <c r="M415" i="5"/>
  <c r="K415" i="5"/>
  <c r="O415" i="5"/>
  <c r="L415" i="5"/>
  <c r="R415" i="5"/>
  <c r="P415" i="5"/>
  <c r="Q415" i="5"/>
  <c r="W415" i="5"/>
  <c r="H416" i="5"/>
  <c r="AC415" i="5"/>
  <c r="Z415" i="5"/>
  <c r="V415" i="5"/>
  <c r="G416" i="5"/>
  <c r="U415" i="5"/>
  <c r="F416" i="5"/>
  <c r="S415" i="5"/>
  <c r="T415" i="5"/>
  <c r="E416" i="5"/>
  <c r="AB415" i="5"/>
  <c r="AA415" i="5"/>
  <c r="D416" i="5"/>
  <c r="M416" i="5"/>
  <c r="K416" i="5"/>
  <c r="O416" i="5"/>
  <c r="N416" i="5"/>
  <c r="L416" i="5"/>
  <c r="R416" i="5"/>
  <c r="P416" i="5"/>
  <c r="Q416" i="5"/>
  <c r="W416" i="5"/>
  <c r="H417" i="5"/>
  <c r="Z416" i="5"/>
  <c r="AC416" i="5"/>
  <c r="V416" i="5"/>
  <c r="G417" i="5"/>
  <c r="U416" i="5"/>
  <c r="F417" i="5"/>
  <c r="S416" i="5"/>
  <c r="T416" i="5"/>
  <c r="E417" i="5"/>
  <c r="AB416" i="5"/>
  <c r="AA416" i="5"/>
  <c r="D417" i="5"/>
  <c r="M417" i="5"/>
  <c r="K417" i="5"/>
  <c r="O417" i="5"/>
  <c r="N417" i="5"/>
  <c r="L417" i="5"/>
  <c r="R417" i="5"/>
  <c r="Q417" i="5"/>
  <c r="W417" i="5"/>
  <c r="H418" i="5"/>
  <c r="P417" i="5"/>
  <c r="AC417" i="5"/>
  <c r="Z417" i="5"/>
  <c r="V417" i="5"/>
  <c r="G418" i="5"/>
  <c r="U417" i="5"/>
  <c r="F418" i="5"/>
  <c r="S417" i="5"/>
  <c r="T417" i="5"/>
  <c r="E418" i="5"/>
  <c r="AB417" i="5"/>
  <c r="AA417" i="5"/>
  <c r="D418" i="5"/>
  <c r="N418" i="5"/>
  <c r="K418" i="5"/>
  <c r="O418" i="5"/>
  <c r="M418" i="5"/>
  <c r="L418" i="5"/>
  <c r="R418" i="5"/>
  <c r="P418" i="5"/>
  <c r="Q418" i="5"/>
  <c r="W418" i="5"/>
  <c r="H419" i="5"/>
  <c r="AC418" i="5"/>
  <c r="Z418" i="5"/>
  <c r="U418" i="5"/>
  <c r="F419" i="5"/>
  <c r="V418" i="5"/>
  <c r="G419" i="5"/>
  <c r="S418" i="5"/>
  <c r="T418" i="5"/>
  <c r="E419" i="5"/>
  <c r="AB418" i="5"/>
  <c r="AA418" i="5"/>
  <c r="D419" i="5"/>
  <c r="N419" i="5"/>
  <c r="K419" i="5"/>
  <c r="O419" i="5"/>
  <c r="M419" i="5"/>
  <c r="L419" i="5"/>
  <c r="R419" i="5"/>
  <c r="Q419" i="5"/>
  <c r="W419" i="5"/>
  <c r="H420" i="5"/>
  <c r="P419" i="5"/>
  <c r="Z419" i="5"/>
  <c r="AC419" i="5"/>
  <c r="U419" i="5"/>
  <c r="F420" i="5"/>
  <c r="V419" i="5"/>
  <c r="G420" i="5"/>
  <c r="S419" i="5"/>
  <c r="T419" i="5"/>
  <c r="E420" i="5"/>
  <c r="AB419" i="5"/>
  <c r="AA419" i="5"/>
  <c r="D420" i="5"/>
  <c r="M420" i="5"/>
  <c r="K420" i="5"/>
  <c r="O420" i="5"/>
  <c r="L420" i="5"/>
  <c r="N420" i="5"/>
  <c r="R420" i="5"/>
  <c r="Q420" i="5"/>
  <c r="W420" i="5"/>
  <c r="H421" i="5"/>
  <c r="P420" i="5"/>
  <c r="AC420" i="5"/>
  <c r="Z420" i="5"/>
  <c r="V420" i="5"/>
  <c r="G421" i="5"/>
  <c r="U420" i="5"/>
  <c r="F421" i="5"/>
  <c r="S420" i="5"/>
  <c r="T420" i="5"/>
  <c r="E421" i="5"/>
  <c r="AB420" i="5"/>
  <c r="AA420" i="5"/>
  <c r="D421" i="5"/>
  <c r="M421" i="5"/>
  <c r="N421" i="5"/>
  <c r="K421" i="5"/>
  <c r="O421" i="5"/>
  <c r="L421" i="5"/>
  <c r="R421" i="5"/>
  <c r="P421" i="5"/>
  <c r="Q421" i="5"/>
  <c r="W421" i="5"/>
  <c r="H422" i="5"/>
  <c r="AC421" i="5"/>
  <c r="Z421" i="5"/>
  <c r="U421" i="5"/>
  <c r="F422" i="5"/>
  <c r="V421" i="5"/>
  <c r="G422" i="5"/>
  <c r="S421" i="5"/>
  <c r="T421" i="5"/>
  <c r="E422" i="5"/>
  <c r="AB421" i="5"/>
  <c r="AA421" i="5"/>
  <c r="D422" i="5"/>
  <c r="N422" i="5"/>
  <c r="K422" i="5"/>
  <c r="O422" i="5"/>
  <c r="M422" i="5"/>
  <c r="L422" i="5"/>
  <c r="R422" i="5"/>
  <c r="Q422" i="5"/>
  <c r="W422" i="5"/>
  <c r="H423" i="5"/>
  <c r="P422" i="5"/>
  <c r="AC422" i="5"/>
  <c r="Z422" i="5"/>
  <c r="U422" i="5"/>
  <c r="F423" i="5"/>
  <c r="V422" i="5"/>
  <c r="G423" i="5"/>
  <c r="S422" i="5"/>
  <c r="T422" i="5"/>
  <c r="E423" i="5"/>
  <c r="AB422" i="5"/>
  <c r="AA422" i="5"/>
  <c r="D423" i="5"/>
  <c r="M423" i="5"/>
  <c r="K423" i="5"/>
  <c r="O423" i="5"/>
  <c r="L423" i="5"/>
  <c r="N423" i="5"/>
  <c r="R423" i="5"/>
  <c r="P423" i="5"/>
  <c r="Q423" i="5"/>
  <c r="W423" i="5"/>
  <c r="H424" i="5"/>
  <c r="AC423" i="5"/>
  <c r="Z423" i="5"/>
  <c r="V423" i="5"/>
  <c r="G424" i="5"/>
  <c r="U423" i="5"/>
  <c r="F424" i="5"/>
  <c r="S423" i="5"/>
  <c r="T423" i="5"/>
  <c r="AA423" i="5"/>
  <c r="D424" i="5"/>
  <c r="E424" i="5"/>
  <c r="AB423" i="5"/>
  <c r="M424" i="5"/>
  <c r="N424" i="5"/>
  <c r="L424" i="5"/>
  <c r="K424" i="5"/>
  <c r="O424" i="5"/>
  <c r="R424" i="5"/>
  <c r="Q424" i="5"/>
  <c r="W424" i="5"/>
  <c r="H425" i="5"/>
  <c r="P424" i="5"/>
  <c r="AC424" i="5"/>
  <c r="Z424" i="5"/>
  <c r="V424" i="5"/>
  <c r="G425" i="5"/>
  <c r="U424" i="5"/>
  <c r="F425" i="5"/>
  <c r="T424" i="5"/>
  <c r="S424" i="5"/>
  <c r="AA424" i="5"/>
  <c r="D425" i="5"/>
  <c r="E425" i="5"/>
  <c r="AB424" i="5"/>
  <c r="M425" i="5"/>
  <c r="N425" i="5"/>
  <c r="L425" i="5"/>
  <c r="K425" i="5"/>
  <c r="O425" i="5"/>
  <c r="R425" i="5"/>
  <c r="Q425" i="5"/>
  <c r="W425" i="5"/>
  <c r="H426" i="5"/>
  <c r="P425" i="5"/>
  <c r="AC425" i="5"/>
  <c r="Z425" i="5"/>
  <c r="V425" i="5"/>
  <c r="G426" i="5"/>
  <c r="U425" i="5"/>
  <c r="F426" i="5"/>
  <c r="T425" i="5"/>
  <c r="S425" i="5"/>
  <c r="AA425" i="5"/>
  <c r="D426" i="5"/>
  <c r="E426" i="5"/>
  <c r="AB425" i="5"/>
  <c r="M426" i="5"/>
  <c r="N426" i="5"/>
  <c r="L426" i="5"/>
  <c r="K426" i="5"/>
  <c r="O426" i="5"/>
  <c r="R426" i="5"/>
  <c r="Q426" i="5"/>
  <c r="W426" i="5"/>
  <c r="H427" i="5"/>
  <c r="P426" i="5"/>
  <c r="Z426" i="5"/>
  <c r="AC426" i="5"/>
  <c r="V426" i="5"/>
  <c r="G427" i="5"/>
  <c r="U426" i="5"/>
  <c r="F427" i="5"/>
  <c r="T426" i="5"/>
  <c r="S426" i="5"/>
  <c r="D427" i="5"/>
  <c r="AA426" i="5"/>
  <c r="E427" i="5"/>
  <c r="AB426" i="5"/>
  <c r="M427" i="5"/>
  <c r="N427" i="5"/>
  <c r="L427" i="5"/>
  <c r="K427" i="5"/>
  <c r="O427" i="5"/>
  <c r="R427" i="5"/>
  <c r="P427" i="5"/>
  <c r="Q427" i="5"/>
  <c r="W427" i="5"/>
  <c r="H428" i="5"/>
  <c r="AC427" i="5"/>
  <c r="Z427" i="5"/>
  <c r="V427" i="5"/>
  <c r="G428" i="5"/>
  <c r="U427" i="5"/>
  <c r="F428" i="5"/>
  <c r="T427" i="5"/>
  <c r="S427" i="5"/>
  <c r="AA427" i="5"/>
  <c r="D428" i="5"/>
  <c r="E428" i="5"/>
  <c r="AB427" i="5"/>
  <c r="L428" i="5"/>
  <c r="K428" i="5"/>
  <c r="O428" i="5"/>
  <c r="N428" i="5"/>
  <c r="M428" i="5"/>
  <c r="R428" i="5"/>
  <c r="Q428" i="5"/>
  <c r="W428" i="5"/>
  <c r="H429" i="5"/>
  <c r="P428" i="5"/>
  <c r="AC428" i="5"/>
  <c r="Z428" i="5"/>
  <c r="U428" i="5"/>
  <c r="F429" i="5"/>
  <c r="V428" i="5"/>
  <c r="G429" i="5"/>
  <c r="T428" i="5"/>
  <c r="S428" i="5"/>
  <c r="AA428" i="5"/>
  <c r="D429" i="5"/>
  <c r="E429" i="5"/>
  <c r="AB428" i="5"/>
  <c r="N429" i="5"/>
  <c r="M429" i="5"/>
  <c r="L429" i="5"/>
  <c r="K429" i="5"/>
  <c r="O429" i="5"/>
  <c r="R429" i="5"/>
  <c r="P429" i="5"/>
  <c r="Q429" i="5"/>
  <c r="W429" i="5"/>
  <c r="H430" i="5"/>
  <c r="Z429" i="5"/>
  <c r="AC429" i="5"/>
  <c r="V429" i="5"/>
  <c r="G430" i="5"/>
  <c r="U429" i="5"/>
  <c r="F430" i="5"/>
  <c r="T429" i="5"/>
  <c r="S429" i="5"/>
  <c r="D430" i="5"/>
  <c r="AA429" i="5"/>
  <c r="E430" i="5"/>
  <c r="AB429" i="5"/>
  <c r="N430" i="5"/>
  <c r="L430" i="5"/>
  <c r="K430" i="5"/>
  <c r="O430" i="5"/>
  <c r="M430" i="5"/>
  <c r="R430" i="5"/>
  <c r="P430" i="5"/>
  <c r="Q430" i="5"/>
  <c r="W430" i="5"/>
  <c r="H431" i="5"/>
  <c r="AC430" i="5"/>
  <c r="Z430" i="5"/>
  <c r="U430" i="5"/>
  <c r="F431" i="5"/>
  <c r="V430" i="5"/>
  <c r="G431" i="5"/>
  <c r="T430" i="5"/>
  <c r="S430" i="5"/>
  <c r="AA430" i="5"/>
  <c r="D431" i="5"/>
  <c r="E431" i="5"/>
  <c r="AB430" i="5"/>
  <c r="N431" i="5"/>
  <c r="M431" i="5"/>
  <c r="L431" i="5"/>
  <c r="K431" i="5"/>
  <c r="O431" i="5"/>
  <c r="R431" i="5"/>
  <c r="P431" i="5"/>
  <c r="Q431" i="5"/>
  <c r="W431" i="5"/>
  <c r="H432" i="5"/>
  <c r="AC431" i="5"/>
  <c r="Z431" i="5"/>
  <c r="V431" i="5"/>
  <c r="G432" i="5"/>
  <c r="U431" i="5"/>
  <c r="F432" i="5"/>
  <c r="T431" i="5"/>
  <c r="S431" i="5"/>
  <c r="AA431" i="5"/>
  <c r="D432" i="5"/>
  <c r="E432" i="5"/>
  <c r="AB431" i="5"/>
  <c r="M432" i="5"/>
  <c r="N432" i="5"/>
  <c r="L432" i="5"/>
  <c r="K432" i="5"/>
  <c r="O432" i="5"/>
  <c r="R432" i="5"/>
  <c r="P432" i="5"/>
  <c r="Q432" i="5"/>
  <c r="W432" i="5"/>
  <c r="H433" i="5"/>
  <c r="AC432" i="5"/>
  <c r="Z432" i="5"/>
  <c r="U432" i="5"/>
  <c r="F433" i="5"/>
  <c r="V432" i="5"/>
  <c r="G433" i="5"/>
  <c r="T432" i="5"/>
  <c r="S432" i="5"/>
  <c r="AA432" i="5"/>
  <c r="D433" i="5"/>
  <c r="E433" i="5"/>
  <c r="AB432" i="5"/>
  <c r="M433" i="5"/>
  <c r="L433" i="5"/>
  <c r="K433" i="5"/>
  <c r="O433" i="5"/>
  <c r="R433" i="5"/>
  <c r="N433" i="5"/>
  <c r="P433" i="5"/>
  <c r="Q433" i="5"/>
  <c r="W433" i="5"/>
  <c r="H434" i="5"/>
  <c r="Z433" i="5"/>
  <c r="AC433" i="5"/>
  <c r="V433" i="5"/>
  <c r="G434" i="5"/>
  <c r="U433" i="5"/>
  <c r="F434" i="5"/>
  <c r="T433" i="5"/>
  <c r="S433" i="5"/>
  <c r="AA433" i="5"/>
  <c r="D434" i="5"/>
  <c r="E434" i="5"/>
  <c r="AB433" i="5"/>
  <c r="N434" i="5"/>
  <c r="L434" i="5"/>
  <c r="K434" i="5"/>
  <c r="O434" i="5"/>
  <c r="M434" i="5"/>
  <c r="R434" i="5"/>
  <c r="P434" i="5"/>
  <c r="Q434" i="5"/>
  <c r="W434" i="5"/>
  <c r="H435" i="5"/>
  <c r="Z434" i="5"/>
  <c r="AC434" i="5"/>
  <c r="U434" i="5"/>
  <c r="F435" i="5"/>
  <c r="V434" i="5"/>
  <c r="G435" i="5"/>
  <c r="T434" i="5"/>
  <c r="S434" i="5"/>
  <c r="AA434" i="5"/>
  <c r="D435" i="5"/>
  <c r="E435" i="5"/>
  <c r="AB434" i="5"/>
  <c r="M435" i="5"/>
  <c r="L435" i="5"/>
  <c r="K435" i="5"/>
  <c r="O435" i="5"/>
  <c r="R435" i="5"/>
  <c r="N435" i="5"/>
  <c r="Q435" i="5"/>
  <c r="W435" i="5"/>
  <c r="H436" i="5"/>
  <c r="P435" i="5"/>
  <c r="Z435" i="5"/>
  <c r="AC435" i="5"/>
  <c r="V435" i="5"/>
  <c r="G436" i="5"/>
  <c r="U435" i="5"/>
  <c r="F436" i="5"/>
  <c r="T435" i="5"/>
  <c r="S435" i="5"/>
  <c r="AA435" i="5"/>
  <c r="D436" i="5"/>
  <c r="E436" i="5"/>
  <c r="AB435" i="5"/>
  <c r="M436" i="5"/>
  <c r="N436" i="5"/>
  <c r="L436" i="5"/>
  <c r="K436" i="5"/>
  <c r="O436" i="5"/>
  <c r="R436" i="5"/>
  <c r="Q436" i="5"/>
  <c r="W436" i="5"/>
  <c r="H437" i="5"/>
  <c r="P436" i="5"/>
  <c r="Z436" i="5"/>
  <c r="AC436" i="5"/>
  <c r="U436" i="5"/>
  <c r="F437" i="5"/>
  <c r="V436" i="5"/>
  <c r="G437" i="5"/>
  <c r="T436" i="5"/>
  <c r="S436" i="5"/>
  <c r="E437" i="5"/>
  <c r="AB436" i="5"/>
  <c r="AA436" i="5"/>
  <c r="D437" i="5"/>
  <c r="N437" i="5"/>
  <c r="M437" i="5"/>
  <c r="K437" i="5"/>
  <c r="O437" i="5"/>
  <c r="L437" i="5"/>
  <c r="R437" i="5"/>
  <c r="Q437" i="5"/>
  <c r="W437" i="5"/>
  <c r="H438" i="5"/>
  <c r="P437" i="5"/>
  <c r="AC437" i="5"/>
  <c r="Z437" i="5"/>
  <c r="V437" i="5"/>
  <c r="G438" i="5"/>
  <c r="U437" i="5"/>
  <c r="F438" i="5"/>
  <c r="S437" i="5"/>
  <c r="T437" i="5"/>
  <c r="AA437" i="5"/>
  <c r="D438" i="5"/>
  <c r="E438" i="5"/>
  <c r="AB437" i="5"/>
  <c r="M438" i="5"/>
  <c r="N438" i="5"/>
  <c r="L438" i="5"/>
  <c r="K438" i="5"/>
  <c r="O438" i="5"/>
  <c r="R438" i="5"/>
  <c r="P438" i="5"/>
  <c r="Q438" i="5"/>
  <c r="W438" i="5"/>
  <c r="H439" i="5"/>
  <c r="Z438" i="5"/>
  <c r="AC438" i="5"/>
  <c r="U438" i="5"/>
  <c r="F439" i="5"/>
  <c r="V438" i="5"/>
  <c r="G439" i="5"/>
  <c r="T438" i="5"/>
  <c r="S438" i="5"/>
  <c r="AA438" i="5"/>
  <c r="D439" i="5"/>
  <c r="E439" i="5"/>
  <c r="AB438" i="5"/>
  <c r="N439" i="5"/>
  <c r="M439" i="5"/>
  <c r="L439" i="5"/>
  <c r="K439" i="5"/>
  <c r="O439" i="5"/>
  <c r="R439" i="5"/>
  <c r="Q439" i="5"/>
  <c r="W439" i="5"/>
  <c r="H440" i="5"/>
  <c r="P439" i="5"/>
  <c r="AC439" i="5"/>
  <c r="Z439" i="5"/>
  <c r="U439" i="5"/>
  <c r="F440" i="5"/>
  <c r="V439" i="5"/>
  <c r="G440" i="5"/>
  <c r="T439" i="5"/>
  <c r="S439" i="5"/>
  <c r="AA439" i="5"/>
  <c r="D440" i="5"/>
  <c r="E440" i="5"/>
  <c r="AB439" i="5"/>
  <c r="N440" i="5"/>
  <c r="M440" i="5"/>
  <c r="L440" i="5"/>
  <c r="K440" i="5"/>
  <c r="O440" i="5"/>
  <c r="R440" i="5"/>
  <c r="P440" i="5"/>
  <c r="Q440" i="5"/>
  <c r="W440" i="5"/>
  <c r="H441" i="5"/>
  <c r="Z440" i="5"/>
  <c r="AC440" i="5"/>
  <c r="V440" i="5"/>
  <c r="G441" i="5"/>
  <c r="U440" i="5"/>
  <c r="F441" i="5"/>
  <c r="T440" i="5"/>
  <c r="S440" i="5"/>
  <c r="AA440" i="5"/>
  <c r="D441" i="5"/>
  <c r="E441" i="5"/>
  <c r="AB440" i="5"/>
  <c r="M441" i="5"/>
  <c r="N441" i="5"/>
  <c r="L441" i="5"/>
  <c r="K441" i="5"/>
  <c r="O441" i="5"/>
  <c r="R441" i="5"/>
  <c r="Q441" i="5"/>
  <c r="W441" i="5"/>
  <c r="H442" i="5"/>
  <c r="P441" i="5"/>
  <c r="AC441" i="5"/>
  <c r="Z441" i="5"/>
  <c r="V441" i="5"/>
  <c r="G442" i="5"/>
  <c r="U441" i="5"/>
  <c r="F442" i="5"/>
  <c r="T441" i="5"/>
  <c r="S441" i="5"/>
  <c r="E442" i="5"/>
  <c r="AB441" i="5"/>
  <c r="AA441" i="5"/>
  <c r="D442" i="5"/>
  <c r="M442" i="5"/>
  <c r="N442" i="5"/>
  <c r="K442" i="5"/>
  <c r="O442" i="5"/>
  <c r="L442" i="5"/>
  <c r="R442" i="5"/>
  <c r="Q442" i="5"/>
  <c r="W442" i="5"/>
  <c r="H443" i="5"/>
  <c r="P442" i="5"/>
  <c r="AC442" i="5"/>
  <c r="Z442" i="5"/>
  <c r="U442" i="5"/>
  <c r="F443" i="5"/>
  <c r="V442" i="5"/>
  <c r="G443" i="5"/>
  <c r="S442" i="5"/>
  <c r="T442" i="5"/>
  <c r="E443" i="5"/>
  <c r="AB442" i="5"/>
  <c r="AA442" i="5"/>
  <c r="D443" i="5"/>
  <c r="N443" i="5"/>
  <c r="M443" i="5"/>
  <c r="K443" i="5"/>
  <c r="O443" i="5"/>
  <c r="L443" i="5"/>
  <c r="R443" i="5"/>
  <c r="P443" i="5"/>
  <c r="Q443" i="5"/>
  <c r="W443" i="5"/>
  <c r="H444" i="5"/>
  <c r="Z443" i="5"/>
  <c r="AC443" i="5"/>
  <c r="V443" i="5"/>
  <c r="G444" i="5"/>
  <c r="U443" i="5"/>
  <c r="F444" i="5"/>
  <c r="S443" i="5"/>
  <c r="T443" i="5"/>
  <c r="E444" i="5"/>
  <c r="AB443" i="5"/>
  <c r="AA443" i="5"/>
  <c r="D444" i="5"/>
  <c r="N444" i="5"/>
  <c r="K444" i="5"/>
  <c r="O444" i="5"/>
  <c r="L444" i="5"/>
  <c r="M444" i="5"/>
  <c r="R444" i="5"/>
  <c r="P444" i="5"/>
  <c r="Q444" i="5"/>
  <c r="W444" i="5"/>
  <c r="H445" i="5"/>
  <c r="AC444" i="5"/>
  <c r="Z444" i="5"/>
  <c r="U444" i="5"/>
  <c r="F445" i="5"/>
  <c r="V444" i="5"/>
  <c r="G445" i="5"/>
  <c r="S444" i="5"/>
  <c r="T444" i="5"/>
  <c r="E445" i="5"/>
  <c r="AB444" i="5"/>
  <c r="AA444" i="5"/>
  <c r="D445" i="5"/>
  <c r="N445" i="5"/>
  <c r="M445" i="5"/>
  <c r="K445" i="5"/>
  <c r="O445" i="5"/>
  <c r="L445" i="5"/>
  <c r="R445" i="5"/>
  <c r="P445" i="5"/>
  <c r="Q445" i="5"/>
  <c r="W445" i="5"/>
  <c r="H446" i="5"/>
  <c r="AC445" i="5"/>
  <c r="Z445" i="5"/>
  <c r="V445" i="5"/>
  <c r="G446" i="5"/>
  <c r="U445" i="5"/>
  <c r="F446" i="5"/>
  <c r="S445" i="5"/>
  <c r="T445" i="5"/>
  <c r="AA445" i="5"/>
  <c r="D446" i="5"/>
  <c r="E446" i="5"/>
  <c r="AB445" i="5"/>
  <c r="M446" i="5"/>
  <c r="N446" i="5"/>
  <c r="L446" i="5"/>
  <c r="K446" i="5"/>
  <c r="O446" i="5"/>
  <c r="R446" i="5"/>
  <c r="P446" i="5"/>
  <c r="Q446" i="5"/>
  <c r="W446" i="5"/>
  <c r="H447" i="5"/>
  <c r="AC446" i="5"/>
  <c r="Z446" i="5"/>
  <c r="U446" i="5"/>
  <c r="F447" i="5"/>
  <c r="V446" i="5"/>
  <c r="G447" i="5"/>
  <c r="T446" i="5"/>
  <c r="S446" i="5"/>
  <c r="AA446" i="5"/>
  <c r="D447" i="5"/>
  <c r="E447" i="5"/>
  <c r="AB446" i="5"/>
  <c r="N447" i="5"/>
  <c r="M447" i="5"/>
  <c r="L447" i="5"/>
  <c r="K447" i="5"/>
  <c r="O447" i="5"/>
  <c r="R447" i="5"/>
  <c r="P447" i="5"/>
  <c r="Q447" i="5"/>
  <c r="W447" i="5"/>
  <c r="H448" i="5"/>
  <c r="AC447" i="5"/>
  <c r="Z447" i="5"/>
  <c r="V447" i="5"/>
  <c r="G448" i="5"/>
  <c r="U447" i="5"/>
  <c r="F448" i="5"/>
  <c r="T447" i="5"/>
  <c r="S447" i="5"/>
  <c r="AA447" i="5"/>
  <c r="D448" i="5"/>
  <c r="E448" i="5"/>
  <c r="AB447" i="5"/>
  <c r="M448" i="5"/>
  <c r="N448" i="5"/>
  <c r="L448" i="5"/>
  <c r="K448" i="5"/>
  <c r="O448" i="5"/>
  <c r="R448" i="5"/>
  <c r="Q448" i="5"/>
  <c r="W448" i="5"/>
  <c r="H449" i="5"/>
  <c r="P448" i="5"/>
  <c r="Z448" i="5"/>
  <c r="AC448" i="5"/>
  <c r="U448" i="5"/>
  <c r="F449" i="5"/>
  <c r="V448" i="5"/>
  <c r="G449" i="5"/>
  <c r="T448" i="5"/>
  <c r="S448" i="5"/>
  <c r="AA448" i="5"/>
  <c r="D449" i="5"/>
  <c r="E449" i="5"/>
  <c r="AB448" i="5"/>
  <c r="N449" i="5"/>
  <c r="M449" i="5"/>
  <c r="L449" i="5"/>
  <c r="K449" i="5"/>
  <c r="O449" i="5"/>
  <c r="R449" i="5"/>
  <c r="Q449" i="5"/>
  <c r="W449" i="5"/>
  <c r="H450" i="5"/>
  <c r="P449" i="5"/>
  <c r="Z449" i="5"/>
  <c r="AC449" i="5"/>
  <c r="V449" i="5"/>
  <c r="G450" i="5"/>
  <c r="U449" i="5"/>
  <c r="F450" i="5"/>
  <c r="T449" i="5"/>
  <c r="S449" i="5"/>
  <c r="AA449" i="5"/>
  <c r="D450" i="5"/>
  <c r="E450" i="5"/>
  <c r="AB449" i="5"/>
  <c r="M450" i="5"/>
  <c r="N450" i="5"/>
  <c r="L450" i="5"/>
  <c r="K450" i="5"/>
  <c r="O450" i="5"/>
  <c r="R450" i="5"/>
  <c r="Q450" i="5"/>
  <c r="W450" i="5"/>
  <c r="H451" i="5"/>
  <c r="P450" i="5"/>
  <c r="AC450" i="5"/>
  <c r="Z450" i="5"/>
  <c r="V450" i="5"/>
  <c r="G451" i="5"/>
  <c r="U450" i="5"/>
  <c r="F451" i="5"/>
  <c r="T450" i="5"/>
  <c r="S450" i="5"/>
  <c r="AA450" i="5"/>
  <c r="D451" i="5"/>
  <c r="E451" i="5"/>
  <c r="AB450" i="5"/>
  <c r="M451" i="5"/>
  <c r="N451" i="5"/>
  <c r="L451" i="5"/>
  <c r="K451" i="5"/>
  <c r="O451" i="5"/>
  <c r="R451" i="5"/>
  <c r="Q451" i="5"/>
  <c r="W451" i="5"/>
  <c r="H452" i="5"/>
  <c r="P451" i="5"/>
  <c r="AC451" i="5"/>
  <c r="Z451" i="5"/>
  <c r="U451" i="5"/>
  <c r="F452" i="5"/>
  <c r="V451" i="5"/>
  <c r="G452" i="5"/>
  <c r="T451" i="5"/>
  <c r="S451" i="5"/>
  <c r="E452" i="5"/>
  <c r="AB451" i="5"/>
  <c r="AA451" i="5"/>
  <c r="D452" i="5"/>
  <c r="N452" i="5"/>
  <c r="M452" i="5"/>
  <c r="K452" i="5"/>
  <c r="O452" i="5"/>
  <c r="L452" i="5"/>
  <c r="R452" i="5"/>
  <c r="Q452" i="5"/>
  <c r="W452" i="5"/>
  <c r="H453" i="5"/>
  <c r="P452" i="5"/>
  <c r="Z452" i="5"/>
  <c r="AC452" i="5"/>
  <c r="V452" i="5"/>
  <c r="G453" i="5"/>
  <c r="U452" i="5"/>
  <c r="F453" i="5"/>
  <c r="S452" i="5"/>
  <c r="T452" i="5"/>
  <c r="AA452" i="5"/>
  <c r="D453" i="5"/>
  <c r="E453" i="5"/>
  <c r="AB452" i="5"/>
  <c r="M453" i="5"/>
  <c r="N453" i="5"/>
  <c r="L453" i="5"/>
  <c r="K453" i="5"/>
  <c r="O453" i="5"/>
  <c r="R453" i="5"/>
  <c r="Q453" i="5"/>
  <c r="W453" i="5"/>
  <c r="H454" i="5"/>
  <c r="P453" i="5"/>
  <c r="AC453" i="5"/>
  <c r="Z453" i="5"/>
  <c r="U453" i="5"/>
  <c r="F454" i="5"/>
  <c r="V453" i="5"/>
  <c r="G454" i="5"/>
  <c r="T453" i="5"/>
  <c r="S453" i="5"/>
  <c r="E454" i="5"/>
  <c r="AB453" i="5"/>
  <c r="AA453" i="5"/>
  <c r="D454" i="5"/>
  <c r="N454" i="5"/>
  <c r="M454" i="5"/>
  <c r="K454" i="5"/>
  <c r="O454" i="5"/>
  <c r="L454" i="5"/>
  <c r="R454" i="5"/>
  <c r="Q454" i="5"/>
  <c r="W454" i="5"/>
  <c r="H455" i="5"/>
  <c r="P454" i="5"/>
  <c r="Z454" i="5"/>
  <c r="AC454" i="5"/>
  <c r="V454" i="5"/>
  <c r="G455" i="5"/>
  <c r="U454" i="5"/>
  <c r="F455" i="5"/>
  <c r="S454" i="5"/>
  <c r="T454" i="5"/>
  <c r="AA454" i="5"/>
  <c r="D455" i="5"/>
  <c r="AB454" i="5"/>
  <c r="E455" i="5"/>
  <c r="M455" i="5"/>
  <c r="N455" i="5"/>
  <c r="L455" i="5"/>
  <c r="K455" i="5"/>
  <c r="O455" i="5"/>
  <c r="R455" i="5"/>
  <c r="Q455" i="5"/>
  <c r="W455" i="5"/>
  <c r="H456" i="5"/>
  <c r="P455" i="5"/>
  <c r="Z455" i="5"/>
  <c r="AC455" i="5"/>
  <c r="U455" i="5"/>
  <c r="F456" i="5"/>
  <c r="V455" i="5"/>
  <c r="G456" i="5"/>
  <c r="T455" i="5"/>
  <c r="S455" i="5"/>
  <c r="E456" i="5"/>
  <c r="AB455" i="5"/>
  <c r="AA455" i="5"/>
  <c r="D456" i="5"/>
  <c r="N456" i="5"/>
  <c r="M456" i="5"/>
  <c r="K456" i="5"/>
  <c r="O456" i="5"/>
  <c r="L456" i="5"/>
  <c r="R456" i="5"/>
  <c r="P456" i="5"/>
  <c r="Q456" i="5"/>
  <c r="W456" i="5"/>
  <c r="H457" i="5"/>
  <c r="Z456" i="5"/>
  <c r="AC456" i="5"/>
  <c r="V456" i="5"/>
  <c r="G457" i="5"/>
  <c r="U456" i="5"/>
  <c r="F457" i="5"/>
  <c r="T456" i="5"/>
  <c r="S456" i="5"/>
  <c r="E457" i="5"/>
  <c r="AB456" i="5"/>
  <c r="AA456" i="5"/>
  <c r="D457" i="5"/>
  <c r="M457" i="5"/>
  <c r="N457" i="5"/>
  <c r="K457" i="5"/>
  <c r="O457" i="5"/>
  <c r="L457" i="5"/>
  <c r="R457" i="5"/>
  <c r="Q457" i="5"/>
  <c r="W457" i="5"/>
  <c r="H458" i="5"/>
  <c r="P457" i="5"/>
  <c r="AC457" i="5"/>
  <c r="Z457" i="5"/>
  <c r="U457" i="5"/>
  <c r="F458" i="5"/>
  <c r="V457" i="5"/>
  <c r="G458" i="5"/>
  <c r="S457" i="5"/>
  <c r="T457" i="5"/>
  <c r="AA457" i="5"/>
  <c r="D458" i="5"/>
  <c r="E458" i="5"/>
  <c r="AB457" i="5"/>
  <c r="N458" i="5"/>
  <c r="M458" i="5"/>
  <c r="L458" i="5"/>
  <c r="K458" i="5"/>
  <c r="O458" i="5"/>
  <c r="R458" i="5"/>
  <c r="Q458" i="5"/>
  <c r="W458" i="5"/>
  <c r="H459" i="5"/>
  <c r="P458" i="5"/>
  <c r="Z458" i="5"/>
  <c r="AC458" i="5"/>
  <c r="V458" i="5"/>
  <c r="G459" i="5"/>
  <c r="U458" i="5"/>
  <c r="F459" i="5"/>
  <c r="T458" i="5"/>
  <c r="S458" i="5"/>
  <c r="AA458" i="5"/>
  <c r="D459" i="5"/>
  <c r="E459" i="5"/>
  <c r="AB458" i="5"/>
  <c r="M459" i="5"/>
  <c r="N459" i="5"/>
  <c r="L459" i="5"/>
  <c r="K459" i="5"/>
  <c r="O459" i="5"/>
  <c r="R459" i="5"/>
  <c r="Q459" i="5"/>
  <c r="W459" i="5"/>
  <c r="H460" i="5"/>
  <c r="P459" i="5"/>
  <c r="Z459" i="5"/>
  <c r="AC459" i="5"/>
  <c r="U459" i="5"/>
  <c r="F460" i="5"/>
  <c r="V459" i="5"/>
  <c r="G460" i="5"/>
  <c r="T459" i="5"/>
  <c r="S459" i="5"/>
  <c r="AA459" i="5"/>
  <c r="D460" i="5"/>
  <c r="E460" i="5"/>
  <c r="AB459" i="5"/>
  <c r="N460" i="5"/>
  <c r="M460" i="5"/>
  <c r="L460" i="5"/>
  <c r="K460" i="5"/>
  <c r="O460" i="5"/>
  <c r="R460" i="5"/>
  <c r="P460" i="5"/>
  <c r="Q460" i="5"/>
  <c r="W460" i="5"/>
  <c r="H461" i="5"/>
  <c r="Z460" i="5"/>
  <c r="AC460" i="5"/>
  <c r="V460" i="5"/>
  <c r="G461" i="5"/>
  <c r="U460" i="5"/>
  <c r="F461" i="5"/>
  <c r="T460" i="5"/>
  <c r="S460" i="5"/>
  <c r="AA460" i="5"/>
  <c r="D461" i="5"/>
  <c r="E461" i="5"/>
  <c r="AB460" i="5"/>
  <c r="M461" i="5"/>
  <c r="N461" i="5"/>
  <c r="L461" i="5"/>
  <c r="K461" i="5"/>
  <c r="O461" i="5"/>
  <c r="R461" i="5"/>
  <c r="P461" i="5"/>
  <c r="Q461" i="5"/>
  <c r="W461" i="5"/>
  <c r="H462" i="5"/>
  <c r="Z461" i="5"/>
  <c r="AC461" i="5"/>
  <c r="U461" i="5"/>
  <c r="F462" i="5"/>
  <c r="V461" i="5"/>
  <c r="G462" i="5"/>
  <c r="T461" i="5"/>
  <c r="S461" i="5"/>
  <c r="AA461" i="5"/>
  <c r="D462" i="5"/>
  <c r="E462" i="5"/>
  <c r="AB461" i="5"/>
  <c r="N462" i="5"/>
  <c r="M462" i="5"/>
  <c r="L462" i="5"/>
  <c r="K462" i="5"/>
  <c r="O462" i="5"/>
  <c r="R462" i="5"/>
  <c r="Q462" i="5"/>
  <c r="W462" i="5"/>
  <c r="H463" i="5"/>
  <c r="P462" i="5"/>
  <c r="Z462" i="5"/>
  <c r="AC462" i="5"/>
  <c r="V462" i="5"/>
  <c r="G463" i="5"/>
  <c r="U462" i="5"/>
  <c r="F463" i="5"/>
  <c r="T462" i="5"/>
  <c r="S462" i="5"/>
  <c r="AA462" i="5"/>
  <c r="D463" i="5"/>
  <c r="E463" i="5"/>
  <c r="AB462" i="5"/>
  <c r="N463" i="5"/>
  <c r="L463" i="5"/>
  <c r="K463" i="5"/>
  <c r="O463" i="5"/>
  <c r="M463" i="5"/>
  <c r="R463" i="5"/>
  <c r="Q463" i="5"/>
  <c r="W463" i="5"/>
  <c r="H464" i="5"/>
  <c r="P463" i="5"/>
  <c r="Z463" i="5"/>
  <c r="AC463" i="5"/>
  <c r="U463" i="5"/>
  <c r="F464" i="5"/>
  <c r="V463" i="5"/>
  <c r="G464" i="5"/>
  <c r="T463" i="5"/>
  <c r="S463" i="5"/>
  <c r="AA463" i="5"/>
  <c r="D464" i="5"/>
  <c r="E464" i="5"/>
  <c r="AB463" i="5"/>
  <c r="N464" i="5"/>
  <c r="M464" i="5"/>
  <c r="L464" i="5"/>
  <c r="K464" i="5"/>
  <c r="O464" i="5"/>
  <c r="R464" i="5"/>
  <c r="Q464" i="5"/>
  <c r="W464" i="5"/>
  <c r="H465" i="5"/>
  <c r="P464" i="5"/>
  <c r="Z464" i="5"/>
  <c r="AC464" i="5"/>
  <c r="U464" i="5"/>
  <c r="F465" i="5"/>
  <c r="V464" i="5"/>
  <c r="G465" i="5"/>
  <c r="T464" i="5"/>
  <c r="S464" i="5"/>
  <c r="E465" i="5"/>
  <c r="AB464" i="5"/>
  <c r="AA464" i="5"/>
  <c r="D465" i="5"/>
  <c r="N465" i="5"/>
  <c r="M465" i="5"/>
  <c r="K465" i="5"/>
  <c r="O465" i="5"/>
  <c r="L465" i="5"/>
  <c r="R465" i="5"/>
  <c r="Q465" i="5"/>
  <c r="W465" i="5"/>
  <c r="H466" i="5"/>
  <c r="P465" i="5"/>
  <c r="Z465" i="5"/>
  <c r="AC465" i="5"/>
  <c r="V465" i="5"/>
  <c r="G466" i="5"/>
  <c r="U465" i="5"/>
  <c r="F466" i="5"/>
  <c r="S465" i="5"/>
  <c r="T465" i="5"/>
  <c r="E466" i="5"/>
  <c r="AB465" i="5"/>
  <c r="AA465" i="5"/>
  <c r="D466" i="5"/>
  <c r="M466" i="5"/>
  <c r="N466" i="5"/>
  <c r="K466" i="5"/>
  <c r="O466" i="5"/>
  <c r="L466" i="5"/>
  <c r="R466" i="5"/>
  <c r="P466" i="5"/>
  <c r="Q466" i="5"/>
  <c r="W466" i="5"/>
  <c r="H467" i="5"/>
  <c r="AC466" i="5"/>
  <c r="Z466" i="5"/>
  <c r="U466" i="5"/>
  <c r="F467" i="5"/>
  <c r="V466" i="5"/>
  <c r="G467" i="5"/>
  <c r="S466" i="5"/>
  <c r="T466" i="5"/>
  <c r="E467" i="5"/>
  <c r="AB466" i="5"/>
  <c r="AA466" i="5"/>
  <c r="D467" i="5"/>
  <c r="N467" i="5"/>
  <c r="M467" i="5"/>
  <c r="K467" i="5"/>
  <c r="O467" i="5"/>
  <c r="L467" i="5"/>
  <c r="R467" i="5"/>
  <c r="P467" i="5"/>
  <c r="Q467" i="5"/>
  <c r="W467" i="5"/>
  <c r="H468" i="5"/>
  <c r="Z467" i="5"/>
  <c r="AC467" i="5"/>
  <c r="V467" i="5"/>
  <c r="G468" i="5"/>
  <c r="U467" i="5"/>
  <c r="F468" i="5"/>
  <c r="S467" i="5"/>
  <c r="T467" i="5"/>
  <c r="D468" i="5"/>
  <c r="AA467" i="5"/>
  <c r="AB467" i="5"/>
  <c r="E468" i="5"/>
  <c r="M468" i="5"/>
  <c r="N468" i="5"/>
  <c r="L468" i="5"/>
  <c r="K468" i="5"/>
  <c r="O468" i="5"/>
  <c r="R468" i="5"/>
  <c r="P468" i="5"/>
  <c r="Q468" i="5"/>
  <c r="W468" i="5"/>
  <c r="H469" i="5"/>
  <c r="Z468" i="5"/>
  <c r="AC468" i="5"/>
  <c r="U468" i="5"/>
  <c r="F469" i="5"/>
  <c r="V468" i="5"/>
  <c r="G469" i="5"/>
  <c r="T468" i="5"/>
  <c r="S468" i="5"/>
  <c r="AA468" i="5"/>
  <c r="D469" i="5"/>
  <c r="E469" i="5"/>
  <c r="AB468" i="5"/>
  <c r="N469" i="5"/>
  <c r="M469" i="5"/>
  <c r="L469" i="5"/>
  <c r="K469" i="5"/>
  <c r="O469" i="5"/>
  <c r="R469" i="5"/>
  <c r="Q469" i="5"/>
  <c r="W469" i="5"/>
  <c r="H470" i="5"/>
  <c r="P469" i="5"/>
  <c r="Z469" i="5"/>
  <c r="AC469" i="5"/>
  <c r="V469" i="5"/>
  <c r="G470" i="5"/>
  <c r="U469" i="5"/>
  <c r="F470" i="5"/>
  <c r="T469" i="5"/>
  <c r="S469" i="5"/>
  <c r="AA469" i="5"/>
  <c r="D470" i="5"/>
  <c r="E470" i="5"/>
  <c r="AB469" i="5"/>
  <c r="M470" i="5"/>
  <c r="N470" i="5"/>
  <c r="L470" i="5"/>
  <c r="K470" i="5"/>
  <c r="O470" i="5"/>
  <c r="R470" i="5"/>
  <c r="Q470" i="5"/>
  <c r="W470" i="5"/>
  <c r="H471" i="5"/>
  <c r="P470" i="5"/>
  <c r="AC470" i="5"/>
  <c r="Z470" i="5"/>
  <c r="U470" i="5"/>
  <c r="F471" i="5"/>
  <c r="V470" i="5"/>
  <c r="G471" i="5"/>
  <c r="T470" i="5"/>
  <c r="S470" i="5"/>
  <c r="D471" i="5"/>
  <c r="AA470" i="5"/>
  <c r="AB470" i="5"/>
  <c r="E471" i="5"/>
  <c r="N471" i="5"/>
  <c r="M471" i="5"/>
  <c r="L471" i="5"/>
  <c r="K471" i="5"/>
  <c r="O471" i="5"/>
  <c r="R471" i="5"/>
  <c r="P471" i="5"/>
  <c r="Q471" i="5"/>
  <c r="W471" i="5"/>
  <c r="H472" i="5"/>
  <c r="AC471" i="5"/>
  <c r="Z471" i="5"/>
  <c r="V471" i="5"/>
  <c r="G472" i="5"/>
  <c r="U471" i="5"/>
  <c r="F472" i="5"/>
  <c r="T471" i="5"/>
  <c r="S471" i="5"/>
  <c r="AB471" i="5"/>
  <c r="E472" i="5"/>
  <c r="D472" i="5"/>
  <c r="AA471" i="5"/>
  <c r="M472" i="5"/>
  <c r="N472" i="5"/>
  <c r="K472" i="5"/>
  <c r="O472" i="5"/>
  <c r="L472" i="5"/>
  <c r="R472" i="5"/>
  <c r="P472" i="5"/>
  <c r="Q472" i="5"/>
  <c r="W472" i="5"/>
  <c r="H473" i="5"/>
  <c r="AC472" i="5"/>
  <c r="Z472" i="5"/>
  <c r="U472" i="5"/>
  <c r="F473" i="5"/>
  <c r="V472" i="5"/>
  <c r="G473" i="5"/>
  <c r="S472" i="5"/>
  <c r="T472" i="5"/>
  <c r="AA472" i="5"/>
  <c r="D473" i="5"/>
  <c r="E473" i="5"/>
  <c r="AB472" i="5"/>
  <c r="N473" i="5"/>
  <c r="M473" i="5"/>
  <c r="L473" i="5"/>
  <c r="K473" i="5"/>
  <c r="O473" i="5"/>
  <c r="R473" i="5"/>
  <c r="Q473" i="5"/>
  <c r="W473" i="5"/>
  <c r="H474" i="5"/>
  <c r="P473" i="5"/>
  <c r="AC473" i="5"/>
  <c r="Z473" i="5"/>
  <c r="V473" i="5"/>
  <c r="G474" i="5"/>
  <c r="U473" i="5"/>
  <c r="F474" i="5"/>
  <c r="T473" i="5"/>
  <c r="S473" i="5"/>
  <c r="D474" i="5"/>
  <c r="AA473" i="5"/>
  <c r="E474" i="5"/>
  <c r="AB473" i="5"/>
  <c r="M474" i="5"/>
  <c r="N474" i="5"/>
  <c r="L474" i="5"/>
  <c r="K474" i="5"/>
  <c r="O474" i="5"/>
  <c r="R474" i="5"/>
  <c r="P474" i="5"/>
  <c r="Q474" i="5"/>
  <c r="W474" i="5"/>
  <c r="H475" i="5"/>
  <c r="AC474" i="5"/>
  <c r="Z474" i="5"/>
  <c r="U474" i="5"/>
  <c r="F475" i="5"/>
  <c r="V474" i="5"/>
  <c r="G475" i="5"/>
  <c r="T474" i="5"/>
  <c r="S474" i="5"/>
  <c r="D475" i="5"/>
  <c r="AA474" i="5"/>
  <c r="AB474" i="5"/>
  <c r="E475" i="5"/>
  <c r="M475" i="5"/>
  <c r="L475" i="5"/>
  <c r="K475" i="5"/>
  <c r="O475" i="5"/>
  <c r="N475" i="5"/>
  <c r="R475" i="5"/>
  <c r="Q475" i="5"/>
  <c r="W475" i="5"/>
  <c r="H476" i="5"/>
  <c r="P475" i="5"/>
  <c r="Z475" i="5"/>
  <c r="AC475" i="5"/>
  <c r="V475" i="5"/>
  <c r="G476" i="5"/>
  <c r="U475" i="5"/>
  <c r="F476" i="5"/>
  <c r="T475" i="5"/>
  <c r="S475" i="5"/>
  <c r="D476" i="5"/>
  <c r="AA475" i="5"/>
  <c r="AB475" i="5"/>
  <c r="E476" i="5"/>
  <c r="M476" i="5"/>
  <c r="N476" i="5"/>
  <c r="L476" i="5"/>
  <c r="K476" i="5"/>
  <c r="O476" i="5"/>
  <c r="R476" i="5"/>
  <c r="P476" i="5"/>
  <c r="Q476" i="5"/>
  <c r="W476" i="5"/>
  <c r="H477" i="5"/>
  <c r="Z476" i="5"/>
  <c r="AC476" i="5"/>
  <c r="U476" i="5"/>
  <c r="F477" i="5"/>
  <c r="V476" i="5"/>
  <c r="G477" i="5"/>
  <c r="T476" i="5"/>
  <c r="S476" i="5"/>
  <c r="D477" i="5"/>
  <c r="AA476" i="5"/>
  <c r="AB476" i="5"/>
  <c r="E477" i="5"/>
  <c r="M477" i="5"/>
  <c r="L477" i="5"/>
  <c r="K477" i="5"/>
  <c r="O477" i="5"/>
  <c r="N477" i="5"/>
  <c r="R477" i="5"/>
  <c r="P477" i="5"/>
  <c r="Q477" i="5"/>
  <c r="W477" i="5"/>
  <c r="H478" i="5"/>
  <c r="Z477" i="5"/>
  <c r="AC477" i="5"/>
  <c r="V477" i="5"/>
  <c r="G478" i="5"/>
  <c r="U477" i="5"/>
  <c r="F478" i="5"/>
  <c r="T477" i="5"/>
  <c r="S477" i="5"/>
  <c r="AB477" i="5"/>
  <c r="E478" i="5"/>
  <c r="D478" i="5"/>
  <c r="AA477" i="5"/>
  <c r="M478" i="5"/>
  <c r="N478" i="5"/>
  <c r="K478" i="5"/>
  <c r="O478" i="5"/>
  <c r="L478" i="5"/>
  <c r="R478" i="5"/>
  <c r="P478" i="5"/>
  <c r="Q478" i="5"/>
  <c r="W478" i="5"/>
  <c r="H479" i="5"/>
  <c r="Z478" i="5"/>
  <c r="AC478" i="5"/>
  <c r="U478" i="5"/>
  <c r="F479" i="5"/>
  <c r="V478" i="5"/>
  <c r="G479" i="5"/>
  <c r="S478" i="5"/>
  <c r="T478" i="5"/>
  <c r="D479" i="5"/>
  <c r="AA478" i="5"/>
  <c r="AB478" i="5"/>
  <c r="E479" i="5"/>
  <c r="N479" i="5"/>
  <c r="M479" i="5"/>
  <c r="L479" i="5"/>
  <c r="K479" i="5"/>
  <c r="O479" i="5"/>
  <c r="R479" i="5"/>
  <c r="P479" i="5"/>
  <c r="Q479" i="5"/>
  <c r="W479" i="5"/>
  <c r="H480" i="5"/>
  <c r="AC479" i="5"/>
  <c r="Z479" i="5"/>
  <c r="U479" i="5"/>
  <c r="F480" i="5"/>
  <c r="V479" i="5"/>
  <c r="G480" i="5"/>
  <c r="T479" i="5"/>
  <c r="S479" i="5"/>
  <c r="D480" i="5"/>
  <c r="AA479" i="5"/>
  <c r="AB479" i="5"/>
  <c r="E480" i="5"/>
  <c r="M480" i="5"/>
  <c r="L480" i="5"/>
  <c r="K480" i="5"/>
  <c r="O480" i="5"/>
  <c r="R480" i="5"/>
  <c r="N480" i="5"/>
  <c r="Q480" i="5"/>
  <c r="W480" i="5"/>
  <c r="H481" i="5"/>
  <c r="P480" i="5"/>
  <c r="AC480" i="5"/>
  <c r="Z480" i="5"/>
  <c r="V480" i="5"/>
  <c r="G481" i="5"/>
  <c r="U480" i="5"/>
  <c r="F481" i="5"/>
  <c r="T480" i="5"/>
  <c r="S480" i="5"/>
  <c r="D481" i="5"/>
  <c r="AA480" i="5"/>
  <c r="AB480" i="5"/>
  <c r="E481" i="5"/>
  <c r="M481" i="5"/>
  <c r="N481" i="5"/>
  <c r="L481" i="5"/>
  <c r="K481" i="5"/>
  <c r="O481" i="5"/>
  <c r="R481" i="5"/>
  <c r="P481" i="5"/>
  <c r="Q481" i="5"/>
  <c r="W481" i="5"/>
  <c r="H482" i="5"/>
  <c r="Z481" i="5"/>
  <c r="AC481" i="5"/>
  <c r="U481" i="5"/>
  <c r="F482" i="5"/>
  <c r="V481" i="5"/>
  <c r="G482" i="5"/>
  <c r="T481" i="5"/>
  <c r="S481" i="5"/>
  <c r="D482" i="5"/>
  <c r="AA481" i="5"/>
  <c r="AB481" i="5"/>
  <c r="E482" i="5"/>
  <c r="M482" i="5"/>
  <c r="L482" i="5"/>
  <c r="K482" i="5"/>
  <c r="O482" i="5"/>
  <c r="N482" i="5"/>
  <c r="R482" i="5"/>
  <c r="P482" i="5"/>
  <c r="Q482" i="5"/>
  <c r="W482" i="5"/>
  <c r="H483" i="5"/>
  <c r="AC482" i="5"/>
  <c r="Z482" i="5"/>
  <c r="V482" i="5"/>
  <c r="G483" i="5"/>
  <c r="U482" i="5"/>
  <c r="F483" i="5"/>
  <c r="T482" i="5"/>
  <c r="S482" i="5"/>
  <c r="D483" i="5"/>
  <c r="AA482" i="5"/>
  <c r="AB482" i="5"/>
  <c r="E483" i="5"/>
  <c r="N483" i="5"/>
  <c r="L483" i="5"/>
  <c r="K483" i="5"/>
  <c r="O483" i="5"/>
  <c r="M483" i="5"/>
  <c r="R483" i="5"/>
  <c r="P483" i="5"/>
  <c r="Q483" i="5"/>
  <c r="W483" i="5"/>
  <c r="H484" i="5"/>
  <c r="AC483" i="5"/>
  <c r="Z483" i="5"/>
  <c r="U483" i="5"/>
  <c r="F484" i="5"/>
  <c r="V483" i="5"/>
  <c r="G484" i="5"/>
  <c r="T483" i="5"/>
  <c r="S483" i="5"/>
  <c r="D484" i="5"/>
  <c r="AA483" i="5"/>
  <c r="AB483" i="5"/>
  <c r="E484" i="5"/>
  <c r="M484" i="5"/>
  <c r="L484" i="5"/>
  <c r="K484" i="5"/>
  <c r="O484" i="5"/>
  <c r="R484" i="5"/>
  <c r="N484" i="5"/>
  <c r="P484" i="5"/>
  <c r="Q484" i="5"/>
  <c r="W484" i="5"/>
  <c r="H485" i="5"/>
  <c r="AC484" i="5"/>
  <c r="Z484" i="5"/>
  <c r="V484" i="5"/>
  <c r="G485" i="5"/>
  <c r="U484" i="5"/>
  <c r="F485" i="5"/>
  <c r="T484" i="5"/>
  <c r="S484" i="5"/>
  <c r="D485" i="5"/>
  <c r="AA484" i="5"/>
  <c r="AB484" i="5"/>
  <c r="E485" i="5"/>
  <c r="M485" i="5"/>
  <c r="N485" i="5"/>
  <c r="L485" i="5"/>
  <c r="K485" i="5"/>
  <c r="O485" i="5"/>
  <c r="R485" i="5"/>
  <c r="Q485" i="5"/>
  <c r="W485" i="5"/>
  <c r="H486" i="5"/>
  <c r="P485" i="5"/>
  <c r="AC485" i="5"/>
  <c r="Z485" i="5"/>
  <c r="U485" i="5"/>
  <c r="F486" i="5"/>
  <c r="V485" i="5"/>
  <c r="G486" i="5"/>
  <c r="T485" i="5"/>
  <c r="S485" i="5"/>
  <c r="D486" i="5"/>
  <c r="AA485" i="5"/>
  <c r="AB485" i="5"/>
  <c r="E486" i="5"/>
  <c r="N486" i="5"/>
  <c r="M486" i="5"/>
  <c r="L486" i="5"/>
  <c r="K486" i="5"/>
  <c r="O486" i="5"/>
  <c r="R486" i="5"/>
  <c r="Q486" i="5"/>
  <c r="W486" i="5"/>
  <c r="H487" i="5"/>
  <c r="P486" i="5"/>
  <c r="AC486" i="5"/>
  <c r="Z486" i="5"/>
  <c r="U486" i="5"/>
  <c r="F487" i="5"/>
  <c r="V486" i="5"/>
  <c r="G487" i="5"/>
  <c r="T486" i="5"/>
  <c r="S486" i="5"/>
  <c r="D487" i="5"/>
  <c r="AA486" i="5"/>
  <c r="AB486" i="5"/>
  <c r="E487" i="5"/>
  <c r="N487" i="5"/>
  <c r="M487" i="5"/>
  <c r="L487" i="5"/>
  <c r="K487" i="5"/>
  <c r="O487" i="5"/>
  <c r="R487" i="5"/>
  <c r="P487" i="5"/>
  <c r="Q487" i="5"/>
  <c r="W487" i="5"/>
  <c r="H488" i="5"/>
  <c r="AC487" i="5"/>
  <c r="Z487" i="5"/>
  <c r="V487" i="5"/>
  <c r="G488" i="5"/>
  <c r="U487" i="5"/>
  <c r="F488" i="5"/>
  <c r="T487" i="5"/>
  <c r="S487" i="5"/>
  <c r="AB487" i="5"/>
  <c r="E488" i="5"/>
  <c r="D488" i="5"/>
  <c r="AA487" i="5"/>
  <c r="M488" i="5"/>
  <c r="N488" i="5"/>
  <c r="K488" i="5"/>
  <c r="O488" i="5"/>
  <c r="L488" i="5"/>
  <c r="R488" i="5"/>
  <c r="P488" i="5"/>
  <c r="Q488" i="5"/>
  <c r="W488" i="5"/>
  <c r="H489" i="5"/>
  <c r="AC488" i="5"/>
  <c r="Z488" i="5"/>
  <c r="U488" i="5"/>
  <c r="F489" i="5"/>
  <c r="V488" i="5"/>
  <c r="G489" i="5"/>
  <c r="S488" i="5"/>
  <c r="T488" i="5"/>
  <c r="AB488" i="5"/>
  <c r="E489" i="5"/>
  <c r="D489" i="5"/>
  <c r="AA488" i="5"/>
  <c r="M489" i="5"/>
  <c r="K489" i="5"/>
  <c r="O489" i="5"/>
  <c r="L489" i="5"/>
  <c r="N489" i="5"/>
  <c r="R489" i="5"/>
  <c r="Q489" i="5"/>
  <c r="W489" i="5"/>
  <c r="H490" i="5"/>
  <c r="P489" i="5"/>
  <c r="AC489" i="5"/>
  <c r="Z489" i="5"/>
  <c r="V489" i="5"/>
  <c r="G490" i="5"/>
  <c r="U489" i="5"/>
  <c r="F490" i="5"/>
  <c r="S489" i="5"/>
  <c r="T489" i="5"/>
  <c r="AB489" i="5"/>
  <c r="E490" i="5"/>
  <c r="D490" i="5"/>
  <c r="AA489" i="5"/>
  <c r="M490" i="5"/>
  <c r="N490" i="5"/>
  <c r="K490" i="5"/>
  <c r="O490" i="5"/>
  <c r="L490" i="5"/>
  <c r="R490" i="5"/>
  <c r="Q490" i="5"/>
  <c r="W490" i="5"/>
  <c r="H491" i="5"/>
  <c r="P490" i="5"/>
  <c r="AC490" i="5"/>
  <c r="Z490" i="5"/>
  <c r="U490" i="5"/>
  <c r="F491" i="5"/>
  <c r="V490" i="5"/>
  <c r="G491" i="5"/>
  <c r="S490" i="5"/>
  <c r="T490" i="5"/>
  <c r="D491" i="5"/>
  <c r="AA490" i="5"/>
  <c r="E491" i="5"/>
  <c r="AB490" i="5"/>
  <c r="N491" i="5"/>
  <c r="M491" i="5"/>
  <c r="L491" i="5"/>
  <c r="K491" i="5"/>
  <c r="O491" i="5"/>
  <c r="R491" i="5"/>
  <c r="P491" i="5"/>
  <c r="Q491" i="5"/>
  <c r="W491" i="5"/>
  <c r="H492" i="5"/>
  <c r="Z491" i="5"/>
  <c r="AC491" i="5"/>
  <c r="V491" i="5"/>
  <c r="G492" i="5"/>
  <c r="U491" i="5"/>
  <c r="F492" i="5"/>
  <c r="T491" i="5"/>
  <c r="S491" i="5"/>
  <c r="D492" i="5"/>
  <c r="AA491" i="5"/>
  <c r="AB491" i="5"/>
  <c r="E492" i="5"/>
  <c r="N492" i="5"/>
  <c r="L492" i="5"/>
  <c r="K492" i="5"/>
  <c r="O492" i="5"/>
  <c r="M492" i="5"/>
  <c r="R492" i="5"/>
  <c r="Q492" i="5"/>
  <c r="W492" i="5"/>
  <c r="H493" i="5"/>
  <c r="P492" i="5"/>
  <c r="Z492" i="5"/>
  <c r="AC492" i="5"/>
  <c r="U492" i="5"/>
  <c r="F493" i="5"/>
  <c r="V492" i="5"/>
  <c r="G493" i="5"/>
  <c r="T492" i="5"/>
  <c r="S492" i="5"/>
  <c r="AB492" i="5"/>
  <c r="E493" i="5"/>
  <c r="D493" i="5"/>
  <c r="AA492" i="5"/>
  <c r="N493" i="5"/>
  <c r="M493" i="5"/>
  <c r="K493" i="5"/>
  <c r="O493" i="5"/>
  <c r="L493" i="5"/>
  <c r="R493" i="5"/>
  <c r="P493" i="5"/>
  <c r="Q493" i="5"/>
  <c r="W493" i="5"/>
  <c r="H494" i="5"/>
  <c r="AC493" i="5"/>
  <c r="Z493" i="5"/>
  <c r="V493" i="5"/>
  <c r="G494" i="5"/>
  <c r="U493" i="5"/>
  <c r="F494" i="5"/>
  <c r="S493" i="5"/>
  <c r="T493" i="5"/>
  <c r="D494" i="5"/>
  <c r="AA493" i="5"/>
  <c r="AB493" i="5"/>
  <c r="E494" i="5"/>
  <c r="M494" i="5"/>
  <c r="N494" i="5"/>
  <c r="L494" i="5"/>
  <c r="K494" i="5"/>
  <c r="O494" i="5"/>
  <c r="R494" i="5"/>
  <c r="P494" i="5"/>
  <c r="Q494" i="5"/>
  <c r="W494" i="5"/>
  <c r="H495" i="5"/>
  <c r="Z494" i="5"/>
  <c r="AC494" i="5"/>
  <c r="V494" i="5"/>
  <c r="G495" i="5"/>
  <c r="U494" i="5"/>
  <c r="F495" i="5"/>
  <c r="T494" i="5"/>
  <c r="S494" i="5"/>
  <c r="D495" i="5"/>
  <c r="AA494" i="5"/>
  <c r="AB494" i="5"/>
  <c r="E495" i="5"/>
  <c r="M495" i="5"/>
  <c r="N495" i="5"/>
  <c r="L495" i="5"/>
  <c r="K495" i="5"/>
  <c r="O495" i="5"/>
  <c r="R495" i="5"/>
  <c r="P495" i="5"/>
  <c r="Q495" i="5"/>
  <c r="W495" i="5"/>
  <c r="H496" i="5"/>
  <c r="Z495" i="5"/>
  <c r="AC495" i="5"/>
  <c r="U495" i="5"/>
  <c r="F496" i="5"/>
  <c r="V495" i="5"/>
  <c r="G496" i="5"/>
  <c r="T495" i="5"/>
  <c r="S495" i="5"/>
  <c r="AA495" i="5"/>
  <c r="D496" i="5"/>
  <c r="E496" i="5"/>
  <c r="AB495" i="5"/>
  <c r="M496" i="5"/>
  <c r="L496" i="5"/>
  <c r="K496" i="5"/>
  <c r="O496" i="5"/>
  <c r="R496" i="5"/>
  <c r="N496" i="5"/>
  <c r="Q496" i="5"/>
  <c r="W496" i="5"/>
  <c r="H497" i="5"/>
  <c r="P496" i="5"/>
  <c r="AC496" i="5"/>
  <c r="Z496" i="5"/>
  <c r="V496" i="5"/>
  <c r="G497" i="5"/>
  <c r="U496" i="5"/>
  <c r="F497" i="5"/>
  <c r="T496" i="5"/>
  <c r="S496" i="5"/>
  <c r="AA496" i="5"/>
  <c r="D497" i="5"/>
  <c r="E497" i="5"/>
  <c r="AB496" i="5"/>
  <c r="M497" i="5"/>
  <c r="N497" i="5"/>
  <c r="L497" i="5"/>
  <c r="K497" i="5"/>
  <c r="O497" i="5"/>
  <c r="R497" i="5"/>
  <c r="Q497" i="5"/>
  <c r="P497" i="5"/>
  <c r="W497" i="5"/>
  <c r="H498" i="5"/>
  <c r="AC497" i="5"/>
  <c r="Z497" i="5"/>
  <c r="U497" i="5"/>
  <c r="F498" i="5"/>
  <c r="V497" i="5"/>
  <c r="G498" i="5"/>
  <c r="T497" i="5"/>
  <c r="S497" i="5"/>
  <c r="E498" i="5"/>
  <c r="AB497" i="5"/>
  <c r="AA497" i="5"/>
  <c r="D498" i="5"/>
  <c r="N498" i="5"/>
  <c r="M498" i="5"/>
  <c r="K498" i="5"/>
  <c r="O498" i="5"/>
  <c r="L498" i="5"/>
  <c r="R498" i="5"/>
  <c r="Q498" i="5"/>
  <c r="W498" i="5"/>
  <c r="H499" i="5"/>
  <c r="P498" i="5"/>
  <c r="Z498" i="5"/>
  <c r="AC498" i="5"/>
  <c r="V498" i="5"/>
  <c r="G499" i="5"/>
  <c r="U498" i="5"/>
  <c r="F499" i="5"/>
  <c r="S498" i="5"/>
  <c r="T498" i="5"/>
  <c r="E499" i="5"/>
  <c r="AB498" i="5"/>
  <c r="AA498" i="5"/>
  <c r="D499" i="5"/>
  <c r="M499" i="5"/>
  <c r="N499" i="5"/>
  <c r="K499" i="5"/>
  <c r="O499" i="5"/>
  <c r="L499" i="5"/>
  <c r="R499" i="5"/>
  <c r="Q499" i="5"/>
  <c r="W499" i="5"/>
  <c r="H500" i="5"/>
  <c r="P499" i="5"/>
  <c r="Z499" i="5"/>
  <c r="AC499" i="5"/>
  <c r="U499" i="5"/>
  <c r="F500" i="5"/>
  <c r="V499" i="5"/>
  <c r="G500" i="5"/>
  <c r="S499" i="5"/>
  <c r="T499" i="5"/>
  <c r="AB499" i="5"/>
  <c r="E500" i="5"/>
  <c r="AA499" i="5"/>
  <c r="D500" i="5"/>
  <c r="N500" i="5"/>
  <c r="M500" i="5"/>
  <c r="K500" i="5"/>
  <c r="O500" i="5"/>
  <c r="L500" i="5"/>
  <c r="R500" i="5"/>
  <c r="P500" i="5"/>
  <c r="Q500" i="5"/>
  <c r="W500" i="5"/>
  <c r="H501" i="5"/>
  <c r="AC500" i="5"/>
  <c r="Z500" i="5"/>
  <c r="V500" i="5"/>
  <c r="G501" i="5"/>
  <c r="U500" i="5"/>
  <c r="F501" i="5"/>
  <c r="S500" i="5"/>
  <c r="T500" i="5"/>
  <c r="E501" i="5"/>
  <c r="AB500" i="5"/>
  <c r="AA500" i="5"/>
  <c r="D501" i="5"/>
  <c r="N501" i="5"/>
  <c r="K501" i="5"/>
  <c r="O501" i="5"/>
  <c r="L501" i="5"/>
  <c r="M501" i="5"/>
  <c r="R501" i="5"/>
  <c r="Q501" i="5"/>
  <c r="P501" i="5"/>
  <c r="W501" i="5"/>
  <c r="H502" i="5"/>
  <c r="Z501" i="5"/>
  <c r="AC501" i="5"/>
  <c r="U501" i="5"/>
  <c r="F502" i="5"/>
  <c r="V501" i="5"/>
  <c r="G502" i="5"/>
  <c r="S501" i="5"/>
  <c r="T501" i="5"/>
  <c r="E502" i="5"/>
  <c r="AB501" i="5"/>
  <c r="AA501" i="5"/>
  <c r="D502" i="5"/>
  <c r="N502" i="5"/>
  <c r="M502" i="5"/>
  <c r="K502" i="5"/>
  <c r="O502" i="5"/>
  <c r="L502" i="5"/>
  <c r="R502" i="5"/>
  <c r="P502" i="5"/>
  <c r="Q502" i="5"/>
  <c r="W502" i="5"/>
  <c r="H503" i="5"/>
  <c r="AC502" i="5"/>
  <c r="Z502" i="5"/>
  <c r="V502" i="5"/>
  <c r="G503" i="5"/>
  <c r="U502" i="5"/>
  <c r="F503" i="5"/>
  <c r="S502" i="5"/>
  <c r="T502" i="5"/>
  <c r="D503" i="5"/>
  <c r="AA502" i="5"/>
  <c r="AB502" i="5"/>
  <c r="E503" i="5"/>
  <c r="M503" i="5"/>
  <c r="N503" i="5"/>
  <c r="L503" i="5"/>
  <c r="K503" i="5"/>
  <c r="O503" i="5"/>
  <c r="R503" i="5"/>
  <c r="Q503" i="5"/>
  <c r="W503" i="5"/>
  <c r="H504" i="5"/>
  <c r="P503" i="5"/>
  <c r="AC503" i="5"/>
  <c r="Z503" i="5"/>
  <c r="U503" i="5"/>
  <c r="F504" i="5"/>
  <c r="V503" i="5"/>
  <c r="G504" i="5"/>
  <c r="T503" i="5"/>
  <c r="S503" i="5"/>
  <c r="D504" i="5"/>
  <c r="AA503" i="5"/>
  <c r="E504" i="5"/>
  <c r="AB503" i="5"/>
  <c r="M504" i="5"/>
  <c r="L504" i="5"/>
  <c r="N504" i="5"/>
  <c r="K504" i="5"/>
  <c r="O504" i="5"/>
  <c r="R504" i="5"/>
  <c r="P504" i="5"/>
  <c r="Q504" i="5"/>
  <c r="W504" i="5"/>
  <c r="H505" i="5"/>
  <c r="AC504" i="5"/>
  <c r="Z504" i="5"/>
  <c r="V504" i="5"/>
  <c r="G505" i="5"/>
  <c r="U504" i="5"/>
  <c r="F505" i="5"/>
  <c r="T504" i="5"/>
  <c r="S504" i="5"/>
  <c r="AA504" i="5"/>
  <c r="D505" i="5"/>
  <c r="E505" i="5"/>
  <c r="AB504" i="5"/>
  <c r="N505" i="5"/>
  <c r="L505" i="5"/>
  <c r="M505" i="5"/>
  <c r="K505" i="5"/>
  <c r="O505" i="5"/>
  <c r="R505" i="5"/>
  <c r="P505" i="5"/>
  <c r="Q505" i="5"/>
  <c r="W505" i="5"/>
  <c r="H506" i="5"/>
  <c r="AC505" i="5"/>
  <c r="Z505" i="5"/>
  <c r="U505" i="5"/>
  <c r="F506" i="5"/>
  <c r="V505" i="5"/>
  <c r="G506" i="5"/>
  <c r="T505" i="5"/>
  <c r="S505" i="5"/>
  <c r="AB505" i="5"/>
  <c r="E506" i="5"/>
  <c r="D506" i="5"/>
  <c r="AA505" i="5"/>
  <c r="N506" i="5"/>
  <c r="M506" i="5"/>
  <c r="K506" i="5"/>
  <c r="O506" i="5"/>
  <c r="L506" i="5"/>
  <c r="R506" i="5"/>
  <c r="Q506" i="5"/>
  <c r="W506" i="5"/>
  <c r="H507" i="5"/>
  <c r="P506" i="5"/>
  <c r="Z506" i="5"/>
  <c r="AC506" i="5"/>
  <c r="V506" i="5"/>
  <c r="G507" i="5"/>
  <c r="U506" i="5"/>
  <c r="F507" i="5"/>
  <c r="S506" i="5"/>
  <c r="T506" i="5"/>
  <c r="E507" i="5"/>
  <c r="AB506" i="5"/>
  <c r="D507" i="5"/>
  <c r="AA506" i="5"/>
  <c r="M507" i="5"/>
  <c r="N507" i="5"/>
  <c r="K507" i="5"/>
  <c r="O507" i="5"/>
  <c r="L507" i="5"/>
  <c r="R507" i="5"/>
  <c r="P507" i="5"/>
  <c r="Q507" i="5"/>
  <c r="W507" i="5"/>
  <c r="H508" i="5"/>
  <c r="Z507" i="5"/>
  <c r="AC507" i="5"/>
  <c r="U507" i="5"/>
  <c r="F508" i="5"/>
  <c r="V507" i="5"/>
  <c r="G508" i="5"/>
  <c r="S507" i="5"/>
  <c r="T507" i="5"/>
  <c r="D508" i="5"/>
  <c r="AA507" i="5"/>
  <c r="AB507" i="5"/>
  <c r="E508" i="5"/>
  <c r="M508" i="5"/>
  <c r="L508" i="5"/>
  <c r="N508" i="5"/>
  <c r="K508" i="5"/>
  <c r="O508" i="5"/>
  <c r="R508" i="5"/>
  <c r="P508" i="5"/>
  <c r="Q508" i="5"/>
  <c r="W508" i="5"/>
  <c r="H509" i="5"/>
  <c r="AC508" i="5"/>
  <c r="Z508" i="5"/>
  <c r="V508" i="5"/>
  <c r="G509" i="5"/>
  <c r="U508" i="5"/>
  <c r="F509" i="5"/>
  <c r="T508" i="5"/>
  <c r="S508" i="5"/>
  <c r="AB508" i="5"/>
  <c r="E509" i="5"/>
  <c r="D509" i="5"/>
  <c r="AA508" i="5"/>
  <c r="M509" i="5"/>
  <c r="N509" i="5"/>
  <c r="K509" i="5"/>
  <c r="O509" i="5"/>
  <c r="L509" i="5"/>
  <c r="R509" i="5"/>
  <c r="Q509" i="5"/>
  <c r="W509" i="5"/>
  <c r="H510" i="5"/>
  <c r="P509" i="5"/>
  <c r="Z509" i="5"/>
  <c r="AC509" i="5"/>
  <c r="U509" i="5"/>
  <c r="F510" i="5"/>
  <c r="V509" i="5"/>
  <c r="G510" i="5"/>
  <c r="S509" i="5"/>
  <c r="T509" i="5"/>
  <c r="D510" i="5"/>
  <c r="AA509" i="5"/>
  <c r="AB509" i="5"/>
  <c r="E510" i="5"/>
  <c r="M510" i="5"/>
  <c r="L510" i="5"/>
  <c r="N510" i="5"/>
  <c r="K510" i="5"/>
  <c r="O510" i="5"/>
  <c r="R510" i="5"/>
  <c r="P510" i="5"/>
  <c r="Q510" i="5"/>
  <c r="W510" i="5"/>
  <c r="H511" i="5"/>
  <c r="AC510" i="5"/>
  <c r="Z510" i="5"/>
  <c r="V510" i="5"/>
  <c r="G511" i="5"/>
  <c r="U510" i="5"/>
  <c r="F511" i="5"/>
  <c r="T510" i="5"/>
  <c r="S510" i="5"/>
  <c r="AB510" i="5"/>
  <c r="E511" i="5"/>
  <c r="D511" i="5"/>
  <c r="AA510" i="5"/>
  <c r="M511" i="5"/>
  <c r="K511" i="5"/>
  <c r="O511" i="5"/>
  <c r="N511" i="5"/>
  <c r="L511" i="5"/>
  <c r="R511" i="5"/>
  <c r="P511" i="5"/>
  <c r="Q511" i="5"/>
  <c r="W511" i="5"/>
  <c r="H512" i="5"/>
  <c r="Z511" i="5"/>
  <c r="AC511" i="5"/>
  <c r="U511" i="5"/>
  <c r="F512" i="5"/>
  <c r="V511" i="5"/>
  <c r="G512" i="5"/>
  <c r="T511" i="5"/>
  <c r="S511" i="5"/>
  <c r="AB511" i="5"/>
  <c r="E512" i="5"/>
  <c r="D512" i="5"/>
  <c r="AA511" i="5"/>
  <c r="N512" i="5"/>
  <c r="M512" i="5"/>
  <c r="L512" i="5"/>
  <c r="K512" i="5"/>
  <c r="O512" i="5"/>
  <c r="R512" i="5"/>
  <c r="P512" i="5"/>
  <c r="Q512" i="5"/>
  <c r="W512" i="5"/>
  <c r="H513" i="5"/>
  <c r="Z512" i="5"/>
  <c r="AC512" i="5"/>
  <c r="V512" i="5"/>
  <c r="G513" i="5"/>
  <c r="U512" i="5"/>
  <c r="F513" i="5"/>
  <c r="T512" i="5"/>
  <c r="S512" i="5"/>
  <c r="D513" i="5"/>
  <c r="AA512" i="5"/>
  <c r="AB512" i="5"/>
  <c r="E513" i="5"/>
  <c r="N513" i="5"/>
  <c r="L513" i="5"/>
  <c r="K513" i="5"/>
  <c r="O513" i="5"/>
  <c r="M513" i="5"/>
  <c r="R513" i="5"/>
  <c r="Q513" i="5"/>
  <c r="W513" i="5"/>
  <c r="H514" i="5"/>
  <c r="P513" i="5"/>
  <c r="AC513" i="5"/>
  <c r="Z513" i="5"/>
  <c r="U513" i="5"/>
  <c r="F514" i="5"/>
  <c r="V513" i="5"/>
  <c r="G514" i="5"/>
  <c r="T513" i="5"/>
  <c r="S513" i="5"/>
  <c r="D514" i="5"/>
  <c r="AA513" i="5"/>
  <c r="AB513" i="5"/>
  <c r="E514" i="5"/>
  <c r="M514" i="5"/>
  <c r="L514" i="5"/>
  <c r="K514" i="5"/>
  <c r="O514" i="5"/>
  <c r="N514" i="5"/>
  <c r="R514" i="5"/>
  <c r="P514" i="5"/>
  <c r="Q514" i="5"/>
  <c r="W514" i="5"/>
  <c r="H515" i="5"/>
  <c r="Z514" i="5"/>
  <c r="AC514" i="5"/>
  <c r="V514" i="5"/>
  <c r="G515" i="5"/>
  <c r="U514" i="5"/>
  <c r="F515" i="5"/>
  <c r="T514" i="5"/>
  <c r="S514" i="5"/>
  <c r="D515" i="5"/>
  <c r="AA514" i="5"/>
  <c r="AB514" i="5"/>
  <c r="E515" i="5"/>
  <c r="M515" i="5"/>
  <c r="N515" i="5"/>
  <c r="L515" i="5"/>
  <c r="K515" i="5"/>
  <c r="O515" i="5"/>
  <c r="R515" i="5"/>
  <c r="P515" i="5"/>
  <c r="Q515" i="5"/>
  <c r="W515" i="5"/>
  <c r="H516" i="5"/>
  <c r="AC515" i="5"/>
  <c r="Z515" i="5"/>
  <c r="V515" i="5"/>
  <c r="G516" i="5"/>
  <c r="U515" i="5"/>
  <c r="F516" i="5"/>
  <c r="T515" i="5"/>
  <c r="S515" i="5"/>
  <c r="D516" i="5"/>
  <c r="AA515" i="5"/>
  <c r="AB515" i="5"/>
  <c r="E516" i="5"/>
  <c r="N516" i="5"/>
  <c r="L516" i="5"/>
  <c r="M516" i="5"/>
  <c r="K516" i="5"/>
  <c r="O516" i="5"/>
  <c r="R516" i="5"/>
  <c r="P516" i="5"/>
  <c r="Q516" i="5"/>
  <c r="W516" i="5"/>
  <c r="H517" i="5"/>
  <c r="AC516" i="5"/>
  <c r="Z516" i="5"/>
  <c r="U516" i="5"/>
  <c r="F517" i="5"/>
  <c r="V516" i="5"/>
  <c r="G517" i="5"/>
  <c r="T516" i="5"/>
  <c r="S516" i="5"/>
  <c r="D517" i="5"/>
  <c r="AA516" i="5"/>
  <c r="AB516" i="5"/>
  <c r="E517" i="5"/>
  <c r="N517" i="5"/>
  <c r="L517" i="5"/>
  <c r="M517" i="5"/>
  <c r="K517" i="5"/>
  <c r="O517" i="5"/>
  <c r="R517" i="5"/>
  <c r="P517" i="5"/>
  <c r="Q517" i="5"/>
  <c r="W517" i="5"/>
  <c r="H518" i="5"/>
  <c r="AC517" i="5"/>
  <c r="Z517" i="5"/>
  <c r="U517" i="5"/>
  <c r="F518" i="5"/>
  <c r="V517" i="5"/>
  <c r="G518" i="5"/>
  <c r="T517" i="5"/>
  <c r="S517" i="5"/>
  <c r="D518" i="5"/>
  <c r="AA517" i="5"/>
  <c r="AB517" i="5"/>
  <c r="E518" i="5"/>
  <c r="M518" i="5"/>
  <c r="K518" i="5"/>
  <c r="O518" i="5"/>
  <c r="L518" i="5"/>
  <c r="N518" i="5"/>
  <c r="R518" i="5"/>
  <c r="Q518" i="5"/>
  <c r="W518" i="5"/>
  <c r="H519" i="5"/>
  <c r="P518" i="5"/>
  <c r="AC518" i="5"/>
  <c r="Z518" i="5"/>
  <c r="V518" i="5"/>
  <c r="G519" i="5"/>
  <c r="U518" i="5"/>
  <c r="F519" i="5"/>
  <c r="S518" i="5"/>
  <c r="T518" i="5"/>
  <c r="AA518" i="5"/>
  <c r="D519" i="5"/>
  <c r="E519" i="5"/>
  <c r="M519" i="5"/>
  <c r="AB518" i="5"/>
  <c r="N519" i="5"/>
  <c r="L519" i="5"/>
  <c r="K519" i="5"/>
  <c r="O519" i="5"/>
  <c r="R519" i="5"/>
  <c r="Q519" i="5"/>
  <c r="W519" i="5"/>
  <c r="H520" i="5"/>
  <c r="P519" i="5"/>
  <c r="AC519" i="5"/>
  <c r="Z519" i="5"/>
  <c r="U519" i="5"/>
  <c r="F520" i="5"/>
  <c r="V519" i="5"/>
  <c r="G520" i="5"/>
  <c r="T519" i="5"/>
  <c r="S519" i="5"/>
  <c r="E520" i="5"/>
  <c r="AB519" i="5"/>
  <c r="AA519" i="5"/>
  <c r="D520" i="5"/>
  <c r="N520" i="5"/>
  <c r="M520" i="5"/>
  <c r="K520" i="5"/>
  <c r="O520" i="5"/>
  <c r="L520" i="5"/>
  <c r="R520" i="5"/>
  <c r="Q520" i="5"/>
  <c r="W520" i="5"/>
  <c r="H521" i="5"/>
  <c r="P520" i="5"/>
  <c r="Z520" i="5"/>
  <c r="AC520" i="5"/>
  <c r="U520" i="5"/>
  <c r="F521" i="5"/>
  <c r="V520" i="5"/>
  <c r="G521" i="5"/>
  <c r="S520" i="5"/>
  <c r="T520" i="5"/>
  <c r="E521" i="5"/>
  <c r="AB520" i="5"/>
  <c r="AA520" i="5"/>
  <c r="D521" i="5"/>
  <c r="M521" i="5"/>
  <c r="L521" i="5"/>
  <c r="K521" i="5"/>
  <c r="O521" i="5"/>
  <c r="R521" i="5"/>
  <c r="N521" i="5"/>
  <c r="P521" i="5"/>
  <c r="Q521" i="5"/>
  <c r="W521" i="5"/>
  <c r="H522" i="5"/>
  <c r="AC521" i="5"/>
  <c r="Z521" i="5"/>
  <c r="V521" i="5"/>
  <c r="G522" i="5"/>
  <c r="U521" i="5"/>
  <c r="F522" i="5"/>
  <c r="T521" i="5"/>
  <c r="S521" i="5"/>
  <c r="AA521" i="5"/>
  <c r="D522" i="5"/>
  <c r="E522" i="5"/>
  <c r="M522" i="5"/>
  <c r="AB521" i="5"/>
  <c r="N522" i="5"/>
  <c r="L522" i="5"/>
  <c r="K522" i="5"/>
  <c r="O522" i="5"/>
  <c r="R522" i="5"/>
  <c r="Q522" i="5"/>
  <c r="W522" i="5"/>
  <c r="H523" i="5"/>
  <c r="P522" i="5"/>
  <c r="Z522" i="5"/>
  <c r="AC522" i="5"/>
  <c r="U522" i="5"/>
  <c r="F523" i="5"/>
  <c r="V522" i="5"/>
  <c r="G523" i="5"/>
  <c r="T522" i="5"/>
  <c r="S522" i="5"/>
  <c r="E523" i="5"/>
  <c r="AB522" i="5"/>
  <c r="AA522" i="5"/>
  <c r="D523" i="5"/>
  <c r="N523" i="5"/>
  <c r="M523" i="5"/>
  <c r="K523" i="5"/>
  <c r="O523" i="5"/>
  <c r="L523" i="5"/>
  <c r="R523" i="5"/>
  <c r="Q523" i="5"/>
  <c r="W523" i="5"/>
  <c r="H524" i="5"/>
  <c r="P523" i="5"/>
  <c r="AC523" i="5"/>
  <c r="Z523" i="5"/>
  <c r="V523" i="5"/>
  <c r="G524" i="5"/>
  <c r="U523" i="5"/>
  <c r="F524" i="5"/>
  <c r="S523" i="5"/>
  <c r="T523" i="5"/>
  <c r="E524" i="5"/>
  <c r="AB523" i="5"/>
  <c r="AA523" i="5"/>
  <c r="D524" i="5"/>
  <c r="M524" i="5"/>
  <c r="N524" i="5"/>
  <c r="K524" i="5"/>
  <c r="O524" i="5"/>
  <c r="L524" i="5"/>
  <c r="R524" i="5"/>
  <c r="P524" i="5"/>
  <c r="Q524" i="5"/>
  <c r="W524" i="5"/>
  <c r="H525" i="5"/>
  <c r="AC524" i="5"/>
  <c r="Z524" i="5"/>
  <c r="U524" i="5"/>
  <c r="F525" i="5"/>
  <c r="V524" i="5"/>
  <c r="G525" i="5"/>
  <c r="S524" i="5"/>
  <c r="T524" i="5"/>
  <c r="E525" i="5"/>
  <c r="AB524" i="5"/>
  <c r="AA524" i="5"/>
  <c r="D525" i="5"/>
  <c r="M525" i="5"/>
  <c r="K525" i="5"/>
  <c r="O525" i="5"/>
  <c r="L525" i="5"/>
  <c r="N525" i="5"/>
  <c r="R525" i="5"/>
  <c r="Q525" i="5"/>
  <c r="W525" i="5"/>
  <c r="H526" i="5"/>
  <c r="P525" i="5"/>
  <c r="Z525" i="5"/>
  <c r="AC525" i="5"/>
  <c r="V525" i="5"/>
  <c r="G526" i="5"/>
  <c r="U525" i="5"/>
  <c r="F526" i="5"/>
  <c r="S525" i="5"/>
  <c r="T525" i="5"/>
  <c r="E526" i="5"/>
  <c r="AB525" i="5"/>
  <c r="AA525" i="5"/>
  <c r="D526" i="5"/>
  <c r="M526" i="5"/>
  <c r="N526" i="5"/>
  <c r="K526" i="5"/>
  <c r="O526" i="5"/>
  <c r="L526" i="5"/>
  <c r="R526" i="5"/>
  <c r="P526" i="5"/>
  <c r="Q526" i="5"/>
  <c r="W526" i="5"/>
  <c r="H527" i="5"/>
  <c r="AC526" i="5"/>
  <c r="Z526" i="5"/>
  <c r="U526" i="5"/>
  <c r="F527" i="5"/>
  <c r="V526" i="5"/>
  <c r="G527" i="5"/>
  <c r="S526" i="5"/>
  <c r="T526" i="5"/>
  <c r="E527" i="5"/>
  <c r="AB526" i="5"/>
  <c r="AA526" i="5"/>
  <c r="D527" i="5"/>
  <c r="N527" i="5"/>
  <c r="K527" i="5"/>
  <c r="O527" i="5"/>
  <c r="M527" i="5"/>
  <c r="L527" i="5"/>
  <c r="R527" i="5"/>
  <c r="P527" i="5"/>
  <c r="Q527" i="5"/>
  <c r="W527" i="5"/>
  <c r="H528" i="5"/>
  <c r="AC527" i="5"/>
  <c r="Z527" i="5"/>
  <c r="U527" i="5"/>
  <c r="F528" i="5"/>
  <c r="V527" i="5"/>
  <c r="G528" i="5"/>
  <c r="S527" i="5"/>
  <c r="T527" i="5"/>
  <c r="E528" i="5"/>
  <c r="AB527" i="5"/>
  <c r="AA527" i="5"/>
  <c r="D528" i="5"/>
  <c r="N528" i="5"/>
  <c r="M528" i="5"/>
  <c r="K528" i="5"/>
  <c r="O528" i="5"/>
  <c r="L528" i="5"/>
  <c r="R528" i="5"/>
  <c r="P528" i="5"/>
  <c r="Q528" i="5"/>
  <c r="W528" i="5"/>
  <c r="H529" i="5"/>
  <c r="AC528" i="5"/>
  <c r="Z528" i="5"/>
  <c r="V528" i="5"/>
  <c r="G529" i="5"/>
  <c r="U528" i="5"/>
  <c r="F529" i="5"/>
  <c r="S528" i="5"/>
  <c r="T528" i="5"/>
  <c r="E529" i="5"/>
  <c r="AB528" i="5"/>
  <c r="AA528" i="5"/>
  <c r="D529" i="5"/>
  <c r="M529" i="5"/>
  <c r="N529" i="5"/>
  <c r="K529" i="5"/>
  <c r="O529" i="5"/>
  <c r="L529" i="5"/>
  <c r="R529" i="5"/>
  <c r="P529" i="5"/>
  <c r="Q529" i="5"/>
  <c r="W529" i="5"/>
  <c r="H530" i="5"/>
  <c r="AC529" i="5"/>
  <c r="Z529" i="5"/>
  <c r="U529" i="5"/>
  <c r="F530" i="5"/>
  <c r="V529" i="5"/>
  <c r="G530" i="5"/>
  <c r="S529" i="5"/>
  <c r="T529" i="5"/>
  <c r="AB529" i="5"/>
  <c r="E530" i="5"/>
  <c r="AA529" i="5"/>
  <c r="D530" i="5"/>
  <c r="N530" i="5"/>
  <c r="M530" i="5"/>
  <c r="K530" i="5"/>
  <c r="O530" i="5"/>
  <c r="L530" i="5"/>
  <c r="R530" i="5"/>
  <c r="Q530" i="5"/>
  <c r="P530" i="5"/>
  <c r="W530" i="5"/>
  <c r="H531" i="5"/>
  <c r="Z530" i="5"/>
  <c r="AC530" i="5"/>
  <c r="V530" i="5"/>
  <c r="G531" i="5"/>
  <c r="U530" i="5"/>
  <c r="F531" i="5"/>
  <c r="S530" i="5"/>
  <c r="T530" i="5"/>
  <c r="E531" i="5"/>
  <c r="AB530" i="5"/>
  <c r="AA530" i="5"/>
  <c r="D531" i="5"/>
  <c r="M531" i="5"/>
  <c r="N531" i="5"/>
  <c r="K531" i="5"/>
  <c r="O531" i="5"/>
  <c r="L531" i="5"/>
  <c r="R531" i="5"/>
  <c r="Q531" i="5"/>
  <c r="W531" i="5"/>
  <c r="H532" i="5"/>
  <c r="P531" i="5"/>
  <c r="AC531" i="5"/>
  <c r="Z531" i="5"/>
  <c r="U531" i="5"/>
  <c r="F532" i="5"/>
  <c r="V531" i="5"/>
  <c r="G532" i="5"/>
  <c r="S531" i="5"/>
  <c r="T531" i="5"/>
  <c r="AB531" i="5"/>
  <c r="E532" i="5"/>
  <c r="D532" i="5"/>
  <c r="AA531" i="5"/>
  <c r="N532" i="5"/>
  <c r="M532" i="5"/>
  <c r="K532" i="5"/>
  <c r="O532" i="5"/>
  <c r="L532" i="5"/>
  <c r="R532" i="5"/>
  <c r="Q532" i="5"/>
  <c r="W532" i="5"/>
  <c r="H533" i="5"/>
  <c r="P532" i="5"/>
  <c r="Z532" i="5"/>
  <c r="AC532" i="5"/>
  <c r="V532" i="5"/>
  <c r="G533" i="5"/>
  <c r="U532" i="5"/>
  <c r="F533" i="5"/>
  <c r="S532" i="5"/>
  <c r="T532" i="5"/>
  <c r="AB532" i="5"/>
  <c r="E533" i="5"/>
  <c r="D533" i="5"/>
  <c r="AA532" i="5"/>
  <c r="M533" i="5"/>
  <c r="N533" i="5"/>
  <c r="K533" i="5"/>
  <c r="O533" i="5"/>
  <c r="L533" i="5"/>
  <c r="R533" i="5"/>
  <c r="P533" i="5"/>
  <c r="Q533" i="5"/>
  <c r="W533" i="5"/>
  <c r="H534" i="5"/>
  <c r="Z533" i="5"/>
  <c r="AC533" i="5"/>
  <c r="U533" i="5"/>
  <c r="F534" i="5"/>
  <c r="V533" i="5"/>
  <c r="G534" i="5"/>
  <c r="S533" i="5"/>
  <c r="T533" i="5"/>
  <c r="AB533" i="5"/>
  <c r="E534" i="5"/>
  <c r="D534" i="5"/>
  <c r="AA533" i="5"/>
  <c r="N534" i="5"/>
  <c r="M534" i="5"/>
  <c r="K534" i="5"/>
  <c r="O534" i="5"/>
  <c r="L534" i="5"/>
  <c r="R534" i="5"/>
  <c r="P534" i="5"/>
  <c r="Q534" i="5"/>
  <c r="W534" i="5"/>
  <c r="H535" i="5"/>
  <c r="AC534" i="5"/>
  <c r="Z534" i="5"/>
  <c r="V534" i="5"/>
  <c r="G535" i="5"/>
  <c r="U534" i="5"/>
  <c r="F535" i="5"/>
  <c r="S534" i="5"/>
  <c r="T534" i="5"/>
  <c r="AB534" i="5"/>
  <c r="E535" i="5"/>
  <c r="D535" i="5"/>
  <c r="AA534" i="5"/>
  <c r="M535" i="5"/>
  <c r="N535" i="5"/>
  <c r="K535" i="5"/>
  <c r="O535" i="5"/>
  <c r="L535" i="5"/>
  <c r="R535" i="5"/>
  <c r="P535" i="5"/>
  <c r="Q535" i="5"/>
  <c r="W535" i="5"/>
  <c r="H536" i="5"/>
  <c r="AC535" i="5"/>
  <c r="Z535" i="5"/>
  <c r="U535" i="5"/>
  <c r="F536" i="5"/>
  <c r="V535" i="5"/>
  <c r="G536" i="5"/>
  <c r="S535" i="5"/>
  <c r="T535" i="5"/>
  <c r="AB535" i="5"/>
  <c r="E536" i="5"/>
  <c r="D536" i="5"/>
  <c r="AA535" i="5"/>
  <c r="N536" i="5"/>
  <c r="M536" i="5"/>
  <c r="K536" i="5"/>
  <c r="O536" i="5"/>
  <c r="L536" i="5"/>
  <c r="R536" i="5"/>
  <c r="Q536" i="5"/>
  <c r="W536" i="5"/>
  <c r="H537" i="5"/>
  <c r="P536" i="5"/>
  <c r="AC536" i="5"/>
  <c r="Z536" i="5"/>
  <c r="V536" i="5"/>
  <c r="G537" i="5"/>
  <c r="U536" i="5"/>
  <c r="F537" i="5"/>
  <c r="S536" i="5"/>
  <c r="T536" i="5"/>
  <c r="AB536" i="5"/>
  <c r="E537" i="5"/>
  <c r="D537" i="5"/>
  <c r="AA536" i="5"/>
  <c r="M537" i="5"/>
  <c r="N537" i="5"/>
  <c r="K537" i="5"/>
  <c r="O537" i="5"/>
  <c r="L537" i="5"/>
  <c r="R537" i="5"/>
  <c r="Q537" i="5"/>
  <c r="W537" i="5"/>
  <c r="H538" i="5"/>
  <c r="P537" i="5"/>
  <c r="Z537" i="5"/>
  <c r="AC537" i="5"/>
  <c r="U537" i="5"/>
  <c r="F538" i="5"/>
  <c r="V537" i="5"/>
  <c r="G538" i="5"/>
  <c r="S537" i="5"/>
  <c r="T537" i="5"/>
  <c r="AB537" i="5"/>
  <c r="E538" i="5"/>
  <c r="D538" i="5"/>
  <c r="AA537" i="5"/>
  <c r="N538" i="5"/>
  <c r="M538" i="5"/>
  <c r="K538" i="5"/>
  <c r="O538" i="5"/>
  <c r="L538" i="5"/>
  <c r="R538" i="5"/>
  <c r="P538" i="5"/>
  <c r="Q538" i="5"/>
  <c r="W538" i="5"/>
  <c r="H539" i="5"/>
  <c r="AC538" i="5"/>
  <c r="Z538" i="5"/>
  <c r="V538" i="5"/>
  <c r="G539" i="5"/>
  <c r="U538" i="5"/>
  <c r="F539" i="5"/>
  <c r="S538" i="5"/>
  <c r="T538" i="5"/>
  <c r="AB538" i="5"/>
  <c r="E539" i="5"/>
  <c r="D539" i="5"/>
  <c r="AA538" i="5"/>
  <c r="M539" i="5"/>
  <c r="N539" i="5"/>
  <c r="K539" i="5"/>
  <c r="O539" i="5"/>
  <c r="L539" i="5"/>
  <c r="R539" i="5"/>
  <c r="P539" i="5"/>
  <c r="Q539" i="5"/>
  <c r="W539" i="5"/>
  <c r="H540" i="5"/>
  <c r="AC539" i="5"/>
  <c r="Z539" i="5"/>
  <c r="U539" i="5"/>
  <c r="F540" i="5"/>
  <c r="V539" i="5"/>
  <c r="G540" i="5"/>
  <c r="S539" i="5"/>
  <c r="T539" i="5"/>
  <c r="AB539" i="5"/>
  <c r="E540" i="5"/>
  <c r="D540" i="5"/>
  <c r="AA539" i="5"/>
  <c r="N540" i="5"/>
  <c r="M540" i="5"/>
  <c r="K540" i="5"/>
  <c r="O540" i="5"/>
  <c r="L540" i="5"/>
  <c r="R540" i="5"/>
  <c r="Q540" i="5"/>
  <c r="W540" i="5"/>
  <c r="H541" i="5"/>
  <c r="P540" i="5"/>
  <c r="AC540" i="5"/>
  <c r="Z540" i="5"/>
  <c r="V540" i="5"/>
  <c r="G541" i="5"/>
  <c r="U540" i="5"/>
  <c r="F541" i="5"/>
  <c r="S540" i="5"/>
  <c r="T540" i="5"/>
  <c r="AB540" i="5"/>
  <c r="E541" i="5"/>
  <c r="D541" i="5"/>
  <c r="AA540" i="5"/>
  <c r="M541" i="5"/>
  <c r="N541" i="5"/>
  <c r="K541" i="5"/>
  <c r="O541" i="5"/>
  <c r="L541" i="5"/>
  <c r="R541" i="5"/>
  <c r="Q541" i="5"/>
  <c r="W541" i="5"/>
  <c r="H542" i="5"/>
  <c r="P541" i="5"/>
  <c r="Z541" i="5"/>
  <c r="AC541" i="5"/>
  <c r="U541" i="5"/>
  <c r="F542" i="5"/>
  <c r="V541" i="5"/>
  <c r="G542" i="5"/>
  <c r="S541" i="5"/>
  <c r="T541" i="5"/>
  <c r="AB541" i="5"/>
  <c r="E542" i="5"/>
  <c r="D542" i="5"/>
  <c r="AA541" i="5"/>
  <c r="N542" i="5"/>
  <c r="M542" i="5"/>
  <c r="K542" i="5"/>
  <c r="O542" i="5"/>
  <c r="L542" i="5"/>
  <c r="R542" i="5"/>
  <c r="Q542" i="5"/>
  <c r="W542" i="5"/>
  <c r="H543" i="5"/>
  <c r="P542" i="5"/>
  <c r="AC542" i="5"/>
  <c r="Z542" i="5"/>
  <c r="V542" i="5"/>
  <c r="G543" i="5"/>
  <c r="U542" i="5"/>
  <c r="F543" i="5"/>
  <c r="S542" i="5"/>
  <c r="T542" i="5"/>
  <c r="AB542" i="5"/>
  <c r="E543" i="5"/>
  <c r="D543" i="5"/>
  <c r="AA542" i="5"/>
  <c r="M543" i="5"/>
  <c r="N543" i="5"/>
  <c r="K543" i="5"/>
  <c r="O543" i="5"/>
  <c r="L543" i="5"/>
  <c r="R543" i="5"/>
  <c r="P543" i="5"/>
  <c r="Q543" i="5"/>
  <c r="W543" i="5"/>
  <c r="H544" i="5"/>
  <c r="Z543" i="5"/>
  <c r="AC543" i="5"/>
  <c r="U543" i="5"/>
  <c r="F544" i="5"/>
  <c r="V543" i="5"/>
  <c r="G544" i="5"/>
  <c r="S543" i="5"/>
  <c r="T543" i="5"/>
  <c r="E544" i="5"/>
  <c r="AB543" i="5"/>
  <c r="AA543" i="5"/>
  <c r="D544" i="5"/>
  <c r="N544" i="5"/>
  <c r="M544" i="5"/>
  <c r="K544" i="5"/>
  <c r="O544" i="5"/>
  <c r="L544" i="5"/>
  <c r="R544" i="5"/>
  <c r="Q544" i="5"/>
  <c r="W544" i="5"/>
  <c r="H545" i="5"/>
  <c r="P544" i="5"/>
  <c r="Z544" i="5"/>
  <c r="AC544" i="5"/>
  <c r="V544" i="5"/>
  <c r="G545" i="5"/>
  <c r="U544" i="5"/>
  <c r="F545" i="5"/>
  <c r="S544" i="5"/>
  <c r="T544" i="5"/>
  <c r="E545" i="5"/>
  <c r="AB544" i="5"/>
  <c r="AA544" i="5"/>
  <c r="D545" i="5"/>
  <c r="M545" i="5"/>
  <c r="N545" i="5"/>
  <c r="K545" i="5"/>
  <c r="O545" i="5"/>
  <c r="L545" i="5"/>
  <c r="R545" i="5"/>
  <c r="Q545" i="5"/>
  <c r="W545" i="5"/>
  <c r="H546" i="5"/>
  <c r="P545" i="5"/>
  <c r="Z545" i="5"/>
  <c r="AC545" i="5"/>
  <c r="U545" i="5"/>
  <c r="F546" i="5"/>
  <c r="V545" i="5"/>
  <c r="G546" i="5"/>
  <c r="S545" i="5"/>
  <c r="T545" i="5"/>
  <c r="E546" i="5"/>
  <c r="AB545" i="5"/>
  <c r="AA545" i="5"/>
  <c r="D546" i="5"/>
  <c r="N546" i="5"/>
  <c r="M546" i="5"/>
  <c r="K546" i="5"/>
  <c r="O546" i="5"/>
  <c r="L546" i="5"/>
  <c r="R546" i="5"/>
  <c r="Q546" i="5"/>
  <c r="W546" i="5"/>
  <c r="H547" i="5"/>
  <c r="P546" i="5"/>
  <c r="AC546" i="5"/>
  <c r="Z546" i="5"/>
  <c r="V546" i="5"/>
  <c r="G547" i="5"/>
  <c r="U546" i="5"/>
  <c r="F547" i="5"/>
  <c r="S546" i="5"/>
  <c r="T546" i="5"/>
  <c r="E547" i="5"/>
  <c r="AB546" i="5"/>
  <c r="D547" i="5"/>
  <c r="AA546" i="5"/>
  <c r="M547" i="5"/>
  <c r="N547" i="5"/>
  <c r="K547" i="5"/>
  <c r="O547" i="5"/>
  <c r="L547" i="5"/>
  <c r="R547" i="5"/>
  <c r="P547" i="5"/>
  <c r="Q547" i="5"/>
  <c r="W547" i="5"/>
  <c r="H548" i="5"/>
  <c r="AC547" i="5"/>
  <c r="Z547" i="5"/>
  <c r="U547" i="5"/>
  <c r="F548" i="5"/>
  <c r="V547" i="5"/>
  <c r="G548" i="5"/>
  <c r="S547" i="5"/>
  <c r="T547" i="5"/>
  <c r="E548" i="5"/>
  <c r="AB547" i="5"/>
  <c r="AA547" i="5"/>
  <c r="D548" i="5"/>
  <c r="N548" i="5"/>
  <c r="M548" i="5"/>
  <c r="K548" i="5"/>
  <c r="O548" i="5"/>
  <c r="L548" i="5"/>
  <c r="R548" i="5"/>
  <c r="P548" i="5"/>
  <c r="Q548" i="5"/>
  <c r="W548" i="5"/>
  <c r="H549" i="5"/>
  <c r="Z548" i="5"/>
  <c r="AC548" i="5"/>
  <c r="V548" i="5"/>
  <c r="G549" i="5"/>
  <c r="U548" i="5"/>
  <c r="F549" i="5"/>
  <c r="S548" i="5"/>
  <c r="T548" i="5"/>
  <c r="E549" i="5"/>
  <c r="AB548" i="5"/>
  <c r="AA548" i="5"/>
  <c r="D549" i="5"/>
  <c r="M549" i="5"/>
  <c r="N549" i="5"/>
  <c r="K549" i="5"/>
  <c r="O549" i="5"/>
  <c r="L549" i="5"/>
  <c r="R549" i="5"/>
  <c r="Q549" i="5"/>
  <c r="W549" i="5"/>
  <c r="H550" i="5"/>
  <c r="P549" i="5"/>
  <c r="AC549" i="5"/>
  <c r="Z549" i="5"/>
  <c r="U549" i="5"/>
  <c r="F550" i="5"/>
  <c r="V549" i="5"/>
  <c r="G550" i="5"/>
  <c r="S549" i="5"/>
  <c r="T549" i="5"/>
  <c r="E550" i="5"/>
  <c r="AB549" i="5"/>
  <c r="AA549" i="5"/>
  <c r="D550" i="5"/>
  <c r="N550" i="5"/>
  <c r="M550" i="5"/>
  <c r="K550" i="5"/>
  <c r="O550" i="5"/>
  <c r="L550" i="5"/>
  <c r="R550" i="5"/>
  <c r="P550" i="5"/>
  <c r="Q550" i="5"/>
  <c r="W550" i="5"/>
  <c r="H551" i="5"/>
  <c r="AC550" i="5"/>
  <c r="Z550" i="5"/>
  <c r="V550" i="5"/>
  <c r="G551" i="5"/>
  <c r="U550" i="5"/>
  <c r="F551" i="5"/>
  <c r="S550" i="5"/>
  <c r="T550" i="5"/>
  <c r="E551" i="5"/>
  <c r="AB550" i="5"/>
  <c r="AA550" i="5"/>
  <c r="D551" i="5"/>
  <c r="M551" i="5"/>
  <c r="N551" i="5"/>
  <c r="K551" i="5"/>
  <c r="O551" i="5"/>
  <c r="L551" i="5"/>
  <c r="R551" i="5"/>
  <c r="P551" i="5"/>
  <c r="Q551" i="5"/>
  <c r="W551" i="5"/>
  <c r="H552" i="5"/>
  <c r="Z551" i="5"/>
  <c r="AC551" i="5"/>
  <c r="U551" i="5"/>
  <c r="F552" i="5"/>
  <c r="V551" i="5"/>
  <c r="G552" i="5"/>
  <c r="S551" i="5"/>
  <c r="T551" i="5"/>
  <c r="E552" i="5"/>
  <c r="AB551" i="5"/>
  <c r="AA551" i="5"/>
  <c r="D552" i="5"/>
  <c r="N552" i="5"/>
  <c r="M552" i="5"/>
  <c r="K552" i="5"/>
  <c r="O552" i="5"/>
  <c r="L552" i="5"/>
  <c r="R552" i="5"/>
  <c r="Q552" i="5"/>
  <c r="W552" i="5"/>
  <c r="H553" i="5"/>
  <c r="P552" i="5"/>
  <c r="Z552" i="5"/>
  <c r="AC552" i="5"/>
  <c r="V552" i="5"/>
  <c r="G553" i="5"/>
  <c r="U552" i="5"/>
  <c r="F553" i="5"/>
  <c r="S552" i="5"/>
  <c r="T552" i="5"/>
  <c r="E553" i="5"/>
  <c r="AB552" i="5"/>
  <c r="AA552" i="5"/>
  <c r="D553" i="5"/>
  <c r="M553" i="5"/>
  <c r="N553" i="5"/>
  <c r="K553" i="5"/>
  <c r="O553" i="5"/>
  <c r="L553" i="5"/>
  <c r="R553" i="5"/>
  <c r="Q553" i="5"/>
  <c r="W553" i="5"/>
  <c r="H554" i="5"/>
  <c r="P553" i="5"/>
  <c r="AC553" i="5"/>
  <c r="Z553" i="5"/>
  <c r="U553" i="5"/>
  <c r="F554" i="5"/>
  <c r="V553" i="5"/>
  <c r="G554" i="5"/>
  <c r="S553" i="5"/>
  <c r="T553" i="5"/>
  <c r="E554" i="5"/>
  <c r="AB553" i="5"/>
  <c r="AA553" i="5"/>
  <c r="D554" i="5"/>
  <c r="N554" i="5"/>
  <c r="M554" i="5"/>
  <c r="K554" i="5"/>
  <c r="O554" i="5"/>
  <c r="L554" i="5"/>
  <c r="R554" i="5"/>
  <c r="Q554" i="5"/>
  <c r="W554" i="5"/>
  <c r="H555" i="5"/>
  <c r="P554" i="5"/>
  <c r="Z554" i="5"/>
  <c r="AC554" i="5"/>
  <c r="V554" i="5"/>
  <c r="G555" i="5"/>
  <c r="U554" i="5"/>
  <c r="F555" i="5"/>
  <c r="S554" i="5"/>
  <c r="T554" i="5"/>
  <c r="E555" i="5"/>
  <c r="AB554" i="5"/>
  <c r="AA554" i="5"/>
  <c r="D555" i="5"/>
  <c r="M555" i="5"/>
  <c r="N555" i="5"/>
  <c r="K555" i="5"/>
  <c r="O555" i="5"/>
  <c r="L555" i="5"/>
  <c r="R555" i="5"/>
  <c r="Q555" i="5"/>
  <c r="W555" i="5"/>
  <c r="H556" i="5"/>
  <c r="P555" i="5"/>
  <c r="AC555" i="5"/>
  <c r="Z555" i="5"/>
  <c r="U555" i="5"/>
  <c r="F556" i="5"/>
  <c r="V555" i="5"/>
  <c r="G556" i="5"/>
  <c r="S555" i="5"/>
  <c r="T555" i="5"/>
  <c r="E556" i="5"/>
  <c r="AB555" i="5"/>
  <c r="AA555" i="5"/>
  <c r="D556" i="5"/>
  <c r="N556" i="5"/>
  <c r="M556" i="5"/>
  <c r="K556" i="5"/>
  <c r="O556" i="5"/>
  <c r="L556" i="5"/>
  <c r="R556" i="5"/>
  <c r="Q556" i="5"/>
  <c r="W556" i="5"/>
  <c r="H557" i="5"/>
  <c r="P556" i="5"/>
  <c r="AC556" i="5"/>
  <c r="Z556" i="5"/>
  <c r="V556" i="5"/>
  <c r="G557" i="5"/>
  <c r="U556" i="5"/>
  <c r="F557" i="5"/>
  <c r="S556" i="5"/>
  <c r="T556" i="5"/>
  <c r="E557" i="5"/>
  <c r="AB556" i="5"/>
  <c r="AA556" i="5"/>
  <c r="D557" i="5"/>
  <c r="M557" i="5"/>
  <c r="N557" i="5"/>
  <c r="K557" i="5"/>
  <c r="O557" i="5"/>
  <c r="L557" i="5"/>
  <c r="R557" i="5"/>
  <c r="P557" i="5"/>
  <c r="Q557" i="5"/>
  <c r="W557" i="5"/>
  <c r="H558" i="5"/>
  <c r="AC557" i="5"/>
  <c r="Z557" i="5"/>
  <c r="U557" i="5"/>
  <c r="F558" i="5"/>
  <c r="V557" i="5"/>
  <c r="G558" i="5"/>
  <c r="S557" i="5"/>
  <c r="T557" i="5"/>
  <c r="E558" i="5"/>
  <c r="AB557" i="5"/>
  <c r="AA557" i="5"/>
  <c r="D558" i="5"/>
  <c r="N558" i="5"/>
  <c r="M558" i="5"/>
  <c r="K558" i="5"/>
  <c r="O558" i="5"/>
  <c r="L558" i="5"/>
  <c r="R558" i="5"/>
  <c r="P558" i="5"/>
  <c r="Q558" i="5"/>
  <c r="W558" i="5"/>
  <c r="H559" i="5"/>
  <c r="AC558" i="5"/>
  <c r="Z558" i="5"/>
  <c r="V558" i="5"/>
  <c r="G559" i="5"/>
  <c r="U558" i="5"/>
  <c r="F559" i="5"/>
  <c r="S558" i="5"/>
  <c r="T558" i="5"/>
  <c r="AB558" i="5"/>
  <c r="E559" i="5"/>
  <c r="D559" i="5"/>
  <c r="AA558" i="5"/>
  <c r="M559" i="5"/>
  <c r="N559" i="5"/>
  <c r="K559" i="5"/>
  <c r="O559" i="5"/>
  <c r="L559" i="5"/>
  <c r="R559" i="5"/>
  <c r="P559" i="5"/>
  <c r="Q559" i="5"/>
  <c r="W559" i="5"/>
  <c r="H560" i="5"/>
  <c r="Z559" i="5"/>
  <c r="AC559" i="5"/>
  <c r="U559" i="5"/>
  <c r="F560" i="5"/>
  <c r="V559" i="5"/>
  <c r="G560" i="5"/>
  <c r="S559" i="5"/>
  <c r="T559" i="5"/>
  <c r="AB559" i="5"/>
  <c r="E560" i="5"/>
  <c r="D560" i="5"/>
  <c r="AA559" i="5"/>
  <c r="N560" i="5"/>
  <c r="M560" i="5"/>
  <c r="K560" i="5"/>
  <c r="O560" i="5"/>
  <c r="L560" i="5"/>
  <c r="R560" i="5"/>
  <c r="P560" i="5"/>
  <c r="Q560" i="5"/>
  <c r="W560" i="5"/>
  <c r="H561" i="5"/>
  <c r="AC560" i="5"/>
  <c r="Z560" i="5"/>
  <c r="V560" i="5"/>
  <c r="G561" i="5"/>
  <c r="U560" i="5"/>
  <c r="F561" i="5"/>
  <c r="S560" i="5"/>
  <c r="T560" i="5"/>
  <c r="AB560" i="5"/>
  <c r="E561" i="5"/>
  <c r="D561" i="5"/>
  <c r="AA560" i="5"/>
  <c r="M561" i="5"/>
  <c r="N561" i="5"/>
  <c r="K561" i="5"/>
  <c r="O561" i="5"/>
  <c r="L561" i="5"/>
  <c r="R561" i="5"/>
  <c r="P561" i="5"/>
  <c r="Q561" i="5"/>
  <c r="W561" i="5"/>
  <c r="H562" i="5"/>
  <c r="Z561" i="5"/>
  <c r="AC561" i="5"/>
  <c r="U561" i="5"/>
  <c r="F562" i="5"/>
  <c r="V561" i="5"/>
  <c r="G562" i="5"/>
  <c r="S561" i="5"/>
  <c r="T561" i="5"/>
  <c r="AB561" i="5"/>
  <c r="E562" i="5"/>
  <c r="D562" i="5"/>
  <c r="AA561" i="5"/>
  <c r="N562" i="5"/>
  <c r="M562" i="5"/>
  <c r="K562" i="5"/>
  <c r="O562" i="5"/>
  <c r="L562" i="5"/>
  <c r="R562" i="5"/>
  <c r="Q562" i="5"/>
  <c r="W562" i="5"/>
  <c r="H563" i="5"/>
  <c r="P562" i="5"/>
  <c r="AC562" i="5"/>
  <c r="Z562" i="5"/>
  <c r="V562" i="5"/>
  <c r="G563" i="5"/>
  <c r="U562" i="5"/>
  <c r="F563" i="5"/>
  <c r="S562" i="5"/>
  <c r="T562" i="5"/>
  <c r="AB562" i="5"/>
  <c r="E563" i="5"/>
  <c r="D563" i="5"/>
  <c r="AA562" i="5"/>
  <c r="M563" i="5"/>
  <c r="N563" i="5"/>
  <c r="K563" i="5"/>
  <c r="O563" i="5"/>
  <c r="L563" i="5"/>
  <c r="R563" i="5"/>
  <c r="P563" i="5"/>
  <c r="Q563" i="5"/>
  <c r="W563" i="5"/>
  <c r="H564" i="5"/>
  <c r="AC563" i="5"/>
  <c r="Z563" i="5"/>
  <c r="U563" i="5"/>
  <c r="F564" i="5"/>
  <c r="V563" i="5"/>
  <c r="G564" i="5"/>
  <c r="S563" i="5"/>
  <c r="T563" i="5"/>
  <c r="AB563" i="5"/>
  <c r="E564" i="5"/>
  <c r="D564" i="5"/>
  <c r="AA563" i="5"/>
  <c r="N564" i="5"/>
  <c r="M564" i="5"/>
  <c r="K564" i="5"/>
  <c r="O564" i="5"/>
  <c r="L564" i="5"/>
  <c r="R564" i="5"/>
  <c r="P564" i="5"/>
  <c r="Q564" i="5"/>
  <c r="W564" i="5"/>
  <c r="H565" i="5"/>
  <c r="AC564" i="5"/>
  <c r="Z564" i="5"/>
  <c r="V564" i="5"/>
  <c r="G565" i="5"/>
  <c r="U564" i="5"/>
  <c r="F565" i="5"/>
  <c r="S564" i="5"/>
  <c r="T564" i="5"/>
  <c r="AB564" i="5"/>
  <c r="E565" i="5"/>
  <c r="D565" i="5"/>
  <c r="AA564" i="5"/>
  <c r="M565" i="5"/>
  <c r="N565" i="5"/>
  <c r="K565" i="5"/>
  <c r="O565" i="5"/>
  <c r="L565" i="5"/>
  <c r="R565" i="5"/>
  <c r="P565" i="5"/>
  <c r="Q565" i="5"/>
  <c r="W565" i="5"/>
  <c r="H566" i="5"/>
  <c r="AC565" i="5"/>
  <c r="Z565" i="5"/>
  <c r="U565" i="5"/>
  <c r="F566" i="5"/>
  <c r="V565" i="5"/>
  <c r="G566" i="5"/>
  <c r="S565" i="5"/>
  <c r="T565" i="5"/>
  <c r="AB565" i="5"/>
  <c r="E566" i="5"/>
  <c r="D566" i="5"/>
  <c r="AA565" i="5"/>
  <c r="N566" i="5"/>
  <c r="M566" i="5"/>
  <c r="K566" i="5"/>
  <c r="O566" i="5"/>
  <c r="L566" i="5"/>
  <c r="R566" i="5"/>
  <c r="Q566" i="5"/>
  <c r="W566" i="5"/>
  <c r="H567" i="5"/>
  <c r="P566" i="5"/>
  <c r="AC566" i="5"/>
  <c r="Z566" i="5"/>
  <c r="V566" i="5"/>
  <c r="G567" i="5"/>
  <c r="U566" i="5"/>
  <c r="F567" i="5"/>
  <c r="S566" i="5"/>
  <c r="T566" i="5"/>
  <c r="AB566" i="5"/>
  <c r="E567" i="5"/>
  <c r="D567" i="5"/>
  <c r="AA566" i="5"/>
  <c r="M567" i="5"/>
  <c r="N567" i="5"/>
  <c r="K567" i="5"/>
  <c r="O567" i="5"/>
  <c r="L567" i="5"/>
  <c r="R567" i="5"/>
  <c r="P567" i="5"/>
  <c r="Q567" i="5"/>
  <c r="W567" i="5"/>
  <c r="H568" i="5"/>
  <c r="AC567" i="5"/>
  <c r="Z567" i="5"/>
  <c r="U567" i="5"/>
  <c r="F568" i="5"/>
  <c r="V567" i="5"/>
  <c r="G568" i="5"/>
  <c r="S567" i="5"/>
  <c r="T567" i="5"/>
  <c r="E568" i="5"/>
  <c r="AB567" i="5"/>
  <c r="AA567" i="5"/>
  <c r="D568" i="5"/>
  <c r="N568" i="5"/>
  <c r="M568" i="5"/>
  <c r="K568" i="5"/>
  <c r="O568" i="5"/>
  <c r="L568" i="5"/>
  <c r="R568" i="5"/>
  <c r="Q568" i="5"/>
  <c r="W568" i="5"/>
  <c r="H569" i="5"/>
  <c r="P568" i="5"/>
  <c r="AC568" i="5"/>
  <c r="Z568" i="5"/>
  <c r="V568" i="5"/>
  <c r="G569" i="5"/>
  <c r="U568" i="5"/>
  <c r="F569" i="5"/>
  <c r="S568" i="5"/>
  <c r="T568" i="5"/>
  <c r="E569" i="5"/>
  <c r="AB568" i="5"/>
  <c r="AA568" i="5"/>
  <c r="D569" i="5"/>
  <c r="M569" i="5"/>
  <c r="N569" i="5"/>
  <c r="K569" i="5"/>
  <c r="O569" i="5"/>
  <c r="L569" i="5"/>
  <c r="R569" i="5"/>
  <c r="Q569" i="5"/>
  <c r="W569" i="5"/>
  <c r="H570" i="5"/>
  <c r="P569" i="5"/>
  <c r="AC569" i="5"/>
  <c r="Z569" i="5"/>
  <c r="U569" i="5"/>
  <c r="F570" i="5"/>
  <c r="V569" i="5"/>
  <c r="G570" i="5"/>
  <c r="S569" i="5"/>
  <c r="T569" i="5"/>
  <c r="E570" i="5"/>
  <c r="AB569" i="5"/>
  <c r="AA569" i="5"/>
  <c r="D570" i="5"/>
  <c r="N570" i="5"/>
  <c r="M570" i="5"/>
  <c r="K570" i="5"/>
  <c r="O570" i="5"/>
  <c r="L570" i="5"/>
  <c r="R570" i="5"/>
  <c r="P570" i="5"/>
  <c r="Q570" i="5"/>
  <c r="W570" i="5"/>
  <c r="H571" i="5"/>
  <c r="Z570" i="5"/>
  <c r="AC570" i="5"/>
  <c r="V570" i="5"/>
  <c r="G571" i="5"/>
  <c r="U570" i="5"/>
  <c r="F571" i="5"/>
  <c r="S570" i="5"/>
  <c r="T570" i="5"/>
  <c r="E571" i="5"/>
  <c r="AB570" i="5"/>
  <c r="AA570" i="5"/>
  <c r="D571" i="5"/>
  <c r="M571" i="5"/>
  <c r="N571" i="5"/>
  <c r="K571" i="5"/>
  <c r="O571" i="5"/>
  <c r="L571" i="5"/>
  <c r="R571" i="5"/>
  <c r="Q571" i="5"/>
  <c r="W571" i="5"/>
  <c r="H572" i="5"/>
  <c r="P571" i="5"/>
  <c r="AC571" i="5"/>
  <c r="Z571" i="5"/>
  <c r="U571" i="5"/>
  <c r="F572" i="5"/>
  <c r="V571" i="5"/>
  <c r="G572" i="5"/>
  <c r="S571" i="5"/>
  <c r="T571" i="5"/>
  <c r="E572" i="5"/>
  <c r="AB571" i="5"/>
  <c r="AA571" i="5"/>
  <c r="D572" i="5"/>
  <c r="N572" i="5"/>
  <c r="M572" i="5"/>
  <c r="K572" i="5"/>
  <c r="O572" i="5"/>
  <c r="L572" i="5"/>
  <c r="R572" i="5"/>
  <c r="Q572" i="5"/>
  <c r="W572" i="5"/>
  <c r="H573" i="5"/>
  <c r="P572" i="5"/>
  <c r="AC572" i="5"/>
  <c r="Z572" i="5"/>
  <c r="V572" i="5"/>
  <c r="G573" i="5"/>
  <c r="U572" i="5"/>
  <c r="F573" i="5"/>
  <c r="S572" i="5"/>
  <c r="T572" i="5"/>
  <c r="E573" i="5"/>
  <c r="AB572" i="5"/>
  <c r="AA572" i="5"/>
  <c r="D573" i="5"/>
  <c r="M573" i="5"/>
  <c r="N573" i="5"/>
  <c r="K573" i="5"/>
  <c r="O573" i="5"/>
  <c r="L573" i="5"/>
  <c r="R573" i="5"/>
  <c r="Q573" i="5"/>
  <c r="W573" i="5"/>
  <c r="H574" i="5"/>
  <c r="P573" i="5"/>
  <c r="Z573" i="5"/>
  <c r="AC573" i="5"/>
  <c r="U573" i="5"/>
  <c r="F574" i="5"/>
  <c r="V573" i="5"/>
  <c r="G574" i="5"/>
  <c r="S573" i="5"/>
  <c r="T573" i="5"/>
  <c r="E574" i="5"/>
  <c r="AB573" i="5"/>
  <c r="AA573" i="5"/>
  <c r="D574" i="5"/>
  <c r="N574" i="5"/>
  <c r="M574" i="5"/>
  <c r="K574" i="5"/>
  <c r="O574" i="5"/>
  <c r="L574" i="5"/>
  <c r="R574" i="5"/>
  <c r="P574" i="5"/>
  <c r="Q574" i="5"/>
  <c r="W574" i="5"/>
  <c r="H575" i="5"/>
  <c r="Z574" i="5"/>
  <c r="AC574" i="5"/>
  <c r="V574" i="5"/>
  <c r="G575" i="5"/>
  <c r="U574" i="5"/>
  <c r="F575" i="5"/>
  <c r="S574" i="5"/>
  <c r="T574" i="5"/>
  <c r="E575" i="5"/>
  <c r="AB574" i="5"/>
  <c r="AA574" i="5"/>
  <c r="D575" i="5"/>
  <c r="M575" i="5"/>
  <c r="N575" i="5"/>
  <c r="K575" i="5"/>
  <c r="O575" i="5"/>
  <c r="L575" i="5"/>
  <c r="R575" i="5"/>
  <c r="Q575" i="5"/>
  <c r="W575" i="5"/>
  <c r="H576" i="5"/>
  <c r="P575" i="5"/>
  <c r="Z575" i="5"/>
  <c r="AC575" i="5"/>
  <c r="U575" i="5"/>
  <c r="F576" i="5"/>
  <c r="V575" i="5"/>
  <c r="G576" i="5"/>
  <c r="S575" i="5"/>
  <c r="T575" i="5"/>
  <c r="E576" i="5"/>
  <c r="AB575" i="5"/>
  <c r="AA575" i="5"/>
  <c r="D576" i="5"/>
  <c r="N576" i="5"/>
  <c r="M576" i="5"/>
  <c r="K576" i="5"/>
  <c r="O576" i="5"/>
  <c r="L576" i="5"/>
  <c r="R576" i="5"/>
  <c r="Q576" i="5"/>
  <c r="W576" i="5"/>
  <c r="H577" i="5"/>
  <c r="P576" i="5"/>
  <c r="AC576" i="5"/>
  <c r="Z576" i="5"/>
  <c r="V576" i="5"/>
  <c r="G577" i="5"/>
  <c r="U576" i="5"/>
  <c r="F577" i="5"/>
  <c r="S576" i="5"/>
  <c r="T576" i="5"/>
  <c r="AB576" i="5"/>
  <c r="E577" i="5"/>
  <c r="D577" i="5"/>
  <c r="AA576" i="5"/>
  <c r="M577" i="5"/>
  <c r="N577" i="5"/>
  <c r="K577" i="5"/>
  <c r="O577" i="5"/>
  <c r="L577" i="5"/>
  <c r="R577" i="5"/>
  <c r="Q577" i="5"/>
  <c r="W577" i="5"/>
  <c r="H578" i="5"/>
  <c r="P577" i="5"/>
  <c r="AC577" i="5"/>
  <c r="Z577" i="5"/>
  <c r="U577" i="5"/>
  <c r="F578" i="5"/>
  <c r="V577" i="5"/>
  <c r="G578" i="5"/>
  <c r="S577" i="5"/>
  <c r="T577" i="5"/>
  <c r="AB577" i="5"/>
  <c r="E578" i="5"/>
  <c r="D578" i="5"/>
  <c r="AA577" i="5"/>
  <c r="N578" i="5"/>
  <c r="M578" i="5"/>
  <c r="K578" i="5"/>
  <c r="O578" i="5"/>
  <c r="L578" i="5"/>
  <c r="R578" i="5"/>
  <c r="P578" i="5"/>
  <c r="Q578" i="5"/>
  <c r="W578" i="5"/>
  <c r="H579" i="5"/>
  <c r="AC578" i="5"/>
  <c r="Z578" i="5"/>
  <c r="V578" i="5"/>
  <c r="G579" i="5"/>
  <c r="U578" i="5"/>
  <c r="F579" i="5"/>
  <c r="S578" i="5"/>
  <c r="T578" i="5"/>
  <c r="AB578" i="5"/>
  <c r="E579" i="5"/>
  <c r="D579" i="5"/>
  <c r="AA578" i="5"/>
  <c r="M579" i="5"/>
  <c r="N579" i="5"/>
  <c r="K579" i="5"/>
  <c r="O579" i="5"/>
  <c r="L579" i="5"/>
  <c r="R579" i="5"/>
  <c r="Q579" i="5"/>
  <c r="W579" i="5"/>
  <c r="H580" i="5"/>
  <c r="P579" i="5"/>
  <c r="AC579" i="5"/>
  <c r="Z579" i="5"/>
  <c r="U579" i="5"/>
  <c r="F580" i="5"/>
  <c r="V579" i="5"/>
  <c r="G580" i="5"/>
  <c r="S579" i="5"/>
  <c r="T579" i="5"/>
  <c r="AB579" i="5"/>
  <c r="E580" i="5"/>
  <c r="D580" i="5"/>
  <c r="AA579" i="5"/>
  <c r="N580" i="5"/>
  <c r="M580" i="5"/>
  <c r="K580" i="5"/>
  <c r="O580" i="5"/>
  <c r="L580" i="5"/>
  <c r="R580" i="5"/>
  <c r="Q580" i="5"/>
  <c r="W580" i="5"/>
  <c r="H581" i="5"/>
  <c r="P580" i="5"/>
  <c r="Z580" i="5"/>
  <c r="AC580" i="5"/>
  <c r="V580" i="5"/>
  <c r="G581" i="5"/>
  <c r="U580" i="5"/>
  <c r="F581" i="5"/>
  <c r="S580" i="5"/>
  <c r="T580" i="5"/>
  <c r="AB580" i="5"/>
  <c r="E581" i="5"/>
  <c r="D581" i="5"/>
  <c r="AA580" i="5"/>
  <c r="M581" i="5"/>
  <c r="N581" i="5"/>
  <c r="K581" i="5"/>
  <c r="O581" i="5"/>
  <c r="L581" i="5"/>
  <c r="R581" i="5"/>
  <c r="Q581" i="5"/>
  <c r="W581" i="5"/>
  <c r="H582" i="5"/>
  <c r="P581" i="5"/>
  <c r="Z581" i="5"/>
  <c r="AC581" i="5"/>
  <c r="U581" i="5"/>
  <c r="F582" i="5"/>
  <c r="V581" i="5"/>
  <c r="G582" i="5"/>
  <c r="S581" i="5"/>
  <c r="T581" i="5"/>
  <c r="AB581" i="5"/>
  <c r="E582" i="5"/>
  <c r="D582" i="5"/>
  <c r="AA581" i="5"/>
  <c r="N582" i="5"/>
  <c r="M582" i="5"/>
  <c r="K582" i="5"/>
  <c r="O582" i="5"/>
  <c r="L582" i="5"/>
  <c r="R582" i="5"/>
  <c r="Q582" i="5"/>
  <c r="W582" i="5"/>
  <c r="H583" i="5"/>
  <c r="P582" i="5"/>
  <c r="Z582" i="5"/>
  <c r="AC582" i="5"/>
  <c r="V582" i="5"/>
  <c r="G583" i="5"/>
  <c r="U582" i="5"/>
  <c r="F583" i="5"/>
  <c r="S582" i="5"/>
  <c r="T582" i="5"/>
  <c r="AB582" i="5"/>
  <c r="E583" i="5"/>
  <c r="D583" i="5"/>
  <c r="AA582" i="5"/>
  <c r="M583" i="5"/>
  <c r="N583" i="5"/>
  <c r="K583" i="5"/>
  <c r="O583" i="5"/>
  <c r="L583" i="5"/>
  <c r="R583" i="5"/>
  <c r="P583" i="5"/>
  <c r="Q583" i="5"/>
  <c r="W583" i="5"/>
  <c r="H584" i="5"/>
  <c r="AC583" i="5"/>
  <c r="Z583" i="5"/>
  <c r="U583" i="5"/>
  <c r="F584" i="5"/>
  <c r="V583" i="5"/>
  <c r="G584" i="5"/>
  <c r="S583" i="5"/>
  <c r="T583" i="5"/>
  <c r="E584" i="5"/>
  <c r="AB583" i="5"/>
  <c r="AA583" i="5"/>
  <c r="D584" i="5"/>
  <c r="M584" i="5"/>
  <c r="N584" i="5"/>
  <c r="K584" i="5"/>
  <c r="O584" i="5"/>
  <c r="L584" i="5"/>
  <c r="R584" i="5"/>
  <c r="Q584" i="5"/>
  <c r="W584" i="5"/>
  <c r="H585" i="5"/>
  <c r="P584" i="5"/>
  <c r="Z584" i="5"/>
  <c r="AC584" i="5"/>
  <c r="V584" i="5"/>
  <c r="G585" i="5"/>
  <c r="U584" i="5"/>
  <c r="F585" i="5"/>
  <c r="S584" i="5"/>
  <c r="T584" i="5"/>
  <c r="E585" i="5"/>
  <c r="AB584" i="5"/>
  <c r="AA584" i="5"/>
  <c r="D585" i="5"/>
  <c r="M585" i="5"/>
  <c r="N585" i="5"/>
  <c r="K585" i="5"/>
  <c r="O585" i="5"/>
  <c r="L585" i="5"/>
  <c r="R585" i="5"/>
  <c r="P585" i="5"/>
  <c r="Q585" i="5"/>
  <c r="W585" i="5"/>
  <c r="H586" i="5"/>
  <c r="Z585" i="5"/>
  <c r="AC585" i="5"/>
  <c r="V585" i="5"/>
  <c r="G586" i="5"/>
  <c r="U585" i="5"/>
  <c r="F586" i="5"/>
  <c r="S585" i="5"/>
  <c r="T585" i="5"/>
  <c r="AB585" i="5"/>
  <c r="E586" i="5"/>
  <c r="D586" i="5"/>
  <c r="AA585" i="5"/>
  <c r="M586" i="5"/>
  <c r="K586" i="5"/>
  <c r="O586" i="5"/>
  <c r="N586" i="5"/>
  <c r="L586" i="5"/>
  <c r="R586" i="5"/>
  <c r="Q586" i="5"/>
  <c r="W586" i="5"/>
  <c r="H587" i="5"/>
  <c r="P586" i="5"/>
  <c r="AC586" i="5"/>
  <c r="Z586" i="5"/>
  <c r="V586" i="5"/>
  <c r="G587" i="5"/>
  <c r="U586" i="5"/>
  <c r="F587" i="5"/>
  <c r="S586" i="5"/>
  <c r="T586" i="5"/>
  <c r="AB586" i="5"/>
  <c r="E587" i="5"/>
  <c r="D587" i="5"/>
  <c r="AA586" i="5"/>
  <c r="M587" i="5"/>
  <c r="N587" i="5"/>
  <c r="K587" i="5"/>
  <c r="O587" i="5"/>
  <c r="L587" i="5"/>
  <c r="R587" i="5"/>
  <c r="P587" i="5"/>
  <c r="Q587" i="5"/>
  <c r="W587" i="5"/>
  <c r="H588" i="5"/>
  <c r="AC587" i="5"/>
  <c r="Z587" i="5"/>
  <c r="U587" i="5"/>
  <c r="F588" i="5"/>
  <c r="V587" i="5"/>
  <c r="G588" i="5"/>
  <c r="S587" i="5"/>
  <c r="T587" i="5"/>
  <c r="AB587" i="5"/>
  <c r="E588" i="5"/>
  <c r="D588" i="5"/>
  <c r="N588" i="5"/>
  <c r="AA587" i="5"/>
  <c r="M588" i="5"/>
  <c r="K588" i="5"/>
  <c r="O588" i="5"/>
  <c r="L588" i="5"/>
  <c r="R588" i="5"/>
  <c r="P588" i="5"/>
  <c r="Q588" i="5"/>
  <c r="W588" i="5"/>
  <c r="H589" i="5"/>
  <c r="AC588" i="5"/>
  <c r="Z588" i="5"/>
  <c r="V588" i="5"/>
  <c r="G589" i="5"/>
  <c r="U588" i="5"/>
  <c r="F589" i="5"/>
  <c r="S588" i="5"/>
  <c r="T588" i="5"/>
  <c r="E589" i="5"/>
  <c r="AB588" i="5"/>
  <c r="AA588" i="5"/>
  <c r="D589" i="5"/>
  <c r="M589" i="5"/>
  <c r="N589" i="5"/>
  <c r="K589" i="5"/>
  <c r="O589" i="5"/>
  <c r="L589" i="5"/>
  <c r="R589" i="5"/>
  <c r="P589" i="5"/>
  <c r="Q589" i="5"/>
  <c r="W589" i="5"/>
  <c r="H590" i="5"/>
  <c r="AC589" i="5"/>
  <c r="Z589" i="5"/>
  <c r="U589" i="5"/>
  <c r="F590" i="5"/>
  <c r="V589" i="5"/>
  <c r="G590" i="5"/>
  <c r="S589" i="5"/>
  <c r="T589" i="5"/>
  <c r="E590" i="5"/>
  <c r="AB589" i="5"/>
  <c r="AA589" i="5"/>
  <c r="D590" i="5"/>
  <c r="N590" i="5"/>
  <c r="M590" i="5"/>
  <c r="K590" i="5"/>
  <c r="O590" i="5"/>
  <c r="L590" i="5"/>
  <c r="R590" i="5"/>
  <c r="P590" i="5"/>
  <c r="Q590" i="5"/>
  <c r="W590" i="5"/>
  <c r="H591" i="5"/>
  <c r="AC590" i="5"/>
  <c r="Z590" i="5"/>
  <c r="V590" i="5"/>
  <c r="G591" i="5"/>
  <c r="U590" i="5"/>
  <c r="F591" i="5"/>
  <c r="S590" i="5"/>
  <c r="T590" i="5"/>
  <c r="E591" i="5"/>
  <c r="AB590" i="5"/>
  <c r="AA590" i="5"/>
  <c r="D591" i="5"/>
  <c r="M591" i="5"/>
  <c r="N591" i="5"/>
  <c r="K591" i="5"/>
  <c r="O591" i="5"/>
  <c r="L591" i="5"/>
  <c r="R591" i="5"/>
  <c r="P591" i="5"/>
  <c r="Q591" i="5"/>
  <c r="W591" i="5"/>
  <c r="H592" i="5"/>
  <c r="Z591" i="5"/>
  <c r="AC591" i="5"/>
  <c r="U591" i="5"/>
  <c r="F592" i="5"/>
  <c r="V591" i="5"/>
  <c r="G592" i="5"/>
  <c r="S591" i="5"/>
  <c r="T591" i="5"/>
  <c r="AB591" i="5"/>
  <c r="E592" i="5"/>
  <c r="D592" i="5"/>
  <c r="AA591" i="5"/>
  <c r="N592" i="5"/>
  <c r="M592" i="5"/>
  <c r="K592" i="5"/>
  <c r="O592" i="5"/>
  <c r="L592" i="5"/>
  <c r="R592" i="5"/>
  <c r="P592" i="5"/>
  <c r="Q592" i="5"/>
  <c r="W592" i="5"/>
  <c r="H593" i="5"/>
  <c r="AC592" i="5"/>
  <c r="Z592" i="5"/>
  <c r="V592" i="5"/>
  <c r="G593" i="5"/>
  <c r="U592" i="5"/>
  <c r="F593" i="5"/>
  <c r="S592" i="5"/>
  <c r="T592" i="5"/>
  <c r="AB592" i="5"/>
  <c r="E593" i="5"/>
  <c r="D593" i="5"/>
  <c r="AA592" i="5"/>
  <c r="M593" i="5"/>
  <c r="N593" i="5"/>
  <c r="K593" i="5"/>
  <c r="O593" i="5"/>
  <c r="L593" i="5"/>
  <c r="R593" i="5"/>
  <c r="Q593" i="5"/>
  <c r="P593" i="5"/>
  <c r="W593" i="5"/>
  <c r="H594" i="5"/>
  <c r="Z593" i="5"/>
  <c r="AC593" i="5"/>
  <c r="U593" i="5"/>
  <c r="F594" i="5"/>
  <c r="V593" i="5"/>
  <c r="G594" i="5"/>
  <c r="S593" i="5"/>
  <c r="T593" i="5"/>
  <c r="E594" i="5"/>
  <c r="AB593" i="5"/>
  <c r="AA593" i="5"/>
  <c r="D594" i="5"/>
  <c r="N594" i="5"/>
  <c r="M594" i="5"/>
  <c r="K594" i="5"/>
  <c r="O594" i="5"/>
  <c r="L594" i="5"/>
  <c r="R594" i="5"/>
  <c r="P594" i="5"/>
  <c r="Q594" i="5"/>
  <c r="W594" i="5"/>
  <c r="H595" i="5"/>
  <c r="AC594" i="5"/>
  <c r="Z594" i="5"/>
  <c r="V594" i="5"/>
  <c r="G595" i="5"/>
  <c r="U594" i="5"/>
  <c r="F595" i="5"/>
  <c r="S594" i="5"/>
  <c r="T594" i="5"/>
  <c r="E595" i="5"/>
  <c r="AB594" i="5"/>
  <c r="AA594" i="5"/>
  <c r="D595" i="5"/>
  <c r="N595" i="5"/>
  <c r="M595" i="5"/>
  <c r="K595" i="5"/>
  <c r="O595" i="5"/>
  <c r="L595" i="5"/>
  <c r="R595" i="5"/>
  <c r="P595" i="5"/>
  <c r="Q595" i="5"/>
  <c r="W595" i="5"/>
  <c r="H596" i="5"/>
  <c r="AC595" i="5"/>
  <c r="Z595" i="5"/>
  <c r="U595" i="5"/>
  <c r="F596" i="5"/>
  <c r="V595" i="5"/>
  <c r="G596" i="5"/>
  <c r="S595" i="5"/>
  <c r="T595" i="5"/>
  <c r="E596" i="5"/>
  <c r="AB595" i="5"/>
  <c r="AA595" i="5"/>
  <c r="D596" i="5"/>
  <c r="N596" i="5"/>
  <c r="M596" i="5"/>
  <c r="K596" i="5"/>
  <c r="O596" i="5"/>
  <c r="L596" i="5"/>
  <c r="R596" i="5"/>
  <c r="Q596" i="5"/>
  <c r="W596" i="5"/>
  <c r="H597" i="5"/>
  <c r="P596" i="5"/>
  <c r="AC596" i="5"/>
  <c r="Z596" i="5"/>
  <c r="V596" i="5"/>
  <c r="G597" i="5"/>
  <c r="U596" i="5"/>
  <c r="F597" i="5"/>
  <c r="S596" i="5"/>
  <c r="T596" i="5"/>
  <c r="E597" i="5"/>
  <c r="AB596" i="5"/>
  <c r="AA596" i="5"/>
  <c r="D597" i="5"/>
  <c r="M597" i="5"/>
  <c r="N597" i="5"/>
  <c r="K597" i="5"/>
  <c r="O597" i="5"/>
  <c r="L597" i="5"/>
  <c r="R597" i="5"/>
  <c r="Q597" i="5"/>
  <c r="P597" i="5"/>
  <c r="W597" i="5"/>
  <c r="H598" i="5"/>
  <c r="AC597" i="5"/>
  <c r="Z597" i="5"/>
  <c r="U597" i="5"/>
  <c r="F598" i="5"/>
  <c r="V597" i="5"/>
  <c r="G598" i="5"/>
  <c r="S597" i="5"/>
  <c r="T597" i="5"/>
  <c r="E598" i="5"/>
  <c r="AB597" i="5"/>
  <c r="AA597" i="5"/>
  <c r="D598" i="5"/>
  <c r="N598" i="5"/>
  <c r="M598" i="5"/>
  <c r="K598" i="5"/>
  <c r="O598" i="5"/>
  <c r="L598" i="5"/>
  <c r="R598" i="5"/>
  <c r="Q598" i="5"/>
  <c r="W598" i="5"/>
  <c r="H599" i="5"/>
  <c r="P598" i="5"/>
  <c r="AC598" i="5"/>
  <c r="Z598" i="5"/>
  <c r="V598" i="5"/>
  <c r="G599" i="5"/>
  <c r="U598" i="5"/>
  <c r="F599" i="5"/>
  <c r="S598" i="5"/>
  <c r="T598" i="5"/>
  <c r="E599" i="5"/>
  <c r="AB598" i="5"/>
  <c r="AA598" i="5"/>
  <c r="D599" i="5"/>
  <c r="M599" i="5"/>
  <c r="N599" i="5"/>
  <c r="K599" i="5"/>
  <c r="O599" i="5"/>
  <c r="L599" i="5"/>
  <c r="R599" i="5"/>
  <c r="Q599" i="5"/>
  <c r="W599" i="5"/>
  <c r="H600" i="5"/>
  <c r="P599" i="5"/>
  <c r="AC599" i="5"/>
  <c r="Z599" i="5"/>
  <c r="U599" i="5"/>
  <c r="F600" i="5"/>
  <c r="V599" i="5"/>
  <c r="G600" i="5"/>
  <c r="S599" i="5"/>
  <c r="T599" i="5"/>
  <c r="E600" i="5"/>
  <c r="AB599" i="5"/>
  <c r="AA599" i="5"/>
  <c r="D600" i="5"/>
  <c r="N600" i="5"/>
  <c r="M600" i="5"/>
  <c r="K600" i="5"/>
  <c r="O600" i="5"/>
  <c r="L600" i="5"/>
  <c r="R600" i="5"/>
  <c r="Q600" i="5"/>
  <c r="W600" i="5"/>
  <c r="H601" i="5"/>
  <c r="P600" i="5"/>
  <c r="AC600" i="5"/>
  <c r="Z600" i="5"/>
  <c r="V600" i="5"/>
  <c r="G601" i="5"/>
  <c r="U600" i="5"/>
  <c r="F601" i="5"/>
  <c r="S600" i="5"/>
  <c r="T600" i="5"/>
  <c r="E601" i="5"/>
  <c r="AB600" i="5"/>
  <c r="AA600" i="5"/>
  <c r="D601" i="5"/>
  <c r="M601" i="5"/>
  <c r="N601" i="5"/>
  <c r="K601" i="5"/>
  <c r="O601" i="5"/>
  <c r="L601" i="5"/>
  <c r="R601" i="5"/>
  <c r="Q601" i="5"/>
  <c r="P601" i="5"/>
  <c r="W601" i="5"/>
  <c r="H602" i="5"/>
  <c r="AC601" i="5"/>
  <c r="Z601" i="5"/>
  <c r="U601" i="5"/>
  <c r="F602" i="5"/>
  <c r="V601" i="5"/>
  <c r="G602" i="5"/>
  <c r="S601" i="5"/>
  <c r="T601" i="5"/>
  <c r="E602" i="5"/>
  <c r="AB601" i="5"/>
  <c r="AA601" i="5"/>
  <c r="D602" i="5"/>
  <c r="N602" i="5"/>
  <c r="M602" i="5"/>
  <c r="K602" i="5"/>
  <c r="O602" i="5"/>
  <c r="L602" i="5"/>
  <c r="R602" i="5"/>
  <c r="Q602" i="5"/>
  <c r="P602" i="5"/>
  <c r="W602" i="5"/>
  <c r="H603" i="5"/>
  <c r="Z602" i="5"/>
  <c r="AC602" i="5"/>
  <c r="V602" i="5"/>
  <c r="G603" i="5"/>
  <c r="U602" i="5"/>
  <c r="F603" i="5"/>
  <c r="S602" i="5"/>
  <c r="T602" i="5"/>
  <c r="E603" i="5"/>
  <c r="AB602" i="5"/>
  <c r="AA602" i="5"/>
  <c r="D603" i="5"/>
  <c r="M603" i="5"/>
  <c r="N603" i="5"/>
  <c r="K603" i="5"/>
  <c r="O603" i="5"/>
  <c r="L603" i="5"/>
  <c r="R603" i="5"/>
  <c r="P603" i="5"/>
  <c r="Q603" i="5"/>
  <c r="W603" i="5"/>
  <c r="H604" i="5"/>
  <c r="Z603" i="5"/>
  <c r="AC603" i="5"/>
  <c r="U603" i="5"/>
  <c r="F604" i="5"/>
  <c r="V603" i="5"/>
  <c r="G604" i="5"/>
  <c r="S603" i="5"/>
  <c r="T603" i="5"/>
  <c r="E604" i="5"/>
  <c r="AB603" i="5"/>
  <c r="AA603" i="5"/>
  <c r="D604" i="5"/>
  <c r="N604" i="5"/>
  <c r="M604" i="5"/>
  <c r="K604" i="5"/>
  <c r="O604" i="5"/>
  <c r="L604" i="5"/>
  <c r="R604" i="5"/>
  <c r="Q604" i="5"/>
  <c r="P604" i="5"/>
  <c r="W604" i="5"/>
  <c r="H605" i="5"/>
  <c r="Z604" i="5"/>
  <c r="AC604" i="5"/>
  <c r="V604" i="5"/>
  <c r="G605" i="5"/>
  <c r="U604" i="5"/>
  <c r="F605" i="5"/>
  <c r="S604" i="5"/>
  <c r="T604" i="5"/>
  <c r="E605" i="5"/>
  <c r="AB604" i="5"/>
  <c r="AA604" i="5"/>
  <c r="D605" i="5"/>
  <c r="M605" i="5"/>
  <c r="N605" i="5"/>
  <c r="K605" i="5"/>
  <c r="O605" i="5"/>
  <c r="L605" i="5"/>
  <c r="R605" i="5"/>
  <c r="Q605" i="5"/>
  <c r="W605" i="5"/>
  <c r="H606" i="5"/>
  <c r="P605" i="5"/>
  <c r="AC605" i="5"/>
  <c r="Z605" i="5"/>
  <c r="U605" i="5"/>
  <c r="F606" i="5"/>
  <c r="V605" i="5"/>
  <c r="G606" i="5"/>
  <c r="S605" i="5"/>
  <c r="T605" i="5"/>
  <c r="AB605" i="5"/>
  <c r="E606" i="5"/>
  <c r="AA605" i="5"/>
  <c r="D606" i="5"/>
  <c r="N606" i="5"/>
  <c r="M606" i="5"/>
  <c r="K606" i="5"/>
  <c r="O606" i="5"/>
  <c r="L606" i="5"/>
  <c r="R606" i="5"/>
  <c r="P606" i="5"/>
  <c r="Q606" i="5"/>
  <c r="W606" i="5"/>
  <c r="H607" i="5"/>
  <c r="Z606" i="5"/>
  <c r="AC606" i="5"/>
  <c r="V606" i="5"/>
  <c r="G607" i="5"/>
  <c r="U606" i="5"/>
  <c r="F607" i="5"/>
  <c r="S606" i="5"/>
  <c r="T606" i="5"/>
  <c r="E607" i="5"/>
  <c r="AB606" i="5"/>
  <c r="AA606" i="5"/>
  <c r="D607" i="5"/>
  <c r="M607" i="5"/>
  <c r="N607" i="5"/>
  <c r="K607" i="5"/>
  <c r="O607" i="5"/>
  <c r="L607" i="5"/>
  <c r="R607" i="5"/>
  <c r="Q607" i="5"/>
  <c r="W607" i="5"/>
  <c r="H608" i="5"/>
  <c r="P607" i="5"/>
  <c r="Z607" i="5"/>
  <c r="AC607" i="5"/>
  <c r="U607" i="5"/>
  <c r="F608" i="5"/>
  <c r="V607" i="5"/>
  <c r="G608" i="5"/>
  <c r="S607" i="5"/>
  <c r="T607" i="5"/>
  <c r="E608" i="5"/>
  <c r="AB607" i="5"/>
  <c r="D608" i="5"/>
  <c r="AA607" i="5"/>
  <c r="N608" i="5"/>
  <c r="M608" i="5"/>
  <c r="K608" i="5"/>
  <c r="O608" i="5"/>
  <c r="L608" i="5"/>
  <c r="R608" i="5"/>
  <c r="Q608" i="5"/>
  <c r="W608" i="5"/>
  <c r="H609" i="5"/>
  <c r="P608" i="5"/>
  <c r="AC608" i="5"/>
  <c r="Z608" i="5"/>
  <c r="V608" i="5"/>
  <c r="G609" i="5"/>
  <c r="U608" i="5"/>
  <c r="F609" i="5"/>
  <c r="S608" i="5"/>
  <c r="T608" i="5"/>
  <c r="E609" i="5"/>
  <c r="AB608" i="5"/>
  <c r="AA608" i="5"/>
  <c r="D609" i="5"/>
  <c r="M609" i="5"/>
  <c r="N609" i="5"/>
  <c r="K609" i="5"/>
  <c r="O609" i="5"/>
  <c r="L609" i="5"/>
  <c r="R609" i="5"/>
  <c r="P609" i="5"/>
  <c r="Q609" i="5"/>
  <c r="W609" i="5"/>
  <c r="H610" i="5"/>
  <c r="Z609" i="5"/>
  <c r="AC609" i="5"/>
  <c r="V609" i="5"/>
  <c r="G610" i="5"/>
  <c r="U609" i="5"/>
  <c r="F610" i="5"/>
  <c r="S609" i="5"/>
  <c r="T609" i="5"/>
  <c r="AB609" i="5"/>
  <c r="E610" i="5"/>
  <c r="AA609" i="5"/>
  <c r="D610" i="5"/>
  <c r="M610" i="5"/>
  <c r="N610" i="5"/>
  <c r="K610" i="5"/>
  <c r="O610" i="5"/>
  <c r="L610" i="5"/>
  <c r="R610" i="5"/>
  <c r="Q610" i="5"/>
  <c r="W610" i="5"/>
  <c r="H611" i="5"/>
  <c r="P610" i="5"/>
  <c r="Z610" i="5"/>
  <c r="AC610" i="5"/>
  <c r="U610" i="5"/>
  <c r="F611" i="5"/>
  <c r="V610" i="5"/>
  <c r="G611" i="5"/>
  <c r="S610" i="5"/>
  <c r="T610" i="5"/>
  <c r="E611" i="5"/>
  <c r="AB610" i="5"/>
  <c r="AA610" i="5"/>
  <c r="D611" i="5"/>
  <c r="N611" i="5"/>
  <c r="M611" i="5"/>
  <c r="K611" i="5"/>
  <c r="O611" i="5"/>
  <c r="L611" i="5"/>
  <c r="R611" i="5"/>
  <c r="Q611" i="5"/>
  <c r="W611" i="5"/>
  <c r="H612" i="5"/>
  <c r="P611" i="5"/>
  <c r="AC611" i="5"/>
  <c r="Z611" i="5"/>
  <c r="V611" i="5"/>
  <c r="G612" i="5"/>
  <c r="U611" i="5"/>
  <c r="F612" i="5"/>
  <c r="S611" i="5"/>
  <c r="T611" i="5"/>
  <c r="AB611" i="5"/>
  <c r="E612" i="5"/>
  <c r="D612" i="5"/>
  <c r="AA611" i="5"/>
  <c r="M612" i="5"/>
  <c r="N612" i="5"/>
  <c r="K612" i="5"/>
  <c r="O612" i="5"/>
  <c r="L612" i="5"/>
  <c r="R612" i="5"/>
  <c r="P612" i="5"/>
  <c r="Q612" i="5"/>
  <c r="W612" i="5"/>
  <c r="H613" i="5"/>
  <c r="AC612" i="5"/>
  <c r="Z612" i="5"/>
  <c r="U612" i="5"/>
  <c r="F613" i="5"/>
  <c r="V612" i="5"/>
  <c r="G613" i="5"/>
  <c r="S612" i="5"/>
  <c r="T612" i="5"/>
  <c r="AB612" i="5"/>
  <c r="E613" i="5"/>
  <c r="D613" i="5"/>
  <c r="AA612" i="5"/>
  <c r="N613" i="5"/>
  <c r="M613" i="5"/>
  <c r="K613" i="5"/>
  <c r="O613" i="5"/>
  <c r="L613" i="5"/>
  <c r="R613" i="5"/>
  <c r="P613" i="5"/>
  <c r="Q613" i="5"/>
  <c r="W613" i="5"/>
  <c r="H614" i="5"/>
  <c r="AC613" i="5"/>
  <c r="Z613" i="5"/>
  <c r="V613" i="5"/>
  <c r="G614" i="5"/>
  <c r="U613" i="5"/>
  <c r="F614" i="5"/>
  <c r="S613" i="5"/>
  <c r="T613" i="5"/>
  <c r="AB613" i="5"/>
  <c r="E614" i="5"/>
  <c r="D614" i="5"/>
  <c r="AA613" i="5"/>
  <c r="M614" i="5"/>
  <c r="N614" i="5"/>
  <c r="K614" i="5"/>
  <c r="O614" i="5"/>
  <c r="L614" i="5"/>
  <c r="R614" i="5"/>
  <c r="Q614" i="5"/>
  <c r="W614" i="5"/>
  <c r="H615" i="5"/>
  <c r="P614" i="5"/>
  <c r="AC614" i="5"/>
  <c r="Z614" i="5"/>
  <c r="U614" i="5"/>
  <c r="F615" i="5"/>
  <c r="V614" i="5"/>
  <c r="G615" i="5"/>
  <c r="S614" i="5"/>
  <c r="T614" i="5"/>
  <c r="AB614" i="5"/>
  <c r="E615" i="5"/>
  <c r="D615" i="5"/>
  <c r="AA614" i="5"/>
  <c r="N615" i="5"/>
  <c r="M615" i="5"/>
  <c r="K615" i="5"/>
  <c r="O615" i="5"/>
  <c r="L615" i="5"/>
  <c r="R615" i="5"/>
  <c r="Q615" i="5"/>
  <c r="W615" i="5"/>
  <c r="H616" i="5"/>
  <c r="P615" i="5"/>
  <c r="AC615" i="5"/>
  <c r="Z615" i="5"/>
  <c r="V615" i="5"/>
  <c r="G616" i="5"/>
  <c r="U615" i="5"/>
  <c r="F616" i="5"/>
  <c r="S615" i="5"/>
  <c r="T615" i="5"/>
  <c r="E616" i="5"/>
  <c r="AB615" i="5"/>
  <c r="D616" i="5"/>
  <c r="AA615" i="5"/>
  <c r="M616" i="5"/>
  <c r="N616" i="5"/>
  <c r="K616" i="5"/>
  <c r="O616" i="5"/>
  <c r="L616" i="5"/>
  <c r="R616" i="5"/>
  <c r="Q616" i="5"/>
  <c r="P616" i="5"/>
  <c r="AC616" i="5"/>
  <c r="Z616" i="5"/>
  <c r="U616" i="5"/>
  <c r="F617" i="5"/>
  <c r="V616" i="5"/>
  <c r="G617" i="5"/>
  <c r="S616" i="5"/>
  <c r="T616" i="5"/>
  <c r="W616" i="5"/>
  <c r="H617" i="5"/>
  <c r="E617" i="5"/>
  <c r="AB616" i="5"/>
  <c r="D617" i="5"/>
  <c r="AA616" i="5"/>
  <c r="N617" i="5"/>
  <c r="M617" i="5"/>
  <c r="K617" i="5"/>
  <c r="L617" i="5"/>
  <c r="O617" i="5"/>
  <c r="R617" i="5"/>
  <c r="P617" i="5"/>
  <c r="Q617" i="5"/>
  <c r="W617" i="5"/>
  <c r="H618" i="5"/>
  <c r="AC617" i="5"/>
  <c r="Z617" i="5"/>
  <c r="U617" i="5"/>
  <c r="F618" i="5"/>
  <c r="V617" i="5"/>
  <c r="G618" i="5"/>
  <c r="S617" i="5"/>
  <c r="T617" i="5"/>
  <c r="E618" i="5"/>
  <c r="AB617" i="5"/>
  <c r="D618" i="5"/>
  <c r="AA617" i="5"/>
  <c r="N618" i="5"/>
  <c r="M618" i="5"/>
  <c r="K618" i="5"/>
  <c r="O618" i="5"/>
  <c r="L618" i="5"/>
  <c r="R618" i="5"/>
  <c r="P618" i="5"/>
  <c r="Q618" i="5"/>
  <c r="W618" i="5"/>
  <c r="H619" i="5"/>
  <c r="AC618" i="5"/>
  <c r="Z618" i="5"/>
  <c r="V618" i="5"/>
  <c r="G619" i="5"/>
  <c r="U618" i="5"/>
  <c r="F619" i="5"/>
  <c r="S618" i="5"/>
  <c r="T618" i="5"/>
  <c r="E619" i="5"/>
  <c r="AB618" i="5"/>
  <c r="D619" i="5"/>
  <c r="AA618" i="5"/>
  <c r="M619" i="5"/>
  <c r="N619" i="5"/>
  <c r="K619" i="5"/>
  <c r="O619" i="5"/>
  <c r="L619" i="5"/>
  <c r="R619" i="5"/>
  <c r="Q619" i="5"/>
  <c r="W619" i="5"/>
  <c r="H620" i="5"/>
  <c r="P619" i="5"/>
  <c r="Z619" i="5"/>
  <c r="AC619" i="5"/>
  <c r="U619" i="5"/>
  <c r="F620" i="5"/>
  <c r="V619" i="5"/>
  <c r="G620" i="5"/>
  <c r="S619" i="5"/>
  <c r="T619" i="5"/>
  <c r="E620" i="5"/>
  <c r="AB619" i="5"/>
  <c r="D620" i="5"/>
  <c r="AA619" i="5"/>
  <c r="N620" i="5"/>
  <c r="M620" i="5"/>
  <c r="K620" i="5"/>
  <c r="O620" i="5"/>
  <c r="L620" i="5"/>
  <c r="R620" i="5"/>
  <c r="Q620" i="5"/>
  <c r="W620" i="5"/>
  <c r="H621" i="5"/>
  <c r="P620" i="5"/>
  <c r="Z620" i="5"/>
  <c r="AC620" i="5"/>
  <c r="V620" i="5"/>
  <c r="G621" i="5"/>
  <c r="U620" i="5"/>
  <c r="F621" i="5"/>
  <c r="S620" i="5"/>
  <c r="T620" i="5"/>
  <c r="E621" i="5"/>
  <c r="AB620" i="5"/>
  <c r="AA620" i="5"/>
  <c r="D621" i="5"/>
  <c r="M621" i="5"/>
  <c r="N621" i="5"/>
  <c r="K621" i="5"/>
  <c r="O621" i="5"/>
  <c r="L621" i="5"/>
  <c r="R621" i="5"/>
  <c r="P621" i="5"/>
  <c r="Q621" i="5"/>
  <c r="W621" i="5"/>
  <c r="H622" i="5"/>
  <c r="AC621" i="5"/>
  <c r="Z621" i="5"/>
  <c r="U621" i="5"/>
  <c r="F622" i="5"/>
  <c r="V621" i="5"/>
  <c r="G622" i="5"/>
  <c r="S621" i="5"/>
  <c r="T621" i="5"/>
  <c r="E622" i="5"/>
  <c r="AB621" i="5"/>
  <c r="AA621" i="5"/>
  <c r="D622" i="5"/>
  <c r="N622" i="5"/>
  <c r="M622" i="5"/>
  <c r="K622" i="5"/>
  <c r="O622" i="5"/>
  <c r="L622" i="5"/>
  <c r="R622" i="5"/>
  <c r="P622" i="5"/>
  <c r="Q622" i="5"/>
  <c r="W622" i="5"/>
  <c r="H623" i="5"/>
  <c r="AC622" i="5"/>
  <c r="Z622" i="5"/>
  <c r="V622" i="5"/>
  <c r="G623" i="5"/>
  <c r="U622" i="5"/>
  <c r="F623" i="5"/>
  <c r="S622" i="5"/>
  <c r="T622" i="5"/>
  <c r="AB622" i="5"/>
  <c r="E623" i="5"/>
  <c r="D623" i="5"/>
  <c r="AA622" i="5"/>
  <c r="M623" i="5"/>
  <c r="N623" i="5"/>
  <c r="K623" i="5"/>
  <c r="O623" i="5"/>
  <c r="L623" i="5"/>
  <c r="R623" i="5"/>
  <c r="P623" i="5"/>
  <c r="Q623" i="5"/>
  <c r="W623" i="5"/>
  <c r="H624" i="5"/>
  <c r="Z623" i="5"/>
  <c r="AC623" i="5"/>
  <c r="U623" i="5"/>
  <c r="F624" i="5"/>
  <c r="V623" i="5"/>
  <c r="G624" i="5"/>
  <c r="S623" i="5"/>
  <c r="T623" i="5"/>
  <c r="E624" i="5"/>
  <c r="AB623" i="5"/>
  <c r="AA623" i="5"/>
  <c r="D624" i="5"/>
  <c r="N624" i="5"/>
  <c r="M624" i="5"/>
  <c r="K624" i="5"/>
  <c r="O624" i="5"/>
  <c r="L624" i="5"/>
  <c r="R624" i="5"/>
  <c r="P624" i="5"/>
  <c r="Q624" i="5"/>
  <c r="W624" i="5"/>
  <c r="H625" i="5"/>
  <c r="Z624" i="5"/>
  <c r="AC624" i="5"/>
  <c r="V624" i="5"/>
  <c r="G625" i="5"/>
  <c r="U624" i="5"/>
  <c r="F625" i="5"/>
  <c r="S624" i="5"/>
  <c r="T624" i="5"/>
  <c r="AB624" i="5"/>
  <c r="E625" i="5"/>
  <c r="AA624" i="5"/>
  <c r="D625" i="5"/>
  <c r="M625" i="5"/>
  <c r="N625" i="5"/>
  <c r="L625" i="5"/>
  <c r="K625" i="5"/>
  <c r="O625" i="5"/>
  <c r="R625" i="5"/>
  <c r="Q625" i="5"/>
  <c r="W625" i="5"/>
  <c r="H626" i="5"/>
  <c r="P625" i="5"/>
  <c r="AC625" i="5"/>
  <c r="Z625" i="5"/>
  <c r="U625" i="5"/>
  <c r="F626" i="5"/>
  <c r="V625" i="5"/>
  <c r="G626" i="5"/>
  <c r="T625" i="5"/>
  <c r="S625" i="5"/>
  <c r="AA625" i="5"/>
  <c r="D626" i="5"/>
  <c r="E626" i="5"/>
  <c r="AB625" i="5"/>
  <c r="N626" i="5"/>
  <c r="L626" i="5"/>
  <c r="K626" i="5"/>
  <c r="O626" i="5"/>
  <c r="M626" i="5"/>
  <c r="R626" i="5"/>
  <c r="P626" i="5"/>
  <c r="Q626" i="5"/>
  <c r="W626" i="5"/>
  <c r="H627" i="5"/>
  <c r="Z626" i="5"/>
  <c r="AC626" i="5"/>
  <c r="U626" i="5"/>
  <c r="F627" i="5"/>
  <c r="V626" i="5"/>
  <c r="G627" i="5"/>
  <c r="T626" i="5"/>
  <c r="S626" i="5"/>
  <c r="E627" i="5"/>
  <c r="AB626" i="5"/>
  <c r="AA626" i="5"/>
  <c r="D627" i="5"/>
  <c r="M627" i="5"/>
  <c r="L627" i="5"/>
  <c r="K627" i="5"/>
  <c r="O627" i="5"/>
  <c r="R627" i="5"/>
  <c r="N627" i="5"/>
  <c r="Q627" i="5"/>
  <c r="W627" i="5"/>
  <c r="H628" i="5"/>
  <c r="P627" i="5"/>
  <c r="AC627" i="5"/>
  <c r="Z627" i="5"/>
  <c r="V627" i="5"/>
  <c r="G628" i="5"/>
  <c r="U627" i="5"/>
  <c r="F628" i="5"/>
  <c r="S627" i="5"/>
  <c r="T627" i="5"/>
  <c r="D628" i="5"/>
  <c r="AA627" i="5"/>
  <c r="E628" i="5"/>
  <c r="AB627" i="5"/>
  <c r="M628" i="5"/>
  <c r="N628" i="5"/>
  <c r="L628" i="5"/>
  <c r="K628" i="5"/>
  <c r="O628" i="5"/>
  <c r="R628" i="5"/>
  <c r="P628" i="5"/>
  <c r="Q628" i="5"/>
  <c r="W628" i="5"/>
  <c r="H629" i="5"/>
  <c r="Z628" i="5"/>
  <c r="AC628" i="5"/>
  <c r="U628" i="5"/>
  <c r="F629" i="5"/>
  <c r="V628" i="5"/>
  <c r="G629" i="5"/>
  <c r="S628" i="5"/>
  <c r="T628" i="5"/>
  <c r="E629" i="5"/>
  <c r="AB628" i="5"/>
  <c r="AA628" i="5"/>
  <c r="D629" i="5"/>
  <c r="M629" i="5"/>
  <c r="K629" i="5"/>
  <c r="O629" i="5"/>
  <c r="L629" i="5"/>
  <c r="N629" i="5"/>
  <c r="R629" i="5"/>
  <c r="P629" i="5"/>
  <c r="Q629" i="5"/>
  <c r="W629" i="5"/>
  <c r="H630" i="5"/>
  <c r="AC629" i="5"/>
  <c r="Z629" i="5"/>
  <c r="V629" i="5"/>
  <c r="G630" i="5"/>
  <c r="U629" i="5"/>
  <c r="F630" i="5"/>
  <c r="S629" i="5"/>
  <c r="T629" i="5"/>
  <c r="E630" i="5"/>
  <c r="AB629" i="5"/>
  <c r="D630" i="5"/>
  <c r="N630" i="5"/>
  <c r="AA629" i="5"/>
  <c r="M630" i="5"/>
  <c r="K630" i="5"/>
  <c r="O630" i="5"/>
  <c r="L630" i="5"/>
  <c r="R630" i="5"/>
  <c r="P630" i="5"/>
  <c r="Q630" i="5"/>
  <c r="W630" i="5"/>
  <c r="H631" i="5"/>
  <c r="Z630" i="5"/>
  <c r="AC630" i="5"/>
  <c r="V630" i="5"/>
  <c r="G631" i="5"/>
  <c r="U630" i="5"/>
  <c r="F631" i="5"/>
  <c r="S630" i="5"/>
  <c r="T630" i="5"/>
  <c r="E631" i="5"/>
  <c r="AB630" i="5"/>
  <c r="D631" i="5"/>
  <c r="AA630" i="5"/>
  <c r="N631" i="5"/>
  <c r="K631" i="5"/>
  <c r="O631" i="5"/>
  <c r="L631" i="5"/>
  <c r="M631" i="5"/>
  <c r="R631" i="5"/>
  <c r="Q631" i="5"/>
  <c r="W631" i="5"/>
  <c r="H632" i="5"/>
  <c r="P631" i="5"/>
  <c r="AC631" i="5"/>
  <c r="Z631" i="5"/>
  <c r="U631" i="5"/>
  <c r="F632" i="5"/>
  <c r="V631" i="5"/>
  <c r="G632" i="5"/>
  <c r="T631" i="5"/>
  <c r="S631" i="5"/>
  <c r="E632" i="5"/>
  <c r="AB631" i="5"/>
  <c r="AA631" i="5"/>
  <c r="D632" i="5"/>
  <c r="N632" i="5"/>
  <c r="M632" i="5"/>
  <c r="K632" i="5"/>
  <c r="O632" i="5"/>
  <c r="L632" i="5"/>
  <c r="R632" i="5"/>
  <c r="Q632" i="5"/>
  <c r="W632" i="5"/>
  <c r="H633" i="5"/>
  <c r="P632" i="5"/>
  <c r="Z632" i="5"/>
  <c r="AC632" i="5"/>
  <c r="V632" i="5"/>
  <c r="G633" i="5"/>
  <c r="U632" i="5"/>
  <c r="F633" i="5"/>
  <c r="S632" i="5"/>
  <c r="T632" i="5"/>
  <c r="E633" i="5"/>
  <c r="AB632" i="5"/>
  <c r="AA632" i="5"/>
  <c r="D633" i="5"/>
  <c r="K633" i="5"/>
  <c r="O633" i="5"/>
  <c r="M633" i="5"/>
  <c r="L633" i="5"/>
  <c r="N633" i="5"/>
  <c r="R633" i="5"/>
  <c r="P633" i="5"/>
  <c r="Q633" i="5"/>
  <c r="W633" i="5"/>
  <c r="H634" i="5"/>
  <c r="Z633" i="5"/>
  <c r="AC633" i="5"/>
  <c r="V633" i="5"/>
  <c r="G634" i="5"/>
  <c r="U633" i="5"/>
  <c r="F634" i="5"/>
  <c r="S633" i="5"/>
  <c r="T633" i="5"/>
  <c r="D634" i="5"/>
  <c r="AA633" i="5"/>
  <c r="E634" i="5"/>
  <c r="AB633" i="5"/>
  <c r="M634" i="5"/>
  <c r="N634" i="5"/>
  <c r="L634" i="5"/>
  <c r="K634" i="5"/>
  <c r="O634" i="5"/>
  <c r="R634" i="5"/>
  <c r="Q634" i="5"/>
  <c r="W634" i="5"/>
  <c r="H635" i="5"/>
  <c r="P634" i="5"/>
  <c r="AC634" i="5"/>
  <c r="Z634" i="5"/>
  <c r="U634" i="5"/>
  <c r="F635" i="5"/>
  <c r="V634" i="5"/>
  <c r="G635" i="5"/>
  <c r="T634" i="5"/>
  <c r="S634" i="5"/>
  <c r="E635" i="5"/>
  <c r="AB634" i="5"/>
  <c r="AA634" i="5"/>
  <c r="D635" i="5"/>
  <c r="M635" i="5"/>
  <c r="N635" i="5"/>
  <c r="K635" i="5"/>
  <c r="O635" i="5"/>
  <c r="L635" i="5"/>
  <c r="R635" i="5"/>
  <c r="P635" i="5"/>
  <c r="Q635" i="5"/>
  <c r="W635" i="5"/>
  <c r="H636" i="5"/>
  <c r="Z635" i="5"/>
  <c r="AC635" i="5"/>
  <c r="V635" i="5"/>
  <c r="G636" i="5"/>
  <c r="U635" i="5"/>
  <c r="F636" i="5"/>
  <c r="T635" i="5"/>
  <c r="S635" i="5"/>
  <c r="D636" i="5"/>
  <c r="AA635" i="5"/>
  <c r="E636" i="5"/>
  <c r="M636" i="5"/>
  <c r="AB635" i="5"/>
  <c r="N636" i="5"/>
  <c r="L636" i="5"/>
  <c r="K636" i="5"/>
  <c r="O636" i="5"/>
  <c r="R636" i="5"/>
  <c r="P636" i="5"/>
  <c r="Q636" i="5"/>
  <c r="W636" i="5"/>
  <c r="H637" i="5"/>
  <c r="Z636" i="5"/>
  <c r="AC636" i="5"/>
  <c r="U636" i="5"/>
  <c r="F637" i="5"/>
  <c r="V636" i="5"/>
  <c r="G637" i="5"/>
  <c r="T636" i="5"/>
  <c r="S636" i="5"/>
  <c r="AA636" i="5"/>
  <c r="D637" i="5"/>
  <c r="E637" i="5"/>
  <c r="AB636" i="5"/>
  <c r="N637" i="5"/>
  <c r="M637" i="5"/>
  <c r="K637" i="5"/>
  <c r="O637" i="5"/>
  <c r="L637" i="5"/>
  <c r="R637" i="5"/>
  <c r="P637" i="5"/>
  <c r="Q637" i="5"/>
  <c r="W637" i="5"/>
  <c r="H638" i="5"/>
  <c r="AC637" i="5"/>
  <c r="Z637" i="5"/>
  <c r="V637" i="5"/>
  <c r="G638" i="5"/>
  <c r="U637" i="5"/>
  <c r="F638" i="5"/>
  <c r="T637" i="5"/>
  <c r="S637" i="5"/>
  <c r="D638" i="5"/>
  <c r="AA637" i="5"/>
  <c r="E638" i="5"/>
  <c r="N638" i="5"/>
  <c r="AB637" i="5"/>
  <c r="M638" i="5"/>
  <c r="L638" i="5"/>
  <c r="K638" i="5"/>
  <c r="O638" i="5"/>
  <c r="R638" i="5"/>
  <c r="Q638" i="5"/>
  <c r="W638" i="5"/>
  <c r="H639" i="5"/>
  <c r="P638" i="5"/>
  <c r="Z638" i="5"/>
  <c r="AC638" i="5"/>
  <c r="V638" i="5"/>
  <c r="G639" i="5"/>
  <c r="U638" i="5"/>
  <c r="F639" i="5"/>
  <c r="S638" i="5"/>
  <c r="T638" i="5"/>
  <c r="E639" i="5"/>
  <c r="AB638" i="5"/>
  <c r="D639" i="5"/>
  <c r="AA638" i="5"/>
  <c r="M639" i="5"/>
  <c r="N639" i="5"/>
  <c r="K639" i="5"/>
  <c r="O639" i="5"/>
  <c r="L639" i="5"/>
  <c r="R639" i="5"/>
  <c r="Q639" i="5"/>
  <c r="P639" i="5"/>
  <c r="AC639" i="5"/>
  <c r="Z639" i="5"/>
  <c r="V639" i="5"/>
  <c r="G640" i="5"/>
  <c r="U639" i="5"/>
  <c r="F640" i="5"/>
  <c r="T639" i="5"/>
  <c r="S639" i="5"/>
  <c r="W639" i="5"/>
  <c r="H640" i="5"/>
  <c r="AA639" i="5"/>
  <c r="D640" i="5"/>
  <c r="E640" i="5"/>
  <c r="AB639" i="5"/>
  <c r="M640" i="5"/>
  <c r="L640" i="5"/>
  <c r="K640" i="5"/>
  <c r="N640" i="5"/>
  <c r="O640" i="5"/>
  <c r="P640" i="5"/>
  <c r="Q640" i="5"/>
  <c r="R640" i="5"/>
  <c r="W640" i="5"/>
  <c r="H641" i="5"/>
  <c r="Z640" i="5"/>
  <c r="AC640" i="5"/>
  <c r="U640" i="5"/>
  <c r="F641" i="5"/>
  <c r="V640" i="5"/>
  <c r="G641" i="5"/>
  <c r="S640" i="5"/>
  <c r="T640" i="5"/>
  <c r="E641" i="5"/>
  <c r="AB640" i="5"/>
  <c r="D641" i="5"/>
  <c r="M641" i="5"/>
  <c r="AA640" i="5"/>
  <c r="K641" i="5"/>
  <c r="O641" i="5"/>
  <c r="L641" i="5"/>
  <c r="N641" i="5"/>
  <c r="R641" i="5"/>
  <c r="Q641" i="5"/>
  <c r="W641" i="5"/>
  <c r="H642" i="5"/>
  <c r="P641" i="5"/>
  <c r="Z641" i="5"/>
  <c r="AC641" i="5"/>
  <c r="U641" i="5"/>
  <c r="F642" i="5"/>
  <c r="V641" i="5"/>
  <c r="G642" i="5"/>
  <c r="S641" i="5"/>
  <c r="T641" i="5"/>
  <c r="D642" i="5"/>
  <c r="AA641" i="5"/>
  <c r="E642" i="5"/>
  <c r="AB641" i="5"/>
  <c r="N642" i="5"/>
  <c r="M642" i="5"/>
  <c r="L642" i="5"/>
  <c r="K642" i="5"/>
  <c r="O642" i="5"/>
  <c r="P642" i="5"/>
  <c r="Q642" i="5"/>
  <c r="R642" i="5"/>
  <c r="W642" i="5"/>
  <c r="H643" i="5"/>
  <c r="AC642" i="5"/>
  <c r="Z642" i="5"/>
  <c r="V642" i="5"/>
  <c r="G643" i="5"/>
  <c r="U642" i="5"/>
  <c r="F643" i="5"/>
  <c r="T642" i="5"/>
  <c r="S642" i="5"/>
  <c r="AA642" i="5"/>
  <c r="D643" i="5"/>
  <c r="E643" i="5"/>
  <c r="M643" i="5"/>
  <c r="AB642" i="5"/>
  <c r="N643" i="5"/>
  <c r="L643" i="5"/>
  <c r="K643" i="5"/>
  <c r="O643" i="5"/>
  <c r="R643" i="5"/>
  <c r="Q643" i="5"/>
  <c r="W643" i="5"/>
  <c r="H644" i="5"/>
  <c r="P643" i="5"/>
  <c r="Z643" i="5"/>
  <c r="AC643" i="5"/>
  <c r="U643" i="5"/>
  <c r="F644" i="5"/>
  <c r="V643" i="5"/>
  <c r="G644" i="5"/>
  <c r="T643" i="5"/>
  <c r="S643" i="5"/>
  <c r="D644" i="5"/>
  <c r="AA643" i="5"/>
  <c r="E644" i="5"/>
  <c r="AB643" i="5"/>
  <c r="L644" i="5"/>
  <c r="N644" i="5"/>
  <c r="K644" i="5"/>
  <c r="O644" i="5"/>
  <c r="M644" i="5"/>
  <c r="R644" i="5"/>
  <c r="Q644" i="5"/>
  <c r="W644" i="5"/>
  <c r="H645" i="5"/>
  <c r="P644" i="5"/>
  <c r="Z644" i="5"/>
  <c r="AC644" i="5"/>
  <c r="U644" i="5"/>
  <c r="F645" i="5"/>
  <c r="V644" i="5"/>
  <c r="G645" i="5"/>
  <c r="S644" i="5"/>
  <c r="T644" i="5"/>
  <c r="E645" i="5"/>
  <c r="AB644" i="5"/>
  <c r="AA644" i="5"/>
  <c r="D645" i="5"/>
  <c r="N645" i="5"/>
  <c r="M645" i="5"/>
  <c r="K645" i="5"/>
  <c r="O645" i="5"/>
  <c r="L645" i="5"/>
  <c r="R645" i="5"/>
  <c r="P645" i="5"/>
  <c r="Q645" i="5"/>
  <c r="W645" i="5"/>
  <c r="H646" i="5"/>
  <c r="AC645" i="5"/>
  <c r="Z645" i="5"/>
  <c r="V645" i="5"/>
  <c r="G646" i="5"/>
  <c r="U645" i="5"/>
  <c r="F646" i="5"/>
  <c r="S645" i="5"/>
  <c r="T645" i="5"/>
  <c r="E646" i="5"/>
  <c r="AB645" i="5"/>
  <c r="D646" i="5"/>
  <c r="AA645" i="5"/>
  <c r="M646" i="5"/>
  <c r="K646" i="5"/>
  <c r="O646" i="5"/>
  <c r="L646" i="5"/>
  <c r="N646" i="5"/>
  <c r="R646" i="5"/>
  <c r="P646" i="5"/>
  <c r="Q646" i="5"/>
  <c r="W646" i="5"/>
  <c r="H647" i="5"/>
  <c r="Z646" i="5"/>
  <c r="AC646" i="5"/>
  <c r="V646" i="5"/>
  <c r="G647" i="5"/>
  <c r="U646" i="5"/>
  <c r="F647" i="5"/>
  <c r="T646" i="5"/>
  <c r="S646" i="5"/>
  <c r="E647" i="5"/>
  <c r="AB646" i="5"/>
  <c r="D647" i="5"/>
  <c r="AA646" i="5"/>
  <c r="N647" i="5"/>
  <c r="K647" i="5"/>
  <c r="O647" i="5"/>
  <c r="M647" i="5"/>
  <c r="L647" i="5"/>
  <c r="R647" i="5"/>
  <c r="P647" i="5"/>
  <c r="Q647" i="5"/>
  <c r="W647" i="5"/>
  <c r="H648" i="5"/>
  <c r="AC647" i="5"/>
  <c r="Z647" i="5"/>
  <c r="V647" i="5"/>
  <c r="G648" i="5"/>
  <c r="U647" i="5"/>
  <c r="F648" i="5"/>
  <c r="T647" i="5"/>
  <c r="S647" i="5"/>
  <c r="AB647" i="5"/>
  <c r="E648" i="5"/>
  <c r="AA647" i="5"/>
  <c r="D648" i="5"/>
  <c r="M648" i="5"/>
  <c r="N648" i="5"/>
  <c r="L648" i="5"/>
  <c r="K648" i="5"/>
  <c r="O648" i="5"/>
  <c r="R648" i="5"/>
  <c r="Q648" i="5"/>
  <c r="W648" i="5"/>
  <c r="H649" i="5"/>
  <c r="P648" i="5"/>
  <c r="S648" i="5"/>
  <c r="AC648" i="5"/>
  <c r="Z648" i="5"/>
  <c r="U648" i="5"/>
  <c r="F649" i="5"/>
  <c r="V648" i="5"/>
  <c r="G649" i="5"/>
  <c r="T648" i="5"/>
  <c r="E649" i="5"/>
  <c r="AB648" i="5"/>
  <c r="D649" i="5"/>
  <c r="M649" i="5"/>
  <c r="AA648" i="5"/>
  <c r="K649" i="5"/>
  <c r="O649" i="5"/>
  <c r="L649" i="5"/>
  <c r="N649" i="5"/>
  <c r="R649" i="5"/>
  <c r="P649" i="5"/>
  <c r="Q649" i="5"/>
  <c r="W649" i="5"/>
  <c r="H650" i="5"/>
  <c r="AC649" i="5"/>
  <c r="Z649" i="5"/>
  <c r="V649" i="5"/>
  <c r="G650" i="5"/>
  <c r="U649" i="5"/>
  <c r="F650" i="5"/>
  <c r="T649" i="5"/>
  <c r="S649" i="5"/>
  <c r="E650" i="5"/>
  <c r="AB649" i="5"/>
  <c r="D650" i="5"/>
  <c r="AA649" i="5"/>
  <c r="M650" i="5"/>
  <c r="N650" i="5"/>
  <c r="K650" i="5"/>
  <c r="O650" i="5"/>
  <c r="L650" i="5"/>
  <c r="R650" i="5"/>
  <c r="P650" i="5"/>
  <c r="Q650" i="5"/>
  <c r="W650" i="5"/>
  <c r="H651" i="5"/>
  <c r="Z650" i="5"/>
  <c r="AC650" i="5"/>
  <c r="U650" i="5"/>
  <c r="F651" i="5"/>
  <c r="V650" i="5"/>
  <c r="G651" i="5"/>
  <c r="S650" i="5"/>
  <c r="T650" i="5"/>
  <c r="E651" i="5"/>
  <c r="AB650" i="5"/>
  <c r="D651" i="5"/>
  <c r="M651" i="5"/>
  <c r="AA650" i="5"/>
  <c r="N651" i="5"/>
  <c r="K651" i="5"/>
  <c r="O651" i="5"/>
  <c r="L651" i="5"/>
  <c r="R651" i="5"/>
  <c r="P651" i="5"/>
  <c r="Q651" i="5"/>
  <c r="W651" i="5"/>
  <c r="H652" i="5"/>
  <c r="Z651" i="5"/>
  <c r="AC651" i="5"/>
  <c r="U651" i="5"/>
  <c r="F652" i="5"/>
  <c r="V651" i="5"/>
  <c r="G652" i="5"/>
  <c r="S651" i="5"/>
  <c r="T651" i="5"/>
  <c r="E652" i="5"/>
  <c r="AB651" i="5"/>
  <c r="AA651" i="5"/>
  <c r="D652" i="5"/>
  <c r="M652" i="5"/>
  <c r="K652" i="5"/>
  <c r="O652" i="5"/>
  <c r="N652" i="5"/>
  <c r="L652" i="5"/>
  <c r="P652" i="5"/>
  <c r="Q652" i="5"/>
  <c r="R652" i="5"/>
  <c r="W652" i="5"/>
  <c r="AC652" i="5"/>
  <c r="Z652" i="5"/>
  <c r="V652" i="5"/>
  <c r="U652" i="5"/>
  <c r="S652" i="5"/>
  <c r="AA652" i="5"/>
  <c r="T652" i="5"/>
  <c r="AB652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<sst xmlns="http://schemas.openxmlformats.org/spreadsheetml/2006/main" count="534" uniqueCount="136">
  <si>
    <t>Equilibrium Constant Data</t>
  </si>
  <si>
    <t>Packed Bed Parameters</t>
  </si>
  <si>
    <t>T [C]</t>
  </si>
  <si>
    <t>Keq1</t>
  </si>
  <si>
    <t>Keq2</t>
  </si>
  <si>
    <t>Keq3</t>
  </si>
  <si>
    <t>SBET</t>
  </si>
  <si>
    <t>m^2/g</t>
  </si>
  <si>
    <t>Pellet Diameter</t>
  </si>
  <si>
    <t>m</t>
  </si>
  <si>
    <t>Pore Size</t>
  </si>
  <si>
    <t>Pellet Density</t>
  </si>
  <si>
    <t>kg/m^3</t>
  </si>
  <si>
    <t>Pore volume</t>
  </si>
  <si>
    <t>m^3/g</t>
  </si>
  <si>
    <t>Bed Diameter</t>
  </si>
  <si>
    <t>Porosity</t>
  </si>
  <si>
    <t>Bulk Density</t>
  </si>
  <si>
    <t>Voidage</t>
  </si>
  <si>
    <t>Density</t>
  </si>
  <si>
    <t xml:space="preserve"> </t>
  </si>
  <si>
    <t>Molar Mass</t>
  </si>
  <si>
    <t>Specie</t>
  </si>
  <si>
    <t>Molar mass [kg/mol]</t>
  </si>
  <si>
    <t>Catalyst Kinetic Parameters</t>
  </si>
  <si>
    <t>A</t>
  </si>
  <si>
    <t>EtOH</t>
  </si>
  <si>
    <t>k1</t>
  </si>
  <si>
    <t>B</t>
  </si>
  <si>
    <t>HCl</t>
  </si>
  <si>
    <t>k2</t>
  </si>
  <si>
    <t>C</t>
  </si>
  <si>
    <t>EtCl</t>
  </si>
  <si>
    <t>k3</t>
  </si>
  <si>
    <t>D</t>
  </si>
  <si>
    <t>H2O</t>
  </si>
  <si>
    <t>E</t>
  </si>
  <si>
    <t>DEE</t>
  </si>
  <si>
    <t>I</t>
  </si>
  <si>
    <t>N2</t>
  </si>
  <si>
    <t>Viscosities</t>
  </si>
  <si>
    <t>H2</t>
  </si>
  <si>
    <t>Cp data [cal/molC]</t>
  </si>
  <si>
    <t>a</t>
  </si>
  <si>
    <t>b</t>
  </si>
  <si>
    <t>c</t>
  </si>
  <si>
    <t>Heat of Formation (at 298C) [J]</t>
  </si>
  <si>
    <t>Hf</t>
  </si>
  <si>
    <t>T (K)</t>
  </si>
  <si>
    <t>Cp (cal / mol C)</t>
  </si>
  <si>
    <t>Cp [J/mol K]</t>
  </si>
  <si>
    <t xml:space="preserve">	Chao J., 1986	p=1 bar.; GT</t>
  </si>
  <si>
    <t>F_A0 =</t>
  </si>
  <si>
    <t>mol/s</t>
  </si>
  <si>
    <t>P_0 =</t>
  </si>
  <si>
    <t>Pa</t>
  </si>
  <si>
    <t>F_B0 =</t>
  </si>
  <si>
    <t>T_0 =</t>
  </si>
  <si>
    <t>F_C0 =</t>
  </si>
  <si>
    <t>C_T0 =</t>
  </si>
  <si>
    <t>M</t>
  </si>
  <si>
    <t>F_D0 =</t>
  </si>
  <si>
    <r>
      <t>ρ</t>
    </r>
    <r>
      <rPr>
        <sz val="10"/>
        <color theme="1"/>
        <rFont val="Liberation Sans"/>
        <family val="2"/>
      </rPr>
      <t xml:space="preserve"> =</t>
    </r>
  </si>
  <si>
    <t>F_E0 =</t>
  </si>
  <si>
    <t>μ =</t>
  </si>
  <si>
    <t>Pa s</t>
  </si>
  <si>
    <t>β</t>
  </si>
  <si>
    <t>F_I0 =</t>
  </si>
  <si>
    <t>D_pbr =</t>
  </si>
  <si>
    <t>α</t>
  </si>
  <si>
    <t>Q =</t>
  </si>
  <si>
    <t>m^3/s</t>
  </si>
  <si>
    <t>u =</t>
  </si>
  <si>
    <t>m/s</t>
  </si>
  <si>
    <t>ϕ =</t>
  </si>
  <si>
    <r>
      <t>ρ_b</t>
    </r>
    <r>
      <rPr>
        <sz val="10"/>
        <color theme="1"/>
        <rFont val="Liberation Sans"/>
        <family val="2"/>
      </rPr>
      <t xml:space="preserve"> =</t>
    </r>
  </si>
  <si>
    <t>Step:</t>
  </si>
  <si>
    <t>V</t>
  </si>
  <si>
    <t>L</t>
  </si>
  <si>
    <t>F_Ai</t>
  </si>
  <si>
    <t>F_Bi</t>
  </si>
  <si>
    <t>F_Ci</t>
  </si>
  <si>
    <t>F_Di</t>
  </si>
  <si>
    <t>F_Ei</t>
  </si>
  <si>
    <t>F_Ii</t>
  </si>
  <si>
    <t>p_i</t>
  </si>
  <si>
    <t>C_A</t>
  </si>
  <si>
    <t>C_B</t>
  </si>
  <si>
    <t>C_C</t>
  </si>
  <si>
    <t>C_D</t>
  </si>
  <si>
    <t>C_E</t>
  </si>
  <si>
    <t>r1</t>
  </si>
  <si>
    <t>r2</t>
  </si>
  <si>
    <t>r3</t>
  </si>
  <si>
    <t>F_Aii</t>
  </si>
  <si>
    <t>F_Bii</t>
  </si>
  <si>
    <t>F_Cii</t>
  </si>
  <si>
    <t>F_Dii</t>
  </si>
  <si>
    <t>F_Eii</t>
  </si>
  <si>
    <t>F_Iii</t>
  </si>
  <si>
    <t>p_ii</t>
  </si>
  <si>
    <t>r_D</t>
  </si>
  <si>
    <t>10^3 B</t>
  </si>
  <si>
    <t>10^6 C</t>
  </si>
  <si>
    <t>10^-5 D</t>
  </si>
  <si>
    <t>EthylChloride</t>
  </si>
  <si>
    <t>W</t>
  </si>
  <si>
    <t>% drop</t>
  </si>
  <si>
    <t>errors:</t>
  </si>
  <si>
    <t>Conv A</t>
  </si>
  <si>
    <t>Conv B</t>
  </si>
  <si>
    <t>Selectivity</t>
  </si>
  <si>
    <t>Refeed in Each Reactor</t>
  </si>
  <si>
    <t>F_T =</t>
  </si>
  <si>
    <t>Initial Conditions</t>
  </si>
  <si>
    <t>Cooling</t>
  </si>
  <si>
    <t>F_A</t>
  </si>
  <si>
    <t>U</t>
  </si>
  <si>
    <t>F_B</t>
  </si>
  <si>
    <t>F_C</t>
  </si>
  <si>
    <t>F_D</t>
  </si>
  <si>
    <t>Ta</t>
  </si>
  <si>
    <t>F_E</t>
  </si>
  <si>
    <t>F_I</t>
  </si>
  <si>
    <t>T</t>
  </si>
  <si>
    <t>STEP:</t>
  </si>
  <si>
    <t>P</t>
  </si>
  <si>
    <t>p</t>
  </si>
  <si>
    <t>ERROR:</t>
  </si>
  <si>
    <t>REFEED</t>
  </si>
  <si>
    <t>kg</t>
  </si>
  <si>
    <t>Total length of reactor =</t>
  </si>
  <si>
    <t>Total mass of catalyst =</t>
  </si>
  <si>
    <t>meters</t>
  </si>
  <si>
    <t>XA</t>
  </si>
  <si>
    <t>XB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</si>
</sst>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E+00"/>
    <numFmt numFmtId="165" formatCode="0.00000E+00"/>
    <numFmt numFmtId="166" formatCode="0.000000"/>
    <numFmt numFmtId="167" formatCode="0.0000"/>
    <numFmt numFmtId="168" formatCode="0.00000"/>
    <numFmt numFmtId="169" formatCode="0.000"/>
    <numFmt numFmtId="170" formatCode="0.0000E+00"/>
    <numFmt numFmtId="171" formatCode="0.000000000"/>
  </numFmts>
  <fonts count="21">
    <font>
      <sz val="10"/>
      <color theme="1"/>
      <name val="Liberation Sans"/>
      <family val="2"/>
    </font>
    <font>
      <sz val="10"/>
      <color theme="1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u/>
      <sz val="10"/>
      <color rgb="FF0000EE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b/>
      <i/>
      <u/>
      <sz val="10"/>
      <color rgb="FF000000"/>
      <name val="Liberation Sans"/>
      <family val="2"/>
    </font>
    <font>
      <b/>
      <sz val="10"/>
      <color theme="1"/>
      <name val="Liberation Sans"/>
      <family val="2"/>
    </font>
    <font>
      <sz val="10"/>
      <color theme="1"/>
      <name val="Liberation Sans1"/>
    </font>
    <font>
      <sz val="8"/>
      <name val="Liberation Sans"/>
      <family val="2"/>
    </font>
    <font>
      <b/>
      <sz val="10"/>
      <color theme="1"/>
      <name val="Calibri"/>
      <family val="2"/>
    </font>
    <font>
      <b/>
      <sz val="12"/>
      <color theme="1"/>
      <name val="Liberation Sans"/>
      <family val="2"/>
    </font>
    <font>
      <sz val="6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CCCCCC"/>
        <bgColor rgb="FFCCCCCC"/>
      </patternFill>
    </fill>
    <fill>
      <patternFill patternType="solid">
        <fgColor rgb="FFAFD095"/>
        <bgColor rgb="FFAFD09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0"/>
        <bgColor rgb="FFAFD095"/>
      </patternFill>
    </fill>
  </fills>
  <borders count="17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20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4" fillId="0" borderId="0"/>
    <xf numFmtId="0" fontId="1" fillId="0" borderId="0"/>
    <xf numFmtId="0" fontId="1" fillId="0" borderId="0"/>
    <xf numFmtId="0" fontId="4" fillId="0" borderId="0"/>
    <xf numFmtId="9" fontId="1" fillId="0" borderId="0" applyFont="0" applyFill="0" applyBorder="0" applyAlignment="0" applyProtection="0"/>
  </cellStyleXfs>
  <cellXfs count="100">
    <xf numFmtId="0" fontId="0" fillId="0" borderId="0" xfId="0"/>
    <xf numFmtId="11" fontId="0" fillId="0" borderId="0" xfId="0" applyNumberFormat="1" applyAlignment="1">
      <alignment horizontal="center" vertical="center"/>
    </xf>
    <xf numFmtId="11" fontId="15" fillId="9" borderId="2" xfId="0" applyNumberFormat="1" applyFont="1" applyFill="1" applyBorder="1" applyAlignment="1">
      <alignment horizontal="center" vertical="center"/>
    </xf>
    <xf numFmtId="11" fontId="0" fillId="0" borderId="2" xfId="0" applyNumberFormat="1" applyBorder="1" applyAlignment="1">
      <alignment horizontal="center" vertical="center"/>
    </xf>
    <xf numFmtId="2" fontId="0" fillId="4" borderId="2" xfId="0" applyNumberFormat="1" applyFill="1" applyBorder="1" applyAlignment="1">
      <alignment horizontal="center" vertical="center"/>
    </xf>
    <xf numFmtId="2" fontId="0" fillId="10" borderId="2" xfId="0" applyNumberForma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2" fontId="0" fillId="11" borderId="3" xfId="0" applyNumberFormat="1" applyFill="1" applyBorder="1" applyAlignment="1">
      <alignment horizontal="center" vertical="center"/>
    </xf>
    <xf numFmtId="2" fontId="16" fillId="4" borderId="2" xfId="0" applyNumberFormat="1" applyFont="1" applyFill="1" applyBorder="1" applyAlignment="1">
      <alignment horizontal="center" vertical="center"/>
    </xf>
    <xf numFmtId="2" fontId="0" fillId="4" borderId="5" xfId="0" applyNumberFormat="1" applyFill="1" applyBorder="1" applyAlignment="1">
      <alignment horizontal="center" vertical="center"/>
    </xf>
    <xf numFmtId="2" fontId="0" fillId="11" borderId="0" xfId="0" applyNumberFormat="1" applyFill="1" applyAlignment="1">
      <alignment horizontal="center" vertical="center"/>
    </xf>
    <xf numFmtId="2" fontId="0" fillId="12" borderId="3" xfId="0" applyNumberFormat="1" applyFill="1" applyBorder="1" applyAlignment="1">
      <alignment horizontal="center" vertical="center"/>
    </xf>
    <xf numFmtId="2" fontId="15" fillId="9" borderId="2" xfId="0" applyNumberFormat="1" applyFont="1" applyFill="1" applyBorder="1" applyAlignment="1">
      <alignment horizontal="center" vertical="center"/>
    </xf>
    <xf numFmtId="2" fontId="0" fillId="9" borderId="2" xfId="0" applyNumberFormat="1" applyFill="1" applyBorder="1" applyAlignment="1">
      <alignment horizontal="center" vertical="center"/>
    </xf>
    <xf numFmtId="2" fontId="18" fillId="9" borderId="2" xfId="0" applyNumberFormat="1" applyFont="1" applyFill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18" fillId="9" borderId="4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15" fillId="9" borderId="5" xfId="0" applyNumberFormat="1" applyFont="1" applyFill="1" applyBorder="1" applyAlignment="1">
      <alignment horizontal="center" vertical="center"/>
    </xf>
    <xf numFmtId="11" fontId="0" fillId="0" borderId="3" xfId="0" applyNumberFormat="1" applyBorder="1" applyAlignment="1">
      <alignment horizontal="center" vertical="center"/>
    </xf>
    <xf numFmtId="164" fontId="0" fillId="10" borderId="2" xfId="0" applyNumberFormat="1" applyFill="1" applyBorder="1" applyAlignment="1">
      <alignment horizontal="center" vertical="center"/>
    </xf>
    <xf numFmtId="165" fontId="0" fillId="10" borderId="2" xfId="0" applyNumberFormat="1" applyFill="1" applyBorder="1" applyAlignment="1">
      <alignment horizontal="center" vertical="center"/>
    </xf>
    <xf numFmtId="166" fontId="0" fillId="0" borderId="3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0" fillId="9" borderId="2" xfId="0" applyNumberFormat="1" applyFill="1" applyBorder="1" applyAlignment="1">
      <alignment horizontal="center" vertical="center"/>
    </xf>
    <xf numFmtId="168" fontId="0" fillId="0" borderId="3" xfId="0" applyNumberFormat="1" applyBorder="1" applyAlignment="1">
      <alignment horizontal="center" vertical="center"/>
    </xf>
    <xf numFmtId="2" fontId="15" fillId="9" borderId="6" xfId="0" applyNumberFormat="1" applyFont="1" applyFill="1" applyBorder="1" applyAlignment="1">
      <alignment horizontal="center" vertical="center"/>
    </xf>
    <xf numFmtId="11" fontId="0" fillId="0" borderId="7" xfId="0" applyNumberFormat="1" applyBorder="1" applyAlignment="1">
      <alignment horizontal="center" vertical="center"/>
    </xf>
    <xf numFmtId="2" fontId="15" fillId="9" borderId="8" xfId="0" applyNumberFormat="1" applyFont="1" applyFill="1" applyBorder="1" applyAlignment="1">
      <alignment horizontal="center" vertical="center"/>
    </xf>
    <xf numFmtId="166" fontId="0" fillId="0" borderId="9" xfId="0" applyNumberFormat="1" applyBorder="1" applyAlignment="1">
      <alignment horizontal="center" vertical="center"/>
    </xf>
    <xf numFmtId="2" fontId="15" fillId="9" borderId="3" xfId="0" applyNumberFormat="1" applyFont="1" applyFill="1" applyBorder="1" applyAlignment="1">
      <alignment horizontal="center" vertical="center"/>
    </xf>
    <xf numFmtId="11" fontId="0" fillId="0" borderId="3" xfId="0" applyNumberFormat="1" applyBorder="1"/>
    <xf numFmtId="10" fontId="0" fillId="0" borderId="3" xfId="19" applyNumberFormat="1" applyFont="1" applyBorder="1" applyAlignment="1">
      <alignment horizontal="center" vertical="center"/>
    </xf>
    <xf numFmtId="169" fontId="0" fillId="0" borderId="3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70" fontId="0" fillId="0" borderId="3" xfId="0" applyNumberFormat="1" applyBorder="1" applyAlignment="1">
      <alignment horizontal="center" vertical="center"/>
    </xf>
    <xf numFmtId="170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10" fontId="0" fillId="0" borderId="0" xfId="19" applyNumberFormat="1" applyFont="1" applyBorder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165" fontId="0" fillId="13" borderId="3" xfId="0" applyNumberFormat="1" applyFill="1" applyBorder="1" applyAlignment="1">
      <alignment horizontal="center" vertical="center"/>
    </xf>
    <xf numFmtId="11" fontId="0" fillId="0" borderId="11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10" fontId="0" fillId="0" borderId="11" xfId="19" applyNumberFormat="1" applyFont="1" applyBorder="1" applyAlignment="1">
      <alignment horizontal="center" vertical="center"/>
    </xf>
    <xf numFmtId="170" fontId="0" fillId="0" borderId="11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14" borderId="0" xfId="0" applyFill="1"/>
    <xf numFmtId="2" fontId="0" fillId="14" borderId="0" xfId="0" applyNumberFormat="1" applyFill="1" applyAlignment="1">
      <alignment horizontal="center" vertical="center"/>
    </xf>
    <xf numFmtId="11" fontId="15" fillId="0" borderId="0" xfId="0" applyNumberFormat="1" applyFont="1" applyAlignment="1">
      <alignment horizontal="center" vertical="center"/>
    </xf>
    <xf numFmtId="11" fontId="0" fillId="0" borderId="0" xfId="0" quotePrefix="1" applyNumberFormat="1"/>
    <xf numFmtId="0" fontId="0" fillId="0" borderId="2" xfId="0" applyBorder="1" applyAlignment="1">
      <alignment horizontal="center" vertical="center"/>
    </xf>
    <xf numFmtId="11" fontId="0" fillId="0" borderId="12" xfId="0" applyNumberFormat="1" applyBorder="1" applyAlignment="1">
      <alignment horizontal="center" vertical="center"/>
    </xf>
    <xf numFmtId="11" fontId="0" fillId="0" borderId="13" xfId="0" applyNumberFormat="1" applyBorder="1" applyAlignment="1">
      <alignment horizontal="center" vertical="center"/>
    </xf>
    <xf numFmtId="11" fontId="0" fillId="0" borderId="0" xfId="0" applyNumberFormat="1"/>
    <xf numFmtId="171" fontId="0" fillId="0" borderId="0" xfId="0" applyNumberFormat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readingOrder="1"/>
    </xf>
    <xf numFmtId="0" fontId="15" fillId="0" borderId="0" xfId="0" applyFont="1" applyAlignment="1">
      <alignment horizontal="center"/>
    </xf>
    <xf numFmtId="2" fontId="15" fillId="15" borderId="14" xfId="0" applyNumberFormat="1" applyFont="1" applyFill="1" applyBorder="1" applyAlignment="1">
      <alignment horizontal="center" vertical="center"/>
    </xf>
    <xf numFmtId="0" fontId="15" fillId="15" borderId="14" xfId="0" applyFont="1" applyFill="1" applyBorder="1" applyAlignment="1">
      <alignment horizontal="center"/>
    </xf>
    <xf numFmtId="11" fontId="15" fillId="15" borderId="13" xfId="0" applyNumberFormat="1" applyFont="1" applyFill="1" applyBorder="1" applyAlignment="1">
      <alignment horizontal="center" vertical="center"/>
    </xf>
    <xf numFmtId="11" fontId="15" fillId="16" borderId="0" xfId="0" applyNumberFormat="1" applyFont="1" applyFill="1" applyAlignment="1">
      <alignment horizontal="center" vertical="center"/>
    </xf>
    <xf numFmtId="11" fontId="0" fillId="16" borderId="0" xfId="0" applyNumberFormat="1" applyFill="1" applyAlignment="1">
      <alignment horizontal="center" vertical="center"/>
    </xf>
    <xf numFmtId="0" fontId="0" fillId="16" borderId="0" xfId="0" applyFill="1" applyAlignment="1">
      <alignment horizontal="center"/>
    </xf>
    <xf numFmtId="0" fontId="11" fillId="16" borderId="0" xfId="14" applyFill="1"/>
    <xf numFmtId="0" fontId="11" fillId="16" borderId="0" xfId="14" applyFill="1" applyAlignment="1">
      <alignment horizontal="center"/>
    </xf>
    <xf numFmtId="2" fontId="0" fillId="15" borderId="14" xfId="0" applyNumberFormat="1" applyFill="1" applyBorder="1" applyAlignment="1">
      <alignment horizontal="center" vertical="center"/>
    </xf>
    <xf numFmtId="2" fontId="15" fillId="15" borderId="15" xfId="0" applyNumberFormat="1" applyFont="1" applyFill="1" applyBorder="1" applyAlignment="1">
      <alignment horizontal="center" vertical="center"/>
    </xf>
    <xf numFmtId="2" fontId="15" fillId="15" borderId="13" xfId="0" applyNumberFormat="1" applyFont="1" applyFill="1" applyBorder="1" applyAlignment="1">
      <alignment horizontal="center" vertical="center"/>
    </xf>
    <xf numFmtId="11" fontId="0" fillId="0" borderId="4" xfId="0" applyNumberFormat="1" applyBorder="1" applyAlignment="1">
      <alignment horizontal="center" vertical="center"/>
    </xf>
    <xf numFmtId="2" fontId="0" fillId="17" borderId="2" xfId="0" applyNumberFormat="1" applyFill="1" applyBorder="1" applyAlignment="1">
      <alignment horizontal="center" vertical="center"/>
    </xf>
    <xf numFmtId="11" fontId="0" fillId="17" borderId="2" xfId="0" applyNumberFormat="1" applyFill="1" applyBorder="1" applyAlignment="1">
      <alignment horizontal="center" vertical="center"/>
    </xf>
    <xf numFmtId="2" fontId="0" fillId="17" borderId="13" xfId="0" applyNumberFormat="1" applyFill="1" applyBorder="1" applyAlignment="1">
      <alignment horizontal="center" vertical="center"/>
    </xf>
    <xf numFmtId="11" fontId="0" fillId="17" borderId="0" xfId="0" applyNumberFormat="1" applyFill="1" applyAlignment="1">
      <alignment horizontal="center" vertical="center"/>
    </xf>
    <xf numFmtId="11" fontId="0" fillId="0" borderId="0" xfId="0" applyNumberFormat="1" applyAlignment="1">
      <alignment horizontal="center"/>
    </xf>
    <xf numFmtId="0" fontId="15" fillId="17" borderId="2" xfId="0" applyFont="1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15" fillId="17" borderId="2" xfId="0" applyFont="1" applyFill="1" applyBorder="1" applyAlignment="1">
      <alignment vertical="center"/>
    </xf>
    <xf numFmtId="0" fontId="0" fillId="0" borderId="12" xfId="0" applyBorder="1" applyAlignment="1">
      <alignment horizontal="center" vertical="center"/>
    </xf>
    <xf numFmtId="0" fontId="15" fillId="17" borderId="2" xfId="0" applyFont="1" applyFill="1" applyBorder="1" applyAlignment="1">
      <alignment horizontal="center" vertical="center"/>
    </xf>
    <xf numFmtId="2" fontId="0" fillId="18" borderId="2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1" fontId="15" fillId="17" borderId="2" xfId="0" applyNumberFormat="1" applyFont="1" applyFill="1" applyBorder="1" applyAlignment="1">
      <alignment horizontal="center" vertical="center"/>
    </xf>
    <xf numFmtId="11" fontId="15" fillId="9" borderId="16" xfId="0" applyNumberFormat="1" applyFont="1" applyFill="1" applyBorder="1" applyAlignment="1">
      <alignment horizontal="center" vertical="center"/>
    </xf>
    <xf numFmtId="11" fontId="15" fillId="9" borderId="0" xfId="0" applyNumberFormat="1" applyFont="1" applyFill="1" applyAlignment="1">
      <alignment horizontal="center" vertical="center"/>
    </xf>
    <xf numFmtId="11" fontId="15" fillId="9" borderId="2" xfId="0" applyNumberFormat="1" applyFont="1" applyFill="1" applyBorder="1" applyAlignment="1">
      <alignment horizontal="center" vertical="center"/>
    </xf>
    <xf numFmtId="11" fontId="15" fillId="9" borderId="5" xfId="0" applyNumberFormat="1" applyFont="1" applyFill="1" applyBorder="1" applyAlignment="1">
      <alignment horizontal="center" vertical="center"/>
    </xf>
    <xf numFmtId="2" fontId="19" fillId="12" borderId="10" xfId="0" applyNumberFormat="1" applyFont="1" applyFill="1" applyBorder="1" applyAlignment="1">
      <alignment horizontal="center" vertical="center"/>
    </xf>
    <xf numFmtId="0" fontId="15" fillId="17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0" fontId="15" fillId="17" borderId="5" xfId="0" applyFont="1" applyFill="1" applyBorder="1" applyAlignment="1">
      <alignment horizontal="center" vertical="center"/>
    </xf>
    <xf numFmtId="0" fontId="15" fillId="17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7" borderId="3" xfId="0" applyFill="1" applyBorder="1" applyAlignment="1">
      <alignment horizontal="center" vertical="center"/>
    </xf>
  </cellXfs>
  <cellStyles count="20">
    <cellStyle name="Accent" xfId="7" xr:uid="{00000000-0005-0000-0000-000000000000}"/>
    <cellStyle name="Accent 1" xfId="8" xr:uid="{00000000-0005-0000-0000-000001000000}"/>
    <cellStyle name="Accent 2" xfId="9" xr:uid="{00000000-0005-0000-0000-000002000000}"/>
    <cellStyle name="Accent 3" xfId="10" xr:uid="{00000000-0005-0000-0000-000003000000}"/>
    <cellStyle name="Bad" xfId="4" builtinId="27" customBuiltin="1"/>
    <cellStyle name="Error" xfId="11" xr:uid="{00000000-0005-0000-0000-000005000000}"/>
    <cellStyle name="Footnote" xfId="12" xr:uid="{00000000-0005-0000-0000-000006000000}"/>
    <cellStyle name="Good" xfId="3" builtinId="26" customBuiltin="1"/>
    <cellStyle name="Heading" xfId="13" xr:uid="{00000000-0005-0000-0000-000008000000}"/>
    <cellStyle name="Heading 1" xfId="1" builtinId="16" customBuiltin="1"/>
    <cellStyle name="Heading 2" xfId="2" builtinId="17" customBuiltin="1"/>
    <cellStyle name="Hyperlink" xfId="14" xr:uid="{00000000-0005-0000-0000-00000B000000}"/>
    <cellStyle name="Neutral" xfId="5" builtinId="28" customBuiltin="1"/>
    <cellStyle name="Normal" xfId="0" builtinId="0" customBuiltin="1"/>
    <cellStyle name="Note" xfId="6" builtinId="10" customBuiltin="1"/>
    <cellStyle name="Percent" xfId="19" builtinId="5"/>
    <cellStyle name="Result" xfId="15" xr:uid="{00000000-0005-0000-0000-00000F000000}"/>
    <cellStyle name="Status" xfId="16" xr:uid="{00000000-0005-0000-0000-000010000000}"/>
    <cellStyle name="Text" xfId="17" xr:uid="{00000000-0005-0000-0000-000011000000}"/>
    <cellStyle name="Warning" xfId="18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Properties!$B$2</c:f>
              <c:strCache>
                <c:ptCount val="1"/>
                <c:pt idx="0">
                  <c:v>Keq1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Properties!$A$3:$A$7</c:f>
              <c:numCache>
                <c:formatCode>0.00E+00</c:formatCode>
                <c:ptCount val="5"/>
                <c:pt idx="0">
                  <c:v>200</c:v>
                </c:pt>
                <c:pt idx="1">
                  <c:v>250</c:v>
                </c:pt>
                <c:pt idx="2">
                  <c:v>275</c:v>
                </c:pt>
                <c:pt idx="3">
                  <c:v>300</c:v>
                </c:pt>
                <c:pt idx="4">
                  <c:v>325</c:v>
                </c:pt>
              </c:numCache>
            </c:numRef>
          </c:xVal>
          <c:yVal>
            <c:numRef>
              <c:f>Properties!$B$3:$B$7</c:f>
              <c:numCache>
                <c:formatCode>0.00E+00</c:formatCode>
                <c:ptCount val="5"/>
                <c:pt idx="0">
                  <c:v>635.6</c:v>
                </c:pt>
                <c:pt idx="1">
                  <c:v>332.6</c:v>
                </c:pt>
                <c:pt idx="2">
                  <c:v>251.6</c:v>
                </c:pt>
                <c:pt idx="3">
                  <c:v>195</c:v>
                </c:pt>
                <c:pt idx="4">
                  <c:v>154.4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C-4742-BBFB-C0EC2DF02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56096"/>
        <c:axId val="1599614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Properties!$C$2</c15:sqref>
                        </c15:formulaRef>
                      </c:ext>
                    </c:extLst>
                    <c:strCache>
                      <c:ptCount val="1"/>
                      <c:pt idx="0">
                        <c:v>Keq2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Properties!$A$3:$A$7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200</c:v>
                      </c:pt>
                      <c:pt idx="1">
                        <c:v>250</c:v>
                      </c:pt>
                      <c:pt idx="2">
                        <c:v>275</c:v>
                      </c:pt>
                      <c:pt idx="3">
                        <c:v>300</c:v>
                      </c:pt>
                      <c:pt idx="4">
                        <c:v>325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Properties!$C$3:$C$7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14.12</c:v>
                      </c:pt>
                      <c:pt idx="1">
                        <c:v>8.4499999999999993</c:v>
                      </c:pt>
                      <c:pt idx="2">
                        <c:v>6.8</c:v>
                      </c:pt>
                      <c:pt idx="3">
                        <c:v>5.59</c:v>
                      </c:pt>
                      <c:pt idx="4">
                        <c:v>4.68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735C-4742-BBFB-C0EC2DF021E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Properties!$D$2</c15:sqref>
                        </c15:formulaRef>
                      </c:ext>
                    </c:extLst>
                    <c:strCache>
                      <c:ptCount val="1"/>
                      <c:pt idx="0">
                        <c:v>Keq3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Properties!$A$3:$A$7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200</c:v>
                      </c:pt>
                      <c:pt idx="1">
                        <c:v>250</c:v>
                      </c:pt>
                      <c:pt idx="2">
                        <c:v>275</c:v>
                      </c:pt>
                      <c:pt idx="3">
                        <c:v>300</c:v>
                      </c:pt>
                      <c:pt idx="4">
                        <c:v>325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Properties!$D$3:$D$7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45.01</c:v>
                      </c:pt>
                      <c:pt idx="1">
                        <c:v>39.380000000000003</c:v>
                      </c:pt>
                      <c:pt idx="2">
                        <c:v>37.020000000000003</c:v>
                      </c:pt>
                      <c:pt idx="3">
                        <c:v>34.9</c:v>
                      </c:pt>
                      <c:pt idx="4">
                        <c:v>32.99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5C-4742-BBFB-C0EC2DF021E6}"/>
                  </c:ext>
                </c:extLst>
              </c15:ser>
            </c15:filteredScatterSeries>
          </c:ext>
        </c:extLst>
      </c:scatterChart>
      <c:valAx>
        <c:axId val="12275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61488"/>
        <c:crosses val="autoZero"/>
        <c:crossBetween val="midCat"/>
      </c:valAx>
      <c:valAx>
        <c:axId val="15996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5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Properties!$C$2</c:f>
              <c:strCache>
                <c:ptCount val="1"/>
                <c:pt idx="0">
                  <c:v>Keq2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Properties!$A$3:$A$7</c:f>
              <c:numCache>
                <c:formatCode>0.00E+00</c:formatCode>
                <c:ptCount val="5"/>
                <c:pt idx="0">
                  <c:v>200</c:v>
                </c:pt>
                <c:pt idx="1">
                  <c:v>250</c:v>
                </c:pt>
                <c:pt idx="2">
                  <c:v>275</c:v>
                </c:pt>
                <c:pt idx="3">
                  <c:v>300</c:v>
                </c:pt>
                <c:pt idx="4">
                  <c:v>325</c:v>
                </c:pt>
              </c:numCache>
              <c:extLst xmlns:c15="http://schemas.microsoft.com/office/drawing/2012/chart"/>
            </c:numRef>
          </c:xVal>
          <c:yVal>
            <c:numRef>
              <c:f>Properties!$C$3:$C$7</c:f>
              <c:numCache>
                <c:formatCode>0.00E+00</c:formatCode>
                <c:ptCount val="5"/>
                <c:pt idx="0">
                  <c:v>14.12</c:v>
                </c:pt>
                <c:pt idx="1">
                  <c:v>8.4499999999999993</c:v>
                </c:pt>
                <c:pt idx="2">
                  <c:v>6.8</c:v>
                </c:pt>
                <c:pt idx="3">
                  <c:v>5.59</c:v>
                </c:pt>
                <c:pt idx="4">
                  <c:v>4.68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1-4D5D-47D6-A6E9-7DD519CF0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56096"/>
        <c:axId val="1599614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Properties!$B$2</c15:sqref>
                        </c15:formulaRef>
                      </c:ext>
                    </c:extLst>
                    <c:strCache>
                      <c:ptCount val="1"/>
                      <c:pt idx="0">
                        <c:v>Keq1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Properties!$A$3:$A$7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200</c:v>
                      </c:pt>
                      <c:pt idx="1">
                        <c:v>250</c:v>
                      </c:pt>
                      <c:pt idx="2">
                        <c:v>275</c:v>
                      </c:pt>
                      <c:pt idx="3">
                        <c:v>300</c:v>
                      </c:pt>
                      <c:pt idx="4">
                        <c:v>325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Properties!$B$3:$B$7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635.6</c:v>
                      </c:pt>
                      <c:pt idx="1">
                        <c:v>332.6</c:v>
                      </c:pt>
                      <c:pt idx="2">
                        <c:v>251.6</c:v>
                      </c:pt>
                      <c:pt idx="3">
                        <c:v>195</c:v>
                      </c:pt>
                      <c:pt idx="4">
                        <c:v>154.4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4D5D-47D6-A6E9-7DD519CF060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Properties!$D$2</c15:sqref>
                        </c15:formulaRef>
                      </c:ext>
                    </c:extLst>
                    <c:strCache>
                      <c:ptCount val="1"/>
                      <c:pt idx="0">
                        <c:v>Keq3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Properties!$A$3:$A$7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200</c:v>
                      </c:pt>
                      <c:pt idx="1">
                        <c:v>250</c:v>
                      </c:pt>
                      <c:pt idx="2">
                        <c:v>275</c:v>
                      </c:pt>
                      <c:pt idx="3">
                        <c:v>300</c:v>
                      </c:pt>
                      <c:pt idx="4">
                        <c:v>325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Properties!$D$3:$D$7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45.01</c:v>
                      </c:pt>
                      <c:pt idx="1">
                        <c:v>39.380000000000003</c:v>
                      </c:pt>
                      <c:pt idx="2">
                        <c:v>37.020000000000003</c:v>
                      </c:pt>
                      <c:pt idx="3">
                        <c:v>34.9</c:v>
                      </c:pt>
                      <c:pt idx="4">
                        <c:v>32.99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D5D-47D6-A6E9-7DD519CF060B}"/>
                  </c:ext>
                </c:extLst>
              </c15:ser>
            </c15:filteredScatterSeries>
          </c:ext>
        </c:extLst>
      </c:scatterChart>
      <c:valAx>
        <c:axId val="12275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61488"/>
        <c:crosses val="autoZero"/>
        <c:crossBetween val="midCat"/>
      </c:valAx>
      <c:valAx>
        <c:axId val="15996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5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Properties!$D$2</c:f>
              <c:strCache>
                <c:ptCount val="1"/>
                <c:pt idx="0">
                  <c:v>Keq3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Properties!$A$3:$A$7</c:f>
              <c:numCache>
                <c:formatCode>0.00E+00</c:formatCode>
                <c:ptCount val="5"/>
                <c:pt idx="0">
                  <c:v>200</c:v>
                </c:pt>
                <c:pt idx="1">
                  <c:v>250</c:v>
                </c:pt>
                <c:pt idx="2">
                  <c:v>275</c:v>
                </c:pt>
                <c:pt idx="3">
                  <c:v>300</c:v>
                </c:pt>
                <c:pt idx="4">
                  <c:v>325</c:v>
                </c:pt>
              </c:numCache>
              <c:extLst xmlns:c15="http://schemas.microsoft.com/office/drawing/2012/chart"/>
            </c:numRef>
          </c:xVal>
          <c:yVal>
            <c:numRef>
              <c:f>Properties!$D$3:$D$7</c:f>
              <c:numCache>
                <c:formatCode>0.00E+00</c:formatCode>
                <c:ptCount val="5"/>
                <c:pt idx="0">
                  <c:v>45.01</c:v>
                </c:pt>
                <c:pt idx="1">
                  <c:v>39.380000000000003</c:v>
                </c:pt>
                <c:pt idx="2">
                  <c:v>37.020000000000003</c:v>
                </c:pt>
                <c:pt idx="3">
                  <c:v>34.9</c:v>
                </c:pt>
                <c:pt idx="4">
                  <c:v>32.99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2-6826-41A8-B0CE-D636593C3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56096"/>
        <c:axId val="1599614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Properties!$B$2</c15:sqref>
                        </c15:formulaRef>
                      </c:ext>
                    </c:extLst>
                    <c:strCache>
                      <c:ptCount val="1"/>
                      <c:pt idx="0">
                        <c:v>Keq1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Properties!$A$3:$A$7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200</c:v>
                      </c:pt>
                      <c:pt idx="1">
                        <c:v>250</c:v>
                      </c:pt>
                      <c:pt idx="2">
                        <c:v>275</c:v>
                      </c:pt>
                      <c:pt idx="3">
                        <c:v>300</c:v>
                      </c:pt>
                      <c:pt idx="4">
                        <c:v>325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Properties!$B$3:$B$7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635.6</c:v>
                      </c:pt>
                      <c:pt idx="1">
                        <c:v>332.6</c:v>
                      </c:pt>
                      <c:pt idx="2">
                        <c:v>251.6</c:v>
                      </c:pt>
                      <c:pt idx="3">
                        <c:v>195</c:v>
                      </c:pt>
                      <c:pt idx="4">
                        <c:v>154.4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826-41A8-B0CE-D636593C3EBD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Properties!$C$2</c15:sqref>
                        </c15:formulaRef>
                      </c:ext>
                    </c:extLst>
                    <c:strCache>
                      <c:ptCount val="1"/>
                      <c:pt idx="0">
                        <c:v>Keq2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Properties!$A$3:$A$7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200</c:v>
                      </c:pt>
                      <c:pt idx="1">
                        <c:v>250</c:v>
                      </c:pt>
                      <c:pt idx="2">
                        <c:v>275</c:v>
                      </c:pt>
                      <c:pt idx="3">
                        <c:v>300</c:v>
                      </c:pt>
                      <c:pt idx="4">
                        <c:v>325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Properties!$C$3:$C$7</c15:sqref>
                        </c15:formulaRef>
                      </c:ext>
                    </c:extLst>
                    <c:numCache>
                      <c:formatCode>0.00E+00</c:formatCode>
                      <c:ptCount val="5"/>
                      <c:pt idx="0">
                        <c:v>14.12</c:v>
                      </c:pt>
                      <c:pt idx="1">
                        <c:v>8.4499999999999993</c:v>
                      </c:pt>
                      <c:pt idx="2">
                        <c:v>6.8</c:v>
                      </c:pt>
                      <c:pt idx="3">
                        <c:v>5.59</c:v>
                      </c:pt>
                      <c:pt idx="4">
                        <c:v>4.68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826-41A8-B0CE-D636593C3EBD}"/>
                  </c:ext>
                </c:extLst>
              </c15:ser>
            </c15:filteredScatterSeries>
          </c:ext>
        </c:extLst>
      </c:scatterChart>
      <c:valAx>
        <c:axId val="12275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61488"/>
        <c:crosses val="autoZero"/>
        <c:crossBetween val="midCat"/>
      </c:valAx>
      <c:valAx>
        <c:axId val="15996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5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 for DEE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Properties!$J$53</c:f>
              <c:strCache>
                <c:ptCount val="1"/>
                <c:pt idx="0">
                  <c:v>Cp (cal / mol C)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Properties!$I$54:$I$71</c:f>
              <c:numCache>
                <c:formatCode>General</c:formatCode>
                <c:ptCount val="18"/>
                <c:pt idx="0">
                  <c:v>62.5</c:v>
                </c:pt>
                <c:pt idx="1">
                  <c:v>84.8</c:v>
                </c:pt>
                <c:pt idx="2">
                  <c:v>99.7</c:v>
                </c:pt>
                <c:pt idx="3">
                  <c:v>114.3</c:v>
                </c:pt>
                <c:pt idx="4">
                  <c:v>119.46</c:v>
                </c:pt>
                <c:pt idx="5">
                  <c:v>119.86</c:v>
                </c:pt>
                <c:pt idx="6">
                  <c:v>142.81</c:v>
                </c:pt>
                <c:pt idx="7">
                  <c:v>165.77</c:v>
                </c:pt>
                <c:pt idx="8">
                  <c:v>186.35</c:v>
                </c:pt>
                <c:pt idx="9">
                  <c:v>204.35</c:v>
                </c:pt>
                <c:pt idx="10">
                  <c:v>220.04</c:v>
                </c:pt>
                <c:pt idx="11">
                  <c:v>233.74</c:v>
                </c:pt>
                <c:pt idx="12">
                  <c:v>245.68</c:v>
                </c:pt>
                <c:pt idx="13">
                  <c:v>256.08</c:v>
                </c:pt>
                <c:pt idx="14">
                  <c:v>265.12</c:v>
                </c:pt>
                <c:pt idx="15">
                  <c:v>272.97000000000003</c:v>
                </c:pt>
                <c:pt idx="16">
                  <c:v>279.81</c:v>
                </c:pt>
                <c:pt idx="17">
                  <c:v>285.76</c:v>
                </c:pt>
              </c:numCache>
            </c:numRef>
          </c:xVal>
          <c:yVal>
            <c:numRef>
              <c:f>Properties!$J$54:$J$71</c:f>
              <c:numCache>
                <c:formatCode>General</c:formatCode>
                <c:ptCount val="18"/>
                <c:pt idx="0">
                  <c:v>8.7180644223114098E-2</c:v>
                </c:pt>
                <c:pt idx="1">
                  <c:v>0.13077096633467114</c:v>
                </c:pt>
                <c:pt idx="2">
                  <c:v>0.1743612884462282</c:v>
                </c:pt>
                <c:pt idx="3">
                  <c:v>0.23813392969543618</c:v>
                </c:pt>
                <c:pt idx="4">
                  <c:v>0.25992909075121468</c:v>
                </c:pt>
                <c:pt idx="5">
                  <c:v>0.26154193266934228</c:v>
                </c:pt>
                <c:pt idx="6">
                  <c:v>0.34872257689245639</c:v>
                </c:pt>
                <c:pt idx="7">
                  <c:v>0.4359032211155705</c:v>
                </c:pt>
                <c:pt idx="8">
                  <c:v>0.52308386533868456</c:v>
                </c:pt>
                <c:pt idx="9">
                  <c:v>0.61026450956179878</c:v>
                </c:pt>
                <c:pt idx="10">
                  <c:v>0.69744515378491279</c:v>
                </c:pt>
                <c:pt idx="11">
                  <c:v>0.7846257980080269</c:v>
                </c:pt>
                <c:pt idx="12">
                  <c:v>0.87180644223114101</c:v>
                </c:pt>
                <c:pt idx="13">
                  <c:v>0.95898708645425523</c:v>
                </c:pt>
                <c:pt idx="14">
                  <c:v>1.0461677306773691</c:v>
                </c:pt>
                <c:pt idx="15">
                  <c:v>1.1333483749004833</c:v>
                </c:pt>
                <c:pt idx="16">
                  <c:v>1.2205290191235976</c:v>
                </c:pt>
                <c:pt idx="17">
                  <c:v>1.3077096633467116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15-46BA-B1E1-97227AC32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438711"/>
        <c:axId val="789231656"/>
      </c:scatterChart>
      <c:valAx>
        <c:axId val="988438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231656"/>
        <c:crosses val="autoZero"/>
        <c:crossBetween val="midCat"/>
      </c:valAx>
      <c:valAx>
        <c:axId val="78923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387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Initial</a:t>
            </a:r>
            <a:r>
              <a:rPr lang="en-US" baseline="0"/>
              <a:t> </a:t>
            </a:r>
            <a:r>
              <a:rPr lang="en-US"/>
              <a:t>Rate</a:t>
            </a:r>
            <a:r>
              <a:rPr lang="en-US" baseline="0"/>
              <a:t> of Formation of Desired Specie (EtCl)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'Initial Determination'!$Z$19</c:f>
              <c:strCache>
                <c:ptCount val="1"/>
                <c:pt idx="0">
                  <c:v>r_D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'Initial Determination'!$Y$20:$Y$465</c:f>
              <c:numCache>
                <c:formatCode>0.00E+00</c:formatCode>
                <c:ptCount val="44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</c:numCache>
            </c:numRef>
          </c:xVal>
          <c:yVal>
            <c:numRef>
              <c:f>'Initial Determination'!$Z$20:$Z$465</c:f>
              <c:numCache>
                <c:formatCode>0.000000</c:formatCode>
                <c:ptCount val="446"/>
                <c:pt idx="0">
                  <c:v>5.9586385281266509E-6</c:v>
                </c:pt>
                <c:pt idx="1">
                  <c:v>1.1705606719302993E-5</c:v>
                </c:pt>
                <c:pt idx="2">
                  <c:v>1.7249289182540311E-5</c:v>
                </c:pt>
                <c:pt idx="3">
                  <c:v>2.2597680330770067E-5</c:v>
                </c:pt>
                <c:pt idx="4">
                  <c:v>2.7758405476278382E-5</c:v>
                </c:pt>
                <c:pt idx="5">
                  <c:v>3.2738740623563912E-5</c:v>
                </c:pt>
                <c:pt idx="6">
                  <c:v>3.7545631050071221E-5</c:v>
                </c:pt>
                <c:pt idx="7">
                  <c:v>4.2185708758279392E-5</c:v>
                </c:pt>
                <c:pt idx="8">
                  <c:v>4.6665308876243208E-5</c:v>
                </c:pt>
                <c:pt idx="9">
                  <c:v>5.0990485077837684E-5</c:v>
                </c:pt>
                <c:pt idx="10">
                  <c:v>5.5167024088597405E-5</c:v>
                </c:pt>
                <c:pt idx="11">
                  <c:v>5.9200459338125122E-5</c:v>
                </c:pt>
                <c:pt idx="12">
                  <c:v>6.3096083815530153E-5</c:v>
                </c:pt>
                <c:pt idx="13">
                  <c:v>6.6858962180210916E-5</c:v>
                </c:pt>
                <c:pt idx="14">
                  <c:v>7.0493942176482453E-5</c:v>
                </c:pt>
                <c:pt idx="15">
                  <c:v>7.400566539704403E-5</c:v>
                </c:pt>
                <c:pt idx="16">
                  <c:v>7.7398577437052092E-5</c:v>
                </c:pt>
                <c:pt idx="17">
                  <c:v>8.0676937477590672E-5</c:v>
                </c:pt>
                <c:pt idx="18">
                  <c:v>8.3844827334589216E-5</c:v>
                </c:pt>
                <c:pt idx="19">
                  <c:v>8.6906160006709404E-5</c:v>
                </c:pt>
                <c:pt idx="20">
                  <c:v>8.9864687753388791E-5</c:v>
                </c:pt>
                <c:pt idx="21">
                  <c:v>9.2724009732073886E-5</c:v>
                </c:pt>
                <c:pt idx="22">
                  <c:v>9.5487579221682881E-5</c:v>
                </c:pt>
                <c:pt idx="23">
                  <c:v>9.8158710457497796E-5</c:v>
                </c:pt>
                <c:pt idx="24">
                  <c:v>1.0074058510098088E-4</c:v>
                </c:pt>
                <c:pt idx="25">
                  <c:v>1.0323625836643389E-4</c:v>
                </c:pt>
                <c:pt idx="26">
                  <c:v>1.0564866482495701E-4</c:v>
                </c:pt>
                <c:pt idx="27">
                  <c:v>1.0798062390481077E-4</c:v>
                </c:pt>
                <c:pt idx="28">
                  <c:v>1.1023484510602905E-4</c:v>
                </c:pt>
                <c:pt idx="29">
                  <c:v>1.124139329459657E-4</c:v>
                </c:pt>
                <c:pt idx="30">
                  <c:v>1.1452039165137658E-4</c:v>
                </c:pt>
                <c:pt idx="31">
                  <c:v>1.1655662961163433E-4</c:v>
                </c:pt>
                <c:pt idx="32">
                  <c:v>1.185249636067402E-4</c:v>
                </c:pt>
                <c:pt idx="33">
                  <c:v>1.2042762282292868E-4</c:v>
                </c:pt>
                <c:pt idx="34">
                  <c:v>1.222667526678545E-4</c:v>
                </c:pt>
                <c:pt idx="35">
                  <c:v>1.2404441839660016E-4</c:v>
                </c:pt>
                <c:pt idx="36">
                  <c:v>1.2576260855904159E-4</c:v>
                </c:pt>
                <c:pt idx="37">
                  <c:v>1.2742323827845986E-4</c:v>
                </c:pt>
                <c:pt idx="38">
                  <c:v>1.2902815237067689E-4</c:v>
                </c:pt>
                <c:pt idx="39">
                  <c:v>1.305791283124298E-4</c:v>
                </c:pt>
                <c:pt idx="40">
                  <c:v>1.3207787906716661E-4</c:v>
                </c:pt>
                <c:pt idx="41">
                  <c:v>1.3352605577595633E-4</c:v>
                </c:pt>
                <c:pt idx="42">
                  <c:v>1.3492525032074342E-4</c:v>
                </c:pt>
                <c:pt idx="43">
                  <c:v>1.362769977667467E-4</c:v>
                </c:pt>
                <c:pt idx="44">
                  <c:v>1.3758277869040279E-4</c:v>
                </c:pt>
                <c:pt idx="45">
                  <c:v>1.3884402139887472E-4</c:v>
                </c:pt>
                <c:pt idx="46">
                  <c:v>1.4006210404679797E-4</c:v>
                </c:pt>
                <c:pt idx="47">
                  <c:v>1.4123835665560437E-4</c:v>
                </c:pt>
                <c:pt idx="48">
                  <c:v>1.4237406304045853E-4</c:v>
                </c:pt>
                <c:pt idx="49">
                  <c:v>1.4347046264955057E-4</c:v>
                </c:pt>
                <c:pt idx="50">
                  <c:v>1.4452875232022033E-4</c:v>
                </c:pt>
                <c:pt idx="51">
                  <c:v>1.4555008795613344E-4</c:v>
                </c:pt>
                <c:pt idx="52">
                  <c:v>1.46535586129493E-4</c:v>
                </c:pt>
                <c:pt idx="53">
                  <c:v>1.4748632561204674E-4</c:v>
                </c:pt>
                <c:pt idx="54">
                  <c:v>1.4840334883844047E-4</c:v>
                </c:pt>
                <c:pt idx="55">
                  <c:v>1.4928766330527245E-4</c:v>
                </c:pt>
                <c:pt idx="56">
                  <c:v>1.5014024290901877E-4</c:v>
                </c:pt>
                <c:pt idx="57">
                  <c:v>1.5096202922582527E-4</c:v>
                </c:pt>
                <c:pt idx="58">
                  <c:v>1.5175393273600106E-4</c:v>
                </c:pt>
                <c:pt idx="59">
                  <c:v>1.5251683399589231E-4</c:v>
                </c:pt>
                <c:pt idx="60">
                  <c:v>1.5325158475967371E-4</c:v>
                </c:pt>
                <c:pt idx="61">
                  <c:v>1.5395900905345713E-4</c:v>
                </c:pt>
                <c:pt idx="62">
                  <c:v>1.5463990420399156E-4</c:v>
                </c:pt>
                <c:pt idx="63">
                  <c:v>1.5529504182410571E-4</c:v>
                </c:pt>
                <c:pt idx="64">
                  <c:v>1.5592516875693384E-4</c:v>
                </c:pt>
                <c:pt idx="65">
                  <c:v>1.565310079808572E-4</c:v>
                </c:pt>
                <c:pt idx="66">
                  <c:v>1.5711325947699305E-4</c:v>
                </c:pt>
                <c:pt idx="67">
                  <c:v>1.5767260106096999E-4</c:v>
                </c:pt>
                <c:pt idx="68">
                  <c:v>1.5820968918063588E-4</c:v>
                </c:pt>
                <c:pt idx="69">
                  <c:v>1.5872515968126384E-4</c:v>
                </c:pt>
                <c:pt idx="70">
                  <c:v>1.5921962853973948E-4</c:v>
                </c:pt>
                <c:pt idx="71">
                  <c:v>1.5969369256913854E-4</c:v>
                </c:pt>
                <c:pt idx="72">
                  <c:v>1.6014793009503316E-4</c:v>
                </c:pt>
                <c:pt idx="73">
                  <c:v>1.6058290160479767E-4</c:v>
                </c:pt>
                <c:pt idx="74">
                  <c:v>1.6099915037112131E-4</c:v>
                </c:pt>
                <c:pt idx="75">
                  <c:v>1.6139720305087573E-4</c:v>
                </c:pt>
                <c:pt idx="76">
                  <c:v>1.617775702604288E-4</c:v>
                </c:pt>
                <c:pt idx="77">
                  <c:v>1.6214074712844146E-4</c:v>
                </c:pt>
                <c:pt idx="78">
                  <c:v>1.6248721382713501E-4</c:v>
                </c:pt>
                <c:pt idx="79">
                  <c:v>1.6281743608296783E-4</c:v>
                </c:pt>
                <c:pt idx="80">
                  <c:v>1.6313186566761467E-4</c:v>
                </c:pt>
                <c:pt idx="81">
                  <c:v>1.6343094087009952E-4</c:v>
                </c:pt>
                <c:pt idx="82">
                  <c:v>1.6371508695089135E-4</c:v>
                </c:pt>
                <c:pt idx="83">
                  <c:v>1.6398471657873485E-4</c:v>
                </c:pt>
                <c:pt idx="84">
                  <c:v>1.6424023025094942E-4</c:v>
                </c:pt>
                <c:pt idx="85">
                  <c:v>1.6448201669789868E-4</c:v>
                </c:pt>
                <c:pt idx="86">
                  <c:v>1.6471045327229506E-4</c:v>
                </c:pt>
                <c:pt idx="87">
                  <c:v>1.6492590632397774E-4</c:v>
                </c:pt>
                <c:pt idx="88">
                  <c:v>1.6512873156076971E-4</c:v>
                </c:pt>
                <c:pt idx="89">
                  <c:v>1.6531927439599123E-4</c:v>
                </c:pt>
                <c:pt idx="90">
                  <c:v>1.6549787028318373E-4</c:v>
                </c:pt>
                <c:pt idx="91">
                  <c:v>1.656648450385683E-4</c:v>
                </c:pt>
                <c:pt idx="92">
                  <c:v>1.6582051515174346E-4</c:v>
                </c:pt>
                <c:pt idx="93">
                  <c:v>1.6596518808509981E-4</c:v>
                </c:pt>
                <c:pt idx="94">
                  <c:v>1.660991625624114E-4</c:v>
                </c:pt>
                <c:pt idx="95">
                  <c:v>1.6622272884704017E-4</c:v>
                </c:pt>
                <c:pt idx="96">
                  <c:v>1.6633616901017128E-4</c:v>
                </c:pt>
                <c:pt idx="97">
                  <c:v>1.664397571894796E-4</c:v>
                </c:pt>
                <c:pt idx="98">
                  <c:v>1.6653375983860728E-4</c:v>
                </c:pt>
                <c:pt idx="99">
                  <c:v>1.6661843596781878E-4</c:v>
                </c:pt>
                <c:pt idx="100">
                  <c:v>1.6669403737618033E-4</c:v>
                </c:pt>
                <c:pt idx="101">
                  <c:v>1.6676080887559889E-4</c:v>
                </c:pt>
                <c:pt idx="102">
                  <c:v>1.6681898850703794E-4</c:v>
                </c:pt>
                <c:pt idx="103">
                  <c:v>1.6686880774921615E-4</c:v>
                </c:pt>
                <c:pt idx="104">
                  <c:v>1.669104917200806E-4</c:v>
                </c:pt>
                <c:pt idx="105">
                  <c:v>1.6694425937133331E-4</c:v>
                </c:pt>
                <c:pt idx="106">
                  <c:v>1.6697032367627972E-4</c:v>
                </c:pt>
                <c:pt idx="107">
                  <c:v>1.6698889181125309E-4</c:v>
                </c:pt>
                <c:pt idx="108">
                  <c:v>1.6700016533086244E-4</c:v>
                </c:pt>
                <c:pt idx="109">
                  <c:v>1.6700434033729651E-4</c:v>
                </c:pt>
                <c:pt idx="110">
                  <c:v>1.6700160764391016E-4</c:v>
                </c:pt>
                <c:pt idx="111">
                  <c:v>1.6699215293330787E-4</c:v>
                </c:pt>
                <c:pt idx="112">
                  <c:v>1.669761569101311E-4</c:v>
                </c:pt>
                <c:pt idx="113">
                  <c:v>1.6695379544874784E-4</c:v>
                </c:pt>
                <c:pt idx="114">
                  <c:v>1.6692523973603295E-4</c:v>
                </c:pt>
                <c:pt idx="115">
                  <c:v>1.6689065640942274E-4</c:v>
                </c:pt>
                <c:pt idx="116">
                  <c:v>1.6685020769041669E-4</c:v>
                </c:pt>
                <c:pt idx="117">
                  <c:v>1.66804051513695E-4</c:v>
                </c:pt>
                <c:pt idx="118">
                  <c:v>1.6675234165201161E-4</c:v>
                </c:pt>
                <c:pt idx="119">
                  <c:v>1.6669522783701693E-4</c:v>
                </c:pt>
                <c:pt idx="120">
                  <c:v>1.6663285587615857E-4</c:v>
                </c:pt>
                <c:pt idx="121">
                  <c:v>1.6656536776580121E-4</c:v>
                </c:pt>
                <c:pt idx="122">
                  <c:v>1.6649290180070217E-4</c:v>
                </c:pt>
                <c:pt idx="123">
                  <c:v>1.6641559267997408E-4</c:v>
                </c:pt>
                <c:pt idx="124">
                  <c:v>1.6633357160965865E-4</c:v>
                </c:pt>
                <c:pt idx="125">
                  <c:v>1.6624696640203402E-4</c:v>
                </c:pt>
                <c:pt idx="126">
                  <c:v>1.6615590157177031E-4</c:v>
                </c:pt>
                <c:pt idx="127">
                  <c:v>1.6606049842904521E-4</c:v>
                </c:pt>
                <c:pt idx="128">
                  <c:v>1.6596087516972631E-4</c:v>
                </c:pt>
                <c:pt idx="129">
                  <c:v>1.6585714696272356E-4</c:v>
                </c:pt>
                <c:pt idx="130">
                  <c:v>1.657494260346101E-4</c:v>
                </c:pt>
                <c:pt idx="131">
                  <c:v>1.6563782175160646E-4</c:v>
                </c:pt>
                <c:pt idx="132">
                  <c:v>1.6552244069902039E-4</c:v>
                </c:pt>
                <c:pt idx="133">
                  <c:v>1.6540338675822901E-4</c:v>
                </c:pt>
                <c:pt idx="134">
                  <c:v>1.6528076118128875E-4</c:v>
                </c:pt>
                <c:pt idx="135">
                  <c:v>1.6515466266325349E-4</c:v>
                </c:pt>
                <c:pt idx="136">
                  <c:v>1.6502518741228056E-4</c:v>
                </c:pt>
                <c:pt idx="137">
                  <c:v>1.6489242921759788E-4</c:v>
                </c:pt>
                <c:pt idx="138">
                  <c:v>1.6475647951540653E-4</c:v>
                </c:pt>
                <c:pt idx="139">
                  <c:v>1.6461742745278767E-4</c:v>
                </c:pt>
                <c:pt idx="140">
                  <c:v>1.6447535994968055E-4</c:v>
                </c:pt>
                <c:pt idx="141">
                  <c:v>1.6433036175899762E-4</c:v>
                </c:pt>
                <c:pt idx="142">
                  <c:v>1.6418251552493711E-4</c:v>
                </c:pt>
                <c:pt idx="143">
                  <c:v>1.6403190183955462E-4</c:v>
                </c:pt>
                <c:pt idx="144">
                  <c:v>1.6387859929765106E-4</c:v>
                </c:pt>
                <c:pt idx="145">
                  <c:v>1.6372268455003172E-4</c:v>
                </c:pt>
                <c:pt idx="146">
                  <c:v>1.6356423235519183E-4</c:v>
                </c:pt>
                <c:pt idx="147">
                  <c:v>1.6340331562947788E-4</c:v>
                </c:pt>
                <c:pt idx="148">
                  <c:v>1.6324000549577713E-4</c:v>
                </c:pt>
                <c:pt idx="149">
                  <c:v>1.6307437133078115E-4</c:v>
                </c:pt>
                <c:pt idx="150">
                  <c:v>1.6290648081087098E-4</c:v>
                </c:pt>
                <c:pt idx="151">
                  <c:v>1.6273639995666785E-4</c:v>
                </c:pt>
                <c:pt idx="152">
                  <c:v>1.6256419317629269E-4</c:v>
                </c:pt>
                <c:pt idx="153">
                  <c:v>1.6238992330737617E-4</c:v>
                </c:pt>
                <c:pt idx="154">
                  <c:v>1.622136516578587E-4</c:v>
                </c:pt>
                <c:pt idx="155">
                  <c:v>1.620354380456196E-4</c:v>
                </c:pt>
                <c:pt idx="156">
                  <c:v>1.6185534083697236E-4</c:v>
                </c:pt>
                <c:pt idx="157">
                  <c:v>1.6167341698406203E-4</c:v>
                </c:pt>
                <c:pt idx="158">
                  <c:v>1.6148972206119912E-4</c:v>
                </c:pt>
                <c:pt idx="159">
                  <c:v>1.6130431030016444E-4</c:v>
                </c:pt>
                <c:pt idx="160">
                  <c:v>1.6111723462451576E-4</c:v>
                </c:pt>
                <c:pt idx="161">
                  <c:v>1.6092854668292873E-4</c:v>
                </c:pt>
                <c:pt idx="162">
                  <c:v>1.6073829688160142E-4</c:v>
                </c:pt>
                <c:pt idx="163">
                  <c:v>1.6054653441575212E-4</c:v>
                </c:pt>
                <c:pt idx="164">
                  <c:v>1.6035330730023811E-4</c:v>
                </c:pt>
                <c:pt idx="165">
                  <c:v>1.6015866239932241E-4</c:v>
                </c:pt>
                <c:pt idx="166">
                  <c:v>1.5996264545561534E-4</c:v>
                </c:pt>
                <c:pt idx="167">
                  <c:v>1.5976530111821567E-4</c:v>
                </c:pt>
                <c:pt idx="168">
                  <c:v>1.5956667297007573E-4</c:v>
                </c:pt>
                <c:pt idx="169">
                  <c:v>1.5936680355461462E-4</c:v>
                </c:pt>
                <c:pt idx="170">
                  <c:v>1.591657344016024E-4</c:v>
                </c:pt>
                <c:pt idx="171">
                  <c:v>1.5896350605233621E-4</c:v>
                </c:pt>
                <c:pt idx="172">
                  <c:v>1.5876015808413162E-4</c:v>
                </c:pt>
                <c:pt idx="173">
                  <c:v>1.5855572913414757E-4</c:v>
                </c:pt>
                <c:pt idx="174">
                  <c:v>1.5835025692256715E-4</c:v>
                </c:pt>
                <c:pt idx="175">
                  <c:v>1.5814377827515173E-4</c:v>
                </c:pt>
                <c:pt idx="176">
                  <c:v>1.5793632914518765E-4</c:v>
                </c:pt>
                <c:pt idx="177">
                  <c:v>1.5772794463484439E-4</c:v>
                </c:pt>
                <c:pt idx="178">
                  <c:v>1.5751865901595999E-4</c:v>
                </c:pt>
                <c:pt idx="179">
                  <c:v>1.5730850575027217E-4</c:v>
                </c:pt>
                <c:pt idx="180">
                  <c:v>1.5709751750911084E-4</c:v>
                </c:pt>
                <c:pt idx="181">
                  <c:v>1.5688572619256748E-4</c:v>
                </c:pt>
                <c:pt idx="182">
                  <c:v>1.5667316294815721E-4</c:v>
                </c:pt>
                <c:pt idx="183">
                  <c:v>1.5645985818898839E-4</c:v>
                </c:pt>
                <c:pt idx="184">
                  <c:v>1.5624584161145374E-4</c:v>
                </c:pt>
                <c:pt idx="185">
                  <c:v>1.5603114221245679E-4</c:v>
                </c:pt>
                <c:pt idx="186">
                  <c:v>1.5581578830618759E-4</c:v>
                </c:pt>
                <c:pt idx="187">
                  <c:v>1.5559980754046039E-4</c:v>
                </c:pt>
                <c:pt idx="188">
                  <c:v>1.5538322691262558E-4</c:v>
                </c:pt>
                <c:pt idx="189">
                  <c:v>1.5516607278506905E-4</c:v>
                </c:pt>
                <c:pt idx="190">
                  <c:v>1.54948370900309E-4</c:v>
                </c:pt>
                <c:pt idx="191">
                  <c:v>1.5473014639570413E-4</c:v>
                </c:pt>
                <c:pt idx="192">
                  <c:v>1.5451142381778176E-4</c:v>
                </c:pt>
                <c:pt idx="193">
                  <c:v>1.5429222713619854E-4</c:v>
                </c:pt>
                <c:pt idx="194">
                  <c:v>1.5407257975734307E-4</c:v>
                </c:pt>
                <c:pt idx="195">
                  <c:v>1.5385250453759075E-4</c:v>
                </c:pt>
                <c:pt idx="196">
                  <c:v>1.5363202379622094E-4</c:v>
                </c:pt>
                <c:pt idx="197">
                  <c:v>1.5341115932800546E-4</c:v>
                </c:pt>
                <c:pt idx="198">
                  <c:v>1.5318993241547813E-4</c:v>
                </c:pt>
                <c:pt idx="199">
                  <c:v>1.5296836384089336E-4</c:v>
                </c:pt>
                <c:pt idx="200">
                  <c:v>1.5274647389788357E-4</c:v>
                </c:pt>
                <c:pt idx="201">
                  <c:v>1.5252428240282283E-4</c:v>
                </c:pt>
                <c:pt idx="202">
                  <c:v>1.5230180870590517E-4</c:v>
                </c:pt>
                <c:pt idx="203">
                  <c:v>1.5207907170194593E-4</c:v>
                </c:pt>
                <c:pt idx="204">
                  <c:v>1.5185608984091248E-4</c:v>
                </c:pt>
                <c:pt idx="205">
                  <c:v>1.5163288113819332E-4</c:v>
                </c:pt>
                <c:pt idx="206">
                  <c:v>1.5140946318461124E-4</c:v>
                </c:pt>
                <c:pt idx="207">
                  <c:v>1.5118585315618873E-4</c:v>
                </c:pt>
                <c:pt idx="208">
                  <c:v>1.5096206782367138E-4</c:v>
                </c:pt>
                <c:pt idx="209">
                  <c:v>1.507381235618166E-4</c:v>
                </c:pt>
                <c:pt idx="210">
                  <c:v>1.5051403635845336E-4</c:v>
                </c:pt>
                <c:pt idx="211">
                  <c:v>1.5028982182331978E-4</c:v>
                </c:pt>
                <c:pt idx="212">
                  <c:v>1.500654951966838E-4</c:v>
                </c:pt>
                <c:pt idx="213">
                  <c:v>1.4984107135775364E-4</c:v>
                </c:pt>
                <c:pt idx="214">
                  <c:v>1.4961656483288249E-4</c:v>
                </c:pt>
                <c:pt idx="215">
                  <c:v>1.4939198980357433E-4</c:v>
                </c:pt>
                <c:pt idx="216">
                  <c:v>1.4916736011429487E-4</c:v>
                </c:pt>
                <c:pt idx="217">
                  <c:v>1.4894268928009375E-4</c:v>
                </c:pt>
                <c:pt idx="218">
                  <c:v>1.4871799049404218E-4</c:v>
                </c:pt>
                <c:pt idx="219">
                  <c:v>1.4849327663449174E-4</c:v>
                </c:pt>
                <c:pt idx="220">
                  <c:v>1.4826856027215827E-4</c:v>
                </c:pt>
                <c:pt idx="221">
                  <c:v>1.4804385367703598E-4</c:v>
                </c:pt>
                <c:pt idx="222">
                  <c:v>1.4781916882514604E-4</c:v>
                </c:pt>
                <c:pt idx="223">
                  <c:v>1.4759451740512373E-4</c:v>
                </c:pt>
                <c:pt idx="224">
                  <c:v>1.4736991082464892E-4</c:v>
                </c:pt>
                <c:pt idx="225">
                  <c:v>1.471453602167231E-4</c:v>
                </c:pt>
                <c:pt idx="226">
                  <c:v>1.4692087644579846E-4</c:v>
                </c:pt>
                <c:pt idx="227">
                  <c:v>1.4669647011376056E-4</c:v>
                </c:pt>
                <c:pt idx="228">
                  <c:v>1.4647215156577073E-4</c:v>
                </c:pt>
                <c:pt idx="229">
                  <c:v>1.4624793089597005E-4</c:v>
                </c:pt>
                <c:pt idx="230">
                  <c:v>1.4602381795304951E-4</c:v>
                </c:pt>
                <c:pt idx="231">
                  <c:v>1.4579982234568943E-4</c:v>
                </c:pt>
                <c:pt idx="232">
                  <c:v>1.4557595344787111E-4</c:v>
                </c:pt>
                <c:pt idx="233">
                  <c:v>1.453522204040647E-4</c:v>
                </c:pt>
                <c:pt idx="234">
                  <c:v>1.4512863213429595E-4</c:v>
                </c:pt>
                <c:pt idx="235">
                  <c:v>1.4490519733909485E-4</c:v>
                </c:pt>
                <c:pt idx="236">
                  <c:v>1.4468192450432969E-4</c:v>
                </c:pt>
                <c:pt idx="237">
                  <c:v>1.4445882190592849E-4</c:v>
                </c:pt>
                <c:pt idx="238">
                  <c:v>1.4423589761449189E-4</c:v>
                </c:pt>
                <c:pt idx="239">
                  <c:v>1.4401315949979894E-4</c:v>
                </c:pt>
                <c:pt idx="240">
                  <c:v>1.4379061523520952E-4</c:v>
                </c:pt>
                <c:pt idx="241">
                  <c:v>1.4356827230196516E-4</c:v>
                </c:pt>
                <c:pt idx="242">
                  <c:v>1.4334613799339146E-4</c:v>
                </c:pt>
                <c:pt idx="243">
                  <c:v>1.4312421941900413E-4</c:v>
                </c:pt>
                <c:pt idx="244">
                  <c:v>1.4290252350852134E-4</c:v>
                </c:pt>
                <c:pt idx="245">
                  <c:v>1.4268105701578405E-4</c:v>
                </c:pt>
                <c:pt idx="246">
                  <c:v>1.4245982652258773E-4</c:v>
                </c:pt>
                <c:pt idx="247">
                  <c:v>1.4223883844242653E-4</c:v>
                </c:pt>
                <c:pt idx="248">
                  <c:v>1.4201809902415294E-4</c:v>
                </c:pt>
                <c:pt idx="249">
                  <c:v>1.4179761435555394E-4</c:v>
                </c:pt>
                <c:pt idx="250">
                  <c:v>1.4157739036684726E-4</c:v>
                </c:pt>
                <c:pt idx="251">
                  <c:v>1.4135743283409796E-4</c:v>
                </c:pt>
                <c:pt idx="252">
                  <c:v>1.4113774738255859E-4</c:v>
                </c:pt>
                <c:pt idx="253">
                  <c:v>1.4091833948993407E-4</c:v>
                </c:pt>
                <c:pt idx="254">
                  <c:v>1.4069921448957358E-4</c:v>
                </c:pt>
                <c:pt idx="255">
                  <c:v>1.4048037757359073E-4</c:v>
                </c:pt>
                <c:pt idx="256">
                  <c:v>1.4026183379591418E-4</c:v>
                </c:pt>
                <c:pt idx="257">
                  <c:v>1.4004358807527011E-4</c:v>
                </c:pt>
                <c:pt idx="258">
                  <c:v>1.3982564519809845E-4</c:v>
                </c:pt>
                <c:pt idx="259">
                  <c:v>1.3960800982140421E-4</c:v>
                </c:pt>
                <c:pt idx="260">
                  <c:v>1.3939068647554525E-4</c:v>
                </c:pt>
                <c:pt idx="261">
                  <c:v>1.3917367956695897E-4</c:v>
                </c:pt>
                <c:pt idx="262">
                  <c:v>1.389569933808282E-4</c:v>
                </c:pt>
                <c:pt idx="263">
                  <c:v>1.387406320836882E-4</c:v>
                </c:pt>
                <c:pt idx="264">
                  <c:v>1.3852459972597662E-4</c:v>
                </c:pt>
                <c:pt idx="265">
                  <c:v>1.3830890024452719E-4</c:v>
                </c:pt>
                <c:pt idx="266">
                  <c:v>1.3809353746500847E-4</c:v>
                </c:pt>
                <c:pt idx="267">
                  <c:v>1.3787851510430938E-4</c:v>
                </c:pt>
                <c:pt idx="268">
                  <c:v>1.3766383677287254E-4</c:v>
                </c:pt>
                <c:pt idx="269">
                  <c:v>1.3744950597697637E-4</c:v>
                </c:pt>
                <c:pt idx="270">
                  <c:v>1.372355261209676E-4</c:v>
                </c:pt>
                <c:pt idx="271">
                  <c:v>1.3702190050944523E-4</c:v>
                </c:pt>
                <c:pt idx="272">
                  <c:v>1.3680863234939689E-4</c:v>
                </c:pt>
                <c:pt idx="273">
                  <c:v>1.3659572475228885E-4</c:v>
                </c:pt>
                <c:pt idx="274">
                  <c:v>1.3638318073611063E-4</c:v>
                </c:pt>
                <c:pt idx="275">
                  <c:v>1.3617100322737562E-4</c:v>
                </c:pt>
                <c:pt idx="276">
                  <c:v>1.3595919506307827E-4</c:v>
                </c:pt>
                <c:pt idx="277">
                  <c:v>1.357477589926091E-4</c:v>
                </c:pt>
                <c:pt idx="278">
                  <c:v>1.3553669767962852E-4</c:v>
                </c:pt>
                <c:pt idx="279">
                  <c:v>1.353260137039003E-4</c:v>
                </c:pt>
                <c:pt idx="280">
                  <c:v>1.3511570956308572E-4</c:v>
                </c:pt>
                <c:pt idx="281">
                  <c:v>1.3490578767449914E-4</c:v>
                </c:pt>
                <c:pt idx="282">
                  <c:v>1.3469625037682619E-4</c:v>
                </c:pt>
                <c:pt idx="283">
                  <c:v>1.3448709993180502E-4</c:v>
                </c:pt>
                <c:pt idx="284">
                  <c:v>1.3427833852587177E-4</c:v>
                </c:pt>
                <c:pt idx="285">
                  <c:v>1.3406996827177087E-4</c:v>
                </c:pt>
                <c:pt idx="286">
                  <c:v>1.3386199121013135E-4</c:v>
                </c:pt>
                <c:pt idx="287">
                  <c:v>1.3365440931100914E-4</c:v>
                </c:pt>
                <c:pt idx="288">
                  <c:v>1.3344722447539728E-4</c:v>
                </c:pt>
                <c:pt idx="289">
                  <c:v>1.3324043853670339E-4</c:v>
                </c:pt>
                <c:pt idx="290">
                  <c:v>1.3303405326219647E-4</c:v>
                </c:pt>
                <c:pt idx="291">
                  <c:v>1.3282807035442301E-4</c:v>
                </c:pt>
                <c:pt idx="292">
                  <c:v>1.3262249145259278E-4</c:v>
                </c:pt>
                <c:pt idx="293">
                  <c:v>1.3241731813393596E-4</c:v>
                </c:pt>
                <c:pt idx="294">
                  <c:v>1.3221255191503132E-4</c:v>
                </c:pt>
                <c:pt idx="295">
                  <c:v>1.3200819425310679E-4</c:v>
                </c:pt>
                <c:pt idx="296">
                  <c:v>1.3180424654731237E-4</c:v>
                </c:pt>
                <c:pt idx="297">
                  <c:v>1.3160071013996663E-4</c:v>
                </c:pt>
                <c:pt idx="298">
                  <c:v>1.3139758631777683E-4</c:v>
                </c:pt>
                <c:pt idx="299">
                  <c:v>1.3119487631303397E-4</c:v>
                </c:pt>
                <c:pt idx="300">
                  <c:v>1.309925813047823E-4</c:v>
                </c:pt>
                <c:pt idx="301">
                  <c:v>1.3079070241996495E-4</c:v>
                </c:pt>
                <c:pt idx="302">
                  <c:v>1.3058924073454517E-4</c:v>
                </c:pt>
                <c:pt idx="303">
                  <c:v>1.303881972746048E-4</c:v>
                </c:pt>
                <c:pt idx="304">
                  <c:v>1.3018757301741938E-4</c:v>
                </c:pt>
                <c:pt idx="305">
                  <c:v>1.2998736889251135E-4</c:v>
                </c:pt>
                <c:pt idx="306">
                  <c:v>1.2978758578268098E-4</c:v>
                </c:pt>
                <c:pt idx="307">
                  <c:v>1.295882245250164E-4</c:v>
                </c:pt>
                <c:pt idx="308">
                  <c:v>1.2938928591188243E-4</c:v>
                </c:pt>
                <c:pt idx="309">
                  <c:v>1.2919077069188889E-4</c:v>
                </c:pt>
                <c:pt idx="310">
                  <c:v>1.2899267957083927E-4</c:v>
                </c:pt>
                <c:pt idx="311">
                  <c:v>1.287950132126595E-4</c:v>
                </c:pt>
                <c:pt idx="312">
                  <c:v>1.2859777224030788E-4</c:v>
                </c:pt>
                <c:pt idx="313">
                  <c:v>1.284009572366657E-4</c:v>
                </c:pt>
                <c:pt idx="314">
                  <c:v>1.2820456874541048E-4</c:v>
                </c:pt>
                <c:pt idx="315">
                  <c:v>1.2800860727187033E-4</c:v>
                </c:pt>
                <c:pt idx="316">
                  <c:v>1.2781307328386135E-4</c:v>
                </c:pt>
                <c:pt idx="317">
                  <c:v>1.2761796721250779E-4</c:v>
                </c:pt>
                <c:pt idx="318">
                  <c:v>1.2742328945304515E-4</c:v>
                </c:pt>
                <c:pt idx="319">
                  <c:v>1.2722904036560715E-4</c:v>
                </c:pt>
                <c:pt idx="320">
                  <c:v>1.2703522027599642E-4</c:v>
                </c:pt>
                <c:pt idx="321">
                  <c:v>1.2684182947643956E-4</c:v>
                </c:pt>
                <c:pt idx="322">
                  <c:v>1.2664886822632686E-4</c:v>
                </c:pt>
                <c:pt idx="323">
                  <c:v>1.2645633675293654E-4</c:v>
                </c:pt>
                <c:pt idx="324">
                  <c:v>1.2626423525214484E-4</c:v>
                </c:pt>
                <c:pt idx="325">
                  <c:v>1.2607256388912121E-4</c:v>
                </c:pt>
                <c:pt idx="326">
                  <c:v>1.258813227990095E-4</c:v>
                </c:pt>
                <c:pt idx="327">
                  <c:v>1.2569051208759552E-4</c:v>
                </c:pt>
                <c:pt idx="328">
                  <c:v>1.2550013183196054E-4</c:v>
                </c:pt>
                <c:pt idx="329">
                  <c:v>1.2531018208112205E-4</c:v>
                </c:pt>
                <c:pt idx="330">
                  <c:v>1.2512066285666137E-4</c:v>
                </c:pt>
                <c:pt idx="331">
                  <c:v>1.249315741533384E-4</c:v>
                </c:pt>
                <c:pt idx="332">
                  <c:v>1.2474291593969419E-4</c:v>
                </c:pt>
                <c:pt idx="333">
                  <c:v>1.2455468815864099E-4</c:v>
                </c:pt>
                <c:pt idx="334">
                  <c:v>1.2436689072804077E-4</c:v>
                </c:pt>
                <c:pt idx="335">
                  <c:v>1.2417952354127178E-4</c:v>
                </c:pt>
                <c:pt idx="336">
                  <c:v>1.2399258646778378E-4</c:v>
                </c:pt>
                <c:pt idx="337">
                  <c:v>1.2380607935364203E-4</c:v>
                </c:pt>
                <c:pt idx="338">
                  <c:v>1.2362000202206046E-4</c:v>
                </c:pt>
                <c:pt idx="339">
                  <c:v>1.2343435427392379E-4</c:v>
                </c:pt>
                <c:pt idx="340">
                  <c:v>1.2324913588829969E-4</c:v>
                </c:pt>
                <c:pt idx="341">
                  <c:v>1.2306434662293984E-4</c:v>
                </c:pt>
                <c:pt idx="342">
                  <c:v>1.2287998621477188E-4</c:v>
                </c:pt>
                <c:pt idx="343">
                  <c:v>1.2269605438038056E-4</c:v>
                </c:pt>
                <c:pt idx="344">
                  <c:v>1.2251255081647988E-4</c:v>
                </c:pt>
                <c:pt idx="345">
                  <c:v>1.2232947520037554E-4</c:v>
                </c:pt>
                <c:pt idx="346">
                  <c:v>1.2214682719041795E-4</c:v>
                </c:pt>
                <c:pt idx="347">
                  <c:v>1.2196460642644643E-4</c:v>
                </c:pt>
                <c:pt idx="348">
                  <c:v>1.2178281253022432E-4</c:v>
                </c:pt>
                <c:pt idx="349">
                  <c:v>1.2160144510586557E-4</c:v>
                </c:pt>
                <c:pt idx="350">
                  <c:v>1.2142050374025258E-4</c:v>
                </c:pt>
                <c:pt idx="351">
                  <c:v>1.2123998800344569E-4</c:v>
                </c:pt>
                <c:pt idx="352">
                  <c:v>1.2105989744908484E-4</c:v>
                </c:pt>
                <c:pt idx="353">
                  <c:v>1.208802316147825E-4</c:v>
                </c:pt>
                <c:pt idx="354">
                  <c:v>1.2070099002250962E-4</c:v>
                </c:pt>
                <c:pt idx="355">
                  <c:v>1.2052217217897314E-4</c:v>
                </c:pt>
                <c:pt idx="356">
                  <c:v>1.2034377757598632E-4</c:v>
                </c:pt>
                <c:pt idx="357">
                  <c:v>1.2016580569083157E-4</c:v>
                </c:pt>
                <c:pt idx="358">
                  <c:v>1.1998825598661612E-4</c:v>
                </c:pt>
                <c:pt idx="359">
                  <c:v>1.1981112791262049E-4</c:v>
                </c:pt>
                <c:pt idx="360">
                  <c:v>1.1963442090464011E-4</c:v>
                </c:pt>
                <c:pt idx="361">
                  <c:v>1.1945813438531998E-4</c:v>
                </c:pt>
                <c:pt idx="362">
                  <c:v>1.1928226776448296E-4</c:v>
                </c:pt>
                <c:pt idx="363">
                  <c:v>1.1910682043945102E-4</c:v>
                </c:pt>
                <c:pt idx="364">
                  <c:v>1.1893179179536062E-4</c:v>
                </c:pt>
                <c:pt idx="365">
                  <c:v>1.1875718120547149E-4</c:v>
                </c:pt>
                <c:pt idx="366">
                  <c:v>1.1858298803146919E-4</c:v>
                </c:pt>
                <c:pt idx="367">
                  <c:v>1.1840921162376204E-4</c:v>
                </c:pt>
                <c:pt idx="368">
                  <c:v>1.1823585132177169E-4</c:v>
                </c:pt>
                <c:pt idx="369">
                  <c:v>1.1806290645421806E-4</c:v>
                </c:pt>
                <c:pt idx="370">
                  <c:v>1.1789037633939885E-4</c:v>
                </c:pt>
                <c:pt idx="371">
                  <c:v>1.1771826028546301E-4</c:v>
                </c:pt>
                <c:pt idx="372">
                  <c:v>1.1754655759067914E-4</c:v>
                </c:pt>
                <c:pt idx="373">
                  <c:v>1.1737526754369851E-4</c:v>
                </c:pt>
                <c:pt idx="374">
                  <c:v>1.1720438942381249E-4</c:v>
                </c:pt>
                <c:pt idx="375">
                  <c:v>1.1703392250120543E-4</c:v>
                </c:pt>
                <c:pt idx="376">
                  <c:v>1.1686386603720187E-4</c:v>
                </c:pt>
                <c:pt idx="377">
                  <c:v>1.1669421928450943E-4</c:v>
                </c:pt>
                <c:pt idx="378">
                  <c:v>1.1652498148745634E-4</c:v>
                </c:pt>
                <c:pt idx="379">
                  <c:v>1.1635615188222454E-4</c:v>
                </c:pt>
                <c:pt idx="380">
                  <c:v>1.1618772969707817E-4</c:v>
                </c:pt>
                <c:pt idx="381">
                  <c:v>1.1601971415258713E-4</c:v>
                </c:pt>
                <c:pt idx="382">
                  <c:v>1.1585210446184673E-4</c:v>
                </c:pt>
                <c:pt idx="383">
                  <c:v>1.1568489983069242E-4</c:v>
                </c:pt>
                <c:pt idx="384">
                  <c:v>1.1551809945791064E-4</c:v>
                </c:pt>
                <c:pt idx="385">
                  <c:v>1.1535170253544526E-4</c:v>
                </c:pt>
                <c:pt idx="386">
                  <c:v>1.1518570824859987E-4</c:v>
                </c:pt>
                <c:pt idx="387">
                  <c:v>1.1502011577623621E-4</c:v>
                </c:pt>
                <c:pt idx="388">
                  <c:v>1.1485492429096844E-4</c:v>
                </c:pt>
                <c:pt idx="389">
                  <c:v>1.1469013295935362E-4</c:v>
                </c:pt>
                <c:pt idx="390">
                  <c:v>1.1452574094207842E-4</c:v>
                </c:pt>
                <c:pt idx="391">
                  <c:v>1.1436174739414194E-4</c:v>
                </c:pt>
                <c:pt idx="392">
                  <c:v>1.1419815146503502E-4</c:v>
                </c:pt>
                <c:pt idx="393">
                  <c:v>1.1403495229891603E-4</c:v>
                </c:pt>
                <c:pt idx="394">
                  <c:v>1.1387214903478272E-4</c:v>
                </c:pt>
                <c:pt idx="395">
                  <c:v>1.1370974080664117E-4</c:v>
                </c:pt>
                <c:pt idx="396">
                  <c:v>1.1354772674367106E-4</c:v>
                </c:pt>
                <c:pt idx="397">
                  <c:v>1.1338610597038752E-4</c:v>
                </c:pt>
                <c:pt idx="398">
                  <c:v>1.1322487760679999E-4</c:v>
                </c:pt>
                <c:pt idx="399">
                  <c:v>1.1306404076856769E-4</c:v>
                </c:pt>
                <c:pt idx="400">
                  <c:v>1.1290359456715201E-4</c:v>
                </c:pt>
                <c:pt idx="401">
                  <c:v>1.1274353810996602E-4</c:v>
                </c:pt>
                <c:pt idx="402">
                  <c:v>1.1258387050052048E-4</c:v>
                </c:pt>
                <c:pt idx="403">
                  <c:v>1.124245908385675E-4</c:v>
                </c:pt>
                <c:pt idx="404">
                  <c:v>1.1226569822024084E-4</c:v>
                </c:pt>
                <c:pt idx="405">
                  <c:v>1.1210719173819371E-4</c:v>
                </c:pt>
                <c:pt idx="406">
                  <c:v>1.1194907048173343E-4</c:v>
                </c:pt>
                <c:pt idx="407">
                  <c:v>1.1179133353695366E-4</c:v>
                </c:pt>
                <c:pt idx="408">
                  <c:v>1.1163397998686388E-4</c:v>
                </c:pt>
                <c:pt idx="409">
                  <c:v>1.1147700891151607E-4</c:v>
                </c:pt>
                <c:pt idx="410">
                  <c:v>1.1132041938812909E-4</c:v>
                </c:pt>
                <c:pt idx="411">
                  <c:v>1.1116421049121037E-4</c:v>
                </c:pt>
                <c:pt idx="412">
                  <c:v>1.1100838129267493E-4</c:v>
                </c:pt>
                <c:pt idx="413">
                  <c:v>1.1085293086196256E-4</c:v>
                </c:pt>
                <c:pt idx="414">
                  <c:v>1.1069785826615182E-4</c:v>
                </c:pt>
                <c:pt idx="415">
                  <c:v>1.1054316257007253E-4</c:v>
                </c:pt>
                <c:pt idx="416">
                  <c:v>1.103888428364152E-4</c:v>
                </c:pt>
                <c:pt idx="417">
                  <c:v>1.1023489812583877E-4</c:v>
                </c:pt>
                <c:pt idx="418">
                  <c:v>1.1008132749707581E-4</c:v>
                </c:pt>
                <c:pt idx="419">
                  <c:v>1.0992813000703587E-4</c:v>
                </c:pt>
                <c:pt idx="420">
                  <c:v>1.0977530471090623E-4</c:v>
                </c:pt>
                <c:pt idx="421">
                  <c:v>1.0962285066225113E-4</c:v>
                </c:pt>
                <c:pt idx="422">
                  <c:v>1.0947076691310852E-4</c:v>
                </c:pt>
                <c:pt idx="423">
                  <c:v>1.0931905251408499E-4</c:v>
                </c:pt>
                <c:pt idx="424">
                  <c:v>1.0916770651444876E-4</c:v>
                </c:pt>
                <c:pt idx="425">
                  <c:v>1.0901672796222062E-4</c:v>
                </c:pt>
                <c:pt idx="426">
                  <c:v>1.0886611590426313E-4</c:v>
                </c:pt>
                <c:pt idx="427">
                  <c:v>1.0871586938636771E-4</c:v>
                </c:pt>
                <c:pt idx="428">
                  <c:v>1.0856598745334036E-4</c:v>
                </c:pt>
                <c:pt idx="429">
                  <c:v>1.0841646914908507E-4</c:v>
                </c:pt>
                <c:pt idx="430">
                  <c:v>1.0826731351668581E-4</c:v>
                </c:pt>
                <c:pt idx="431">
                  <c:v>1.0811851959848671E-4</c:v>
                </c:pt>
                <c:pt idx="432">
                  <c:v>1.0797008643617053E-4</c:v>
                </c:pt>
                <c:pt idx="433">
                  <c:v>1.0782201307083555E-4</c:v>
                </c:pt>
                <c:pt idx="434">
                  <c:v>1.0767429854307083E-4</c:v>
                </c:pt>
                <c:pt idx="435">
                  <c:v>1.075269418930296E-4</c:v>
                </c:pt>
                <c:pt idx="436">
                  <c:v>1.0737994216050161E-4</c:v>
                </c:pt>
                <c:pt idx="437">
                  <c:v>1.0723329838498349E-4</c:v>
                </c:pt>
                <c:pt idx="438">
                  <c:v>1.0708700960574786E-4</c:v>
                </c:pt>
                <c:pt idx="439">
                  <c:v>1.0694107486191082E-4</c:v>
                </c:pt>
                <c:pt idx="440">
                  <c:v>1.0679549319249801E-4</c:v>
                </c:pt>
                <c:pt idx="441">
                  <c:v>1.0665026363650952E-4</c:v>
                </c:pt>
                <c:pt idx="442">
                  <c:v>1.065053852329828E-4</c:v>
                </c:pt>
                <c:pt idx="443">
                  <c:v>1.0636085702105499E-4</c:v>
                </c:pt>
                <c:pt idx="444">
                  <c:v>1.062166780400232E-4</c:v>
                </c:pt>
                <c:pt idx="445">
                  <c:v>1.0607284732940396E-4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56-4287-A77C-027884EF1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824496"/>
        <c:axId val="964822000"/>
      </c:scatterChart>
      <c:valAx>
        <c:axId val="96482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22000"/>
        <c:crosses val="autoZero"/>
        <c:crossBetween val="midCat"/>
      </c:valAx>
      <c:valAx>
        <c:axId val="96482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2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347662</xdr:colOff>
      <xdr:row>15</xdr:row>
      <xdr:rowOff>133350</xdr:rowOff>
    </xdr:from>
    <xdr:to>
      <xdr:col>10</xdr:col>
      <xdr:colOff>561975</xdr:colOff>
      <xdr:row>32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7898C8B-48D3-4FE5-B4E5-E62758377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15</xdr:row>
      <xdr:rowOff>133350</xdr:rowOff>
    </xdr:from>
    <xdr:to>
      <xdr:col>14</xdr:col>
      <xdr:colOff>747713</xdr:colOff>
      <xdr:row>32</xdr:row>
      <xdr:rowOff>123825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D079747-F044-4D07-8E8C-55E0504DA2DD}"/>
            </a:ext>
            <a:ext uri="{147F2762-F138-4A5C-976F-8EAC2B608ADB}">
              <a16:predDERef xmlns:a16="http://schemas.microsoft.com/office/drawing/2014/main" pred="{87898C8B-48D3-4FE5-B4E5-E62758377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333375</xdr:colOff>
      <xdr:row>32</xdr:row>
      <xdr:rowOff>114300</xdr:rowOff>
    </xdr:from>
    <xdr:to>
      <xdr:col>10</xdr:col>
      <xdr:colOff>547688</xdr:colOff>
      <xdr:row>49</xdr:row>
      <xdr:rowOff>104775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F4111AB-7DAD-4AC6-AAB8-2BDD630E4C03}"/>
            </a:ext>
            <a:ext uri="{147F2762-F138-4A5C-976F-8EAC2B608ADB}">
              <a16:predDERef xmlns:a16="http://schemas.microsoft.com/office/drawing/2014/main" pred="{CD079747-F044-4D07-8E8C-55E0504DA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533400</xdr:colOff>
      <xdr:row>32</xdr:row>
      <xdr:rowOff>114300</xdr:rowOff>
    </xdr:from>
    <xdr:to>
      <xdr:col>14</xdr:col>
      <xdr:colOff>723900</xdr:colOff>
      <xdr:row>49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EF5B48-0D9A-469A-B0FA-65B681221D93}"/>
            </a:ext>
            <a:ext uri="{147F2762-F138-4A5C-976F-8EAC2B608ADB}">
              <a16:predDERef xmlns:a16="http://schemas.microsoft.com/office/drawing/2014/main" pred="{3F4111AB-7DAD-4AC6-AAB8-2BDD630E4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195062</xdr:colOff>
      <xdr:row>0</xdr:row>
      <xdr:rowOff>13607</xdr:rowOff>
    </xdr:from>
    <xdr:to>
      <xdr:col>18</xdr:col>
      <xdr:colOff>217047</xdr:colOff>
      <xdr:row>17</xdr:row>
      <xdr:rowOff>78292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568AC7-DB31-47A9-8DA7-D8F4FFFCA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2EB7523-9FA9-4A59-BC92-AC42FA05B250}">
  <we:reference id="wa104380862" version="1.5.0.0" store="en-US" storeType="OMEX"/>
  <we:alternateReferences>
    <we:reference id="wa104380862" version="1.5.0.0" store="WA104380862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_xldudf_SCRIPTLAB_BLANKSNIPPET_PFR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MJ93"/>
  <sheetViews>
    <sheetView zoomScaleNormal="100" workbookViewId="0">
      <selection activeCell="L12" sqref="L12"/>
    </sheetView>
  </sheetViews>
  <sheetFormatPr baseColWidth="10" defaultColWidth="9.19921875" defaultRowHeight="13"/>
  <cols>
    <col min="1" max="1" width="12.19921875" style="1" customWidth="1"/>
    <col min="2" max="2" width="19.3984375" style="1" customWidth="1"/>
    <col min="3" max="5" width="12.19921875" style="1" customWidth="1"/>
    <col min="6" max="6" width="15.3984375" style="1" customWidth="1"/>
    <col min="7" max="9" width="12.19921875" style="1" customWidth="1"/>
    <col min="10" max="10" width="17" style="1" customWidth="1"/>
    <col min="11" max="1024" width="12.19921875" style="1" customWidth="1"/>
    <col min="1025" max="16384" width="9.19921875" style="48"/>
  </cols>
  <sheetData>
    <row r="1" spans="1:16">
      <c r="A1" s="87" t="s">
        <v>0</v>
      </c>
      <c r="B1" s="87"/>
      <c r="C1" s="87"/>
      <c r="D1" s="87"/>
      <c r="F1" s="88" t="s">
        <v>1</v>
      </c>
      <c r="G1" s="88"/>
      <c r="H1" s="88"/>
      <c r="J1" s="89" t="s">
        <v>1</v>
      </c>
      <c r="K1" s="89"/>
      <c r="L1" s="89"/>
    </row>
    <row r="2" spans="1:16">
      <c r="A2" s="2" t="s">
        <v>2</v>
      </c>
      <c r="B2" s="2" t="s">
        <v>3</v>
      </c>
      <c r="C2" s="2" t="s">
        <v>4</v>
      </c>
      <c r="D2" s="2" t="s">
        <v>5</v>
      </c>
      <c r="F2" s="3" t="s">
        <v>6</v>
      </c>
      <c r="G2" s="3">
        <v>423.1</v>
      </c>
      <c r="H2" s="3" t="s">
        <v>7</v>
      </c>
      <c r="J2" s="3" t="s">
        <v>8</v>
      </c>
      <c r="K2" s="54">
        <f>6.35/1000</f>
        <v>6.3499999999999997E-3</v>
      </c>
      <c r="L2" s="3" t="s">
        <v>9</v>
      </c>
    </row>
    <row r="3" spans="1:16">
      <c r="A3" s="3">
        <v>200</v>
      </c>
      <c r="B3" s="3">
        <v>635.6</v>
      </c>
      <c r="C3" s="3">
        <v>14.12</v>
      </c>
      <c r="D3" s="3">
        <v>45.01</v>
      </c>
      <c r="F3" s="3" t="s">
        <v>10</v>
      </c>
      <c r="G3" s="3">
        <f>18*10^(-9)</f>
        <v>1.8000000000000002E-8</v>
      </c>
      <c r="H3" s="3" t="s">
        <v>9</v>
      </c>
      <c r="J3" s="55" t="s">
        <v>11</v>
      </c>
      <c r="K3" s="53">
        <f>3.95/1000*100^3</f>
        <v>3950.0000000000005</v>
      </c>
      <c r="L3" s="3" t="s">
        <v>12</v>
      </c>
    </row>
    <row r="4" spans="1:16">
      <c r="A4" s="3">
        <v>250</v>
      </c>
      <c r="B4" s="3">
        <v>332.6</v>
      </c>
      <c r="C4" s="3">
        <v>8.4499999999999993</v>
      </c>
      <c r="D4" s="3">
        <v>39.380000000000003</v>
      </c>
      <c r="F4" s="3" t="s">
        <v>13</v>
      </c>
      <c r="G4" s="3">
        <f>1.9/100^3</f>
        <v>1.8999999999999998E-6</v>
      </c>
      <c r="H4" s="3" t="s">
        <v>14</v>
      </c>
      <c r="J4" s="3" t="s">
        <v>15</v>
      </c>
      <c r="K4" s="53">
        <v>0.1</v>
      </c>
      <c r="L4" s="3" t="s">
        <v>9</v>
      </c>
    </row>
    <row r="5" spans="1:16">
      <c r="A5" s="3">
        <v>275</v>
      </c>
      <c r="B5" s="3">
        <v>251.6</v>
      </c>
      <c r="C5" s="3">
        <v>6.8</v>
      </c>
      <c r="D5" s="3">
        <v>37.020000000000003</v>
      </c>
      <c r="F5" s="3" t="s">
        <v>16</v>
      </c>
      <c r="G5" s="3">
        <v>0.37</v>
      </c>
      <c r="H5" s="3"/>
      <c r="J5" s="3" t="s">
        <v>17</v>
      </c>
      <c r="K5" s="3">
        <f>K3*(1-K6)</f>
        <v>2385.4015958601694</v>
      </c>
      <c r="L5" s="3" t="s">
        <v>12</v>
      </c>
    </row>
    <row r="6" spans="1:16">
      <c r="A6" s="3">
        <v>300</v>
      </c>
      <c r="B6" s="3">
        <v>195</v>
      </c>
      <c r="C6" s="3">
        <v>5.59</v>
      </c>
      <c r="D6" s="3">
        <v>34.9</v>
      </c>
      <c r="F6" s="1" t="s">
        <v>8</v>
      </c>
      <c r="G6" s="1">
        <f>6.35/1000</f>
        <v>6.3499999999999997E-3</v>
      </c>
      <c r="H6" s="1" t="s">
        <v>9</v>
      </c>
      <c r="J6" s="3" t="s">
        <v>18</v>
      </c>
      <c r="K6" s="3">
        <f>0.39+1.74/(K4/K2+ 1.14)^2</f>
        <v>0.39610086180755211</v>
      </c>
      <c r="L6" s="3"/>
    </row>
    <row r="7" spans="1:16">
      <c r="A7" s="3">
        <v>325</v>
      </c>
      <c r="B7" s="3">
        <v>154.4</v>
      </c>
      <c r="C7" s="3">
        <v>4.68</v>
      </c>
      <c r="D7" s="3">
        <v>32.99</v>
      </c>
      <c r="F7" s="1" t="s">
        <v>19</v>
      </c>
      <c r="G7" s="24">
        <f>3.95/1000*100^3</f>
        <v>3950.0000000000005</v>
      </c>
      <c r="H7" s="1" t="s">
        <v>12</v>
      </c>
      <c r="K7" s="24"/>
    </row>
    <row r="8" spans="1:16">
      <c r="P8" s="1" t="s">
        <v>20</v>
      </c>
    </row>
    <row r="10" spans="1:16">
      <c r="A10" s="88" t="s">
        <v>21</v>
      </c>
      <c r="B10" s="88"/>
    </row>
    <row r="11" spans="1:16">
      <c r="A11" s="2" t="s">
        <v>22</v>
      </c>
      <c r="B11" s="2" t="s">
        <v>23</v>
      </c>
      <c r="F11" s="88" t="s">
        <v>24</v>
      </c>
      <c r="G11" s="88"/>
    </row>
    <row r="12" spans="1:16">
      <c r="A12" s="3" t="s">
        <v>25</v>
      </c>
      <c r="B12" s="3">
        <f>46.07/1000</f>
        <v>4.607E-2</v>
      </c>
      <c r="C12" s="4" t="s">
        <v>26</v>
      </c>
      <c r="D12" s="47">
        <v>0</v>
      </c>
      <c r="F12" s="51" t="s">
        <v>27</v>
      </c>
      <c r="G12" s="1">
        <f>9.76*10^(-7)/60</f>
        <v>1.6266666666666663E-8</v>
      </c>
    </row>
    <row r="13" spans="1:16">
      <c r="A13" s="3" t="s">
        <v>28</v>
      </c>
      <c r="B13" s="3">
        <f>36.458/1000</f>
        <v>3.6457999999999997E-2</v>
      </c>
      <c r="C13" s="4" t="s">
        <v>29</v>
      </c>
      <c r="D13" s="47">
        <f>D12+1</f>
        <v>1</v>
      </c>
      <c r="F13" s="51" t="s">
        <v>30</v>
      </c>
      <c r="G13" s="1">
        <f>4.27*10^(-8)/60</f>
        <v>7.1166666666666669E-10</v>
      </c>
    </row>
    <row r="14" spans="1:16">
      <c r="A14" s="3" t="s">
        <v>31</v>
      </c>
      <c r="B14" s="3">
        <f>64.51/1000</f>
        <v>6.4510000000000012E-2</v>
      </c>
      <c r="C14" s="4" t="s">
        <v>32</v>
      </c>
      <c r="D14" s="47">
        <f t="shared" ref="D14:D17" si="0">D13+1</f>
        <v>2</v>
      </c>
      <c r="F14" s="51" t="s">
        <v>33</v>
      </c>
      <c r="G14" s="1">
        <f>3.66*10^(-11)/60</f>
        <v>6.1000000000000003E-13</v>
      </c>
    </row>
    <row r="15" spans="1:16">
      <c r="A15" s="3" t="s">
        <v>34</v>
      </c>
      <c r="B15" s="3">
        <f>18.015/1000</f>
        <v>1.8015E-2</v>
      </c>
      <c r="C15" s="4" t="s">
        <v>35</v>
      </c>
      <c r="D15" s="47">
        <f t="shared" si="0"/>
        <v>3</v>
      </c>
    </row>
    <row r="16" spans="1:16">
      <c r="A16" s="3" t="s">
        <v>36</v>
      </c>
      <c r="B16" s="3">
        <f>74.12/1000</f>
        <v>7.4120000000000005E-2</v>
      </c>
      <c r="C16" s="4" t="s">
        <v>37</v>
      </c>
      <c r="D16" s="47">
        <f t="shared" si="0"/>
        <v>4</v>
      </c>
    </row>
    <row r="17" spans="1:6">
      <c r="A17" s="3" t="s">
        <v>38</v>
      </c>
      <c r="B17" s="3">
        <f>28.01/1000</f>
        <v>2.801E-2</v>
      </c>
      <c r="C17" s="4" t="s">
        <v>39</v>
      </c>
      <c r="D17" s="47">
        <f t="shared" si="0"/>
        <v>5</v>
      </c>
    </row>
    <row r="20" spans="1:6">
      <c r="A20" s="88" t="s">
        <v>40</v>
      </c>
      <c r="B20" s="88"/>
    </row>
    <row r="21" spans="1:6">
      <c r="A21" s="2" t="s">
        <v>22</v>
      </c>
      <c r="B21" s="2" t="s">
        <v>23</v>
      </c>
    </row>
    <row r="22" spans="1:6">
      <c r="A22" s="3" t="s">
        <v>25</v>
      </c>
      <c r="B22" s="72">
        <f>46.07/1000</f>
        <v>4.607E-2</v>
      </c>
      <c r="C22" s="73" t="s">
        <v>26</v>
      </c>
    </row>
    <row r="23" spans="1:6">
      <c r="A23" s="3" t="s">
        <v>28</v>
      </c>
      <c r="B23" s="72">
        <f>36.458/1000</f>
        <v>3.6457999999999997E-2</v>
      </c>
      <c r="C23" s="73" t="s">
        <v>29</v>
      </c>
    </row>
    <row r="24" spans="1:6">
      <c r="A24" s="3" t="s">
        <v>31</v>
      </c>
      <c r="B24" s="72">
        <f>64.51/1000</f>
        <v>6.4510000000000012E-2</v>
      </c>
      <c r="C24" s="73" t="s">
        <v>35</v>
      </c>
    </row>
    <row r="25" spans="1:6">
      <c r="A25" s="3" t="s">
        <v>34</v>
      </c>
      <c r="B25" s="72">
        <f>18.015/1000</f>
        <v>1.8015E-2</v>
      </c>
      <c r="C25" s="73" t="s">
        <v>32</v>
      </c>
    </row>
    <row r="26" spans="1:6">
      <c r="A26" s="3" t="s">
        <v>36</v>
      </c>
      <c r="B26" s="72">
        <f>74.12/1000</f>
        <v>7.4120000000000005E-2</v>
      </c>
      <c r="C26" s="73" t="s">
        <v>37</v>
      </c>
    </row>
    <row r="27" spans="1:6">
      <c r="A27" s="3" t="s">
        <v>38</v>
      </c>
      <c r="B27" s="72">
        <f>28.01/1000</f>
        <v>2.801E-2</v>
      </c>
      <c r="C27" s="74" t="s">
        <v>41</v>
      </c>
    </row>
    <row r="29" spans="1:6">
      <c r="A29" s="85" t="s">
        <v>42</v>
      </c>
      <c r="B29" s="85"/>
      <c r="C29" s="85"/>
      <c r="D29" s="85"/>
      <c r="E29" s="85"/>
    </row>
    <row r="30" spans="1:6">
      <c r="A30" s="69"/>
      <c r="B30" s="70" t="s">
        <v>43</v>
      </c>
      <c r="C30" s="71" t="s">
        <v>44</v>
      </c>
      <c r="D30" s="71" t="s">
        <v>45</v>
      </c>
      <c r="E30" s="75"/>
      <c r="F30" s="6"/>
    </row>
    <row r="31" spans="1:6">
      <c r="A31" s="61" t="s">
        <v>25</v>
      </c>
      <c r="B31" s="54">
        <v>6.99</v>
      </c>
      <c r="C31" s="3">
        <f>39.741*10^(-3)</f>
        <v>3.9740999999999999E-2</v>
      </c>
      <c r="D31" s="3">
        <f>-1*11.926^(-6)</f>
        <v>-3.4756110551015191E-7</v>
      </c>
      <c r="E31" s="73" t="s">
        <v>26</v>
      </c>
    </row>
    <row r="32" spans="1:6">
      <c r="A32" s="61" t="s">
        <v>28</v>
      </c>
      <c r="B32" s="54">
        <v>6.7320000000000002</v>
      </c>
      <c r="C32" s="3">
        <f>0.433*10^(-3)</f>
        <v>4.3300000000000001E-4</v>
      </c>
      <c r="D32" s="3">
        <f>0.37*10^(-6)</f>
        <v>3.7E-7</v>
      </c>
      <c r="E32" s="73" t="s">
        <v>29</v>
      </c>
    </row>
    <row r="33" spans="1:5">
      <c r="A33" s="61" t="s">
        <v>31</v>
      </c>
      <c r="B33" s="54">
        <v>7.2560000000000002</v>
      </c>
      <c r="C33" s="3">
        <f>2.298*10^(-3)</f>
        <v>2.2980000000000001E-3</v>
      </c>
      <c r="D33" s="3">
        <f>0.283*10^(-6)</f>
        <v>2.8299999999999998E-7</v>
      </c>
      <c r="E33" s="73" t="s">
        <v>35</v>
      </c>
    </row>
    <row r="34" spans="1:5">
      <c r="A34" s="62" t="s">
        <v>34</v>
      </c>
      <c r="B34" s="54">
        <v>15.266999999999999</v>
      </c>
      <c r="C34" s="3">
        <f>17.06*10^(-3)</f>
        <v>1.7059999999999999E-2</v>
      </c>
      <c r="D34" s="3">
        <f>-48.798 * 10^(-6)</f>
        <v>-4.8798000000000003E-5</v>
      </c>
      <c r="E34" s="73" t="s">
        <v>32</v>
      </c>
    </row>
    <row r="35" spans="1:5">
      <c r="A35" s="62" t="s">
        <v>36</v>
      </c>
      <c r="B35" s="54">
        <v>0.13239999999999999</v>
      </c>
      <c r="C35" s="3">
        <v>1.2999999999999999E-3</v>
      </c>
      <c r="D35" s="3">
        <f>2*10^(-5)</f>
        <v>2.0000000000000002E-5</v>
      </c>
      <c r="E35" s="73" t="s">
        <v>37</v>
      </c>
    </row>
    <row r="36" spans="1:5">
      <c r="A36" s="63" t="s">
        <v>38</v>
      </c>
      <c r="B36" s="54">
        <v>6.9470000000000001</v>
      </c>
      <c r="C36" s="3">
        <f>-0.2*10^(-3)</f>
        <v>-2.0000000000000001E-4</v>
      </c>
      <c r="D36" s="3">
        <f>0.481*10^(-6)</f>
        <v>4.8099999999999993E-7</v>
      </c>
      <c r="E36" s="74" t="s">
        <v>41</v>
      </c>
    </row>
    <row r="39" spans="1:5">
      <c r="A39" s="86" t="s">
        <v>46</v>
      </c>
      <c r="B39" s="87"/>
      <c r="C39" s="87"/>
    </row>
    <row r="40" spans="1:5">
      <c r="A40" s="2" t="s">
        <v>22</v>
      </c>
      <c r="B40" s="2" t="s">
        <v>47</v>
      </c>
      <c r="C40" s="76"/>
    </row>
    <row r="41" spans="1:5">
      <c r="A41" s="3" t="s">
        <v>25</v>
      </c>
      <c r="B41" s="72">
        <f>(-234) * 1000</f>
        <v>-234000</v>
      </c>
      <c r="C41" s="73" t="s">
        <v>26</v>
      </c>
    </row>
    <row r="42" spans="1:5">
      <c r="A42" s="3" t="s">
        <v>28</v>
      </c>
      <c r="B42" s="72">
        <f>(-92.31)*1000</f>
        <v>-92310</v>
      </c>
      <c r="C42" s="73" t="s">
        <v>29</v>
      </c>
    </row>
    <row r="43" spans="1:5">
      <c r="A43" s="3" t="s">
        <v>31</v>
      </c>
      <c r="B43" s="72">
        <f>(-241.826)*1000</f>
        <v>-241826</v>
      </c>
      <c r="C43" s="73" t="s">
        <v>35</v>
      </c>
    </row>
    <row r="44" spans="1:5">
      <c r="A44" s="3" t="s">
        <v>34</v>
      </c>
      <c r="B44" s="72">
        <f>(-109)*1000</f>
        <v>-109000</v>
      </c>
      <c r="C44" s="73" t="s">
        <v>32</v>
      </c>
    </row>
    <row r="45" spans="1:5">
      <c r="A45" s="3" t="s">
        <v>36</v>
      </c>
      <c r="B45" s="77">
        <f>(-252.2)*1000</f>
        <v>-252200</v>
      </c>
      <c r="C45" s="73" t="s">
        <v>37</v>
      </c>
    </row>
    <row r="46" spans="1:5">
      <c r="A46" s="3" t="s">
        <v>38</v>
      </c>
      <c r="B46" s="72">
        <v>0</v>
      </c>
      <c r="C46" s="74" t="s">
        <v>41</v>
      </c>
    </row>
    <row r="50" spans="1:13">
      <c r="A50" s="58"/>
    </row>
    <row r="51" spans="1:13">
      <c r="A51" s="59"/>
    </row>
    <row r="52" spans="1:13">
      <c r="A52" s="59"/>
    </row>
    <row r="53" spans="1:13">
      <c r="A53" s="59"/>
      <c r="H53" s="51"/>
      <c r="I53" s="51" t="s">
        <v>48</v>
      </c>
      <c r="J53" s="60" t="s">
        <v>49</v>
      </c>
      <c r="K53" s="64" t="s">
        <v>50</v>
      </c>
      <c r="L53" s="65"/>
      <c r="M53" s="65"/>
    </row>
    <row r="54" spans="1:13">
      <c r="A54" s="59"/>
      <c r="H54" s="48"/>
      <c r="I54" s="48">
        <v>62.5</v>
      </c>
      <c r="J54" s="48">
        <f>K54/4.184/(1+273.15)</f>
        <v>8.7180644223114098E-2</v>
      </c>
      <c r="K54" s="66">
        <v>100</v>
      </c>
      <c r="L54" s="67" t="s">
        <v>51</v>
      </c>
      <c r="M54" s="67"/>
    </row>
    <row r="55" spans="1:13">
      <c r="H55" s="48"/>
      <c r="I55" s="48">
        <v>84.8</v>
      </c>
      <c r="J55" s="48">
        <f t="shared" ref="J55:J71" si="1">K55/4.184/(1+273.15)</f>
        <v>0.13077096633467114</v>
      </c>
      <c r="K55" s="66">
        <v>150</v>
      </c>
      <c r="L55" s="67"/>
      <c r="M55" s="67"/>
    </row>
    <row r="56" spans="1:13">
      <c r="A56" s="48"/>
      <c r="H56" s="48"/>
      <c r="I56" s="48">
        <v>99.7</v>
      </c>
      <c r="J56" s="48">
        <f t="shared" si="1"/>
        <v>0.1743612884462282</v>
      </c>
      <c r="K56" s="66">
        <v>200</v>
      </c>
      <c r="L56" s="67"/>
      <c r="M56" s="67"/>
    </row>
    <row r="57" spans="1:13">
      <c r="A57" s="59"/>
      <c r="H57" s="48"/>
      <c r="I57" s="48">
        <v>114.3</v>
      </c>
      <c r="J57" s="48">
        <f t="shared" si="1"/>
        <v>0.23813392969543618</v>
      </c>
      <c r="K57" s="66">
        <v>273.14999999999998</v>
      </c>
      <c r="L57" s="67"/>
      <c r="M57" s="67"/>
    </row>
    <row r="58" spans="1:13">
      <c r="A58" s="48"/>
      <c r="H58" s="48"/>
      <c r="I58" s="48">
        <v>119.46</v>
      </c>
      <c r="J58" s="48">
        <f t="shared" si="1"/>
        <v>0.25992909075121468</v>
      </c>
      <c r="K58" s="66">
        <v>298.14999999999998</v>
      </c>
      <c r="L58" s="68"/>
      <c r="M58" s="66"/>
    </row>
    <row r="59" spans="1:13">
      <c r="A59" s="59"/>
      <c r="H59" s="48"/>
      <c r="I59" s="48">
        <v>119.86</v>
      </c>
      <c r="J59" s="48">
        <f t="shared" si="1"/>
        <v>0.26154193266934228</v>
      </c>
      <c r="K59" s="66">
        <v>300</v>
      </c>
      <c r="L59" s="68"/>
      <c r="M59" s="66"/>
    </row>
    <row r="60" spans="1:13">
      <c r="A60" s="48"/>
      <c r="H60" s="48"/>
      <c r="I60" s="48">
        <v>142.81</v>
      </c>
      <c r="J60" s="48">
        <f t="shared" si="1"/>
        <v>0.34872257689245639</v>
      </c>
      <c r="K60" s="66">
        <v>400</v>
      </c>
      <c r="L60" s="68"/>
      <c r="M60" s="66"/>
    </row>
    <row r="61" spans="1:13">
      <c r="A61" s="59"/>
      <c r="H61" s="48"/>
      <c r="I61" s="48">
        <v>165.77</v>
      </c>
      <c r="J61" s="48">
        <f t="shared" si="1"/>
        <v>0.4359032211155705</v>
      </c>
      <c r="K61" s="66">
        <v>500</v>
      </c>
      <c r="L61" s="68"/>
      <c r="M61" s="66"/>
    </row>
    <row r="62" spans="1:13">
      <c r="A62" s="48"/>
      <c r="H62" s="48"/>
      <c r="I62" s="48">
        <v>186.35</v>
      </c>
      <c r="J62" s="48">
        <f t="shared" si="1"/>
        <v>0.52308386533868456</v>
      </c>
      <c r="K62" s="66">
        <v>600</v>
      </c>
      <c r="L62" s="68"/>
      <c r="M62" s="66"/>
    </row>
    <row r="63" spans="1:13">
      <c r="A63" s="59"/>
      <c r="H63" s="48"/>
      <c r="I63" s="48">
        <v>204.35</v>
      </c>
      <c r="J63" s="48">
        <f t="shared" si="1"/>
        <v>0.61026450956179878</v>
      </c>
      <c r="K63" s="66">
        <v>700</v>
      </c>
      <c r="L63" s="68"/>
      <c r="M63" s="66"/>
    </row>
    <row r="64" spans="1:13">
      <c r="A64" s="48"/>
      <c r="H64" s="48"/>
      <c r="I64" s="48">
        <v>220.04</v>
      </c>
      <c r="J64" s="48">
        <f t="shared" si="1"/>
        <v>0.69744515378491279</v>
      </c>
      <c r="K64" s="66">
        <v>800</v>
      </c>
      <c r="L64" s="68"/>
      <c r="M64" s="66"/>
    </row>
    <row r="65" spans="1:13">
      <c r="A65" s="59"/>
      <c r="H65" s="48"/>
      <c r="I65" s="48">
        <v>233.74</v>
      </c>
      <c r="J65" s="48">
        <f t="shared" si="1"/>
        <v>0.7846257980080269</v>
      </c>
      <c r="K65" s="66">
        <v>900</v>
      </c>
      <c r="L65" s="68"/>
      <c r="M65" s="66"/>
    </row>
    <row r="66" spans="1:13">
      <c r="A66" s="48"/>
      <c r="H66" s="48"/>
      <c r="I66" s="48">
        <v>245.68</v>
      </c>
      <c r="J66" s="48">
        <f t="shared" si="1"/>
        <v>0.87180644223114101</v>
      </c>
      <c r="K66" s="66">
        <v>1000</v>
      </c>
      <c r="L66" s="68"/>
      <c r="M66" s="66"/>
    </row>
    <row r="67" spans="1:13">
      <c r="A67" s="59"/>
      <c r="H67" s="48"/>
      <c r="I67" s="48">
        <v>256.08</v>
      </c>
      <c r="J67" s="48">
        <f t="shared" si="1"/>
        <v>0.95898708645425523</v>
      </c>
      <c r="K67" s="66">
        <v>1100</v>
      </c>
      <c r="L67" s="68"/>
      <c r="M67" s="66"/>
    </row>
    <row r="68" spans="1:13">
      <c r="A68" s="48"/>
      <c r="H68" s="48"/>
      <c r="I68" s="48">
        <v>265.12</v>
      </c>
      <c r="J68" s="48">
        <f t="shared" si="1"/>
        <v>1.0461677306773691</v>
      </c>
      <c r="K68" s="66">
        <v>1200</v>
      </c>
      <c r="L68" s="68"/>
      <c r="M68" s="66"/>
    </row>
    <row r="69" spans="1:13">
      <c r="A69" s="59"/>
      <c r="H69" s="48"/>
      <c r="I69" s="48">
        <v>272.97000000000003</v>
      </c>
      <c r="J69" s="48">
        <f t="shared" si="1"/>
        <v>1.1333483749004833</v>
      </c>
      <c r="K69" s="66">
        <v>1300</v>
      </c>
      <c r="L69" s="68"/>
      <c r="M69" s="66"/>
    </row>
    <row r="70" spans="1:13">
      <c r="A70" s="48"/>
      <c r="H70" s="48"/>
      <c r="I70" s="48">
        <v>279.81</v>
      </c>
      <c r="J70" s="48">
        <f t="shared" si="1"/>
        <v>1.2205290191235976</v>
      </c>
      <c r="K70" s="66">
        <v>1400</v>
      </c>
      <c r="L70" s="68"/>
      <c r="M70" s="66"/>
    </row>
    <row r="71" spans="1:13">
      <c r="A71" s="59"/>
      <c r="H71" s="48"/>
      <c r="I71" s="48">
        <v>285.76</v>
      </c>
      <c r="J71" s="48">
        <f t="shared" si="1"/>
        <v>1.3077096633467116</v>
      </c>
      <c r="K71" s="66">
        <v>1500</v>
      </c>
      <c r="L71" s="68"/>
      <c r="M71" s="66"/>
    </row>
    <row r="72" spans="1:13">
      <c r="A72" s="48"/>
    </row>
    <row r="73" spans="1:13">
      <c r="A73" s="59"/>
    </row>
    <row r="74" spans="1:13">
      <c r="A74" s="48"/>
    </row>
    <row r="75" spans="1:13">
      <c r="A75" s="59"/>
    </row>
    <row r="76" spans="1:13">
      <c r="A76" s="48"/>
    </row>
    <row r="77" spans="1:13">
      <c r="A77" s="59"/>
    </row>
    <row r="78" spans="1:13">
      <c r="A78" s="48"/>
    </row>
    <row r="79" spans="1:13">
      <c r="A79" s="59"/>
    </row>
    <row r="80" spans="1:13">
      <c r="A80" s="48"/>
    </row>
    <row r="81" spans="1:1">
      <c r="A81" s="59"/>
    </row>
    <row r="82" spans="1:1">
      <c r="A82" s="48"/>
    </row>
    <row r="83" spans="1:1">
      <c r="A83" s="59"/>
    </row>
    <row r="84" spans="1:1">
      <c r="A84" s="48"/>
    </row>
    <row r="85" spans="1:1">
      <c r="A85" s="59"/>
    </row>
    <row r="86" spans="1:1">
      <c r="A86" s="48"/>
    </row>
    <row r="87" spans="1:1">
      <c r="A87" s="59"/>
    </row>
    <row r="88" spans="1:1">
      <c r="A88" s="48"/>
    </row>
    <row r="89" spans="1:1">
      <c r="A89" s="59"/>
    </row>
    <row r="90" spans="1:1">
      <c r="A90" s="48"/>
    </row>
    <row r="91" spans="1:1">
      <c r="A91" s="59"/>
    </row>
    <row r="92" spans="1:1">
      <c r="A92" s="48"/>
    </row>
    <row r="93" spans="1:1">
      <c r="A93" s="59"/>
    </row>
  </sheetData>
  <mergeCells count="8">
    <mergeCell ref="A29:E29"/>
    <mergeCell ref="A39:C39"/>
    <mergeCell ref="A20:B20"/>
    <mergeCell ref="J1:L1"/>
    <mergeCell ref="A1:D1"/>
    <mergeCell ref="F1:H1"/>
    <mergeCell ref="F11:G11"/>
    <mergeCell ref="A10:B10"/>
  </mergeCells>
  <pageMargins left="0" right="0" top="0.39370078740157483" bottom="0.39370078740157483" header="0" footer="0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8A274-1195-48E3-85BE-B6F8431DFAF7}">
  <sheetPr codeName="Sheet2"/>
  <dimension ref="A1:AMJ2183"/>
  <sheetViews>
    <sheetView topLeftCell="E1" zoomScale="70" zoomScaleNormal="70" workbookViewId="0">
      <selection activeCell="G9" sqref="G9"/>
    </sheetView>
  </sheetViews>
  <sheetFormatPr baseColWidth="10" defaultColWidth="9.59765625" defaultRowHeight="13"/>
  <cols>
    <col min="1" max="6" width="11" style="6" bestFit="1" customWidth="1"/>
    <col min="7" max="7" width="20.59765625" style="6" customWidth="1"/>
    <col min="8" max="8" width="11" style="6" bestFit="1" customWidth="1"/>
    <col min="9" max="9" width="15.3984375" style="6" customWidth="1"/>
    <col min="10" max="10" width="15.796875" style="6" customWidth="1"/>
    <col min="11" max="13" width="11" style="6" bestFit="1" customWidth="1"/>
    <col min="14" max="15" width="10.3984375" style="6" bestFit="1" customWidth="1"/>
    <col min="16" max="16" width="11" style="6" bestFit="1" customWidth="1"/>
    <col min="17" max="17" width="10.3984375" style="6" bestFit="1" customWidth="1"/>
    <col min="18" max="18" width="11" style="6" bestFit="1" customWidth="1"/>
    <col min="19" max="19" width="10.3984375" style="6" customWidth="1"/>
    <col min="20" max="21" width="10.3984375" style="6" bestFit="1" customWidth="1"/>
    <col min="22" max="22" width="11" style="6" bestFit="1" customWidth="1"/>
    <col min="23" max="23" width="10.3984375" style="6" bestFit="1" customWidth="1"/>
    <col min="24" max="24" width="9.796875" style="6" bestFit="1" customWidth="1"/>
    <col min="26" max="26" width="9.796875" style="6" customWidth="1"/>
    <col min="27" max="27" width="12.3984375" customWidth="1"/>
    <col min="28" max="28" width="11.59765625" customWidth="1"/>
    <col min="29" max="1024" width="9.59765625" style="6"/>
    <col min="1025" max="16384" width="9.59765625" style="7"/>
  </cols>
  <sheetData>
    <row r="1" spans="1:16">
      <c r="A1" s="4" t="s">
        <v>52</v>
      </c>
      <c r="B1" s="5">
        <v>100</v>
      </c>
      <c r="C1" s="4" t="s">
        <v>53</v>
      </c>
      <c r="D1" s="4" t="s">
        <v>26</v>
      </c>
      <c r="F1" s="4" t="s">
        <v>54</v>
      </c>
      <c r="G1" s="5">
        <f>101325*10</f>
        <v>1013250</v>
      </c>
      <c r="H1" s="4" t="s">
        <v>55</v>
      </c>
    </row>
    <row r="2" spans="1:16">
      <c r="A2" s="4" t="s">
        <v>56</v>
      </c>
      <c r="B2" s="5">
        <v>1</v>
      </c>
      <c r="C2" s="4" t="s">
        <v>53</v>
      </c>
      <c r="D2" s="4" t="s">
        <v>29</v>
      </c>
      <c r="F2" s="4" t="s">
        <v>57</v>
      </c>
      <c r="G2" s="5">
        <v>300</v>
      </c>
      <c r="H2" s="4" t="s">
        <v>31</v>
      </c>
    </row>
    <row r="3" spans="1:16">
      <c r="A3" s="4" t="s">
        <v>58</v>
      </c>
      <c r="B3" s="5">
        <v>0</v>
      </c>
      <c r="C3" s="4" t="s">
        <v>53</v>
      </c>
      <c r="D3" s="4" t="s">
        <v>32</v>
      </c>
      <c r="F3" s="4" t="s">
        <v>59</v>
      </c>
      <c r="G3" s="5">
        <f>G1/(8.314*(G2+273.15))</f>
        <v>212.63673517903069</v>
      </c>
      <c r="H3" s="4" t="s">
        <v>60</v>
      </c>
    </row>
    <row r="4" spans="1:16">
      <c r="A4" s="4" t="s">
        <v>61</v>
      </c>
      <c r="B4" s="5">
        <v>0</v>
      </c>
      <c r="C4" s="4" t="s">
        <v>53</v>
      </c>
      <c r="D4" s="4" t="s">
        <v>35</v>
      </c>
      <c r="F4" s="9" t="s">
        <v>62</v>
      </c>
      <c r="G4" s="5">
        <f>(B1*Properties!$B$12+B2*Properties!$B$13+B3*Properties!$B$14+B4*Properties!$B$15+B5*Properties!$B$16+B6*Properties!$B$17)/SUM(B1:B6)*G3</f>
        <v>9.4286669134098506</v>
      </c>
      <c r="H4" s="4" t="s">
        <v>12</v>
      </c>
    </row>
    <row r="5" spans="1:16" ht="14">
      <c r="A5" s="4" t="s">
        <v>63</v>
      </c>
      <c r="B5" s="5">
        <v>0</v>
      </c>
      <c r="C5" s="4" t="s">
        <v>53</v>
      </c>
      <c r="D5" s="4" t="s">
        <v>37</v>
      </c>
      <c r="F5" s="4" t="s">
        <v>64</v>
      </c>
      <c r="G5" s="22">
        <f>24.3*10^(-6)</f>
        <v>2.4300000000000001E-5</v>
      </c>
      <c r="H5" s="4" t="s">
        <v>65</v>
      </c>
      <c r="I5" s="15" t="s">
        <v>66</v>
      </c>
      <c r="J5" s="18">
        <f>$G$8*$G$4*(1-G9)/($G$4*Properties!G6*G9^3)*((150*(1-G9)*$G$5)/(Properties!G6)+1.75*$G$8*$G$4)/1000</f>
        <v>111781.66090147024</v>
      </c>
      <c r="K5" s="16"/>
      <c r="N5"/>
      <c r="O5"/>
      <c r="P5"/>
    </row>
    <row r="6" spans="1:16" ht="14">
      <c r="A6" s="4" t="s">
        <v>67</v>
      </c>
      <c r="B6" s="5">
        <f>0.1*SUM(B1:B5)</f>
        <v>10.100000000000001</v>
      </c>
      <c r="C6" s="4" t="s">
        <v>53</v>
      </c>
      <c r="D6" s="4" t="s">
        <v>39</v>
      </c>
      <c r="F6" s="4" t="s">
        <v>68</v>
      </c>
      <c r="G6" s="5">
        <v>0.1</v>
      </c>
      <c r="H6" s="4" t="s">
        <v>9</v>
      </c>
      <c r="I6" s="17" t="s">
        <v>69</v>
      </c>
      <c r="J6" s="16">
        <f>(2*J5)/(PI()/4*$G$6^2*G10*$G$1)*G10</f>
        <v>28.09273743615659</v>
      </c>
      <c r="N6"/>
      <c r="O6"/>
      <c r="P6"/>
    </row>
    <row r="7" spans="1:16">
      <c r="F7" s="4" t="s">
        <v>70</v>
      </c>
      <c r="G7" s="21">
        <f>(B1*Properties!$B$12+B2*Properties!$B$13+B3*Properties!$B$14+B4*Properties!$B$15+B5*Properties!$B$16+B6*Properties!$B$17)/G4</f>
        <v>0.52248732988897106</v>
      </c>
      <c r="H7" s="10" t="s">
        <v>71</v>
      </c>
      <c r="I7" s="25"/>
      <c r="N7"/>
      <c r="O7"/>
      <c r="P7"/>
    </row>
    <row r="8" spans="1:16">
      <c r="F8" s="4" t="s">
        <v>72</v>
      </c>
      <c r="G8" s="11">
        <f>G7/(PI()/4*G6^2)</f>
        <v>66.525153003772431</v>
      </c>
      <c r="H8" s="12" t="s">
        <v>73</v>
      </c>
    </row>
    <row r="9" spans="1:16">
      <c r="F9" s="4" t="s">
        <v>74</v>
      </c>
      <c r="G9" s="8">
        <f>0.39+1.74/(G6/Properties!G6 + 1.14)^2</f>
        <v>0.39610086180755211</v>
      </c>
      <c r="H9" s="12"/>
    </row>
    <row r="10" spans="1:16">
      <c r="F10" s="9" t="s">
        <v>75</v>
      </c>
      <c r="G10" s="8">
        <f>Properties!G7*(1-'Initial Determination'!G9)</f>
        <v>2385.4015958601694</v>
      </c>
      <c r="H10" s="12" t="s">
        <v>12</v>
      </c>
    </row>
    <row r="18" spans="1:26">
      <c r="A18" s="13" t="s">
        <v>76</v>
      </c>
      <c r="B18" s="14">
        <v>1E-3</v>
      </c>
    </row>
    <row r="19" spans="1:26">
      <c r="A19" s="19" t="s">
        <v>77</v>
      </c>
      <c r="B19" s="19" t="s">
        <v>78</v>
      </c>
      <c r="C19" s="19" t="s">
        <v>79</v>
      </c>
      <c r="D19" s="19" t="s">
        <v>80</v>
      </c>
      <c r="E19" s="19" t="s">
        <v>81</v>
      </c>
      <c r="F19" s="19" t="s">
        <v>82</v>
      </c>
      <c r="G19" s="19" t="s">
        <v>83</v>
      </c>
      <c r="H19" s="19" t="s">
        <v>84</v>
      </c>
      <c r="I19" s="19" t="s">
        <v>85</v>
      </c>
      <c r="J19" s="19" t="s">
        <v>86</v>
      </c>
      <c r="K19" s="19" t="s">
        <v>87</v>
      </c>
      <c r="L19" s="19" t="s">
        <v>88</v>
      </c>
      <c r="M19" s="19" t="s">
        <v>89</v>
      </c>
      <c r="N19" s="19" t="s">
        <v>90</v>
      </c>
      <c r="O19" s="19" t="s">
        <v>91</v>
      </c>
      <c r="P19" s="19" t="s">
        <v>92</v>
      </c>
      <c r="Q19" s="19" t="s">
        <v>93</v>
      </c>
      <c r="R19" s="19" t="s">
        <v>94</v>
      </c>
      <c r="S19" s="19" t="s">
        <v>95</v>
      </c>
      <c r="T19" s="19" t="s">
        <v>96</v>
      </c>
      <c r="U19" s="19" t="s">
        <v>97</v>
      </c>
      <c r="V19" s="19" t="s">
        <v>98</v>
      </c>
      <c r="W19" s="19" t="s">
        <v>99</v>
      </c>
      <c r="X19" s="28" t="s">
        <v>100</v>
      </c>
      <c r="Y19" s="32" t="s">
        <v>80</v>
      </c>
      <c r="Z19" s="30" t="s">
        <v>101</v>
      </c>
    </row>
    <row r="20" spans="1:26">
      <c r="A20" s="20">
        <v>0</v>
      </c>
      <c r="B20" s="16">
        <f>A20/(PI()/4*$G$6^2)</f>
        <v>0</v>
      </c>
      <c r="C20" s="20">
        <f>$B$1</f>
        <v>100</v>
      </c>
      <c r="D20" s="20">
        <v>1</v>
      </c>
      <c r="E20" s="20">
        <f>$B$3</f>
        <v>0</v>
      </c>
      <c r="F20" s="20">
        <f>$B$4</f>
        <v>0</v>
      </c>
      <c r="G20" s="20">
        <f>$B$5</f>
        <v>0</v>
      </c>
      <c r="H20" s="20">
        <f>$B$6</f>
        <v>10.100000000000001</v>
      </c>
      <c r="I20" s="20">
        <v>1</v>
      </c>
      <c r="J20" s="20">
        <f>$G$3*C20/SUM(C20:H20)*$I20</f>
        <v>191.39220088121576</v>
      </c>
      <c r="K20" s="20">
        <f>$G$3*D20/SUM(C20:H20)*$I20</f>
        <v>1.9139220088121576</v>
      </c>
      <c r="L20" s="20">
        <f>$G$3*E20/SUM(C20:H20)*$I20</f>
        <v>0</v>
      </c>
      <c r="M20" s="20">
        <f>$G$3*F20/SUM(C20:H20)*$I20</f>
        <v>0</v>
      </c>
      <c r="N20" s="20">
        <f>$G$3*G20/SUM(C20:H20)*$I20</f>
        <v>0</v>
      </c>
      <c r="O20" s="20">
        <f>Properties!$G$12*EXP(1/$G$2-1/300)*(J20*K20-L20*M20/Properties!$B$3)</f>
        <v>5.9586385281266509E-6</v>
      </c>
      <c r="P20" s="20">
        <f>Properties!$G$13*EXP(1/$G$2-1/300)*(J20^2-N20*M20/Properties!$C$3)</f>
        <v>2.6069043560554104E-5</v>
      </c>
      <c r="Q20" s="20">
        <f>Properties!$G$14*EXP(1/$G$2-1/300)*(N20*K20-L20*J20/Properties!$D$3)</f>
        <v>0</v>
      </c>
      <c r="R20" s="20">
        <f>C20+$G$10*(-O20-2*P20+Q20)*$B$18</f>
        <v>99.999861415977918</v>
      </c>
      <c r="S20" s="20">
        <f>D20+$G$10*(-O20-Q20)*$B$18</f>
        <v>0.9999857862541458</v>
      </c>
      <c r="T20" s="20">
        <f>E20+$G$10*(O20+Q20)*$B$18</f>
        <v>1.4213745854147205E-5</v>
      </c>
      <c r="U20" s="20">
        <f>F20+$G$10*(O20+P20)*$B$18</f>
        <v>7.639888396604123E-5</v>
      </c>
      <c r="V20" s="20">
        <f>G20+$G$10*(P20-Q20)*$B$18</f>
        <v>6.2185138111894034E-5</v>
      </c>
      <c r="W20" s="20">
        <f>H20</f>
        <v>10.100000000000001</v>
      </c>
      <c r="X20" s="29">
        <f>I20-($J$6/(2*I20))*$B$18</f>
        <v>0.98595363128192171</v>
      </c>
      <c r="Y20" s="33">
        <f>D20</f>
        <v>1</v>
      </c>
      <c r="Z20" s="31">
        <f t="shared" ref="Z20:Z83" si="0">(O20+Q20)</f>
        <v>5.9586385281266509E-6</v>
      </c>
    </row>
    <row r="21" spans="1:26">
      <c r="A21" s="20">
        <f>A20</f>
        <v>0</v>
      </c>
      <c r="B21" s="16">
        <f t="shared" ref="B21:B84" si="1">A21/(PI()/4*$G$6^2)</f>
        <v>0</v>
      </c>
      <c r="C21" s="20">
        <f>C20</f>
        <v>100</v>
      </c>
      <c r="D21" s="20">
        <f>D20+1</f>
        <v>2</v>
      </c>
      <c r="E21" s="20">
        <f t="shared" ref="E21:E84" si="2">$B$3</f>
        <v>0</v>
      </c>
      <c r="F21" s="20">
        <f t="shared" ref="F21:F84" si="3">$B$4</f>
        <v>0</v>
      </c>
      <c r="G21" s="20">
        <f t="shared" ref="G21:G84" si="4">$B$5</f>
        <v>0</v>
      </c>
      <c r="H21" s="20">
        <f>$B$6</f>
        <v>10.100000000000001</v>
      </c>
      <c r="I21" s="20">
        <f>I20</f>
        <v>1</v>
      </c>
      <c r="J21" s="20">
        <f t="shared" ref="J21" si="5">$G$3*C21/SUM(C21:H21)*$I21</f>
        <v>189.68486635060722</v>
      </c>
      <c r="K21" s="20">
        <f t="shared" ref="K21" si="6">$G$3*D21/SUM(C21:H21)*$I21</f>
        <v>3.7936973270121448</v>
      </c>
      <c r="L21" s="20">
        <f t="shared" ref="L21" si="7">$G$3*E21/SUM(C21:H21)*$I21</f>
        <v>0</v>
      </c>
      <c r="M21" s="20">
        <f t="shared" ref="M21" si="8">$G$3*F21/SUM(C21:H21)*$I21</f>
        <v>0</v>
      </c>
      <c r="N21" s="20">
        <f t="shared" ref="N21" si="9">$G$3*G21/SUM(C21:H21)*$I21</f>
        <v>0</v>
      </c>
      <c r="O21" s="20">
        <f>Properties!$G$12*EXP(1/$G$2-1/300)*(J21*K21-L21*M21/Properties!$B$3)</f>
        <v>1.1705606719302993E-5</v>
      </c>
      <c r="P21" s="20">
        <f>Properties!$G$13*EXP(1/$G$2-1/300)*(J21^2-N21*M21/Properties!$C$3)</f>
        <v>2.5606014698475298E-5</v>
      </c>
      <c r="Q21" s="20">
        <f>Properties!$G$14*EXP(1/$G$2-1/300)*(N21*K21-L21*J21/Properties!$D$3)</f>
        <v>0</v>
      </c>
      <c r="R21" s="20">
        <f t="shared" ref="R21" si="10">C21+$G$10*(-O21-2*P21+Q21)*$B$18</f>
        <v>99.999849916170405</v>
      </c>
      <c r="S21" s="20">
        <f t="shared" ref="S21" si="11">D21+$G$10*(-O21-Q21)*$B$18</f>
        <v>1.9999720774270513</v>
      </c>
      <c r="T21" s="20">
        <f t="shared" ref="T21" si="12">E21+$G$10*(O21+Q21)*$B$18</f>
        <v>2.792257294873688E-5</v>
      </c>
      <c r="U21" s="20">
        <f t="shared" ref="U21" si="13">F21+$G$10*(O21+P21)*$B$18</f>
        <v>8.9003201274098803E-5</v>
      </c>
      <c r="V21" s="20">
        <f t="shared" ref="V21" si="14">G21+$G$10*(P21-Q21)*$B$18</f>
        <v>6.1080628325361932E-5</v>
      </c>
      <c r="W21" s="20">
        <f t="shared" ref="W21" si="15">H21</f>
        <v>10.100000000000001</v>
      </c>
      <c r="X21" s="20">
        <f t="shared" ref="X21" si="16">I21-($J$6/(2*I21))*$B$18</f>
        <v>0.98595363128192171</v>
      </c>
      <c r="Y21" s="33">
        <f t="shared" ref="Y21:Y84" si="17">D21</f>
        <v>2</v>
      </c>
      <c r="Z21" s="23">
        <f t="shared" si="0"/>
        <v>1.1705606719302993E-5</v>
      </c>
    </row>
    <row r="22" spans="1:26">
      <c r="A22" s="20">
        <f t="shared" ref="A22:A85" si="18">A21</f>
        <v>0</v>
      </c>
      <c r="B22" s="16">
        <f t="shared" si="1"/>
        <v>0</v>
      </c>
      <c r="C22" s="20">
        <f t="shared" ref="C22:C85" si="19">C21</f>
        <v>100</v>
      </c>
      <c r="D22" s="20">
        <f t="shared" ref="D22:D85" si="20">D21+1</f>
        <v>3</v>
      </c>
      <c r="E22" s="20">
        <f t="shared" si="2"/>
        <v>0</v>
      </c>
      <c r="F22" s="20">
        <f t="shared" si="3"/>
        <v>0</v>
      </c>
      <c r="G22" s="20">
        <f t="shared" si="4"/>
        <v>0</v>
      </c>
      <c r="H22" s="20">
        <f t="shared" ref="H22:H85" si="21">$B$6</f>
        <v>10.100000000000001</v>
      </c>
      <c r="I22" s="20">
        <f t="shared" ref="I22:I85" si="22">I21</f>
        <v>1</v>
      </c>
      <c r="J22" s="20">
        <f t="shared" ref="J22:J85" si="23">$G$3*C22/SUM(C22:H22)*$I22</f>
        <v>188.00772341205192</v>
      </c>
      <c r="K22" s="20">
        <f t="shared" ref="K22:K85" si="24">$G$3*D22/SUM(C22:H22)*$I22</f>
        <v>5.6402317023615574</v>
      </c>
      <c r="L22" s="20">
        <f t="shared" ref="L22:L85" si="25">$G$3*E22/SUM(C22:H22)*$I22</f>
        <v>0</v>
      </c>
      <c r="M22" s="20">
        <f t="shared" ref="M22:M85" si="26">$G$3*F22/SUM(C22:H22)*$I22</f>
        <v>0</v>
      </c>
      <c r="N22" s="20">
        <f t="shared" ref="N22:N85" si="27">$G$3*G22/SUM(C22:H22)*$I22</f>
        <v>0</v>
      </c>
      <c r="O22" s="20">
        <f>Properties!$G$12*EXP(1/$G$2-1/300)*(J22*K22-L22*M22/Properties!$B$3)</f>
        <v>1.7249289182540311E-5</v>
      </c>
      <c r="P22" s="20">
        <f>Properties!$G$13*EXP(1/$G$2-1/300)*(J22^2-N22*M22/Properties!$C$3)</f>
        <v>2.5155213391204628E-5</v>
      </c>
      <c r="Q22" s="20">
        <f>Properties!$G$14*EXP(1/$G$2-1/300)*(N22*K22-L22*J22/Properties!$D$3)</f>
        <v>0</v>
      </c>
      <c r="R22" s="20">
        <f t="shared" ref="R22:R85" si="28">C22+$G$10*(-O22-2*P22+Q22)*$B$18</f>
        <v>99.999838842945721</v>
      </c>
      <c r="S22" s="20">
        <f t="shared" ref="S22:S85" si="29">D22+$G$10*(-O22-Q22)*$B$18</f>
        <v>2.9999588535180566</v>
      </c>
      <c r="T22" s="20">
        <f t="shared" ref="T22:T85" si="30">E22+$G$10*(O22+Q22)*$B$18</f>
        <v>4.114648194348521E-5</v>
      </c>
      <c r="U22" s="20">
        <f t="shared" ref="U22:U85" si="31">F22+$G$10*(O22+P22)*$B$18</f>
        <v>1.0115176811106784E-4</v>
      </c>
      <c r="V22" s="20">
        <f t="shared" ref="V22:V85" si="32">G22+$G$10*(P22-Q22)*$B$18</f>
        <v>6.0005286167582631E-5</v>
      </c>
      <c r="W22" s="20">
        <f t="shared" ref="W22:W85" si="33">H22</f>
        <v>10.100000000000001</v>
      </c>
      <c r="X22" s="20">
        <f t="shared" ref="X22:X85" si="34">I22-($J$6/(2*I22))*$B$18</f>
        <v>0.98595363128192171</v>
      </c>
      <c r="Y22" s="33">
        <f t="shared" si="17"/>
        <v>3</v>
      </c>
      <c r="Z22" s="23">
        <f t="shared" si="0"/>
        <v>1.7249289182540311E-5</v>
      </c>
    </row>
    <row r="23" spans="1:26">
      <c r="A23" s="20">
        <f t="shared" si="18"/>
        <v>0</v>
      </c>
      <c r="B23" s="16">
        <f t="shared" si="1"/>
        <v>0</v>
      </c>
      <c r="C23" s="20">
        <f t="shared" si="19"/>
        <v>100</v>
      </c>
      <c r="D23" s="20">
        <f t="shared" si="20"/>
        <v>4</v>
      </c>
      <c r="E23" s="20">
        <f t="shared" si="2"/>
        <v>0</v>
      </c>
      <c r="F23" s="20">
        <f t="shared" si="3"/>
        <v>0</v>
      </c>
      <c r="G23" s="20">
        <f t="shared" si="4"/>
        <v>0</v>
      </c>
      <c r="H23" s="20">
        <f t="shared" si="21"/>
        <v>10.100000000000001</v>
      </c>
      <c r="I23" s="20">
        <f t="shared" si="22"/>
        <v>1</v>
      </c>
      <c r="J23" s="20">
        <f t="shared" si="23"/>
        <v>186.35997824630212</v>
      </c>
      <c r="K23" s="20">
        <f t="shared" si="24"/>
        <v>7.4543991298520842</v>
      </c>
      <c r="L23" s="20">
        <f t="shared" si="25"/>
        <v>0</v>
      </c>
      <c r="M23" s="20">
        <f t="shared" si="26"/>
        <v>0</v>
      </c>
      <c r="N23" s="20">
        <f t="shared" si="27"/>
        <v>0</v>
      </c>
      <c r="O23" s="20">
        <f>Properties!$G$12*EXP(1/$G$2-1/300)*(J23*K23-L23*M23/Properties!$B$3)</f>
        <v>2.2597680330770067E-5</v>
      </c>
      <c r="P23" s="20">
        <f>Properties!$G$13*EXP(1/$G$2-1/300)*(J23^2-N23*M23/Properties!$C$3)</f>
        <v>2.4716212861779766E-5</v>
      </c>
      <c r="Q23" s="20">
        <f>Properties!$G$14*EXP(1/$G$2-1/300)*(N23*K23-L23*J23/Properties!$D$3)</f>
        <v>0</v>
      </c>
      <c r="R23" s="20">
        <f t="shared" si="28"/>
        <v>99.999828179270068</v>
      </c>
      <c r="S23" s="20">
        <f t="shared" si="29"/>
        <v>3.9999460954572763</v>
      </c>
      <c r="T23" s="20">
        <f t="shared" si="30"/>
        <v>5.3904542723756884E-5</v>
      </c>
      <c r="U23" s="20">
        <f t="shared" si="31"/>
        <v>1.1286263632786597E-4</v>
      </c>
      <c r="V23" s="20">
        <f t="shared" si="32"/>
        <v>5.8958093604109104E-5</v>
      </c>
      <c r="W23" s="20">
        <f t="shared" si="33"/>
        <v>10.100000000000001</v>
      </c>
      <c r="X23" s="20">
        <f t="shared" si="34"/>
        <v>0.98595363128192171</v>
      </c>
      <c r="Y23" s="33">
        <f t="shared" si="17"/>
        <v>4</v>
      </c>
      <c r="Z23" s="23">
        <f t="shared" si="0"/>
        <v>2.2597680330770067E-5</v>
      </c>
    </row>
    <row r="24" spans="1:26">
      <c r="A24" s="20">
        <f t="shared" si="18"/>
        <v>0</v>
      </c>
      <c r="B24" s="16">
        <f t="shared" si="1"/>
        <v>0</v>
      </c>
      <c r="C24" s="20">
        <f t="shared" si="19"/>
        <v>100</v>
      </c>
      <c r="D24" s="20">
        <f t="shared" si="20"/>
        <v>5</v>
      </c>
      <c r="E24" s="20">
        <f t="shared" si="2"/>
        <v>0</v>
      </c>
      <c r="F24" s="20">
        <f t="shared" si="3"/>
        <v>0</v>
      </c>
      <c r="G24" s="20">
        <f t="shared" si="4"/>
        <v>0</v>
      </c>
      <c r="H24" s="20">
        <f t="shared" si="21"/>
        <v>10.100000000000001</v>
      </c>
      <c r="I24" s="20">
        <f t="shared" si="22"/>
        <v>1</v>
      </c>
      <c r="J24" s="20">
        <f t="shared" si="23"/>
        <v>184.74086462122563</v>
      </c>
      <c r="K24" s="20">
        <f t="shared" si="24"/>
        <v>9.237043231061282</v>
      </c>
      <c r="L24" s="20">
        <f t="shared" si="25"/>
        <v>0</v>
      </c>
      <c r="M24" s="20">
        <f t="shared" si="26"/>
        <v>0</v>
      </c>
      <c r="N24" s="20">
        <f t="shared" si="27"/>
        <v>0</v>
      </c>
      <c r="O24" s="20">
        <f>Properties!$G$12*EXP(1/$G$2-1/300)*(J24*K24-L24*M24/Properties!$B$3)</f>
        <v>2.7758405476278382E-5</v>
      </c>
      <c r="P24" s="20">
        <f>Properties!$G$13*EXP(1/$G$2-1/300)*(J24^2-N24*M24/Properties!$C$3)</f>
        <v>2.4288604791743584E-5</v>
      </c>
      <c r="Q24" s="20">
        <f>Properties!$G$14*EXP(1/$G$2-1/300)*(N24*K24-L24*J24/Properties!$D$3)</f>
        <v>0</v>
      </c>
      <c r="R24" s="20">
        <f t="shared" si="28"/>
        <v>99.999817908902017</v>
      </c>
      <c r="S24" s="20">
        <f t="shared" si="29"/>
        <v>4.9999337850552781</v>
      </c>
      <c r="T24" s="20">
        <f t="shared" si="30"/>
        <v>6.6214944721648119E-5</v>
      </c>
      <c r="U24" s="20">
        <f t="shared" si="31"/>
        <v>1.2415302135309022E-4</v>
      </c>
      <c r="V24" s="20">
        <f t="shared" si="32"/>
        <v>5.7938076631442104E-5</v>
      </c>
      <c r="W24" s="20">
        <f t="shared" si="33"/>
        <v>10.100000000000001</v>
      </c>
      <c r="X24" s="20">
        <f t="shared" si="34"/>
        <v>0.98595363128192171</v>
      </c>
      <c r="Y24" s="33">
        <f t="shared" si="17"/>
        <v>5</v>
      </c>
      <c r="Z24" s="23">
        <f t="shared" si="0"/>
        <v>2.7758405476278382E-5</v>
      </c>
    </row>
    <row r="25" spans="1:26">
      <c r="A25" s="20">
        <f t="shared" si="18"/>
        <v>0</v>
      </c>
      <c r="B25" s="16">
        <f t="shared" si="1"/>
        <v>0</v>
      </c>
      <c r="C25" s="20">
        <f t="shared" si="19"/>
        <v>100</v>
      </c>
      <c r="D25" s="20">
        <f t="shared" si="20"/>
        <v>6</v>
      </c>
      <c r="E25" s="20">
        <f t="shared" si="2"/>
        <v>0</v>
      </c>
      <c r="F25" s="20">
        <f t="shared" si="3"/>
        <v>0</v>
      </c>
      <c r="G25" s="20">
        <f t="shared" si="4"/>
        <v>0</v>
      </c>
      <c r="H25" s="20">
        <f t="shared" si="21"/>
        <v>10.100000000000001</v>
      </c>
      <c r="I25" s="20">
        <f t="shared" si="22"/>
        <v>1</v>
      </c>
      <c r="J25" s="20">
        <f t="shared" si="23"/>
        <v>183.14964270373014</v>
      </c>
      <c r="K25" s="20">
        <f t="shared" si="24"/>
        <v>10.98897856222381</v>
      </c>
      <c r="L25" s="20">
        <f t="shared" si="25"/>
        <v>0</v>
      </c>
      <c r="M25" s="20">
        <f t="shared" si="26"/>
        <v>0</v>
      </c>
      <c r="N25" s="20">
        <f t="shared" si="27"/>
        <v>0</v>
      </c>
      <c r="O25" s="20">
        <f>Properties!$G$12*EXP(1/$G$2-1/300)*(J25*K25-L25*M25/Properties!$B$3)</f>
        <v>3.2738740623563912E-5</v>
      </c>
      <c r="P25" s="20">
        <f>Properties!$G$13*EXP(1/$G$2-1/300)*(J25^2-N25*M25/Properties!$C$3)</f>
        <v>2.3871998371348689E-5</v>
      </c>
      <c r="Q25" s="20">
        <f>Properties!$G$14*EXP(1/$G$2-1/300)*(N25*K25-L25*J25/Properties!$D$3)</f>
        <v>0</v>
      </c>
      <c r="R25" s="20">
        <f t="shared" si="28"/>
        <v>99.999808016349846</v>
      </c>
      <c r="S25" s="20">
        <f t="shared" si="29"/>
        <v>5.9999219049558699</v>
      </c>
      <c r="T25" s="20">
        <f t="shared" si="30"/>
        <v>7.8095044129901505E-5</v>
      </c>
      <c r="U25" s="20">
        <f t="shared" si="31"/>
        <v>1.3503934714128804E-4</v>
      </c>
      <c r="V25" s="20">
        <f t="shared" si="32"/>
        <v>5.6944303011386533E-5</v>
      </c>
      <c r="W25" s="20">
        <f t="shared" si="33"/>
        <v>10.100000000000001</v>
      </c>
      <c r="X25" s="20">
        <f t="shared" si="34"/>
        <v>0.98595363128192171</v>
      </c>
      <c r="Y25" s="33">
        <f t="shared" si="17"/>
        <v>6</v>
      </c>
      <c r="Z25" s="23">
        <f t="shared" si="0"/>
        <v>3.2738740623563912E-5</v>
      </c>
    </row>
    <row r="26" spans="1:26">
      <c r="A26" s="20">
        <f t="shared" si="18"/>
        <v>0</v>
      </c>
      <c r="B26" s="16">
        <f t="shared" si="1"/>
        <v>0</v>
      </c>
      <c r="C26" s="20">
        <f t="shared" si="19"/>
        <v>100</v>
      </c>
      <c r="D26" s="20">
        <f t="shared" si="20"/>
        <v>7</v>
      </c>
      <c r="E26" s="20">
        <f t="shared" si="2"/>
        <v>0</v>
      </c>
      <c r="F26" s="20">
        <f t="shared" si="3"/>
        <v>0</v>
      </c>
      <c r="G26" s="20">
        <f t="shared" si="4"/>
        <v>0</v>
      </c>
      <c r="H26" s="20">
        <f t="shared" si="21"/>
        <v>10.100000000000001</v>
      </c>
      <c r="I26" s="20">
        <f t="shared" si="22"/>
        <v>1</v>
      </c>
      <c r="J26" s="20">
        <f t="shared" si="23"/>
        <v>181.58559793256251</v>
      </c>
      <c r="K26" s="20">
        <f t="shared" si="24"/>
        <v>12.710991855279376</v>
      </c>
      <c r="L26" s="20">
        <f t="shared" si="25"/>
        <v>0</v>
      </c>
      <c r="M26" s="20">
        <f t="shared" si="26"/>
        <v>0</v>
      </c>
      <c r="N26" s="20">
        <f t="shared" si="27"/>
        <v>0</v>
      </c>
      <c r="O26" s="20">
        <f>Properties!$G$12*EXP(1/$G$2-1/300)*(J26*K26-L26*M26/Properties!$B$3)</f>
        <v>3.7545631050071221E-5</v>
      </c>
      <c r="P26" s="20">
        <f>Properties!$G$13*EXP(1/$G$2-1/300)*(J26^2-N26*M26/Properties!$C$3)</f>
        <v>2.3466019406294516E-5</v>
      </c>
      <c r="Q26" s="20">
        <f>Properties!$G$14*EXP(1/$G$2-1/300)*(N26*K26-L26*J26/Properties!$D$3)</f>
        <v>0</v>
      </c>
      <c r="R26" s="20">
        <f t="shared" si="28"/>
        <v>99.999798486831494</v>
      </c>
      <c r="S26" s="20">
        <f t="shared" si="29"/>
        <v>6.9999104385917752</v>
      </c>
      <c r="T26" s="20">
        <f t="shared" si="30"/>
        <v>8.956140822441703E-5</v>
      </c>
      <c r="U26" s="20">
        <f t="shared" si="31"/>
        <v>1.4553728836467768E-4</v>
      </c>
      <c r="V26" s="20">
        <f t="shared" si="32"/>
        <v>5.5975880140260646E-5</v>
      </c>
      <c r="W26" s="20">
        <f t="shared" si="33"/>
        <v>10.100000000000001</v>
      </c>
      <c r="X26" s="20">
        <f t="shared" si="34"/>
        <v>0.98595363128192171</v>
      </c>
      <c r="Y26" s="33">
        <f t="shared" si="17"/>
        <v>7</v>
      </c>
      <c r="Z26" s="23">
        <f t="shared" si="0"/>
        <v>3.7545631050071221E-5</v>
      </c>
    </row>
    <row r="27" spans="1:26">
      <c r="A27" s="20">
        <f t="shared" si="18"/>
        <v>0</v>
      </c>
      <c r="B27" s="16">
        <f t="shared" si="1"/>
        <v>0</v>
      </c>
      <c r="C27" s="20">
        <f t="shared" si="19"/>
        <v>100</v>
      </c>
      <c r="D27" s="20">
        <f t="shared" si="20"/>
        <v>8</v>
      </c>
      <c r="E27" s="20">
        <f t="shared" si="2"/>
        <v>0</v>
      </c>
      <c r="F27" s="20">
        <f t="shared" si="3"/>
        <v>0</v>
      </c>
      <c r="G27" s="20">
        <f t="shared" si="4"/>
        <v>0</v>
      </c>
      <c r="H27" s="20">
        <f t="shared" si="21"/>
        <v>10.100000000000001</v>
      </c>
      <c r="I27" s="20">
        <f t="shared" si="22"/>
        <v>1</v>
      </c>
      <c r="J27" s="20">
        <f t="shared" si="23"/>
        <v>180.04803994837485</v>
      </c>
      <c r="K27" s="20">
        <f t="shared" si="24"/>
        <v>14.403843195869989</v>
      </c>
      <c r="L27" s="20">
        <f t="shared" si="25"/>
        <v>0</v>
      </c>
      <c r="M27" s="20">
        <f t="shared" si="26"/>
        <v>0</v>
      </c>
      <c r="N27" s="20">
        <f t="shared" si="27"/>
        <v>0</v>
      </c>
      <c r="O27" s="20">
        <f>Properties!$G$12*EXP(1/$G$2-1/300)*(J27*K27-L27*M27/Properties!$B$3)</f>
        <v>4.2185708758279392E-5</v>
      </c>
      <c r="P27" s="20">
        <f>Properties!$G$13*EXP(1/$G$2-1/300)*(J27^2-N27*M27/Properties!$C$3)</f>
        <v>2.3070309477184047E-5</v>
      </c>
      <c r="Q27" s="20">
        <f>Properties!$G$14*EXP(1/$G$2-1/300)*(N27*K27-L27*J27/Properties!$D$3)</f>
        <v>0</v>
      </c>
      <c r="R27" s="20">
        <f t="shared" si="28"/>
        <v>99.99978930623692</v>
      </c>
      <c r="S27" s="20">
        <f t="shared" si="29"/>
        <v>7.9998993701430052</v>
      </c>
      <c r="T27" s="20">
        <f t="shared" si="30"/>
        <v>1.0062985699449199E-4</v>
      </c>
      <c r="U27" s="20">
        <f t="shared" si="31"/>
        <v>1.5566181003835478E-4</v>
      </c>
      <c r="V27" s="20">
        <f t="shared" si="32"/>
        <v>5.5031953043862818E-5</v>
      </c>
      <c r="W27" s="20">
        <f t="shared" si="33"/>
        <v>10.100000000000001</v>
      </c>
      <c r="X27" s="20">
        <f t="shared" si="34"/>
        <v>0.98595363128192171</v>
      </c>
      <c r="Y27" s="33">
        <f t="shared" si="17"/>
        <v>8</v>
      </c>
      <c r="Z27" s="23">
        <f t="shared" si="0"/>
        <v>4.2185708758279392E-5</v>
      </c>
    </row>
    <row r="28" spans="1:26">
      <c r="A28" s="20">
        <f t="shared" si="18"/>
        <v>0</v>
      </c>
      <c r="B28" s="16">
        <f t="shared" si="1"/>
        <v>0</v>
      </c>
      <c r="C28" s="20">
        <f t="shared" si="19"/>
        <v>100</v>
      </c>
      <c r="D28" s="20">
        <f t="shared" si="20"/>
        <v>9</v>
      </c>
      <c r="E28" s="20">
        <f t="shared" si="2"/>
        <v>0</v>
      </c>
      <c r="F28" s="20">
        <f t="shared" si="3"/>
        <v>0</v>
      </c>
      <c r="G28" s="20">
        <f t="shared" si="4"/>
        <v>0</v>
      </c>
      <c r="H28" s="20">
        <f t="shared" si="21"/>
        <v>10.100000000000001</v>
      </c>
      <c r="I28" s="20">
        <f t="shared" si="22"/>
        <v>1</v>
      </c>
      <c r="J28" s="20">
        <f t="shared" si="23"/>
        <v>178.5363015776916</v>
      </c>
      <c r="K28" s="20">
        <f t="shared" si="24"/>
        <v>16.068267141992244</v>
      </c>
      <c r="L28" s="20">
        <f t="shared" si="25"/>
        <v>0</v>
      </c>
      <c r="M28" s="20">
        <f t="shared" si="26"/>
        <v>0</v>
      </c>
      <c r="N28" s="20">
        <f t="shared" si="27"/>
        <v>0</v>
      </c>
      <c r="O28" s="20">
        <f>Properties!$G$12*EXP(1/$G$2-1/300)*(J28*K28-L28*M28/Properties!$B$3)</f>
        <v>4.6665308876243208E-5</v>
      </c>
      <c r="P28" s="20">
        <f>Properties!$G$13*EXP(1/$G$2-1/300)*(J28^2-N28*M28/Properties!$C$3)</f>
        <v>2.2684525148173782E-5</v>
      </c>
      <c r="Q28" s="20">
        <f>Properties!$G$14*EXP(1/$G$2-1/300)*(N28*K28-L28*J28/Properties!$D$3)</f>
        <v>0</v>
      </c>
      <c r="R28" s="20">
        <f t="shared" si="28"/>
        <v>99.999780461092755</v>
      </c>
      <c r="S28" s="20">
        <f t="shared" si="29"/>
        <v>8.9998886844977353</v>
      </c>
      <c r="T28" s="20">
        <f t="shared" si="30"/>
        <v>1.1131550226469827E-4</v>
      </c>
      <c r="U28" s="20">
        <f t="shared" si="31"/>
        <v>1.6542720475448214E-4</v>
      </c>
      <c r="V28" s="20">
        <f t="shared" si="32"/>
        <v>5.4111702489783884E-5</v>
      </c>
      <c r="W28" s="20">
        <f t="shared" si="33"/>
        <v>10.100000000000001</v>
      </c>
      <c r="X28" s="20">
        <f t="shared" si="34"/>
        <v>0.98595363128192171</v>
      </c>
      <c r="Y28" s="33">
        <f t="shared" si="17"/>
        <v>9</v>
      </c>
      <c r="Z28" s="23">
        <f t="shared" si="0"/>
        <v>4.6665308876243208E-5</v>
      </c>
    </row>
    <row r="29" spans="1:26">
      <c r="A29" s="20">
        <f t="shared" si="18"/>
        <v>0</v>
      </c>
      <c r="B29" s="16">
        <f t="shared" si="1"/>
        <v>0</v>
      </c>
      <c r="C29" s="20">
        <f t="shared" si="19"/>
        <v>100</v>
      </c>
      <c r="D29" s="20">
        <f t="shared" si="20"/>
        <v>10</v>
      </c>
      <c r="E29" s="20">
        <f t="shared" si="2"/>
        <v>0</v>
      </c>
      <c r="F29" s="20">
        <f t="shared" si="3"/>
        <v>0</v>
      </c>
      <c r="G29" s="20">
        <f t="shared" si="4"/>
        <v>0</v>
      </c>
      <c r="H29" s="20">
        <f t="shared" si="21"/>
        <v>10.100000000000001</v>
      </c>
      <c r="I29" s="20">
        <f t="shared" si="22"/>
        <v>1</v>
      </c>
      <c r="J29" s="20">
        <f t="shared" si="23"/>
        <v>177.04973786763588</v>
      </c>
      <c r="K29" s="20">
        <f t="shared" si="24"/>
        <v>17.704973786763592</v>
      </c>
      <c r="L29" s="20">
        <f t="shared" si="25"/>
        <v>0</v>
      </c>
      <c r="M29" s="20">
        <f t="shared" si="26"/>
        <v>0</v>
      </c>
      <c r="N29" s="20">
        <f t="shared" si="27"/>
        <v>0</v>
      </c>
      <c r="O29" s="20">
        <f>Properties!$G$12*EXP(1/$G$2-1/300)*(J29*K29-L29*M29/Properties!$B$3)</f>
        <v>5.0990485077837684E-5</v>
      </c>
      <c r="P29" s="20">
        <f>Properties!$G$13*EXP(1/$G$2-1/300)*(J29^2-N29*M29/Properties!$C$3)</f>
        <v>2.2308337221553989E-5</v>
      </c>
      <c r="Q29" s="20">
        <f>Properties!$G$14*EXP(1/$G$2-1/300)*(N29*K29-L29*J29/Properties!$D$3)</f>
        <v>0</v>
      </c>
      <c r="R29" s="20">
        <f t="shared" si="28"/>
        <v>99.999771938529108</v>
      </c>
      <c r="S29" s="20">
        <f t="shared" si="29"/>
        <v>9.9998783672155209</v>
      </c>
      <c r="T29" s="20">
        <f t="shared" si="30"/>
        <v>1.2163278447835817E-4</v>
      </c>
      <c r="U29" s="20">
        <f t="shared" si="31"/>
        <v>1.748471276876399E-4</v>
      </c>
      <c r="V29" s="20">
        <f t="shared" si="32"/>
        <v>5.3214343209281703E-5</v>
      </c>
      <c r="W29" s="20">
        <f t="shared" si="33"/>
        <v>10.100000000000001</v>
      </c>
      <c r="X29" s="20">
        <f t="shared" si="34"/>
        <v>0.98595363128192171</v>
      </c>
      <c r="Y29" s="33">
        <f t="shared" si="17"/>
        <v>10</v>
      </c>
      <c r="Z29" s="23">
        <f t="shared" si="0"/>
        <v>5.0990485077837684E-5</v>
      </c>
    </row>
    <row r="30" spans="1:26">
      <c r="A30" s="20">
        <f t="shared" si="18"/>
        <v>0</v>
      </c>
      <c r="B30" s="16">
        <f t="shared" si="1"/>
        <v>0</v>
      </c>
      <c r="C30" s="20">
        <f t="shared" si="19"/>
        <v>100</v>
      </c>
      <c r="D30" s="20">
        <f t="shared" si="20"/>
        <v>11</v>
      </c>
      <c r="E30" s="20">
        <f t="shared" si="2"/>
        <v>0</v>
      </c>
      <c r="F30" s="20">
        <f t="shared" si="3"/>
        <v>0</v>
      </c>
      <c r="G30" s="20">
        <f t="shared" si="4"/>
        <v>0</v>
      </c>
      <c r="H30" s="20">
        <f t="shared" si="21"/>
        <v>10.100000000000001</v>
      </c>
      <c r="I30" s="20">
        <f t="shared" si="22"/>
        <v>1</v>
      </c>
      <c r="J30" s="20">
        <f t="shared" si="23"/>
        <v>175.58772516848117</v>
      </c>
      <c r="K30" s="20">
        <f t="shared" si="24"/>
        <v>19.314649768532927</v>
      </c>
      <c r="L30" s="20">
        <f t="shared" si="25"/>
        <v>0</v>
      </c>
      <c r="M30" s="20">
        <f t="shared" si="26"/>
        <v>0</v>
      </c>
      <c r="N30" s="20">
        <f t="shared" si="27"/>
        <v>0</v>
      </c>
      <c r="O30" s="20">
        <f>Properties!$G$12*EXP(1/$G$2-1/300)*(J30*K30-L30*M30/Properties!$B$3)</f>
        <v>5.5167024088597405E-5</v>
      </c>
      <c r="P30" s="20">
        <f>Properties!$G$13*EXP(1/$G$2-1/300)*(J30^2-N30*M30/Properties!$C$3)</f>
        <v>2.1941430035237613E-5</v>
      </c>
      <c r="Q30" s="20">
        <f>Properties!$G$14*EXP(1/$G$2-1/300)*(N30*K30-L30*J30/Properties!$D$3)</f>
        <v>0</v>
      </c>
      <c r="R30" s="20">
        <f t="shared" si="28"/>
        <v>99.999763726248261</v>
      </c>
      <c r="S30" s="20">
        <f t="shared" si="29"/>
        <v>10.9998684044927</v>
      </c>
      <c r="T30" s="20">
        <f t="shared" si="30"/>
        <v>1.3159550729979666E-4</v>
      </c>
      <c r="U30" s="20">
        <f t="shared" si="31"/>
        <v>1.8393462952130671E-4</v>
      </c>
      <c r="V30" s="20">
        <f t="shared" si="32"/>
        <v>5.2339122221510055E-5</v>
      </c>
      <c r="W30" s="20">
        <f t="shared" si="33"/>
        <v>10.100000000000001</v>
      </c>
      <c r="X30" s="20">
        <f t="shared" si="34"/>
        <v>0.98595363128192171</v>
      </c>
      <c r="Y30" s="33">
        <f t="shared" si="17"/>
        <v>11</v>
      </c>
      <c r="Z30" s="23">
        <f t="shared" si="0"/>
        <v>5.5167024088597405E-5</v>
      </c>
    </row>
    <row r="31" spans="1:26">
      <c r="A31" s="20">
        <f t="shared" si="18"/>
        <v>0</v>
      </c>
      <c r="B31" s="16">
        <f t="shared" si="1"/>
        <v>0</v>
      </c>
      <c r="C31" s="20">
        <f t="shared" si="19"/>
        <v>100</v>
      </c>
      <c r="D31" s="20">
        <f t="shared" si="20"/>
        <v>12</v>
      </c>
      <c r="E31" s="20">
        <f t="shared" si="2"/>
        <v>0</v>
      </c>
      <c r="F31" s="20">
        <f t="shared" si="3"/>
        <v>0</v>
      </c>
      <c r="G31" s="20">
        <f t="shared" si="4"/>
        <v>0</v>
      </c>
      <c r="H31" s="20">
        <f t="shared" si="21"/>
        <v>10.100000000000001</v>
      </c>
      <c r="I31" s="20">
        <f t="shared" si="22"/>
        <v>1</v>
      </c>
      <c r="J31" s="20">
        <f t="shared" si="23"/>
        <v>174.14966026128641</v>
      </c>
      <c r="K31" s="20">
        <f t="shared" si="24"/>
        <v>20.897959231354371</v>
      </c>
      <c r="L31" s="20">
        <f t="shared" si="25"/>
        <v>0</v>
      </c>
      <c r="M31" s="20">
        <f t="shared" si="26"/>
        <v>0</v>
      </c>
      <c r="N31" s="20">
        <f t="shared" si="27"/>
        <v>0</v>
      </c>
      <c r="O31" s="20">
        <f>Properties!$G$12*EXP(1/$G$2-1/300)*(J31*K31-L31*M31/Properties!$B$3)</f>
        <v>5.9200459338125122E-5</v>
      </c>
      <c r="P31" s="20">
        <f>Properties!$G$13*EXP(1/$G$2-1/300)*(J31^2-N31*M31/Properties!$C$3)</f>
        <v>2.1583500800358123E-5</v>
      </c>
      <c r="Q31" s="20">
        <f>Properties!$G$14*EXP(1/$G$2-1/300)*(N31*K31-L31*J31/Properties!$D$3)</f>
        <v>0</v>
      </c>
      <c r="R31" s="20">
        <f t="shared" si="28"/>
        <v>99.999755812495309</v>
      </c>
      <c r="S31" s="20">
        <f t="shared" si="29"/>
        <v>11.999858783129818</v>
      </c>
      <c r="T31" s="20">
        <f t="shared" si="30"/>
        <v>1.4121687018081876E-4</v>
      </c>
      <c r="U31" s="20">
        <f t="shared" si="31"/>
        <v>1.9270218743424225E-4</v>
      </c>
      <c r="V31" s="20">
        <f t="shared" si="32"/>
        <v>5.1485317253423509E-5</v>
      </c>
      <c r="W31" s="20">
        <f t="shared" si="33"/>
        <v>10.100000000000001</v>
      </c>
      <c r="X31" s="20">
        <f t="shared" si="34"/>
        <v>0.98595363128192171</v>
      </c>
      <c r="Y31" s="33">
        <f t="shared" si="17"/>
        <v>12</v>
      </c>
      <c r="Z31" s="23">
        <f t="shared" si="0"/>
        <v>5.9200459338125122E-5</v>
      </c>
    </row>
    <row r="32" spans="1:26">
      <c r="A32" s="20">
        <f t="shared" si="18"/>
        <v>0</v>
      </c>
      <c r="B32" s="16">
        <f t="shared" si="1"/>
        <v>0</v>
      </c>
      <c r="C32" s="20">
        <f t="shared" si="19"/>
        <v>100</v>
      </c>
      <c r="D32" s="20">
        <f t="shared" si="20"/>
        <v>13</v>
      </c>
      <c r="E32" s="20">
        <f t="shared" si="2"/>
        <v>0</v>
      </c>
      <c r="F32" s="20">
        <f t="shared" si="3"/>
        <v>0</v>
      </c>
      <c r="G32" s="20">
        <f t="shared" si="4"/>
        <v>0</v>
      </c>
      <c r="H32" s="20">
        <f t="shared" si="21"/>
        <v>10.100000000000001</v>
      </c>
      <c r="I32" s="20">
        <f t="shared" si="22"/>
        <v>1</v>
      </c>
      <c r="J32" s="20">
        <f t="shared" si="23"/>
        <v>172.73495952805095</v>
      </c>
      <c r="K32" s="20">
        <f t="shared" si="24"/>
        <v>22.455544738646619</v>
      </c>
      <c r="L32" s="20">
        <f t="shared" si="25"/>
        <v>0</v>
      </c>
      <c r="M32" s="20">
        <f t="shared" si="26"/>
        <v>0</v>
      </c>
      <c r="N32" s="20">
        <f t="shared" si="27"/>
        <v>0</v>
      </c>
      <c r="O32" s="20">
        <f>Properties!$G$12*EXP(1/$G$2-1/300)*(J32*K32-L32*M32/Properties!$B$3)</f>
        <v>6.3096083815530153E-5</v>
      </c>
      <c r="P32" s="20">
        <f>Properties!$G$13*EXP(1/$G$2-1/300)*(J32^2-N32*M32/Properties!$C$3)</f>
        <v>2.1234258976380353E-5</v>
      </c>
      <c r="Q32" s="20">
        <f>Properties!$G$14*EXP(1/$G$2-1/300)*(N32*K32-L32*J32/Properties!$D$3)</f>
        <v>0</v>
      </c>
      <c r="R32" s="20">
        <f t="shared" si="28"/>
        <v>99.999748186030473</v>
      </c>
      <c r="S32" s="20">
        <f t="shared" si="29"/>
        <v>12.999849490500974</v>
      </c>
      <c r="T32" s="20">
        <f t="shared" si="30"/>
        <v>1.5050949902609264E-4</v>
      </c>
      <c r="U32" s="20">
        <f t="shared" si="31"/>
        <v>2.0116173427525843E-4</v>
      </c>
      <c r="V32" s="20">
        <f t="shared" si="32"/>
        <v>5.0652235249165826E-5</v>
      </c>
      <c r="W32" s="20">
        <f t="shared" si="33"/>
        <v>10.100000000000001</v>
      </c>
      <c r="X32" s="20">
        <f t="shared" si="34"/>
        <v>0.98595363128192171</v>
      </c>
      <c r="Y32" s="33">
        <f t="shared" si="17"/>
        <v>13</v>
      </c>
      <c r="Z32" s="23">
        <f t="shared" si="0"/>
        <v>6.3096083815530153E-5</v>
      </c>
    </row>
    <row r="33" spans="1:26">
      <c r="A33" s="20">
        <f t="shared" si="18"/>
        <v>0</v>
      </c>
      <c r="B33" s="16">
        <f t="shared" si="1"/>
        <v>0</v>
      </c>
      <c r="C33" s="20">
        <f t="shared" si="19"/>
        <v>100</v>
      </c>
      <c r="D33" s="20">
        <f t="shared" si="20"/>
        <v>14</v>
      </c>
      <c r="E33" s="20">
        <f t="shared" si="2"/>
        <v>0</v>
      </c>
      <c r="F33" s="20">
        <f t="shared" si="3"/>
        <v>0</v>
      </c>
      <c r="G33" s="20">
        <f t="shared" si="4"/>
        <v>0</v>
      </c>
      <c r="H33" s="20">
        <f t="shared" si="21"/>
        <v>10.100000000000001</v>
      </c>
      <c r="I33" s="20">
        <f t="shared" si="22"/>
        <v>1</v>
      </c>
      <c r="J33" s="20">
        <f t="shared" si="23"/>
        <v>171.34305816199091</v>
      </c>
      <c r="K33" s="20">
        <f t="shared" si="24"/>
        <v>23.988028142678726</v>
      </c>
      <c r="L33" s="20">
        <f t="shared" si="25"/>
        <v>0</v>
      </c>
      <c r="M33" s="20">
        <f t="shared" si="26"/>
        <v>0</v>
      </c>
      <c r="N33" s="20">
        <f t="shared" si="27"/>
        <v>0</v>
      </c>
      <c r="O33" s="20">
        <f>Properties!$G$12*EXP(1/$G$2-1/300)*(J33*K33-L33*M33/Properties!$B$3)</f>
        <v>6.6858962180210916E-5</v>
      </c>
      <c r="P33" s="20">
        <f>Properties!$G$13*EXP(1/$G$2-1/300)*(J33^2-N33*M33/Properties!$C$3)</f>
        <v>2.0893425681315919E-5</v>
      </c>
      <c r="Q33" s="20">
        <f>Properties!$G$14*EXP(1/$G$2-1/300)*(N33*K33-L33*J33/Properties!$D$3)</f>
        <v>0</v>
      </c>
      <c r="R33" s="20">
        <f t="shared" si="28"/>
        <v>99.999740836102987</v>
      </c>
      <c r="S33" s="20">
        <f t="shared" si="29"/>
        <v>13.999840514524918</v>
      </c>
      <c r="T33" s="20">
        <f t="shared" si="30"/>
        <v>1.5948547508222983E-4</v>
      </c>
      <c r="U33" s="20">
        <f t="shared" si="31"/>
        <v>2.0932468604542665E-4</v>
      </c>
      <c r="V33" s="20">
        <f t="shared" si="32"/>
        <v>4.9839210963196844E-5</v>
      </c>
      <c r="W33" s="20">
        <f t="shared" si="33"/>
        <v>10.100000000000001</v>
      </c>
      <c r="X33" s="20">
        <f t="shared" si="34"/>
        <v>0.98595363128192171</v>
      </c>
      <c r="Y33" s="33">
        <f t="shared" si="17"/>
        <v>14</v>
      </c>
      <c r="Z33" s="23">
        <f t="shared" si="0"/>
        <v>6.6858962180210916E-5</v>
      </c>
    </row>
    <row r="34" spans="1:26">
      <c r="A34" s="20">
        <f t="shared" si="18"/>
        <v>0</v>
      </c>
      <c r="B34" s="16">
        <f t="shared" si="1"/>
        <v>0</v>
      </c>
      <c r="C34" s="20">
        <f t="shared" si="19"/>
        <v>100</v>
      </c>
      <c r="D34" s="20">
        <f t="shared" si="20"/>
        <v>15</v>
      </c>
      <c r="E34" s="20">
        <f t="shared" si="2"/>
        <v>0</v>
      </c>
      <c r="F34" s="20">
        <f t="shared" si="3"/>
        <v>0</v>
      </c>
      <c r="G34" s="20">
        <f t="shared" si="4"/>
        <v>0</v>
      </c>
      <c r="H34" s="20">
        <f t="shared" si="21"/>
        <v>10.100000000000001</v>
      </c>
      <c r="I34" s="20">
        <f t="shared" si="22"/>
        <v>1</v>
      </c>
      <c r="J34" s="20">
        <f t="shared" si="23"/>
        <v>169.973409415692</v>
      </c>
      <c r="K34" s="20">
        <f t="shared" si="24"/>
        <v>25.496011412353798</v>
      </c>
      <c r="L34" s="20">
        <f t="shared" si="25"/>
        <v>0</v>
      </c>
      <c r="M34" s="20">
        <f t="shared" si="26"/>
        <v>0</v>
      </c>
      <c r="N34" s="20">
        <f t="shared" si="27"/>
        <v>0</v>
      </c>
      <c r="O34" s="20">
        <f>Properties!$G$12*EXP(1/$G$2-1/300)*(J34*K34-L34*M34/Properties!$B$3)</f>
        <v>7.0493942176482453E-5</v>
      </c>
      <c r="P34" s="20">
        <f>Properties!$G$13*EXP(1/$G$2-1/300)*(J34^2-N34*M34/Properties!$C$3)</f>
        <v>2.0560733134807389E-5</v>
      </c>
      <c r="Q34" s="20">
        <f>Properties!$G$14*EXP(1/$G$2-1/300)*(N34*K34-L34*J34/Properties!$D$3)</f>
        <v>0</v>
      </c>
      <c r="R34" s="20">
        <f t="shared" si="28"/>
        <v>99.999733752426565</v>
      </c>
      <c r="S34" s="20">
        <f t="shared" si="29"/>
        <v>14.999831843637834</v>
      </c>
      <c r="T34" s="20">
        <f t="shared" si="30"/>
        <v>1.6815636216625576E-4</v>
      </c>
      <c r="U34" s="20">
        <f t="shared" si="31"/>
        <v>2.1720196779808035E-4</v>
      </c>
      <c r="V34" s="20">
        <f t="shared" si="32"/>
        <v>4.9045605631824614E-5</v>
      </c>
      <c r="W34" s="20">
        <f t="shared" si="33"/>
        <v>10.100000000000001</v>
      </c>
      <c r="X34" s="20">
        <f t="shared" si="34"/>
        <v>0.98595363128192171</v>
      </c>
      <c r="Y34" s="33">
        <f t="shared" si="17"/>
        <v>15</v>
      </c>
      <c r="Z34" s="23">
        <f t="shared" si="0"/>
        <v>7.0493942176482453E-5</v>
      </c>
    </row>
    <row r="35" spans="1:26">
      <c r="A35" s="20">
        <f t="shared" si="18"/>
        <v>0</v>
      </c>
      <c r="B35" s="16">
        <f t="shared" si="1"/>
        <v>0</v>
      </c>
      <c r="C35" s="20">
        <f t="shared" si="19"/>
        <v>100</v>
      </c>
      <c r="D35" s="20">
        <f t="shared" si="20"/>
        <v>16</v>
      </c>
      <c r="E35" s="20">
        <f t="shared" si="2"/>
        <v>0</v>
      </c>
      <c r="F35" s="20">
        <f t="shared" si="3"/>
        <v>0</v>
      </c>
      <c r="G35" s="20">
        <f t="shared" si="4"/>
        <v>0</v>
      </c>
      <c r="H35" s="20">
        <f t="shared" si="21"/>
        <v>10.100000000000001</v>
      </c>
      <c r="I35" s="20">
        <f t="shared" si="22"/>
        <v>1</v>
      </c>
      <c r="J35" s="20">
        <f t="shared" si="23"/>
        <v>168.62548388503623</v>
      </c>
      <c r="K35" s="20">
        <f t="shared" si="24"/>
        <v>26.980077421605799</v>
      </c>
      <c r="L35" s="20">
        <f t="shared" si="25"/>
        <v>0</v>
      </c>
      <c r="M35" s="20">
        <f t="shared" si="26"/>
        <v>0</v>
      </c>
      <c r="N35" s="20">
        <f t="shared" si="27"/>
        <v>0</v>
      </c>
      <c r="O35" s="20">
        <f>Properties!$G$12*EXP(1/$G$2-1/300)*(J35*K35-L35*M35/Properties!$B$3)</f>
        <v>7.400566539704403E-5</v>
      </c>
      <c r="P35" s="20">
        <f>Properties!$G$13*EXP(1/$G$2-1/300)*(J35^2-N35*M35/Properties!$C$3)</f>
        <v>2.023592413200423E-5</v>
      </c>
      <c r="Q35" s="20">
        <f>Properties!$G$14*EXP(1/$G$2-1/300)*(N35*K35-L35*J35/Properties!$D$3)</f>
        <v>0</v>
      </c>
      <c r="R35" s="20">
        <f t="shared" si="28"/>
        <v>99.999726925156224</v>
      </c>
      <c r="S35" s="20">
        <f t="shared" si="29"/>
        <v>15.999823466767658</v>
      </c>
      <c r="T35" s="20">
        <f t="shared" si="30"/>
        <v>1.7653323234080253E-4</v>
      </c>
      <c r="U35" s="20">
        <f t="shared" si="31"/>
        <v>2.2480403805899074E-4</v>
      </c>
      <c r="V35" s="20">
        <f t="shared" si="32"/>
        <v>4.8270805718188203E-5</v>
      </c>
      <c r="W35" s="20">
        <f t="shared" si="33"/>
        <v>10.100000000000001</v>
      </c>
      <c r="X35" s="20">
        <f t="shared" si="34"/>
        <v>0.98595363128192171</v>
      </c>
      <c r="Y35" s="33">
        <f t="shared" si="17"/>
        <v>16</v>
      </c>
      <c r="Z35" s="23">
        <f t="shared" si="0"/>
        <v>7.400566539704403E-5</v>
      </c>
    </row>
    <row r="36" spans="1:26">
      <c r="A36" s="20">
        <f t="shared" si="18"/>
        <v>0</v>
      </c>
      <c r="B36" s="16">
        <f t="shared" si="1"/>
        <v>0</v>
      </c>
      <c r="C36" s="20">
        <f t="shared" si="19"/>
        <v>100</v>
      </c>
      <c r="D36" s="20">
        <f t="shared" si="20"/>
        <v>17</v>
      </c>
      <c r="E36" s="20">
        <f t="shared" si="2"/>
        <v>0</v>
      </c>
      <c r="F36" s="20">
        <f t="shared" si="3"/>
        <v>0</v>
      </c>
      <c r="G36" s="20">
        <f t="shared" si="4"/>
        <v>0</v>
      </c>
      <c r="H36" s="20">
        <f t="shared" si="21"/>
        <v>10.100000000000001</v>
      </c>
      <c r="I36" s="20">
        <f t="shared" si="22"/>
        <v>1</v>
      </c>
      <c r="J36" s="20">
        <f t="shared" si="23"/>
        <v>167.2987688269321</v>
      </c>
      <c r="K36" s="20">
        <f t="shared" si="24"/>
        <v>28.440790700578461</v>
      </c>
      <c r="L36" s="20">
        <f t="shared" si="25"/>
        <v>0</v>
      </c>
      <c r="M36" s="20">
        <f t="shared" si="26"/>
        <v>0</v>
      </c>
      <c r="N36" s="20">
        <f t="shared" si="27"/>
        <v>0</v>
      </c>
      <c r="O36" s="20">
        <f>Properties!$G$12*EXP(1/$G$2-1/300)*(J36*K36-L36*M36/Properties!$B$3)</f>
        <v>7.7398577437052092E-5</v>
      </c>
      <c r="P36" s="20">
        <f>Properties!$G$13*EXP(1/$G$2-1/300)*(J36^2-N36*M36/Properties!$C$3)</f>
        <v>1.9918751546300173E-5</v>
      </c>
      <c r="Q36" s="20">
        <f>Properties!$G$14*EXP(1/$G$2-1/300)*(N36*K36-L36*J36/Properties!$D$3)</f>
        <v>0</v>
      </c>
      <c r="R36" s="20">
        <f t="shared" si="28"/>
        <v>99.999720344866418</v>
      </c>
      <c r="S36" s="20">
        <f t="shared" si="29"/>
        <v>16.999815373309865</v>
      </c>
      <c r="T36" s="20">
        <f t="shared" si="30"/>
        <v>1.8462669013565098E-4</v>
      </c>
      <c r="U36" s="20">
        <f t="shared" si="31"/>
        <v>2.3214091186173763E-4</v>
      </c>
      <c r="V36" s="20">
        <f t="shared" si="32"/>
        <v>4.7514221726086655E-5</v>
      </c>
      <c r="W36" s="20">
        <f t="shared" si="33"/>
        <v>10.100000000000001</v>
      </c>
      <c r="X36" s="20">
        <f t="shared" si="34"/>
        <v>0.98595363128192171</v>
      </c>
      <c r="Y36" s="33">
        <f t="shared" si="17"/>
        <v>17</v>
      </c>
      <c r="Z36" s="23">
        <f t="shared" si="0"/>
        <v>7.7398577437052092E-5</v>
      </c>
    </row>
    <row r="37" spans="1:26">
      <c r="A37" s="20">
        <f t="shared" si="18"/>
        <v>0</v>
      </c>
      <c r="B37" s="16">
        <f t="shared" si="1"/>
        <v>0</v>
      </c>
      <c r="C37" s="20">
        <f t="shared" si="19"/>
        <v>100</v>
      </c>
      <c r="D37" s="20">
        <f t="shared" si="20"/>
        <v>18</v>
      </c>
      <c r="E37" s="20">
        <f t="shared" si="2"/>
        <v>0</v>
      </c>
      <c r="F37" s="20">
        <f t="shared" si="3"/>
        <v>0</v>
      </c>
      <c r="G37" s="20">
        <f t="shared" si="4"/>
        <v>0</v>
      </c>
      <c r="H37" s="20">
        <f t="shared" si="21"/>
        <v>10.100000000000001</v>
      </c>
      <c r="I37" s="20">
        <f t="shared" si="22"/>
        <v>1</v>
      </c>
      <c r="J37" s="20">
        <f t="shared" si="23"/>
        <v>165.99276750900134</v>
      </c>
      <c r="K37" s="20">
        <f t="shared" si="24"/>
        <v>29.878698151620238</v>
      </c>
      <c r="L37" s="20">
        <f t="shared" si="25"/>
        <v>0</v>
      </c>
      <c r="M37" s="20">
        <f t="shared" si="26"/>
        <v>0</v>
      </c>
      <c r="N37" s="20">
        <f t="shared" si="27"/>
        <v>0</v>
      </c>
      <c r="O37" s="20">
        <f>Properties!$G$12*EXP(1/$G$2-1/300)*(J37*K37-L37*M37/Properties!$B$3)</f>
        <v>8.0676937477590672E-5</v>
      </c>
      <c r="P37" s="20">
        <f>Properties!$G$13*EXP(1/$G$2-1/300)*(J37^2-N37*M37/Properties!$C$3)</f>
        <v>1.960897785913663E-5</v>
      </c>
      <c r="Q37" s="20">
        <f>Properties!$G$14*EXP(1/$G$2-1/300)*(N37*K37-L37*J37/Properties!$D$3)</f>
        <v>0</v>
      </c>
      <c r="R37" s="20">
        <f t="shared" si="28"/>
        <v>99.999714002530439</v>
      </c>
      <c r="S37" s="20">
        <f t="shared" si="29"/>
        <v>17.999807553104592</v>
      </c>
      <c r="T37" s="20">
        <f t="shared" si="30"/>
        <v>1.9244689540815591E-4</v>
      </c>
      <c r="U37" s="20">
        <f t="shared" si="31"/>
        <v>2.3922218248652717E-4</v>
      </c>
      <c r="V37" s="20">
        <f t="shared" si="32"/>
        <v>4.6775287078371246E-5</v>
      </c>
      <c r="W37" s="20">
        <f t="shared" si="33"/>
        <v>10.100000000000001</v>
      </c>
      <c r="X37" s="20">
        <f t="shared" si="34"/>
        <v>0.98595363128192171</v>
      </c>
      <c r="Y37" s="33">
        <f t="shared" si="17"/>
        <v>18</v>
      </c>
      <c r="Z37" s="23">
        <f t="shared" si="0"/>
        <v>8.0676937477590672E-5</v>
      </c>
    </row>
    <row r="38" spans="1:26">
      <c r="A38" s="20">
        <f t="shared" si="18"/>
        <v>0</v>
      </c>
      <c r="B38" s="16">
        <f t="shared" si="1"/>
        <v>0</v>
      </c>
      <c r="C38" s="20">
        <f t="shared" si="19"/>
        <v>100</v>
      </c>
      <c r="D38" s="20">
        <f t="shared" si="20"/>
        <v>19</v>
      </c>
      <c r="E38" s="20">
        <f t="shared" si="2"/>
        <v>0</v>
      </c>
      <c r="F38" s="20">
        <f t="shared" si="3"/>
        <v>0</v>
      </c>
      <c r="G38" s="20">
        <f t="shared" si="4"/>
        <v>0</v>
      </c>
      <c r="H38" s="20">
        <f t="shared" si="21"/>
        <v>10.100000000000001</v>
      </c>
      <c r="I38" s="20">
        <f t="shared" si="22"/>
        <v>1</v>
      </c>
      <c r="J38" s="20">
        <f t="shared" si="23"/>
        <v>164.7069985894893</v>
      </c>
      <c r="K38" s="20">
        <f t="shared" si="24"/>
        <v>31.294329732002971</v>
      </c>
      <c r="L38" s="20">
        <f t="shared" si="25"/>
        <v>0</v>
      </c>
      <c r="M38" s="20">
        <f t="shared" si="26"/>
        <v>0</v>
      </c>
      <c r="N38" s="20">
        <f t="shared" si="27"/>
        <v>0</v>
      </c>
      <c r="O38" s="20">
        <f>Properties!$G$12*EXP(1/$G$2-1/300)*(J38*K38-L38*M38/Properties!$B$3)</f>
        <v>8.3844827334589216E-5</v>
      </c>
      <c r="P38" s="20">
        <f>Properties!$G$13*EXP(1/$G$2-1/300)*(J38^2-N38*M38/Properties!$C$3)</f>
        <v>1.9306374715201465E-5</v>
      </c>
      <c r="Q38" s="20">
        <f>Properties!$G$14*EXP(1/$G$2-1/300)*(N38*K38-L38*J38/Properties!$D$3)</f>
        <v>0</v>
      </c>
      <c r="R38" s="20">
        <f t="shared" si="28"/>
        <v>99.999707889500954</v>
      </c>
      <c r="S38" s="20">
        <f t="shared" si="29"/>
        <v>18.999799996415071</v>
      </c>
      <c r="T38" s="20">
        <f t="shared" si="30"/>
        <v>2.0000358492854947E-4</v>
      </c>
      <c r="U38" s="20">
        <f t="shared" si="31"/>
        <v>2.4605704198446548E-4</v>
      </c>
      <c r="V38" s="20">
        <f t="shared" si="32"/>
        <v>4.6053457055916004E-5</v>
      </c>
      <c r="W38" s="20">
        <f t="shared" si="33"/>
        <v>10.100000000000001</v>
      </c>
      <c r="X38" s="20">
        <f t="shared" si="34"/>
        <v>0.98595363128192171</v>
      </c>
      <c r="Y38" s="33">
        <f t="shared" si="17"/>
        <v>19</v>
      </c>
      <c r="Z38" s="23">
        <f t="shared" si="0"/>
        <v>8.3844827334589216E-5</v>
      </c>
    </row>
    <row r="39" spans="1:26">
      <c r="A39" s="20">
        <f t="shared" si="18"/>
        <v>0</v>
      </c>
      <c r="B39" s="16">
        <f t="shared" si="1"/>
        <v>0</v>
      </c>
      <c r="C39" s="20">
        <f t="shared" si="19"/>
        <v>100</v>
      </c>
      <c r="D39" s="20">
        <f t="shared" si="20"/>
        <v>20</v>
      </c>
      <c r="E39" s="20">
        <f t="shared" si="2"/>
        <v>0</v>
      </c>
      <c r="F39" s="20">
        <f t="shared" si="3"/>
        <v>0</v>
      </c>
      <c r="G39" s="20">
        <f t="shared" si="4"/>
        <v>0</v>
      </c>
      <c r="H39" s="20">
        <f t="shared" si="21"/>
        <v>10.100000000000001</v>
      </c>
      <c r="I39" s="20">
        <f t="shared" si="22"/>
        <v>1</v>
      </c>
      <c r="J39" s="20">
        <f t="shared" si="23"/>
        <v>163.44099552577302</v>
      </c>
      <c r="K39" s="20">
        <f t="shared" si="24"/>
        <v>32.688199105154609</v>
      </c>
      <c r="L39" s="20">
        <f t="shared" si="25"/>
        <v>0</v>
      </c>
      <c r="M39" s="20">
        <f t="shared" si="26"/>
        <v>0</v>
      </c>
      <c r="N39" s="20">
        <f t="shared" si="27"/>
        <v>0</v>
      </c>
      <c r="O39" s="20">
        <f>Properties!$G$12*EXP(1/$G$2-1/300)*(J39*K39-L39*M39/Properties!$B$3)</f>
        <v>8.6906160006709404E-5</v>
      </c>
      <c r="P39" s="20">
        <f>Properties!$G$13*EXP(1/$G$2-1/300)*(J39^2-N39*M39/Properties!$C$3)</f>
        <v>1.901072250146768E-5</v>
      </c>
      <c r="Q39" s="20">
        <f>Properties!$G$14*EXP(1/$G$2-1/300)*(N39*K39-L39*J39/Properties!$D$3)</f>
        <v>0</v>
      </c>
      <c r="R39" s="20">
        <f t="shared" si="28"/>
        <v>99.999701997491641</v>
      </c>
      <c r="S39" s="20">
        <f t="shared" si="29"/>
        <v>19.999792693907231</v>
      </c>
      <c r="T39" s="20">
        <f t="shared" si="30"/>
        <v>2.0730609277008386E-4</v>
      </c>
      <c r="U39" s="20">
        <f t="shared" si="31"/>
        <v>2.5265430056353966E-4</v>
      </c>
      <c r="V39" s="20">
        <f t="shared" si="32"/>
        <v>4.5348207793455836E-5</v>
      </c>
      <c r="W39" s="20">
        <f t="shared" si="33"/>
        <v>10.100000000000001</v>
      </c>
      <c r="X39" s="20">
        <f t="shared" si="34"/>
        <v>0.98595363128192171</v>
      </c>
      <c r="Y39" s="33">
        <f t="shared" si="17"/>
        <v>20</v>
      </c>
      <c r="Z39" s="23">
        <f t="shared" si="0"/>
        <v>8.6906160006709404E-5</v>
      </c>
    </row>
    <row r="40" spans="1:26">
      <c r="A40" s="20">
        <f t="shared" si="18"/>
        <v>0</v>
      </c>
      <c r="B40" s="16">
        <f t="shared" si="1"/>
        <v>0</v>
      </c>
      <c r="C40" s="20">
        <f t="shared" si="19"/>
        <v>100</v>
      </c>
      <c r="D40" s="20">
        <f t="shared" si="20"/>
        <v>21</v>
      </c>
      <c r="E40" s="20">
        <f t="shared" si="2"/>
        <v>0</v>
      </c>
      <c r="F40" s="20">
        <f t="shared" si="3"/>
        <v>0</v>
      </c>
      <c r="G40" s="20">
        <f t="shared" si="4"/>
        <v>0</v>
      </c>
      <c r="H40" s="20">
        <f t="shared" si="21"/>
        <v>10.100000000000001</v>
      </c>
      <c r="I40" s="20">
        <f t="shared" si="22"/>
        <v>1</v>
      </c>
      <c r="J40" s="20">
        <f t="shared" si="23"/>
        <v>162.19430600993951</v>
      </c>
      <c r="K40" s="20">
        <f t="shared" si="24"/>
        <v>34.060804262087302</v>
      </c>
      <c r="L40" s="20">
        <f t="shared" si="25"/>
        <v>0</v>
      </c>
      <c r="M40" s="20">
        <f t="shared" si="26"/>
        <v>0</v>
      </c>
      <c r="N40" s="20">
        <f t="shared" si="27"/>
        <v>0</v>
      </c>
      <c r="O40" s="20">
        <f>Properties!$G$12*EXP(1/$G$2-1/300)*(J40*K40-L40*M40/Properties!$B$3)</f>
        <v>8.9864687753388791E-5</v>
      </c>
      <c r="P40" s="20">
        <f>Properties!$G$13*EXP(1/$G$2-1/300)*(J40^2-N40*M40/Properties!$C$3)</f>
        <v>1.8721809948622666E-5</v>
      </c>
      <c r="Q40" s="20">
        <f>Properties!$G$14*EXP(1/$G$2-1/300)*(N40*K40-L40*J40/Properties!$D$3)</f>
        <v>0</v>
      </c>
      <c r="R40" s="20">
        <f t="shared" si="28"/>
        <v>99.999696318559771</v>
      </c>
      <c r="S40" s="20">
        <f t="shared" si="29"/>
        <v>20.999785636630421</v>
      </c>
      <c r="T40" s="20">
        <f t="shared" si="30"/>
        <v>2.1436336957840946E-4</v>
      </c>
      <c r="U40" s="20">
        <f t="shared" si="31"/>
        <v>2.5902240490724475E-4</v>
      </c>
      <c r="V40" s="20">
        <f t="shared" si="32"/>
        <v>4.465903532883531E-5</v>
      </c>
      <c r="W40" s="20">
        <f t="shared" si="33"/>
        <v>10.100000000000001</v>
      </c>
      <c r="X40" s="20">
        <f t="shared" si="34"/>
        <v>0.98595363128192171</v>
      </c>
      <c r="Y40" s="33">
        <f t="shared" si="17"/>
        <v>21</v>
      </c>
      <c r="Z40" s="23">
        <f t="shared" si="0"/>
        <v>8.9864687753388791E-5</v>
      </c>
    </row>
    <row r="41" spans="1:26">
      <c r="A41" s="20">
        <f t="shared" si="18"/>
        <v>0</v>
      </c>
      <c r="B41" s="16">
        <f t="shared" si="1"/>
        <v>0</v>
      </c>
      <c r="C41" s="20">
        <f t="shared" si="19"/>
        <v>100</v>
      </c>
      <c r="D41" s="20">
        <f t="shared" si="20"/>
        <v>22</v>
      </c>
      <c r="E41" s="20">
        <f t="shared" si="2"/>
        <v>0</v>
      </c>
      <c r="F41" s="20">
        <f t="shared" si="3"/>
        <v>0</v>
      </c>
      <c r="G41" s="20">
        <f t="shared" si="4"/>
        <v>0</v>
      </c>
      <c r="H41" s="20">
        <f t="shared" si="21"/>
        <v>10.100000000000001</v>
      </c>
      <c r="I41" s="20">
        <f t="shared" si="22"/>
        <v>1</v>
      </c>
      <c r="J41" s="20">
        <f t="shared" si="23"/>
        <v>160.96649143000053</v>
      </c>
      <c r="K41" s="20">
        <f t="shared" si="24"/>
        <v>35.412628114600118</v>
      </c>
      <c r="L41" s="20">
        <f t="shared" si="25"/>
        <v>0</v>
      </c>
      <c r="M41" s="20">
        <f t="shared" si="26"/>
        <v>0</v>
      </c>
      <c r="N41" s="20">
        <f t="shared" si="27"/>
        <v>0</v>
      </c>
      <c r="O41" s="20">
        <f>Properties!$G$12*EXP(1/$G$2-1/300)*(J41*K41-L41*M41/Properties!$B$3)</f>
        <v>9.2724009732073886E-5</v>
      </c>
      <c r="P41" s="20">
        <f>Properties!$G$13*EXP(1/$G$2-1/300)*(J41^2-N41*M41/Properties!$C$3)</f>
        <v>1.8439433753537422E-5</v>
      </c>
      <c r="Q41" s="20">
        <f>Properties!$G$14*EXP(1/$G$2-1/300)*(N41*K41-L41*J41/Properties!$D$3)</f>
        <v>0</v>
      </c>
      <c r="R41" s="20">
        <f t="shared" si="28"/>
        <v>99.999690845089802</v>
      </c>
      <c r="S41" s="20">
        <f t="shared" si="29"/>
        <v>21.99977881599921</v>
      </c>
      <c r="T41" s="20">
        <f t="shared" si="30"/>
        <v>2.2118400078944292E-4</v>
      </c>
      <c r="U41" s="20">
        <f t="shared" si="31"/>
        <v>2.6516945549188899E-4</v>
      </c>
      <c r="V41" s="20">
        <f t="shared" si="32"/>
        <v>4.3985454702446038E-5</v>
      </c>
      <c r="W41" s="20">
        <f t="shared" si="33"/>
        <v>10.100000000000001</v>
      </c>
      <c r="X41" s="20">
        <f t="shared" si="34"/>
        <v>0.98595363128192171</v>
      </c>
      <c r="Y41" s="33">
        <f t="shared" si="17"/>
        <v>22</v>
      </c>
      <c r="Z41" s="23">
        <f t="shared" si="0"/>
        <v>9.2724009732073886E-5</v>
      </c>
    </row>
    <row r="42" spans="1:26">
      <c r="A42" s="20">
        <f t="shared" si="18"/>
        <v>0</v>
      </c>
      <c r="B42" s="16">
        <f t="shared" si="1"/>
        <v>0</v>
      </c>
      <c r="C42" s="20">
        <f t="shared" si="19"/>
        <v>100</v>
      </c>
      <c r="D42" s="20">
        <f t="shared" si="20"/>
        <v>23</v>
      </c>
      <c r="E42" s="20">
        <f t="shared" si="2"/>
        <v>0</v>
      </c>
      <c r="F42" s="20">
        <f t="shared" si="3"/>
        <v>0</v>
      </c>
      <c r="G42" s="20">
        <f t="shared" si="4"/>
        <v>0</v>
      </c>
      <c r="H42" s="20">
        <f t="shared" si="21"/>
        <v>10.100000000000001</v>
      </c>
      <c r="I42" s="20">
        <f t="shared" si="22"/>
        <v>1</v>
      </c>
      <c r="J42" s="20">
        <f t="shared" si="23"/>
        <v>159.75712635539497</v>
      </c>
      <c r="K42" s="20">
        <f t="shared" si="24"/>
        <v>36.744139061740839</v>
      </c>
      <c r="L42" s="20">
        <f t="shared" si="25"/>
        <v>0</v>
      </c>
      <c r="M42" s="20">
        <f t="shared" si="26"/>
        <v>0</v>
      </c>
      <c r="N42" s="20">
        <f t="shared" si="27"/>
        <v>0</v>
      </c>
      <c r="O42" s="20">
        <f>Properties!$G$12*EXP(1/$G$2-1/300)*(J42*K42-L42*M42/Properties!$B$3)</f>
        <v>9.5487579221682881E-5</v>
      </c>
      <c r="P42" s="20">
        <f>Properties!$G$13*EXP(1/$G$2-1/300)*(J42^2-N42*M42/Properties!$C$3)</f>
        <v>1.8163398221515773E-5</v>
      </c>
      <c r="Q42" s="20">
        <f>Properties!$G$14*EXP(1/$G$2-1/300)*(N42*K42-L42*J42/Properties!$D$3)</f>
        <v>0</v>
      </c>
      <c r="R42" s="20">
        <f t="shared" si="28"/>
        <v>99.999685569777938</v>
      </c>
      <c r="S42" s="20">
        <f t="shared" si="29"/>
        <v>22.999772223776141</v>
      </c>
      <c r="T42" s="20">
        <f t="shared" si="30"/>
        <v>2.277762238602267E-4</v>
      </c>
      <c r="U42" s="20">
        <f t="shared" si="31"/>
        <v>2.711032229640742E-4</v>
      </c>
      <c r="V42" s="20">
        <f t="shared" si="32"/>
        <v>4.3326999103847484E-5</v>
      </c>
      <c r="W42" s="20">
        <f t="shared" si="33"/>
        <v>10.100000000000001</v>
      </c>
      <c r="X42" s="20">
        <f t="shared" si="34"/>
        <v>0.98595363128192171</v>
      </c>
      <c r="Y42" s="33">
        <f t="shared" si="17"/>
        <v>23</v>
      </c>
      <c r="Z42" s="23">
        <f t="shared" si="0"/>
        <v>9.5487579221682881E-5</v>
      </c>
    </row>
    <row r="43" spans="1:26">
      <c r="A43" s="20">
        <f t="shared" si="18"/>
        <v>0</v>
      </c>
      <c r="B43" s="16">
        <f t="shared" si="1"/>
        <v>0</v>
      </c>
      <c r="C43" s="20">
        <f t="shared" si="19"/>
        <v>100</v>
      </c>
      <c r="D43" s="20">
        <f t="shared" si="20"/>
        <v>24</v>
      </c>
      <c r="E43" s="20">
        <f t="shared" si="2"/>
        <v>0</v>
      </c>
      <c r="F43" s="20">
        <f t="shared" si="3"/>
        <v>0</v>
      </c>
      <c r="G43" s="20">
        <f t="shared" si="4"/>
        <v>0</v>
      </c>
      <c r="H43" s="20">
        <f t="shared" si="21"/>
        <v>10.100000000000001</v>
      </c>
      <c r="I43" s="20">
        <f t="shared" si="22"/>
        <v>1</v>
      </c>
      <c r="J43" s="20">
        <f t="shared" si="23"/>
        <v>158.56579804551134</v>
      </c>
      <c r="K43" s="20">
        <f t="shared" si="24"/>
        <v>38.055791530922725</v>
      </c>
      <c r="L43" s="20">
        <f t="shared" si="25"/>
        <v>0</v>
      </c>
      <c r="M43" s="20">
        <f t="shared" si="26"/>
        <v>0</v>
      </c>
      <c r="N43" s="20">
        <f t="shared" si="27"/>
        <v>0</v>
      </c>
      <c r="O43" s="20">
        <f>Properties!$G$12*EXP(1/$G$2-1/300)*(J43*K43-L43*M43/Properties!$B$3)</f>
        <v>9.8158710457497796E-5</v>
      </c>
      <c r="P43" s="20">
        <f>Properties!$G$13*EXP(1/$G$2-1/300)*(J43^2-N43*M43/Properties!$C$3)</f>
        <v>1.789351492714804E-5</v>
      </c>
      <c r="Q43" s="20">
        <f>Properties!$G$14*EXP(1/$G$2-1/300)*(N43*K43-L43*J43/Properties!$D$3)</f>
        <v>0</v>
      </c>
      <c r="R43" s="20">
        <f t="shared" si="28"/>
        <v>99.999680485617304</v>
      </c>
      <c r="S43" s="20">
        <f t="shared" si="29"/>
        <v>23.999765852055425</v>
      </c>
      <c r="T43" s="20">
        <f t="shared" si="30"/>
        <v>2.3414794457289154E-4</v>
      </c>
      <c r="U43" s="20">
        <f t="shared" si="31"/>
        <v>2.7683116363565825E-4</v>
      </c>
      <c r="V43" s="20">
        <f t="shared" si="32"/>
        <v>4.2683219062766697E-5</v>
      </c>
      <c r="W43" s="20">
        <f t="shared" si="33"/>
        <v>10.100000000000001</v>
      </c>
      <c r="X43" s="20">
        <f t="shared" si="34"/>
        <v>0.98595363128192171</v>
      </c>
      <c r="Y43" s="33">
        <f t="shared" si="17"/>
        <v>24</v>
      </c>
      <c r="Z43" s="23">
        <f t="shared" si="0"/>
        <v>9.8158710457497796E-5</v>
      </c>
    </row>
    <row r="44" spans="1:26">
      <c r="A44" s="20">
        <f t="shared" si="18"/>
        <v>0</v>
      </c>
      <c r="B44" s="16">
        <f t="shared" si="1"/>
        <v>0</v>
      </c>
      <c r="C44" s="20">
        <f t="shared" si="19"/>
        <v>100</v>
      </c>
      <c r="D44" s="20">
        <f t="shared" si="20"/>
        <v>25</v>
      </c>
      <c r="E44" s="20">
        <f t="shared" si="2"/>
        <v>0</v>
      </c>
      <c r="F44" s="20">
        <f t="shared" si="3"/>
        <v>0</v>
      </c>
      <c r="G44" s="20">
        <f t="shared" si="4"/>
        <v>0</v>
      </c>
      <c r="H44" s="20">
        <f t="shared" si="21"/>
        <v>10.100000000000001</v>
      </c>
      <c r="I44" s="20">
        <f t="shared" si="22"/>
        <v>1</v>
      </c>
      <c r="J44" s="20">
        <f t="shared" si="23"/>
        <v>157.39210598003754</v>
      </c>
      <c r="K44" s="20">
        <f t="shared" si="24"/>
        <v>39.348026495009385</v>
      </c>
      <c r="L44" s="20">
        <f t="shared" si="25"/>
        <v>0</v>
      </c>
      <c r="M44" s="20">
        <f t="shared" si="26"/>
        <v>0</v>
      </c>
      <c r="N44" s="20">
        <f t="shared" si="27"/>
        <v>0</v>
      </c>
      <c r="O44" s="20">
        <f>Properties!$G$12*EXP(1/$G$2-1/300)*(J44*K44-L44*M44/Properties!$B$3)</f>
        <v>1.0074058510098088E-4</v>
      </c>
      <c r="P44" s="20">
        <f>Properties!$G$13*EXP(1/$G$2-1/300)*(J44^2-N44*M44/Properties!$C$3)</f>
        <v>1.7629602392671657E-5</v>
      </c>
      <c r="Q44" s="20">
        <f>Properties!$G$14*EXP(1/$G$2-1/300)*(N44*K44-L44*J44/Properties!$D$3)</f>
        <v>0</v>
      </c>
      <c r="R44" s="20">
        <f t="shared" si="28"/>
        <v>99.999675585884162</v>
      </c>
      <c r="S44" s="20">
        <f t="shared" si="29"/>
        <v>24.999759693247533</v>
      </c>
      <c r="T44" s="20">
        <f t="shared" si="30"/>
        <v>2.40306752467767E-4</v>
      </c>
      <c r="U44" s="20">
        <f t="shared" si="31"/>
        <v>2.8236043414962624E-4</v>
      </c>
      <c r="V44" s="20">
        <f t="shared" si="32"/>
        <v>4.2053681681859234E-5</v>
      </c>
      <c r="W44" s="20">
        <f t="shared" si="33"/>
        <v>10.100000000000001</v>
      </c>
      <c r="X44" s="20">
        <f t="shared" si="34"/>
        <v>0.98595363128192171</v>
      </c>
      <c r="Y44" s="33">
        <f t="shared" si="17"/>
        <v>25</v>
      </c>
      <c r="Z44" s="23">
        <f t="shared" si="0"/>
        <v>1.0074058510098088E-4</v>
      </c>
    </row>
    <row r="45" spans="1:26">
      <c r="A45" s="20">
        <f t="shared" si="18"/>
        <v>0</v>
      </c>
      <c r="B45" s="16">
        <f t="shared" si="1"/>
        <v>0</v>
      </c>
      <c r="C45" s="20">
        <f t="shared" si="19"/>
        <v>100</v>
      </c>
      <c r="D45" s="20">
        <f t="shared" si="20"/>
        <v>26</v>
      </c>
      <c r="E45" s="20">
        <f t="shared" si="2"/>
        <v>0</v>
      </c>
      <c r="F45" s="20">
        <f t="shared" si="3"/>
        <v>0</v>
      </c>
      <c r="G45" s="20">
        <f t="shared" si="4"/>
        <v>0</v>
      </c>
      <c r="H45" s="20">
        <f t="shared" si="21"/>
        <v>10.100000000000001</v>
      </c>
      <c r="I45" s="20">
        <f t="shared" si="22"/>
        <v>1</v>
      </c>
      <c r="J45" s="20">
        <f t="shared" si="23"/>
        <v>156.23566141001521</v>
      </c>
      <c r="K45" s="20">
        <f t="shared" si="24"/>
        <v>40.621271966603956</v>
      </c>
      <c r="L45" s="20">
        <f t="shared" si="25"/>
        <v>0</v>
      </c>
      <c r="M45" s="20">
        <f t="shared" si="26"/>
        <v>0</v>
      </c>
      <c r="N45" s="20">
        <f t="shared" si="27"/>
        <v>0</v>
      </c>
      <c r="O45" s="20">
        <f>Properties!$G$12*EXP(1/$G$2-1/300)*(J45*K45-L45*M45/Properties!$B$3)</f>
        <v>1.0323625836643389E-4</v>
      </c>
      <c r="P45" s="20">
        <f>Properties!$G$13*EXP(1/$G$2-1/300)*(J45^2-N45*M45/Properties!$C$3)</f>
        <v>1.73714857828134E-5</v>
      </c>
      <c r="Q45" s="20">
        <f>Properties!$G$14*EXP(1/$G$2-1/300)*(N45*K45-L45*J45/Properties!$D$3)</f>
        <v>0</v>
      </c>
      <c r="R45" s="20">
        <f t="shared" si="28"/>
        <v>99.999670864124724</v>
      </c>
      <c r="S45" s="20">
        <f t="shared" si="29"/>
        <v>25.999753740064541</v>
      </c>
      <c r="T45" s="20">
        <f t="shared" si="30"/>
        <v>2.462599354579242E-4</v>
      </c>
      <c r="U45" s="20">
        <f t="shared" si="31"/>
        <v>2.8769790536670945E-4</v>
      </c>
      <c r="V45" s="20">
        <f t="shared" si="32"/>
        <v>4.1437969908785329E-5</v>
      </c>
      <c r="W45" s="20">
        <f t="shared" si="33"/>
        <v>10.100000000000001</v>
      </c>
      <c r="X45" s="20">
        <f t="shared" si="34"/>
        <v>0.98595363128192171</v>
      </c>
      <c r="Y45" s="33">
        <f t="shared" si="17"/>
        <v>26</v>
      </c>
      <c r="Z45" s="23">
        <f t="shared" si="0"/>
        <v>1.0323625836643389E-4</v>
      </c>
    </row>
    <row r="46" spans="1:26">
      <c r="A46" s="20">
        <f t="shared" si="18"/>
        <v>0</v>
      </c>
      <c r="B46" s="16">
        <f t="shared" si="1"/>
        <v>0</v>
      </c>
      <c r="C46" s="20">
        <f t="shared" si="19"/>
        <v>100</v>
      </c>
      <c r="D46" s="20">
        <f t="shared" si="20"/>
        <v>27</v>
      </c>
      <c r="E46" s="20">
        <f t="shared" si="2"/>
        <v>0</v>
      </c>
      <c r="F46" s="20">
        <f t="shared" si="3"/>
        <v>0</v>
      </c>
      <c r="G46" s="20">
        <f t="shared" si="4"/>
        <v>0</v>
      </c>
      <c r="H46" s="20">
        <f t="shared" si="21"/>
        <v>10.100000000000001</v>
      </c>
      <c r="I46" s="20">
        <f t="shared" si="22"/>
        <v>1</v>
      </c>
      <c r="J46" s="20">
        <f t="shared" si="23"/>
        <v>155.09608692854172</v>
      </c>
      <c r="K46" s="20">
        <f t="shared" si="24"/>
        <v>41.875943470706268</v>
      </c>
      <c r="L46" s="20">
        <f t="shared" si="25"/>
        <v>0</v>
      </c>
      <c r="M46" s="20">
        <f t="shared" si="26"/>
        <v>0</v>
      </c>
      <c r="N46" s="20">
        <f t="shared" si="27"/>
        <v>0</v>
      </c>
      <c r="O46" s="20">
        <f>Properties!$G$12*EXP(1/$G$2-1/300)*(J46*K46-L46*M46/Properties!$B$3)</f>
        <v>1.0564866482495701E-4</v>
      </c>
      <c r="P46" s="20">
        <f>Properties!$G$13*EXP(1/$G$2-1/300)*(J46^2-N46*M46/Properties!$C$3)</f>
        <v>1.7118996615155075E-5</v>
      </c>
      <c r="Q46" s="20">
        <f>Properties!$G$14*EXP(1/$G$2-1/300)*(N46*K46-L46*J46/Properties!$D$3)</f>
        <v>0</v>
      </c>
      <c r="R46" s="20">
        <f t="shared" si="28"/>
        <v>99.99966631414263</v>
      </c>
      <c r="S46" s="20">
        <f t="shared" si="29"/>
        <v>26.999747985506325</v>
      </c>
      <c r="T46" s="20">
        <f t="shared" si="30"/>
        <v>2.5201449367394862E-4</v>
      </c>
      <c r="U46" s="20">
        <f t="shared" si="31"/>
        <v>2.9285017551926437E-4</v>
      </c>
      <c r="V46" s="20">
        <f t="shared" si="32"/>
        <v>4.0835681845315755E-5</v>
      </c>
      <c r="W46" s="20">
        <f t="shared" si="33"/>
        <v>10.100000000000001</v>
      </c>
      <c r="X46" s="20">
        <f t="shared" si="34"/>
        <v>0.98595363128192171</v>
      </c>
      <c r="Y46" s="33">
        <f t="shared" si="17"/>
        <v>27</v>
      </c>
      <c r="Z46" s="23">
        <f t="shared" si="0"/>
        <v>1.0564866482495701E-4</v>
      </c>
    </row>
    <row r="47" spans="1:26">
      <c r="A47" s="20">
        <f t="shared" si="18"/>
        <v>0</v>
      </c>
      <c r="B47" s="16">
        <f t="shared" si="1"/>
        <v>0</v>
      </c>
      <c r="C47" s="20">
        <f t="shared" si="19"/>
        <v>100</v>
      </c>
      <c r="D47" s="20">
        <f t="shared" si="20"/>
        <v>28</v>
      </c>
      <c r="E47" s="20">
        <f t="shared" si="2"/>
        <v>0</v>
      </c>
      <c r="F47" s="20">
        <f t="shared" si="3"/>
        <v>0</v>
      </c>
      <c r="G47" s="20">
        <f t="shared" si="4"/>
        <v>0</v>
      </c>
      <c r="H47" s="20">
        <f t="shared" si="21"/>
        <v>10.100000000000001</v>
      </c>
      <c r="I47" s="20">
        <f t="shared" si="22"/>
        <v>1</v>
      </c>
      <c r="J47" s="20">
        <f t="shared" si="23"/>
        <v>153.9730160601236</v>
      </c>
      <c r="K47" s="20">
        <f t="shared" si="24"/>
        <v>43.112444496834613</v>
      </c>
      <c r="L47" s="20">
        <f t="shared" si="25"/>
        <v>0</v>
      </c>
      <c r="M47" s="20">
        <f t="shared" si="26"/>
        <v>0</v>
      </c>
      <c r="N47" s="20">
        <f t="shared" si="27"/>
        <v>0</v>
      </c>
      <c r="O47" s="20">
        <f>Properties!$G$12*EXP(1/$G$2-1/300)*(J47*K47-L47*M47/Properties!$B$3)</f>
        <v>1.0798062390481077E-4</v>
      </c>
      <c r="P47" s="20">
        <f>Properties!$G$13*EXP(1/$G$2-1/300)*(J47^2-N47*M47/Properties!$C$3)</f>
        <v>1.6871972485126686E-5</v>
      </c>
      <c r="Q47" s="20">
        <f>Properties!$G$14*EXP(1/$G$2-1/300)*(N47*K47-L47*J47/Properties!$D$3)</f>
        <v>0</v>
      </c>
      <c r="R47" s="20">
        <f t="shared" si="28"/>
        <v>99.999661929987226</v>
      </c>
      <c r="S47" s="20">
        <f t="shared" si="29"/>
        <v>27.999742422847415</v>
      </c>
      <c r="T47" s="20">
        <f t="shared" si="30"/>
        <v>2.5757715258451234E-4</v>
      </c>
      <c r="U47" s="20">
        <f t="shared" si="31"/>
        <v>2.9782358267584248E-4</v>
      </c>
      <c r="V47" s="20">
        <f t="shared" si="32"/>
        <v>4.0246430091330071E-5</v>
      </c>
      <c r="W47" s="20">
        <f t="shared" si="33"/>
        <v>10.100000000000001</v>
      </c>
      <c r="X47" s="20">
        <f t="shared" si="34"/>
        <v>0.98595363128192171</v>
      </c>
      <c r="Y47" s="33">
        <f t="shared" si="17"/>
        <v>28</v>
      </c>
      <c r="Z47" s="23">
        <f t="shared" si="0"/>
        <v>1.0798062390481077E-4</v>
      </c>
    </row>
    <row r="48" spans="1:26">
      <c r="A48" s="20">
        <f t="shared" si="18"/>
        <v>0</v>
      </c>
      <c r="B48" s="16">
        <f t="shared" si="1"/>
        <v>0</v>
      </c>
      <c r="C48" s="20">
        <f t="shared" si="19"/>
        <v>100</v>
      </c>
      <c r="D48" s="20">
        <f t="shared" si="20"/>
        <v>29</v>
      </c>
      <c r="E48" s="20">
        <f t="shared" si="2"/>
        <v>0</v>
      </c>
      <c r="F48" s="20">
        <f t="shared" si="3"/>
        <v>0</v>
      </c>
      <c r="G48" s="20">
        <f t="shared" si="4"/>
        <v>0</v>
      </c>
      <c r="H48" s="20">
        <f t="shared" si="21"/>
        <v>10.100000000000001</v>
      </c>
      <c r="I48" s="20">
        <f t="shared" si="22"/>
        <v>1</v>
      </c>
      <c r="J48" s="20">
        <f t="shared" si="23"/>
        <v>152.86609286774313</v>
      </c>
      <c r="K48" s="20">
        <f t="shared" si="24"/>
        <v>44.331166931645505</v>
      </c>
      <c r="L48" s="20">
        <f t="shared" si="25"/>
        <v>0</v>
      </c>
      <c r="M48" s="20">
        <f t="shared" si="26"/>
        <v>0</v>
      </c>
      <c r="N48" s="20">
        <f t="shared" si="27"/>
        <v>0</v>
      </c>
      <c r="O48" s="20">
        <f>Properties!$G$12*EXP(1/$G$2-1/300)*(J48*K48-L48*M48/Properties!$B$3)</f>
        <v>1.1023484510602905E-4</v>
      </c>
      <c r="P48" s="20">
        <f>Properties!$G$13*EXP(1/$G$2-1/300)*(J48^2-N48*M48/Properties!$C$3)</f>
        <v>1.6630256804788872E-5</v>
      </c>
      <c r="Q48" s="20">
        <f>Properties!$G$14*EXP(1/$G$2-1/300)*(N48*K48-L48*J48/Properties!$D$3)</f>
        <v>0</v>
      </c>
      <c r="R48" s="20">
        <f t="shared" si="28"/>
        <v>99.999657705942326</v>
      </c>
      <c r="S48" s="20">
        <f t="shared" si="29"/>
        <v>28.999737045624563</v>
      </c>
      <c r="T48" s="20">
        <f t="shared" si="30"/>
        <v>2.6295437543532029E-4</v>
      </c>
      <c r="U48" s="20">
        <f t="shared" si="31"/>
        <v>3.0262421655702815E-4</v>
      </c>
      <c r="V48" s="20">
        <f t="shared" si="32"/>
        <v>3.9669841121707816E-5</v>
      </c>
      <c r="W48" s="20">
        <f t="shared" si="33"/>
        <v>10.100000000000001</v>
      </c>
      <c r="X48" s="20">
        <f t="shared" si="34"/>
        <v>0.98595363128192171</v>
      </c>
      <c r="Y48" s="33">
        <f t="shared" si="17"/>
        <v>29</v>
      </c>
      <c r="Z48" s="23">
        <f t="shared" si="0"/>
        <v>1.1023484510602905E-4</v>
      </c>
    </row>
    <row r="49" spans="1:26">
      <c r="A49" s="20">
        <f t="shared" si="18"/>
        <v>0</v>
      </c>
      <c r="B49" s="16">
        <f t="shared" si="1"/>
        <v>0</v>
      </c>
      <c r="C49" s="20">
        <f t="shared" si="19"/>
        <v>100</v>
      </c>
      <c r="D49" s="20">
        <f t="shared" si="20"/>
        <v>30</v>
      </c>
      <c r="E49" s="20">
        <f t="shared" si="2"/>
        <v>0</v>
      </c>
      <c r="F49" s="20">
        <f t="shared" si="3"/>
        <v>0</v>
      </c>
      <c r="G49" s="20">
        <f t="shared" si="4"/>
        <v>0</v>
      </c>
      <c r="H49" s="20">
        <f t="shared" si="21"/>
        <v>10.100000000000001</v>
      </c>
      <c r="I49" s="20">
        <f t="shared" si="22"/>
        <v>1</v>
      </c>
      <c r="J49" s="20">
        <f t="shared" si="23"/>
        <v>151.77497157675282</v>
      </c>
      <c r="K49" s="20">
        <f t="shared" si="24"/>
        <v>45.532491473025843</v>
      </c>
      <c r="L49" s="20">
        <f t="shared" si="25"/>
        <v>0</v>
      </c>
      <c r="M49" s="20">
        <f t="shared" si="26"/>
        <v>0</v>
      </c>
      <c r="N49" s="20">
        <f t="shared" si="27"/>
        <v>0</v>
      </c>
      <c r="O49" s="20">
        <f>Properties!$G$12*EXP(1/$G$2-1/300)*(J49*K49-L49*M49/Properties!$B$3)</f>
        <v>1.124139329459657E-4</v>
      </c>
      <c r="P49" s="20">
        <f>Properties!$G$13*EXP(1/$G$2-1/300)*(J49^2-N49*M49/Properties!$C$3)</f>
        <v>1.6393698554620003E-5</v>
      </c>
      <c r="Q49" s="20">
        <f>Properties!$G$14*EXP(1/$G$2-1/300)*(N49*K49-L49*J49/Properties!$D$3)</f>
        <v>0</v>
      </c>
      <c r="R49" s="20">
        <f t="shared" si="28"/>
        <v>99.999653636515561</v>
      </c>
      <c r="S49" s="20">
        <f t="shared" si="29"/>
        <v>29.999731847624954</v>
      </c>
      <c r="T49" s="20">
        <f t="shared" si="30"/>
        <v>2.6815237504622467E-4</v>
      </c>
      <c r="U49" s="20">
        <f t="shared" si="31"/>
        <v>3.0725792974046578E-4</v>
      </c>
      <c r="V49" s="20">
        <f t="shared" si="32"/>
        <v>3.9105554694241114E-5</v>
      </c>
      <c r="W49" s="20">
        <f t="shared" si="33"/>
        <v>10.100000000000001</v>
      </c>
      <c r="X49" s="20">
        <f t="shared" si="34"/>
        <v>0.98595363128192171</v>
      </c>
      <c r="Y49" s="33">
        <f t="shared" si="17"/>
        <v>30</v>
      </c>
      <c r="Z49" s="23">
        <f t="shared" si="0"/>
        <v>1.124139329459657E-4</v>
      </c>
    </row>
    <row r="50" spans="1:26">
      <c r="A50" s="20">
        <f t="shared" si="18"/>
        <v>0</v>
      </c>
      <c r="B50" s="16">
        <f t="shared" si="1"/>
        <v>0</v>
      </c>
      <c r="C50" s="20">
        <f t="shared" si="19"/>
        <v>100</v>
      </c>
      <c r="D50" s="20">
        <f t="shared" si="20"/>
        <v>31</v>
      </c>
      <c r="E50" s="20">
        <f t="shared" si="2"/>
        <v>0</v>
      </c>
      <c r="F50" s="20">
        <f t="shared" si="3"/>
        <v>0</v>
      </c>
      <c r="G50" s="20">
        <f t="shared" si="4"/>
        <v>0</v>
      </c>
      <c r="H50" s="20">
        <f t="shared" si="21"/>
        <v>10.100000000000001</v>
      </c>
      <c r="I50" s="20">
        <f t="shared" si="22"/>
        <v>1</v>
      </c>
      <c r="J50" s="20">
        <f t="shared" si="23"/>
        <v>150.69931621476309</v>
      </c>
      <c r="K50" s="20">
        <f t="shared" si="24"/>
        <v>46.716788026576559</v>
      </c>
      <c r="L50" s="20">
        <f t="shared" si="25"/>
        <v>0</v>
      </c>
      <c r="M50" s="20">
        <f t="shared" si="26"/>
        <v>0</v>
      </c>
      <c r="N50" s="20">
        <f t="shared" si="27"/>
        <v>0</v>
      </c>
      <c r="O50" s="20">
        <f>Properties!$G$12*EXP(1/$G$2-1/300)*(J50*K50-L50*M50/Properties!$B$3)</f>
        <v>1.1452039165137658E-4</v>
      </c>
      <c r="P50" s="20">
        <f>Properties!$G$13*EXP(1/$G$2-1/300)*(J50^2-N50*M50/Properties!$C$3)</f>
        <v>1.6162152047573312E-5</v>
      </c>
      <c r="Q50" s="20">
        <f>Properties!$G$14*EXP(1/$G$2-1/300)*(N50*K50-L50*J50/Properties!$D$3)</f>
        <v>0</v>
      </c>
      <c r="R50" s="20">
        <f t="shared" si="28"/>
        <v>99.999649716428422</v>
      </c>
      <c r="S50" s="20">
        <f t="shared" si="29"/>
        <v>30.999726822874997</v>
      </c>
      <c r="T50" s="20">
        <f t="shared" si="30"/>
        <v>2.731771250037253E-4</v>
      </c>
      <c r="U50" s="20">
        <f t="shared" si="31"/>
        <v>3.117303482905414E-4</v>
      </c>
      <c r="V50" s="20">
        <f t="shared" si="32"/>
        <v>3.8553223286816081E-5</v>
      </c>
      <c r="W50" s="20">
        <f t="shared" si="33"/>
        <v>10.100000000000001</v>
      </c>
      <c r="X50" s="20">
        <f t="shared" si="34"/>
        <v>0.98595363128192171</v>
      </c>
      <c r="Y50" s="33">
        <f t="shared" si="17"/>
        <v>31</v>
      </c>
      <c r="Z50" s="23">
        <f t="shared" si="0"/>
        <v>1.1452039165137658E-4</v>
      </c>
    </row>
    <row r="51" spans="1:26">
      <c r="A51" s="20">
        <f t="shared" si="18"/>
        <v>0</v>
      </c>
      <c r="B51" s="16">
        <f t="shared" si="1"/>
        <v>0</v>
      </c>
      <c r="C51" s="20">
        <f t="shared" si="19"/>
        <v>100</v>
      </c>
      <c r="D51" s="20">
        <f t="shared" si="20"/>
        <v>32</v>
      </c>
      <c r="E51" s="20">
        <f t="shared" si="2"/>
        <v>0</v>
      </c>
      <c r="F51" s="20">
        <f t="shared" si="3"/>
        <v>0</v>
      </c>
      <c r="G51" s="20">
        <f t="shared" si="4"/>
        <v>0</v>
      </c>
      <c r="H51" s="20">
        <f t="shared" si="21"/>
        <v>10.100000000000001</v>
      </c>
      <c r="I51" s="20">
        <f t="shared" si="22"/>
        <v>1</v>
      </c>
      <c r="J51" s="20">
        <f t="shared" si="23"/>
        <v>149.63880026673519</v>
      </c>
      <c r="K51" s="20">
        <f t="shared" si="24"/>
        <v>47.884416085355262</v>
      </c>
      <c r="L51" s="20">
        <f t="shared" si="25"/>
        <v>0</v>
      </c>
      <c r="M51" s="20">
        <f t="shared" si="26"/>
        <v>0</v>
      </c>
      <c r="N51" s="20">
        <f t="shared" si="27"/>
        <v>0</v>
      </c>
      <c r="O51" s="20">
        <f>Properties!$G$12*EXP(1/$G$2-1/300)*(J51*K51-L51*M51/Properties!$B$3)</f>
        <v>1.1655662961163433E-4</v>
      </c>
      <c r="P51" s="20">
        <f>Properties!$G$13*EXP(1/$G$2-1/300)*(J51^2-N51*M51/Properties!$C$3)</f>
        <v>1.5935476704715631E-5</v>
      </c>
      <c r="Q51" s="20">
        <f>Properties!$G$14*EXP(1/$G$2-1/300)*(N51*K51-L51*J51/Properties!$D$3)</f>
        <v>0</v>
      </c>
      <c r="R51" s="20">
        <f t="shared" si="28"/>
        <v>99.999645940606598</v>
      </c>
      <c r="S51" s="20">
        <f t="shared" si="29"/>
        <v>31.999721965629718</v>
      </c>
      <c r="T51" s="20">
        <f t="shared" si="30"/>
        <v>2.7803437028367522E-4</v>
      </c>
      <c r="U51" s="20">
        <f t="shared" si="31"/>
        <v>3.1604688184589644E-4</v>
      </c>
      <c r="V51" s="20">
        <f t="shared" si="32"/>
        <v>3.8012511562221221E-5</v>
      </c>
      <c r="W51" s="20">
        <f t="shared" si="33"/>
        <v>10.100000000000001</v>
      </c>
      <c r="X51" s="20">
        <f t="shared" si="34"/>
        <v>0.98595363128192171</v>
      </c>
      <c r="Y51" s="33">
        <f t="shared" si="17"/>
        <v>32</v>
      </c>
      <c r="Z51" s="23">
        <f t="shared" si="0"/>
        <v>1.1655662961163433E-4</v>
      </c>
    </row>
    <row r="52" spans="1:26">
      <c r="A52" s="20">
        <f t="shared" si="18"/>
        <v>0</v>
      </c>
      <c r="B52" s="16">
        <f t="shared" si="1"/>
        <v>0</v>
      </c>
      <c r="C52" s="20">
        <f t="shared" si="19"/>
        <v>100</v>
      </c>
      <c r="D52" s="20">
        <f t="shared" si="20"/>
        <v>33</v>
      </c>
      <c r="E52" s="20">
        <f t="shared" si="2"/>
        <v>0</v>
      </c>
      <c r="F52" s="20">
        <f t="shared" si="3"/>
        <v>0</v>
      </c>
      <c r="G52" s="20">
        <f t="shared" si="4"/>
        <v>0</v>
      </c>
      <c r="H52" s="20">
        <f t="shared" si="21"/>
        <v>10.100000000000001</v>
      </c>
      <c r="I52" s="20">
        <f t="shared" si="22"/>
        <v>1</v>
      </c>
      <c r="J52" s="20">
        <f t="shared" si="23"/>
        <v>148.59310634453578</v>
      </c>
      <c r="K52" s="20">
        <f t="shared" si="24"/>
        <v>49.035725093696804</v>
      </c>
      <c r="L52" s="20">
        <f t="shared" si="25"/>
        <v>0</v>
      </c>
      <c r="M52" s="20">
        <f t="shared" si="26"/>
        <v>0</v>
      </c>
      <c r="N52" s="20">
        <f t="shared" si="27"/>
        <v>0</v>
      </c>
      <c r="O52" s="20">
        <f>Properties!$G$12*EXP(1/$G$2-1/300)*(J52*K52-L52*M52/Properties!$B$3)</f>
        <v>1.185249636067402E-4</v>
      </c>
      <c r="P52" s="20">
        <f>Properties!$G$13*EXP(1/$G$2-1/300)*(J52^2-N52*M52/Properties!$C$3)</f>
        <v>1.5713536841802681E-5</v>
      </c>
      <c r="Q52" s="20">
        <f>Properties!$G$14*EXP(1/$G$2-1/300)*(N52*K52-L52*J52/Properties!$D$3)</f>
        <v>0</v>
      </c>
      <c r="R52" s="20">
        <f t="shared" si="28"/>
        <v>99.999642304170948</v>
      </c>
      <c r="S52" s="20">
        <f t="shared" si="29"/>
        <v>32.999717270362666</v>
      </c>
      <c r="T52" s="20">
        <f t="shared" si="30"/>
        <v>2.827296373367866E-4</v>
      </c>
      <c r="U52" s="20">
        <f t="shared" si="31"/>
        <v>3.2021273319583028E-4</v>
      </c>
      <c r="V52" s="20">
        <f t="shared" si="32"/>
        <v>3.7483095859043685E-5</v>
      </c>
      <c r="W52" s="20">
        <f t="shared" si="33"/>
        <v>10.100000000000001</v>
      </c>
      <c r="X52" s="20">
        <f t="shared" si="34"/>
        <v>0.98595363128192171</v>
      </c>
      <c r="Y52" s="33">
        <f t="shared" si="17"/>
        <v>33</v>
      </c>
      <c r="Z52" s="23">
        <f t="shared" si="0"/>
        <v>1.185249636067402E-4</v>
      </c>
    </row>
    <row r="53" spans="1:26">
      <c r="A53" s="20">
        <f t="shared" si="18"/>
        <v>0</v>
      </c>
      <c r="B53" s="16">
        <f t="shared" si="1"/>
        <v>0</v>
      </c>
      <c r="C53" s="20">
        <f t="shared" si="19"/>
        <v>100</v>
      </c>
      <c r="D53" s="20">
        <f t="shared" si="20"/>
        <v>34</v>
      </c>
      <c r="E53" s="20">
        <f t="shared" si="2"/>
        <v>0</v>
      </c>
      <c r="F53" s="20">
        <f t="shared" si="3"/>
        <v>0</v>
      </c>
      <c r="G53" s="20">
        <f t="shared" si="4"/>
        <v>0</v>
      </c>
      <c r="H53" s="20">
        <f t="shared" si="21"/>
        <v>10.100000000000001</v>
      </c>
      <c r="I53" s="20">
        <f t="shared" si="22"/>
        <v>1</v>
      </c>
      <c r="J53" s="20">
        <f t="shared" si="23"/>
        <v>147.56192587025032</v>
      </c>
      <c r="K53" s="20">
        <f t="shared" si="24"/>
        <v>50.171054795885112</v>
      </c>
      <c r="L53" s="20">
        <f t="shared" si="25"/>
        <v>0</v>
      </c>
      <c r="M53" s="20">
        <f t="shared" si="26"/>
        <v>0</v>
      </c>
      <c r="N53" s="20">
        <f t="shared" si="27"/>
        <v>0</v>
      </c>
      <c r="O53" s="20">
        <f>Properties!$G$12*EXP(1/$G$2-1/300)*(J53*K53-L53*M53/Properties!$B$3)</f>
        <v>1.2042762282292868E-4</v>
      </c>
      <c r="P53" s="20">
        <f>Properties!$G$13*EXP(1/$G$2-1/300)*(J53^2-N53*M53/Properties!$C$3)</f>
        <v>1.5496201466185676E-5</v>
      </c>
      <c r="Q53" s="20">
        <f>Properties!$G$14*EXP(1/$G$2-1/300)*(N53*K53-L53*J53/Properties!$D$3)</f>
        <v>0</v>
      </c>
      <c r="R53" s="20">
        <f t="shared" si="28"/>
        <v>99.999638802428919</v>
      </c>
      <c r="S53" s="20">
        <f t="shared" si="29"/>
        <v>33.999712731756333</v>
      </c>
      <c r="T53" s="20">
        <f t="shared" si="30"/>
        <v>2.8726824366746064E-4</v>
      </c>
      <c r="U53" s="20">
        <f t="shared" si="31"/>
        <v>3.2423290737467066E-4</v>
      </c>
      <c r="V53" s="20">
        <f t="shared" si="32"/>
        <v>3.6964663707210007E-5</v>
      </c>
      <c r="W53" s="20">
        <f t="shared" si="33"/>
        <v>10.100000000000001</v>
      </c>
      <c r="X53" s="20">
        <f t="shared" si="34"/>
        <v>0.98595363128192171</v>
      </c>
      <c r="Y53" s="33">
        <f t="shared" si="17"/>
        <v>34</v>
      </c>
      <c r="Z53" s="23">
        <f t="shared" si="0"/>
        <v>1.2042762282292868E-4</v>
      </c>
    </row>
    <row r="54" spans="1:26">
      <c r="A54" s="20">
        <f t="shared" si="18"/>
        <v>0</v>
      </c>
      <c r="B54" s="16">
        <f t="shared" si="1"/>
        <v>0</v>
      </c>
      <c r="C54" s="20">
        <f t="shared" si="19"/>
        <v>100</v>
      </c>
      <c r="D54" s="20">
        <f t="shared" si="20"/>
        <v>35</v>
      </c>
      <c r="E54" s="20">
        <f t="shared" si="2"/>
        <v>0</v>
      </c>
      <c r="F54" s="20">
        <f t="shared" si="3"/>
        <v>0</v>
      </c>
      <c r="G54" s="20">
        <f t="shared" si="4"/>
        <v>0</v>
      </c>
      <c r="H54" s="20">
        <f t="shared" si="21"/>
        <v>10.100000000000001</v>
      </c>
      <c r="I54" s="20">
        <f t="shared" si="22"/>
        <v>1</v>
      </c>
      <c r="J54" s="20">
        <f t="shared" si="23"/>
        <v>146.5449587725918</v>
      </c>
      <c r="K54" s="20">
        <f t="shared" si="24"/>
        <v>51.290735570407129</v>
      </c>
      <c r="L54" s="20">
        <f t="shared" si="25"/>
        <v>0</v>
      </c>
      <c r="M54" s="20">
        <f t="shared" si="26"/>
        <v>0</v>
      </c>
      <c r="N54" s="20">
        <f t="shared" si="27"/>
        <v>0</v>
      </c>
      <c r="O54" s="20">
        <f>Properties!$G$12*EXP(1/$G$2-1/300)*(J54*K54-L54*M54/Properties!$B$3)</f>
        <v>1.222667526678545E-4</v>
      </c>
      <c r="P54" s="20">
        <f>Properties!$G$13*EXP(1/$G$2-1/300)*(J54^2-N54*M54/Properties!$C$3)</f>
        <v>1.5283344083481816E-5</v>
      </c>
      <c r="Q54" s="20">
        <f>Properties!$G$14*EXP(1/$G$2-1/300)*(N54*K54-L54*J54/Properties!$D$3)</f>
        <v>0</v>
      </c>
      <c r="R54" s="20">
        <f t="shared" si="28"/>
        <v>99.999635430866334</v>
      </c>
      <c r="S54" s="20">
        <f t="shared" si="29"/>
        <v>34.999708344693069</v>
      </c>
      <c r="T54" s="20">
        <f t="shared" si="30"/>
        <v>2.9165530693454076E-4</v>
      </c>
      <c r="U54" s="20">
        <f t="shared" si="31"/>
        <v>3.2811222030135835E-4</v>
      </c>
      <c r="V54" s="20">
        <f t="shared" si="32"/>
        <v>3.6456913366817608E-5</v>
      </c>
      <c r="W54" s="20">
        <f t="shared" si="33"/>
        <v>10.100000000000001</v>
      </c>
      <c r="X54" s="20">
        <f t="shared" si="34"/>
        <v>0.98595363128192171</v>
      </c>
      <c r="Y54" s="33">
        <f t="shared" si="17"/>
        <v>35</v>
      </c>
      <c r="Z54" s="23">
        <f t="shared" si="0"/>
        <v>1.222667526678545E-4</v>
      </c>
    </row>
    <row r="55" spans="1:26">
      <c r="A55" s="20">
        <f t="shared" si="18"/>
        <v>0</v>
      </c>
      <c r="B55" s="16">
        <f t="shared" si="1"/>
        <v>0</v>
      </c>
      <c r="C55" s="20">
        <f t="shared" si="19"/>
        <v>100</v>
      </c>
      <c r="D55" s="20">
        <f t="shared" si="20"/>
        <v>36</v>
      </c>
      <c r="E55" s="20">
        <f t="shared" si="2"/>
        <v>0</v>
      </c>
      <c r="F55" s="20">
        <f t="shared" si="3"/>
        <v>0</v>
      </c>
      <c r="G55" s="20">
        <f t="shared" si="4"/>
        <v>0</v>
      </c>
      <c r="H55" s="20">
        <f t="shared" si="21"/>
        <v>10.100000000000001</v>
      </c>
      <c r="I55" s="20">
        <f t="shared" si="22"/>
        <v>1</v>
      </c>
      <c r="J55" s="20">
        <f t="shared" si="23"/>
        <v>145.54191319577734</v>
      </c>
      <c r="K55" s="20">
        <f t="shared" si="24"/>
        <v>52.395088750479843</v>
      </c>
      <c r="L55" s="20">
        <f t="shared" si="25"/>
        <v>0</v>
      </c>
      <c r="M55" s="20">
        <f t="shared" si="26"/>
        <v>0</v>
      </c>
      <c r="N55" s="20">
        <f t="shared" si="27"/>
        <v>0</v>
      </c>
      <c r="O55" s="20">
        <f>Properties!$G$12*EXP(1/$G$2-1/300)*(J55*K55-L55*M55/Properties!$B$3)</f>
        <v>1.2404441839660016E-4</v>
      </c>
      <c r="P55" s="20">
        <f>Properties!$G$13*EXP(1/$G$2-1/300)*(J55^2-N55*M55/Properties!$C$3)</f>
        <v>1.5074842513475714E-5</v>
      </c>
      <c r="Q55" s="20">
        <f>Properties!$G$14*EXP(1/$G$2-1/300)*(N55*K55-L55*J55/Properties!$D$3)</f>
        <v>0</v>
      </c>
      <c r="R55" s="20">
        <f t="shared" si="28"/>
        <v>99.999632185139617</v>
      </c>
      <c r="S55" s="20">
        <f t="shared" si="29"/>
        <v>35.999704104246398</v>
      </c>
      <c r="T55" s="20">
        <f t="shared" si="30"/>
        <v>2.9589575360079658E-4</v>
      </c>
      <c r="U55" s="20">
        <f t="shared" si="31"/>
        <v>3.3185530698978227E-4</v>
      </c>
      <c r="V55" s="20">
        <f t="shared" si="32"/>
        <v>3.5959553388985697E-5</v>
      </c>
      <c r="W55" s="20">
        <f t="shared" si="33"/>
        <v>10.100000000000001</v>
      </c>
      <c r="X55" s="20">
        <f t="shared" si="34"/>
        <v>0.98595363128192171</v>
      </c>
      <c r="Y55" s="33">
        <f t="shared" si="17"/>
        <v>36</v>
      </c>
      <c r="Z55" s="23">
        <f t="shared" si="0"/>
        <v>1.2404441839660016E-4</v>
      </c>
    </row>
    <row r="56" spans="1:26">
      <c r="A56" s="20">
        <f t="shared" si="18"/>
        <v>0</v>
      </c>
      <c r="B56" s="16">
        <f t="shared" si="1"/>
        <v>0</v>
      </c>
      <c r="C56" s="20">
        <f t="shared" si="19"/>
        <v>100</v>
      </c>
      <c r="D56" s="20">
        <f t="shared" si="20"/>
        <v>37</v>
      </c>
      <c r="E56" s="20">
        <f t="shared" si="2"/>
        <v>0</v>
      </c>
      <c r="F56" s="20">
        <f t="shared" si="3"/>
        <v>0</v>
      </c>
      <c r="G56" s="20">
        <f t="shared" si="4"/>
        <v>0</v>
      </c>
      <c r="H56" s="20">
        <f t="shared" si="21"/>
        <v>10.100000000000001</v>
      </c>
      <c r="I56" s="20">
        <f t="shared" si="22"/>
        <v>1</v>
      </c>
      <c r="J56" s="20">
        <f t="shared" si="23"/>
        <v>144.55250522027919</v>
      </c>
      <c r="K56" s="20">
        <f t="shared" si="24"/>
        <v>53.4844269315033</v>
      </c>
      <c r="L56" s="20">
        <f t="shared" si="25"/>
        <v>0</v>
      </c>
      <c r="M56" s="20">
        <f t="shared" si="26"/>
        <v>0</v>
      </c>
      <c r="N56" s="20">
        <f t="shared" si="27"/>
        <v>0</v>
      </c>
      <c r="O56" s="20">
        <f>Properties!$G$12*EXP(1/$G$2-1/300)*(J56*K56-L56*M56/Properties!$B$3)</f>
        <v>1.2576260855904159E-4</v>
      </c>
      <c r="P56" s="20">
        <f>Properties!$G$13*EXP(1/$G$2-1/300)*(J56^2-N56*M56/Properties!$C$3)</f>
        <v>1.4870578714751542E-5</v>
      </c>
      <c r="Q56" s="20">
        <f>Properties!$G$14*EXP(1/$G$2-1/300)*(N56*K56-L56*J56/Properties!$D$3)</f>
        <v>0</v>
      </c>
      <c r="R56" s="20">
        <f t="shared" si="28"/>
        <v>99.999629061068447</v>
      </c>
      <c r="S56" s="20">
        <f t="shared" si="29"/>
        <v>36.999700005672842</v>
      </c>
      <c r="T56" s="20">
        <f t="shared" si="30"/>
        <v>2.9999432715627564E-4</v>
      </c>
      <c r="U56" s="20">
        <f t="shared" si="31"/>
        <v>3.3546662935380825E-4</v>
      </c>
      <c r="V56" s="20">
        <f t="shared" si="32"/>
        <v>3.5472302197532598E-5</v>
      </c>
      <c r="W56" s="20">
        <f t="shared" si="33"/>
        <v>10.100000000000001</v>
      </c>
      <c r="X56" s="20">
        <f t="shared" si="34"/>
        <v>0.98595363128192171</v>
      </c>
      <c r="Y56" s="33">
        <f t="shared" si="17"/>
        <v>37</v>
      </c>
      <c r="Z56" s="23">
        <f t="shared" si="0"/>
        <v>1.2576260855904159E-4</v>
      </c>
    </row>
    <row r="57" spans="1:26">
      <c r="A57" s="20">
        <f t="shared" si="18"/>
        <v>0</v>
      </c>
      <c r="B57" s="16">
        <f t="shared" si="1"/>
        <v>0</v>
      </c>
      <c r="C57" s="20">
        <f t="shared" si="19"/>
        <v>100</v>
      </c>
      <c r="D57" s="20">
        <f t="shared" si="20"/>
        <v>38</v>
      </c>
      <c r="E57" s="20">
        <f t="shared" si="2"/>
        <v>0</v>
      </c>
      <c r="F57" s="20">
        <f t="shared" si="3"/>
        <v>0</v>
      </c>
      <c r="G57" s="20">
        <f t="shared" si="4"/>
        <v>0</v>
      </c>
      <c r="H57" s="20">
        <f t="shared" si="21"/>
        <v>10.100000000000001</v>
      </c>
      <c r="I57" s="20">
        <f t="shared" si="22"/>
        <v>1</v>
      </c>
      <c r="J57" s="20">
        <f t="shared" si="23"/>
        <v>143.57645859488906</v>
      </c>
      <c r="K57" s="20">
        <f t="shared" si="24"/>
        <v>54.559054266057849</v>
      </c>
      <c r="L57" s="20">
        <f t="shared" si="25"/>
        <v>0</v>
      </c>
      <c r="M57" s="20">
        <f t="shared" si="26"/>
        <v>0</v>
      </c>
      <c r="N57" s="20">
        <f t="shared" si="27"/>
        <v>0</v>
      </c>
      <c r="O57" s="20">
        <f>Properties!$G$12*EXP(1/$G$2-1/300)*(J57*K57-L57*M57/Properties!$B$3)</f>
        <v>1.2742323827845986E-4</v>
      </c>
      <c r="P57" s="20">
        <f>Properties!$G$13*EXP(1/$G$2-1/300)*(J57^2-N57*M57/Properties!$C$3)</f>
        <v>1.467043861758584E-5</v>
      </c>
      <c r="Q57" s="20">
        <f>Properties!$G$14*EXP(1/$G$2-1/300)*(N57*K57-L57*J57/Properties!$D$3)</f>
        <v>0</v>
      </c>
      <c r="R57" s="20">
        <f t="shared" si="28"/>
        <v>99.999626054628678</v>
      </c>
      <c r="S57" s="20">
        <f t="shared" si="29"/>
        <v>37.999696044404061</v>
      </c>
      <c r="T57" s="20">
        <f t="shared" si="30"/>
        <v>3.0395559593910878E-4</v>
      </c>
      <c r="U57" s="20">
        <f t="shared" si="31"/>
        <v>3.3895048362946674E-4</v>
      </c>
      <c r="V57" s="20">
        <f t="shared" si="32"/>
        <v>3.4994887690357917E-5</v>
      </c>
      <c r="W57" s="20">
        <f t="shared" si="33"/>
        <v>10.100000000000001</v>
      </c>
      <c r="X57" s="20">
        <f t="shared" si="34"/>
        <v>0.98595363128192171</v>
      </c>
      <c r="Y57" s="33">
        <f t="shared" si="17"/>
        <v>38</v>
      </c>
      <c r="Z57" s="23">
        <f t="shared" si="0"/>
        <v>1.2742323827845986E-4</v>
      </c>
    </row>
    <row r="58" spans="1:26">
      <c r="A58" s="20">
        <f t="shared" si="18"/>
        <v>0</v>
      </c>
      <c r="B58" s="16">
        <f t="shared" si="1"/>
        <v>0</v>
      </c>
      <c r="C58" s="20">
        <f t="shared" si="19"/>
        <v>100</v>
      </c>
      <c r="D58" s="20">
        <f t="shared" si="20"/>
        <v>39</v>
      </c>
      <c r="E58" s="20">
        <f t="shared" si="2"/>
        <v>0</v>
      </c>
      <c r="F58" s="20">
        <f t="shared" si="3"/>
        <v>0</v>
      </c>
      <c r="G58" s="20">
        <f t="shared" si="4"/>
        <v>0</v>
      </c>
      <c r="H58" s="20">
        <f t="shared" si="21"/>
        <v>10.100000000000001</v>
      </c>
      <c r="I58" s="20">
        <f t="shared" si="22"/>
        <v>1</v>
      </c>
      <c r="J58" s="20">
        <f t="shared" si="23"/>
        <v>142.61350447956451</v>
      </c>
      <c r="K58" s="20">
        <f t="shared" si="24"/>
        <v>55.61926674703016</v>
      </c>
      <c r="L58" s="20">
        <f t="shared" si="25"/>
        <v>0</v>
      </c>
      <c r="M58" s="20">
        <f t="shared" si="26"/>
        <v>0</v>
      </c>
      <c r="N58" s="20">
        <f t="shared" si="27"/>
        <v>0</v>
      </c>
      <c r="O58" s="20">
        <f>Properties!$G$12*EXP(1/$G$2-1/300)*(J58*K58-L58*M58/Properties!$B$3)</f>
        <v>1.2902815237067689E-4</v>
      </c>
      <c r="P58" s="20">
        <f>Properties!$G$13*EXP(1/$G$2-1/300)*(J58^2-N58*M58/Properties!$C$3)</f>
        <v>1.4474311964659269E-5</v>
      </c>
      <c r="Q58" s="20">
        <f>Properties!$G$14*EXP(1/$G$2-1/300)*(N58*K58-L58*J58/Properties!$D$3)</f>
        <v>0</v>
      </c>
      <c r="R58" s="20">
        <f t="shared" si="28"/>
        <v>99.999623161945706</v>
      </c>
      <c r="S58" s="20">
        <f t="shared" si="29"/>
        <v>38.999692216039421</v>
      </c>
      <c r="T58" s="20">
        <f t="shared" si="30"/>
        <v>3.0778396057590176E-4</v>
      </c>
      <c r="U58" s="20">
        <f t="shared" si="31"/>
        <v>3.4231100743537793E-4</v>
      </c>
      <c r="V58" s="20">
        <f t="shared" si="32"/>
        <v>3.4527046859476162E-5</v>
      </c>
      <c r="W58" s="20">
        <f t="shared" si="33"/>
        <v>10.100000000000001</v>
      </c>
      <c r="X58" s="20">
        <f t="shared" si="34"/>
        <v>0.98595363128192171</v>
      </c>
      <c r="Y58" s="33">
        <f t="shared" si="17"/>
        <v>39</v>
      </c>
      <c r="Z58" s="23">
        <f t="shared" si="0"/>
        <v>1.2902815237067689E-4</v>
      </c>
    </row>
    <row r="59" spans="1:26">
      <c r="A59" s="20">
        <f t="shared" si="18"/>
        <v>0</v>
      </c>
      <c r="B59" s="16">
        <f t="shared" si="1"/>
        <v>0</v>
      </c>
      <c r="C59" s="20">
        <f t="shared" si="19"/>
        <v>100</v>
      </c>
      <c r="D59" s="20">
        <f t="shared" si="20"/>
        <v>40</v>
      </c>
      <c r="E59" s="20">
        <f t="shared" si="2"/>
        <v>0</v>
      </c>
      <c r="F59" s="20">
        <f t="shared" si="3"/>
        <v>0</v>
      </c>
      <c r="G59" s="20">
        <f t="shared" si="4"/>
        <v>0</v>
      </c>
      <c r="H59" s="20">
        <f t="shared" si="21"/>
        <v>10.100000000000001</v>
      </c>
      <c r="I59" s="20">
        <f t="shared" si="22"/>
        <v>1</v>
      </c>
      <c r="J59" s="20">
        <f t="shared" si="23"/>
        <v>141.66338119855476</v>
      </c>
      <c r="K59" s="20">
        <f t="shared" si="24"/>
        <v>56.665352479421912</v>
      </c>
      <c r="L59" s="20">
        <f t="shared" si="25"/>
        <v>0</v>
      </c>
      <c r="M59" s="20">
        <f t="shared" si="26"/>
        <v>0</v>
      </c>
      <c r="N59" s="20">
        <f t="shared" si="27"/>
        <v>0</v>
      </c>
      <c r="O59" s="20">
        <f>Properties!$G$12*EXP(1/$G$2-1/300)*(J59*K59-L59*M59/Properties!$B$3)</f>
        <v>1.305791283124298E-4</v>
      </c>
      <c r="P59" s="20">
        <f>Properties!$G$13*EXP(1/$G$2-1/300)*(J59^2-N59*M59/Properties!$C$3)</f>
        <v>1.4282092159172009E-5</v>
      </c>
      <c r="Q59" s="20">
        <f>Properties!$G$14*EXP(1/$G$2-1/300)*(N59*K59-L59*J59/Properties!$D$3)</f>
        <v>0</v>
      </c>
      <c r="R59" s="20">
        <f t="shared" si="28"/>
        <v>99.999620379288075</v>
      </c>
      <c r="S59" s="20">
        <f t="shared" si="29"/>
        <v>39.999688516338935</v>
      </c>
      <c r="T59" s="20">
        <f t="shared" si="30"/>
        <v>3.1148366106249986E-4</v>
      </c>
      <c r="U59" s="20">
        <f t="shared" si="31"/>
        <v>3.4555218649121082E-4</v>
      </c>
      <c r="V59" s="20">
        <f t="shared" si="32"/>
        <v>3.4068525428710923E-5</v>
      </c>
      <c r="W59" s="20">
        <f t="shared" si="33"/>
        <v>10.100000000000001</v>
      </c>
      <c r="X59" s="20">
        <f t="shared" si="34"/>
        <v>0.98595363128192171</v>
      </c>
      <c r="Y59" s="33">
        <f t="shared" si="17"/>
        <v>40</v>
      </c>
      <c r="Z59" s="23">
        <f t="shared" si="0"/>
        <v>1.305791283124298E-4</v>
      </c>
    </row>
    <row r="60" spans="1:26">
      <c r="A60" s="20">
        <f t="shared" si="18"/>
        <v>0</v>
      </c>
      <c r="B60" s="16">
        <f t="shared" si="1"/>
        <v>0</v>
      </c>
      <c r="C60" s="20">
        <f t="shared" si="19"/>
        <v>100</v>
      </c>
      <c r="D60" s="20">
        <f t="shared" si="20"/>
        <v>41</v>
      </c>
      <c r="E60" s="20">
        <f t="shared" si="2"/>
        <v>0</v>
      </c>
      <c r="F60" s="20">
        <f t="shared" si="3"/>
        <v>0</v>
      </c>
      <c r="G60" s="20">
        <f t="shared" si="4"/>
        <v>0</v>
      </c>
      <c r="H60" s="20">
        <f t="shared" si="21"/>
        <v>10.100000000000001</v>
      </c>
      <c r="I60" s="20">
        <f t="shared" si="22"/>
        <v>1</v>
      </c>
      <c r="J60" s="20">
        <f t="shared" si="23"/>
        <v>140.7258340033294</v>
      </c>
      <c r="K60" s="20">
        <f t="shared" si="24"/>
        <v>57.697591941365054</v>
      </c>
      <c r="L60" s="20">
        <f t="shared" si="25"/>
        <v>0</v>
      </c>
      <c r="M60" s="20">
        <f t="shared" si="26"/>
        <v>0</v>
      </c>
      <c r="N60" s="20">
        <f t="shared" si="27"/>
        <v>0</v>
      </c>
      <c r="O60" s="20">
        <f>Properties!$G$12*EXP(1/$G$2-1/300)*(J60*K60-L60*M60/Properties!$B$3)</f>
        <v>1.3207787906716661E-4</v>
      </c>
      <c r="P60" s="20">
        <f>Properties!$G$13*EXP(1/$G$2-1/300)*(J60^2-N60*M60/Properties!$C$3)</f>
        <v>1.4093676119972049E-5</v>
      </c>
      <c r="Q60" s="20">
        <f>Properties!$G$14*EXP(1/$G$2-1/300)*(N60*K60-L60*J60/Properties!$D$3)</f>
        <v>0</v>
      </c>
      <c r="R60" s="20">
        <f t="shared" si="28"/>
        <v>99.999617703061475</v>
      </c>
      <c r="S60" s="20">
        <f t="shared" si="29"/>
        <v>40.999684941216493</v>
      </c>
      <c r="T60" s="20">
        <f t="shared" si="30"/>
        <v>3.1505878350464572E-4</v>
      </c>
      <c r="U60" s="20">
        <f t="shared" si="31"/>
        <v>3.486778610127634E-4</v>
      </c>
      <c r="V60" s="20">
        <f t="shared" si="32"/>
        <v>3.3619077508117686E-5</v>
      </c>
      <c r="W60" s="20">
        <f t="shared" si="33"/>
        <v>10.100000000000001</v>
      </c>
      <c r="X60" s="20">
        <f t="shared" si="34"/>
        <v>0.98595363128192171</v>
      </c>
      <c r="Y60" s="33">
        <f t="shared" si="17"/>
        <v>41</v>
      </c>
      <c r="Z60" s="23">
        <f t="shared" si="0"/>
        <v>1.3207787906716661E-4</v>
      </c>
    </row>
    <row r="61" spans="1:26">
      <c r="A61" s="20">
        <f t="shared" si="18"/>
        <v>0</v>
      </c>
      <c r="B61" s="16">
        <f t="shared" si="1"/>
        <v>0</v>
      </c>
      <c r="C61" s="20">
        <f t="shared" si="19"/>
        <v>100</v>
      </c>
      <c r="D61" s="20">
        <f t="shared" si="20"/>
        <v>42</v>
      </c>
      <c r="E61" s="20">
        <f t="shared" si="2"/>
        <v>0</v>
      </c>
      <c r="F61" s="20">
        <f t="shared" si="3"/>
        <v>0</v>
      </c>
      <c r="G61" s="20">
        <f t="shared" si="4"/>
        <v>0</v>
      </c>
      <c r="H61" s="20">
        <f t="shared" si="21"/>
        <v>10.100000000000001</v>
      </c>
      <c r="I61" s="20">
        <f t="shared" si="22"/>
        <v>1</v>
      </c>
      <c r="J61" s="20">
        <f t="shared" si="23"/>
        <v>139.8006148448591</v>
      </c>
      <c r="K61" s="20">
        <f t="shared" si="24"/>
        <v>58.716258234840829</v>
      </c>
      <c r="L61" s="20">
        <f t="shared" si="25"/>
        <v>0</v>
      </c>
      <c r="M61" s="20">
        <f t="shared" si="26"/>
        <v>0</v>
      </c>
      <c r="N61" s="20">
        <f t="shared" si="27"/>
        <v>0</v>
      </c>
      <c r="O61" s="20">
        <f>Properties!$G$12*EXP(1/$G$2-1/300)*(J61*K61-L61*M61/Properties!$B$3)</f>
        <v>1.3352605577595633E-4</v>
      </c>
      <c r="P61" s="20">
        <f>Properties!$G$13*EXP(1/$G$2-1/300)*(J61^2-N61*M61/Properties!$C$3)</f>
        <v>1.3908964143328788E-5</v>
      </c>
      <c r="Q61" s="20">
        <f>Properties!$G$14*EXP(1/$G$2-1/300)*(N61*K61-L61*J61/Properties!$D$3)</f>
        <v>0</v>
      </c>
      <c r="R61" s="20">
        <f t="shared" si="28"/>
        <v>99.999615129802933</v>
      </c>
      <c r="S61" s="20">
        <f t="shared" si="29"/>
        <v>41.999681486733465</v>
      </c>
      <c r="T61" s="20">
        <f t="shared" si="30"/>
        <v>3.1851326653688022E-4</v>
      </c>
      <c r="U61" s="20">
        <f t="shared" si="31"/>
        <v>3.5169173180113863E-4</v>
      </c>
      <c r="V61" s="20">
        <f t="shared" si="32"/>
        <v>3.3178465264258361E-5</v>
      </c>
      <c r="W61" s="20">
        <f t="shared" si="33"/>
        <v>10.100000000000001</v>
      </c>
      <c r="X61" s="20">
        <f t="shared" si="34"/>
        <v>0.98595363128192171</v>
      </c>
      <c r="Y61" s="33">
        <f t="shared" si="17"/>
        <v>42</v>
      </c>
      <c r="Z61" s="23">
        <f t="shared" si="0"/>
        <v>1.3352605577595633E-4</v>
      </c>
    </row>
    <row r="62" spans="1:26">
      <c r="A62" s="20">
        <f t="shared" si="18"/>
        <v>0</v>
      </c>
      <c r="B62" s="16">
        <f t="shared" si="1"/>
        <v>0</v>
      </c>
      <c r="C62" s="20">
        <f t="shared" si="19"/>
        <v>100</v>
      </c>
      <c r="D62" s="20">
        <f t="shared" si="20"/>
        <v>43</v>
      </c>
      <c r="E62" s="20">
        <f t="shared" si="2"/>
        <v>0</v>
      </c>
      <c r="F62" s="20">
        <f t="shared" si="3"/>
        <v>0</v>
      </c>
      <c r="G62" s="20">
        <f t="shared" si="4"/>
        <v>0</v>
      </c>
      <c r="H62" s="20">
        <f t="shared" si="21"/>
        <v>10.100000000000001</v>
      </c>
      <c r="I62" s="20">
        <f t="shared" si="22"/>
        <v>1</v>
      </c>
      <c r="J62" s="20">
        <f t="shared" si="23"/>
        <v>138.88748215482084</v>
      </c>
      <c r="K62" s="20">
        <f t="shared" si="24"/>
        <v>59.721617326572961</v>
      </c>
      <c r="L62" s="20">
        <f t="shared" si="25"/>
        <v>0</v>
      </c>
      <c r="M62" s="20">
        <f t="shared" si="26"/>
        <v>0</v>
      </c>
      <c r="N62" s="20">
        <f t="shared" si="27"/>
        <v>0</v>
      </c>
      <c r="O62" s="20">
        <f>Properties!$G$12*EXP(1/$G$2-1/300)*(J62*K62-L62*M62/Properties!$B$3)</f>
        <v>1.3492525032074342E-4</v>
      </c>
      <c r="P62" s="20">
        <f>Properties!$G$13*EXP(1/$G$2-1/300)*(J62^2-N62*M62/Properties!$C$3)</f>
        <v>1.3727859771005874E-5</v>
      </c>
      <c r="Q62" s="20">
        <f>Properties!$G$14*EXP(1/$G$2-1/300)*(N62*K62-L62*J62/Properties!$D$3)</f>
        <v>0</v>
      </c>
      <c r="R62" s="20">
        <f t="shared" si="28"/>
        <v>99.999612656175358</v>
      </c>
      <c r="S62" s="20">
        <f t="shared" si="29"/>
        <v>42.99967814909256</v>
      </c>
      <c r="T62" s="20">
        <f t="shared" si="30"/>
        <v>3.2185090743693418E-4</v>
      </c>
      <c r="U62" s="20">
        <f t="shared" si="31"/>
        <v>3.5459736604243628E-4</v>
      </c>
      <c r="V62" s="20">
        <f t="shared" si="32"/>
        <v>3.2746458605502032E-5</v>
      </c>
      <c r="W62" s="20">
        <f t="shared" si="33"/>
        <v>10.100000000000001</v>
      </c>
      <c r="X62" s="20">
        <f t="shared" si="34"/>
        <v>0.98595363128192171</v>
      </c>
      <c r="Y62" s="33">
        <f t="shared" si="17"/>
        <v>43</v>
      </c>
      <c r="Z62" s="23">
        <f t="shared" si="0"/>
        <v>1.3492525032074342E-4</v>
      </c>
    </row>
    <row r="63" spans="1:26">
      <c r="A63" s="20">
        <f t="shared" si="18"/>
        <v>0</v>
      </c>
      <c r="B63" s="16">
        <f t="shared" si="1"/>
        <v>0</v>
      </c>
      <c r="C63" s="20">
        <f t="shared" si="19"/>
        <v>100</v>
      </c>
      <c r="D63" s="20">
        <f t="shared" si="20"/>
        <v>44</v>
      </c>
      <c r="E63" s="20">
        <f t="shared" si="2"/>
        <v>0</v>
      </c>
      <c r="F63" s="20">
        <f t="shared" si="3"/>
        <v>0</v>
      </c>
      <c r="G63" s="20">
        <f t="shared" si="4"/>
        <v>0</v>
      </c>
      <c r="H63" s="20">
        <f t="shared" si="21"/>
        <v>10.100000000000001</v>
      </c>
      <c r="I63" s="20">
        <f t="shared" si="22"/>
        <v>1</v>
      </c>
      <c r="J63" s="20">
        <f t="shared" si="23"/>
        <v>137.98620063532167</v>
      </c>
      <c r="K63" s="20">
        <f t="shared" si="24"/>
        <v>60.713928279541534</v>
      </c>
      <c r="L63" s="20">
        <f t="shared" si="25"/>
        <v>0</v>
      </c>
      <c r="M63" s="20">
        <f t="shared" si="26"/>
        <v>0</v>
      </c>
      <c r="N63" s="20">
        <f t="shared" si="27"/>
        <v>0</v>
      </c>
      <c r="O63" s="20">
        <f>Properties!$G$12*EXP(1/$G$2-1/300)*(J63*K63-L63*M63/Properties!$B$3)</f>
        <v>1.362769977667467E-4</v>
      </c>
      <c r="P63" s="20">
        <f>Properties!$G$13*EXP(1/$G$2-1/300)*(J63^2-N63*M63/Properties!$C$3)</f>
        <v>1.3550269664307203E-5</v>
      </c>
      <c r="Q63" s="20">
        <f>Properties!$G$14*EXP(1/$G$2-1/300)*(N63*K63-L63*J63/Properties!$D$3)</f>
        <v>0</v>
      </c>
      <c r="R63" s="20">
        <f t="shared" si="28"/>
        <v>99.99961027896228</v>
      </c>
      <c r="S63" s="20">
        <f t="shared" si="29"/>
        <v>43.999674924632046</v>
      </c>
      <c r="T63" s="20">
        <f t="shared" si="30"/>
        <v>3.2507536795183033E-4</v>
      </c>
      <c r="U63" s="20">
        <f t="shared" si="31"/>
        <v>3.5739820283340435E-4</v>
      </c>
      <c r="V63" s="20">
        <f t="shared" si="32"/>
        <v>3.2322834881574044E-5</v>
      </c>
      <c r="W63" s="20">
        <f t="shared" si="33"/>
        <v>10.100000000000001</v>
      </c>
      <c r="X63" s="20">
        <f t="shared" si="34"/>
        <v>0.98595363128192171</v>
      </c>
      <c r="Y63" s="33">
        <f t="shared" si="17"/>
        <v>44</v>
      </c>
      <c r="Z63" s="23">
        <f t="shared" si="0"/>
        <v>1.362769977667467E-4</v>
      </c>
    </row>
    <row r="64" spans="1:26">
      <c r="A64" s="20">
        <f t="shared" si="18"/>
        <v>0</v>
      </c>
      <c r="B64" s="16">
        <f t="shared" si="1"/>
        <v>0</v>
      </c>
      <c r="C64" s="20">
        <f t="shared" si="19"/>
        <v>100</v>
      </c>
      <c r="D64" s="20">
        <f t="shared" si="20"/>
        <v>45</v>
      </c>
      <c r="E64" s="20">
        <f t="shared" si="2"/>
        <v>0</v>
      </c>
      <c r="F64" s="20">
        <f t="shared" si="3"/>
        <v>0</v>
      </c>
      <c r="G64" s="20">
        <f t="shared" si="4"/>
        <v>0</v>
      </c>
      <c r="H64" s="20">
        <f t="shared" si="21"/>
        <v>10.100000000000001</v>
      </c>
      <c r="I64" s="20">
        <f t="shared" si="22"/>
        <v>1</v>
      </c>
      <c r="J64" s="20">
        <f t="shared" si="23"/>
        <v>137.09654105675739</v>
      </c>
      <c r="K64" s="20">
        <f t="shared" si="24"/>
        <v>61.693443475540818</v>
      </c>
      <c r="L64" s="20">
        <f t="shared" si="25"/>
        <v>0</v>
      </c>
      <c r="M64" s="20">
        <f t="shared" si="26"/>
        <v>0</v>
      </c>
      <c r="N64" s="20">
        <f t="shared" si="27"/>
        <v>0</v>
      </c>
      <c r="O64" s="20">
        <f>Properties!$G$12*EXP(1/$G$2-1/300)*(J64*K64-L64*M64/Properties!$B$3)</f>
        <v>1.3758277869040279E-4</v>
      </c>
      <c r="P64" s="20">
        <f>Properties!$G$13*EXP(1/$G$2-1/300)*(J64^2-N64*M64/Properties!$C$3)</f>
        <v>1.3376103483789167E-5</v>
      </c>
      <c r="Q64" s="20">
        <f>Properties!$G$14*EXP(1/$G$2-1/300)*(N64*K64-L64*J64/Properties!$D$3)</f>
        <v>0</v>
      </c>
      <c r="R64" s="20">
        <f t="shared" si="28"/>
        <v>99.999607995062959</v>
      </c>
      <c r="S64" s="20">
        <f t="shared" si="29"/>
        <v>44.99967180982015</v>
      </c>
      <c r="T64" s="20">
        <f t="shared" si="30"/>
        <v>3.2819017985096335E-4</v>
      </c>
      <c r="U64" s="20">
        <f t="shared" si="31"/>
        <v>3.6009755844758481E-4</v>
      </c>
      <c r="V64" s="20">
        <f t="shared" si="32"/>
        <v>3.1907378596621451E-5</v>
      </c>
      <c r="W64" s="20">
        <f t="shared" si="33"/>
        <v>10.100000000000001</v>
      </c>
      <c r="X64" s="20">
        <f t="shared" si="34"/>
        <v>0.98595363128192171</v>
      </c>
      <c r="Y64" s="33">
        <f t="shared" si="17"/>
        <v>45</v>
      </c>
      <c r="Z64" s="23">
        <f t="shared" si="0"/>
        <v>1.3758277869040279E-4</v>
      </c>
    </row>
    <row r="65" spans="1:26">
      <c r="A65" s="20">
        <f t="shared" si="18"/>
        <v>0</v>
      </c>
      <c r="B65" s="16">
        <f t="shared" si="1"/>
        <v>0</v>
      </c>
      <c r="C65" s="20">
        <f t="shared" si="19"/>
        <v>100</v>
      </c>
      <c r="D65" s="20">
        <f t="shared" si="20"/>
        <v>46</v>
      </c>
      <c r="E65" s="20">
        <f t="shared" si="2"/>
        <v>0</v>
      </c>
      <c r="F65" s="20">
        <f t="shared" si="3"/>
        <v>0</v>
      </c>
      <c r="G65" s="20">
        <f t="shared" si="4"/>
        <v>0</v>
      </c>
      <c r="H65" s="20">
        <f t="shared" si="21"/>
        <v>10.100000000000001</v>
      </c>
      <c r="I65" s="20">
        <f t="shared" si="22"/>
        <v>1</v>
      </c>
      <c r="J65" s="20">
        <f t="shared" si="23"/>
        <v>136.21828006344055</v>
      </c>
      <c r="K65" s="20">
        <f t="shared" si="24"/>
        <v>62.66040882918265</v>
      </c>
      <c r="L65" s="20">
        <f t="shared" si="25"/>
        <v>0</v>
      </c>
      <c r="M65" s="20">
        <f t="shared" si="26"/>
        <v>0</v>
      </c>
      <c r="N65" s="20">
        <f t="shared" si="27"/>
        <v>0</v>
      </c>
      <c r="O65" s="20">
        <f>Properties!$G$12*EXP(1/$G$2-1/300)*(J65*K65-L65*M65/Properties!$B$3)</f>
        <v>1.3884402139887472E-4</v>
      </c>
      <c r="P65" s="20">
        <f>Properties!$G$13*EXP(1/$G$2-1/300)*(J65^2-N65*M65/Properties!$C$3)</f>
        <v>1.3205273774349502E-5</v>
      </c>
      <c r="Q65" s="20">
        <f>Properties!$G$14*EXP(1/$G$2-1/300)*(N65*K65-L65*J65/Properties!$D$3)</f>
        <v>0</v>
      </c>
      <c r="R65" s="20">
        <f t="shared" si="28"/>
        <v>99.999605801487505</v>
      </c>
      <c r="S65" s="20">
        <f t="shared" si="29"/>
        <v>45.999668801249783</v>
      </c>
      <c r="T65" s="20">
        <f t="shared" si="30"/>
        <v>3.3119875022051933E-4</v>
      </c>
      <c r="U65" s="20">
        <f t="shared" si="31"/>
        <v>3.6269863135562306E-4</v>
      </c>
      <c r="V65" s="20">
        <f t="shared" si="32"/>
        <v>3.1499881135103748E-5</v>
      </c>
      <c r="W65" s="20">
        <f t="shared" si="33"/>
        <v>10.100000000000001</v>
      </c>
      <c r="X65" s="20">
        <f t="shared" si="34"/>
        <v>0.98595363128192171</v>
      </c>
      <c r="Y65" s="33">
        <f t="shared" si="17"/>
        <v>46</v>
      </c>
      <c r="Z65" s="23">
        <f t="shared" si="0"/>
        <v>1.3884402139887472E-4</v>
      </c>
    </row>
    <row r="66" spans="1:26">
      <c r="A66" s="20">
        <f t="shared" si="18"/>
        <v>0</v>
      </c>
      <c r="B66" s="16">
        <f t="shared" si="1"/>
        <v>0</v>
      </c>
      <c r="C66" s="20">
        <f t="shared" si="19"/>
        <v>100</v>
      </c>
      <c r="D66" s="20">
        <f t="shared" si="20"/>
        <v>47</v>
      </c>
      <c r="E66" s="20">
        <f t="shared" si="2"/>
        <v>0</v>
      </c>
      <c r="F66" s="20">
        <f t="shared" si="3"/>
        <v>0</v>
      </c>
      <c r="G66" s="20">
        <f t="shared" si="4"/>
        <v>0</v>
      </c>
      <c r="H66" s="20">
        <f t="shared" si="21"/>
        <v>10.100000000000001</v>
      </c>
      <c r="I66" s="20">
        <f t="shared" si="22"/>
        <v>1</v>
      </c>
      <c r="J66" s="20">
        <f t="shared" si="23"/>
        <v>135.35119998665226</v>
      </c>
      <c r="K66" s="20">
        <f t="shared" si="24"/>
        <v>63.615063993726565</v>
      </c>
      <c r="L66" s="20">
        <f t="shared" si="25"/>
        <v>0</v>
      </c>
      <c r="M66" s="20">
        <f t="shared" si="26"/>
        <v>0</v>
      </c>
      <c r="N66" s="20">
        <f t="shared" si="27"/>
        <v>0</v>
      </c>
      <c r="O66" s="20">
        <f>Properties!$G$12*EXP(1/$G$2-1/300)*(J66*K66-L66*M66/Properties!$B$3)</f>
        <v>1.4006210404679797E-4</v>
      </c>
      <c r="P66" s="20">
        <f>Properties!$G$13*EXP(1/$G$2-1/300)*(J66^2-N66*M66/Properties!$C$3)</f>
        <v>1.3037695855420027E-5</v>
      </c>
      <c r="Q66" s="20">
        <f>Properties!$G$14*EXP(1/$G$2-1/300)*(N66*K66-L66*J66/Properties!$D$3)</f>
        <v>0</v>
      </c>
      <c r="R66" s="20">
        <f t="shared" si="28"/>
        <v>99.999603695352491</v>
      </c>
      <c r="S66" s="20">
        <f t="shared" si="29"/>
        <v>46.999665895633484</v>
      </c>
      <c r="T66" s="20">
        <f t="shared" si="30"/>
        <v>3.3410436651276501E-4</v>
      </c>
      <c r="U66" s="20">
        <f t="shared" si="31"/>
        <v>3.652045070126234E-4</v>
      </c>
      <c r="V66" s="20">
        <f t="shared" si="32"/>
        <v>3.1100140499858449E-5</v>
      </c>
      <c r="W66" s="20">
        <f t="shared" si="33"/>
        <v>10.100000000000001</v>
      </c>
      <c r="X66" s="20">
        <f t="shared" si="34"/>
        <v>0.98595363128192171</v>
      </c>
      <c r="Y66" s="33">
        <f t="shared" si="17"/>
        <v>47</v>
      </c>
      <c r="Z66" s="23">
        <f t="shared" si="0"/>
        <v>1.4006210404679797E-4</v>
      </c>
    </row>
    <row r="67" spans="1:26">
      <c r="A67" s="20">
        <f t="shared" si="18"/>
        <v>0</v>
      </c>
      <c r="B67" s="16">
        <f t="shared" si="1"/>
        <v>0</v>
      </c>
      <c r="C67" s="20">
        <f t="shared" si="19"/>
        <v>100</v>
      </c>
      <c r="D67" s="20">
        <f t="shared" si="20"/>
        <v>48</v>
      </c>
      <c r="E67" s="20">
        <f t="shared" si="2"/>
        <v>0</v>
      </c>
      <c r="F67" s="20">
        <f t="shared" si="3"/>
        <v>0</v>
      </c>
      <c r="G67" s="20">
        <f t="shared" si="4"/>
        <v>0</v>
      </c>
      <c r="H67" s="20">
        <f t="shared" si="21"/>
        <v>10.100000000000001</v>
      </c>
      <c r="I67" s="20">
        <f t="shared" si="22"/>
        <v>1</v>
      </c>
      <c r="J67" s="20">
        <f t="shared" si="23"/>
        <v>134.49508866478854</v>
      </c>
      <c r="K67" s="20">
        <f t="shared" si="24"/>
        <v>64.557642559098511</v>
      </c>
      <c r="L67" s="20">
        <f t="shared" si="25"/>
        <v>0</v>
      </c>
      <c r="M67" s="20">
        <f t="shared" si="26"/>
        <v>0</v>
      </c>
      <c r="N67" s="20">
        <f t="shared" si="27"/>
        <v>0</v>
      </c>
      <c r="O67" s="20">
        <f>Properties!$G$12*EXP(1/$G$2-1/300)*(J67*K67-L67*M67/Properties!$B$3)</f>
        <v>1.4123835665560437E-4</v>
      </c>
      <c r="P67" s="20">
        <f>Properties!$G$13*EXP(1/$G$2-1/300)*(J67^2-N67*M67/Properties!$C$3)</f>
        <v>1.2873287716005607E-5</v>
      </c>
      <c r="Q67" s="20">
        <f>Properties!$G$14*EXP(1/$G$2-1/300)*(N67*K67-L67*J67/Properties!$D$3)</f>
        <v>0</v>
      </c>
      <c r="R67" s="20">
        <f t="shared" si="28"/>
        <v>99.999601673876512</v>
      </c>
      <c r="S67" s="20">
        <f t="shared" si="29"/>
        <v>47.999663089798638</v>
      </c>
      <c r="T67" s="20">
        <f t="shared" si="30"/>
        <v>3.369102013629465E-4</v>
      </c>
      <c r="U67" s="20">
        <f t="shared" si="31"/>
        <v>3.6761816242467338E-4</v>
      </c>
      <c r="V67" s="20">
        <f t="shared" si="32"/>
        <v>3.0707961061726894E-5</v>
      </c>
      <c r="W67" s="20">
        <f t="shared" si="33"/>
        <v>10.100000000000001</v>
      </c>
      <c r="X67" s="20">
        <f t="shared" si="34"/>
        <v>0.98595363128192171</v>
      </c>
      <c r="Y67" s="33">
        <f t="shared" si="17"/>
        <v>48</v>
      </c>
      <c r="Z67" s="23">
        <f t="shared" si="0"/>
        <v>1.4123835665560437E-4</v>
      </c>
    </row>
    <row r="68" spans="1:26">
      <c r="A68" s="20">
        <f t="shared" si="18"/>
        <v>0</v>
      </c>
      <c r="B68" s="16">
        <f t="shared" si="1"/>
        <v>0</v>
      </c>
      <c r="C68" s="20">
        <f t="shared" si="19"/>
        <v>100</v>
      </c>
      <c r="D68" s="20">
        <f t="shared" si="20"/>
        <v>49</v>
      </c>
      <c r="E68" s="20">
        <f t="shared" si="2"/>
        <v>0</v>
      </c>
      <c r="F68" s="20">
        <f t="shared" si="3"/>
        <v>0</v>
      </c>
      <c r="G68" s="20">
        <f t="shared" si="4"/>
        <v>0</v>
      </c>
      <c r="H68" s="20">
        <f t="shared" si="21"/>
        <v>10.100000000000001</v>
      </c>
      <c r="I68" s="20">
        <f t="shared" si="22"/>
        <v>1</v>
      </c>
      <c r="J68" s="20">
        <f t="shared" si="23"/>
        <v>133.64973927028956</v>
      </c>
      <c r="K68" s="20">
        <f t="shared" si="24"/>
        <v>65.488372242441883</v>
      </c>
      <c r="L68" s="20">
        <f t="shared" si="25"/>
        <v>0</v>
      </c>
      <c r="M68" s="20">
        <f t="shared" si="26"/>
        <v>0</v>
      </c>
      <c r="N68" s="20">
        <f t="shared" si="27"/>
        <v>0</v>
      </c>
      <c r="O68" s="20">
        <f>Properties!$G$12*EXP(1/$G$2-1/300)*(J68*K68-L68*M68/Properties!$B$3)</f>
        <v>1.4237406304045853E-4</v>
      </c>
      <c r="P68" s="20">
        <f>Properties!$G$13*EXP(1/$G$2-1/300)*(J68^2-N68*M68/Properties!$C$3)</f>
        <v>1.2711969914326657E-5</v>
      </c>
      <c r="Q68" s="20">
        <f>Properties!$G$14*EXP(1/$G$2-1/300)*(N68*K68-L68*J68/Properties!$D$3)</f>
        <v>0</v>
      </c>
      <c r="R68" s="20">
        <f t="shared" si="28"/>
        <v>99.999599734376176</v>
      </c>
      <c r="S68" s="20">
        <f t="shared" si="29"/>
        <v>48.999660380682812</v>
      </c>
      <c r="T68" s="20">
        <f t="shared" si="30"/>
        <v>3.3961931718580615E-4</v>
      </c>
      <c r="U68" s="20">
        <f t="shared" si="31"/>
        <v>3.6994247050596747E-4</v>
      </c>
      <c r="V68" s="20">
        <f t="shared" si="32"/>
        <v>3.0323153320161269E-5</v>
      </c>
      <c r="W68" s="20">
        <f t="shared" si="33"/>
        <v>10.100000000000001</v>
      </c>
      <c r="X68" s="20">
        <f t="shared" si="34"/>
        <v>0.98595363128192171</v>
      </c>
      <c r="Y68" s="33">
        <f t="shared" si="17"/>
        <v>49</v>
      </c>
      <c r="Z68" s="23">
        <f t="shared" si="0"/>
        <v>1.4237406304045853E-4</v>
      </c>
    </row>
    <row r="69" spans="1:26">
      <c r="A69" s="20">
        <f t="shared" si="18"/>
        <v>0</v>
      </c>
      <c r="B69" s="16">
        <f t="shared" si="1"/>
        <v>0</v>
      </c>
      <c r="C69" s="20">
        <f t="shared" si="19"/>
        <v>100</v>
      </c>
      <c r="D69" s="20">
        <f t="shared" si="20"/>
        <v>50</v>
      </c>
      <c r="E69" s="20">
        <f t="shared" si="2"/>
        <v>0</v>
      </c>
      <c r="F69" s="20">
        <f t="shared" si="3"/>
        <v>0</v>
      </c>
      <c r="G69" s="20">
        <f t="shared" si="4"/>
        <v>0</v>
      </c>
      <c r="H69" s="20">
        <f t="shared" si="21"/>
        <v>10.100000000000001</v>
      </c>
      <c r="I69" s="20">
        <f t="shared" si="22"/>
        <v>1</v>
      </c>
      <c r="J69" s="20">
        <f t="shared" si="23"/>
        <v>132.81495014305477</v>
      </c>
      <c r="K69" s="20">
        <f t="shared" si="24"/>
        <v>66.407475071527386</v>
      </c>
      <c r="L69" s="20">
        <f t="shared" si="25"/>
        <v>0</v>
      </c>
      <c r="M69" s="20">
        <f t="shared" si="26"/>
        <v>0</v>
      </c>
      <c r="N69" s="20">
        <f t="shared" si="27"/>
        <v>0</v>
      </c>
      <c r="O69" s="20">
        <f>Properties!$G$12*EXP(1/$G$2-1/300)*(J69*K69-L69*M69/Properties!$B$3)</f>
        <v>1.4347046264955057E-4</v>
      </c>
      <c r="P69" s="20">
        <f>Properties!$G$13*EXP(1/$G$2-1/300)*(J69^2-N69*M69/Properties!$C$3)</f>
        <v>1.2553665481835679E-5</v>
      </c>
      <c r="Q69" s="20">
        <f>Properties!$G$14*EXP(1/$G$2-1/300)*(N69*K69-L69*J69/Properties!$D$3)</f>
        <v>0</v>
      </c>
      <c r="R69" s="20">
        <f t="shared" si="28"/>
        <v>99.999597874262093</v>
      </c>
      <c r="S69" s="20">
        <f t="shared" si="29"/>
        <v>49.999657765329438</v>
      </c>
      <c r="T69" s="20">
        <f t="shared" si="30"/>
        <v>3.4223467056303475E-4</v>
      </c>
      <c r="U69" s="20">
        <f t="shared" si="31"/>
        <v>3.7218020423730031E-4</v>
      </c>
      <c r="V69" s="20">
        <f t="shared" si="32"/>
        <v>2.9945533674265551E-5</v>
      </c>
      <c r="W69" s="20">
        <f t="shared" si="33"/>
        <v>10.100000000000001</v>
      </c>
      <c r="X69" s="20">
        <f t="shared" si="34"/>
        <v>0.98595363128192171</v>
      </c>
      <c r="Y69" s="33">
        <f t="shared" si="17"/>
        <v>50</v>
      </c>
      <c r="Z69" s="23">
        <f t="shared" si="0"/>
        <v>1.4347046264955057E-4</v>
      </c>
    </row>
    <row r="70" spans="1:26">
      <c r="A70" s="20">
        <f t="shared" si="18"/>
        <v>0</v>
      </c>
      <c r="B70" s="16">
        <f t="shared" si="1"/>
        <v>0</v>
      </c>
      <c r="C70" s="20">
        <f t="shared" si="19"/>
        <v>100</v>
      </c>
      <c r="D70" s="20">
        <f t="shared" si="20"/>
        <v>51</v>
      </c>
      <c r="E70" s="20">
        <f t="shared" si="2"/>
        <v>0</v>
      </c>
      <c r="F70" s="20">
        <f t="shared" si="3"/>
        <v>0</v>
      </c>
      <c r="G70" s="20">
        <f t="shared" si="4"/>
        <v>0</v>
      </c>
      <c r="H70" s="20">
        <f t="shared" si="21"/>
        <v>10.100000000000001</v>
      </c>
      <c r="I70" s="20">
        <f t="shared" si="22"/>
        <v>1</v>
      </c>
      <c r="J70" s="20">
        <f t="shared" si="23"/>
        <v>131.99052463006251</v>
      </c>
      <c r="K70" s="20">
        <f t="shared" si="24"/>
        <v>67.315167561331876</v>
      </c>
      <c r="L70" s="20">
        <f t="shared" si="25"/>
        <v>0</v>
      </c>
      <c r="M70" s="20">
        <f t="shared" si="26"/>
        <v>0</v>
      </c>
      <c r="N70" s="20">
        <f t="shared" si="27"/>
        <v>0</v>
      </c>
      <c r="O70" s="20">
        <f>Properties!$G$12*EXP(1/$G$2-1/300)*(J70*K70-L70*M70/Properties!$B$3)</f>
        <v>1.4452875232022033E-4</v>
      </c>
      <c r="P70" s="20">
        <f>Properties!$G$13*EXP(1/$G$2-1/300)*(J70^2-N70*M70/Properties!$C$3)</f>
        <v>1.2398299831391452E-5</v>
      </c>
      <c r="Q70" s="20">
        <f>Properties!$G$14*EXP(1/$G$2-1/300)*(N70*K70-L70*J70/Properties!$D$3)</f>
        <v>0</v>
      </c>
      <c r="R70" s="20">
        <f t="shared" si="28"/>
        <v>99.999596091035158</v>
      </c>
      <c r="S70" s="20">
        <f t="shared" si="29"/>
        <v>50.99965524088357</v>
      </c>
      <c r="T70" s="20">
        <f t="shared" si="30"/>
        <v>3.4475911643233278E-4</v>
      </c>
      <c r="U70" s="20">
        <f t="shared" si="31"/>
        <v>3.7433404063608676E-4</v>
      </c>
      <c r="V70" s="20">
        <f t="shared" si="32"/>
        <v>2.9574924203754042E-5</v>
      </c>
      <c r="W70" s="20">
        <f t="shared" si="33"/>
        <v>10.100000000000001</v>
      </c>
      <c r="X70" s="20">
        <f t="shared" si="34"/>
        <v>0.98595363128192171</v>
      </c>
      <c r="Y70" s="33">
        <f t="shared" si="17"/>
        <v>51</v>
      </c>
      <c r="Z70" s="23">
        <f t="shared" si="0"/>
        <v>1.4452875232022033E-4</v>
      </c>
    </row>
    <row r="71" spans="1:26">
      <c r="A71" s="20">
        <f t="shared" si="18"/>
        <v>0</v>
      </c>
      <c r="B71" s="16">
        <f t="shared" si="1"/>
        <v>0</v>
      </c>
      <c r="C71" s="20">
        <f t="shared" si="19"/>
        <v>100</v>
      </c>
      <c r="D71" s="20">
        <f t="shared" si="20"/>
        <v>52</v>
      </c>
      <c r="E71" s="20">
        <f t="shared" si="2"/>
        <v>0</v>
      </c>
      <c r="F71" s="20">
        <f t="shared" si="3"/>
        <v>0</v>
      </c>
      <c r="G71" s="20">
        <f t="shared" si="4"/>
        <v>0</v>
      </c>
      <c r="H71" s="20">
        <f t="shared" si="21"/>
        <v>10.100000000000001</v>
      </c>
      <c r="I71" s="20">
        <f t="shared" si="22"/>
        <v>1</v>
      </c>
      <c r="J71" s="20">
        <f t="shared" si="23"/>
        <v>131.1762709309258</v>
      </c>
      <c r="K71" s="20">
        <f t="shared" si="24"/>
        <v>68.211660884081411</v>
      </c>
      <c r="L71" s="20">
        <f t="shared" si="25"/>
        <v>0</v>
      </c>
      <c r="M71" s="20">
        <f t="shared" si="26"/>
        <v>0</v>
      </c>
      <c r="N71" s="20">
        <f t="shared" si="27"/>
        <v>0</v>
      </c>
      <c r="O71" s="20">
        <f>Properties!$G$12*EXP(1/$G$2-1/300)*(J71*K71-L71*M71/Properties!$B$3)</f>
        <v>1.4555008795613344E-4</v>
      </c>
      <c r="P71" s="20">
        <f>Properties!$G$13*EXP(1/$G$2-1/300)*(J71^2-N71*M71/Properties!$C$3)</f>
        <v>1.2245800669386229E-5</v>
      </c>
      <c r="Q71" s="20">
        <f>Properties!$G$14*EXP(1/$G$2-1/300)*(N71*K71-L71*J71/Properties!$D$3)</f>
        <v>0</v>
      </c>
      <c r="R71" s="20">
        <f t="shared" si="28"/>
        <v>99.999594382282993</v>
      </c>
      <c r="S71" s="20">
        <f t="shared" si="29"/>
        <v>51.99965280458791</v>
      </c>
      <c r="T71" s="20">
        <f t="shared" si="30"/>
        <v>3.4719541208814877E-4</v>
      </c>
      <c r="U71" s="20">
        <f t="shared" si="31"/>
        <v>3.7640656454748816E-4</v>
      </c>
      <c r="V71" s="20">
        <f t="shared" si="32"/>
        <v>2.9211152459339443E-5</v>
      </c>
      <c r="W71" s="20">
        <f t="shared" si="33"/>
        <v>10.100000000000001</v>
      </c>
      <c r="X71" s="20">
        <f t="shared" si="34"/>
        <v>0.98595363128192171</v>
      </c>
      <c r="Y71" s="33">
        <f t="shared" si="17"/>
        <v>52</v>
      </c>
      <c r="Z71" s="23">
        <f t="shared" si="0"/>
        <v>1.4555008795613344E-4</v>
      </c>
    </row>
    <row r="72" spans="1:26">
      <c r="A72" s="20">
        <f t="shared" si="18"/>
        <v>0</v>
      </c>
      <c r="B72" s="16">
        <f t="shared" si="1"/>
        <v>0</v>
      </c>
      <c r="C72" s="20">
        <f t="shared" si="19"/>
        <v>100</v>
      </c>
      <c r="D72" s="20">
        <f t="shared" si="20"/>
        <v>53</v>
      </c>
      <c r="E72" s="20">
        <f t="shared" si="2"/>
        <v>0</v>
      </c>
      <c r="F72" s="20">
        <f t="shared" si="3"/>
        <v>0</v>
      </c>
      <c r="G72" s="20">
        <f t="shared" si="4"/>
        <v>0</v>
      </c>
      <c r="H72" s="20">
        <f t="shared" si="21"/>
        <v>10.100000000000001</v>
      </c>
      <c r="I72" s="20">
        <f t="shared" si="22"/>
        <v>1</v>
      </c>
      <c r="J72" s="20">
        <f t="shared" si="23"/>
        <v>130.37200194912981</v>
      </c>
      <c r="K72" s="20">
        <f t="shared" si="24"/>
        <v>69.097161033038788</v>
      </c>
      <c r="L72" s="20">
        <f t="shared" si="25"/>
        <v>0</v>
      </c>
      <c r="M72" s="20">
        <f t="shared" si="26"/>
        <v>0</v>
      </c>
      <c r="N72" s="20">
        <f t="shared" si="27"/>
        <v>0</v>
      </c>
      <c r="O72" s="20">
        <f>Properties!$G$12*EXP(1/$G$2-1/300)*(J72*K72-L72*M72/Properties!$B$3)</f>
        <v>1.46535586129493E-4</v>
      </c>
      <c r="P72" s="20">
        <f>Properties!$G$13*EXP(1/$G$2-1/300)*(J72^2-N72*M72/Properties!$C$3)</f>
        <v>1.209609791163268E-5</v>
      </c>
      <c r="Q72" s="20">
        <f>Properties!$G$14*EXP(1/$G$2-1/300)*(N72*K72-L72*J72/Properties!$D$3)</f>
        <v>0</v>
      </c>
      <c r="R72" s="20">
        <f t="shared" si="28"/>
        <v>99.999592745676466</v>
      </c>
      <c r="S72" s="20">
        <f t="shared" si="29"/>
        <v>52.999650453778997</v>
      </c>
      <c r="T72" s="20">
        <f t="shared" si="30"/>
        <v>3.4954622100359791E-4</v>
      </c>
      <c r="U72" s="20">
        <f t="shared" si="31"/>
        <v>3.7840027226568735E-4</v>
      </c>
      <c r="V72" s="20">
        <f t="shared" si="32"/>
        <v>2.8854051262089458E-5</v>
      </c>
      <c r="W72" s="20">
        <f t="shared" si="33"/>
        <v>10.100000000000001</v>
      </c>
      <c r="X72" s="20">
        <f t="shared" si="34"/>
        <v>0.98595363128192171</v>
      </c>
      <c r="Y72" s="33">
        <f t="shared" si="17"/>
        <v>53</v>
      </c>
      <c r="Z72" s="23">
        <f t="shared" si="0"/>
        <v>1.46535586129493E-4</v>
      </c>
    </row>
    <row r="73" spans="1:26">
      <c r="A73" s="20">
        <f t="shared" si="18"/>
        <v>0</v>
      </c>
      <c r="B73" s="16">
        <f t="shared" si="1"/>
        <v>0</v>
      </c>
      <c r="C73" s="20">
        <f t="shared" si="19"/>
        <v>100</v>
      </c>
      <c r="D73" s="20">
        <f t="shared" si="20"/>
        <v>54</v>
      </c>
      <c r="E73" s="20">
        <f t="shared" si="2"/>
        <v>0</v>
      </c>
      <c r="F73" s="20">
        <f t="shared" si="3"/>
        <v>0</v>
      </c>
      <c r="G73" s="20">
        <f t="shared" si="4"/>
        <v>0</v>
      </c>
      <c r="H73" s="20">
        <f t="shared" si="21"/>
        <v>10.100000000000001</v>
      </c>
      <c r="I73" s="20">
        <f t="shared" si="22"/>
        <v>1</v>
      </c>
      <c r="J73" s="20">
        <f t="shared" si="23"/>
        <v>129.57753514870853</v>
      </c>
      <c r="K73" s="20">
        <f t="shared" si="24"/>
        <v>69.971868980302617</v>
      </c>
      <c r="L73" s="20">
        <f t="shared" si="25"/>
        <v>0</v>
      </c>
      <c r="M73" s="20">
        <f t="shared" si="26"/>
        <v>0</v>
      </c>
      <c r="N73" s="20">
        <f t="shared" si="27"/>
        <v>0</v>
      </c>
      <c r="O73" s="20">
        <f>Properties!$G$12*EXP(1/$G$2-1/300)*(J73*K73-L73*M73/Properties!$B$3)</f>
        <v>1.4748632561204674E-4</v>
      </c>
      <c r="P73" s="20">
        <f>Properties!$G$13*EXP(1/$G$2-1/300)*(J73^2-N73*M73/Properties!$C$3)</f>
        <v>1.1949123602827862E-5</v>
      </c>
      <c r="Q73" s="20">
        <f>Properties!$G$14*EXP(1/$G$2-1/300)*(N73*K73-L73*J73/Properties!$D$3)</f>
        <v>0</v>
      </c>
      <c r="R73" s="20">
        <f t="shared" si="28"/>
        <v>99.999591178966497</v>
      </c>
      <c r="S73" s="20">
        <f t="shared" si="29"/>
        <v>53.999648185883515</v>
      </c>
      <c r="T73" s="20">
        <f t="shared" si="30"/>
        <v>3.5181411648252885E-4</v>
      </c>
      <c r="U73" s="20">
        <f t="shared" si="31"/>
        <v>3.8031757499384488E-4</v>
      </c>
      <c r="V73" s="20">
        <f t="shared" si="32"/>
        <v>2.8503458511316E-5</v>
      </c>
      <c r="W73" s="20">
        <f t="shared" si="33"/>
        <v>10.100000000000001</v>
      </c>
      <c r="X73" s="20">
        <f t="shared" si="34"/>
        <v>0.98595363128192171</v>
      </c>
      <c r="Y73" s="33">
        <f t="shared" si="17"/>
        <v>54</v>
      </c>
      <c r="Z73" s="23">
        <f t="shared" si="0"/>
        <v>1.4748632561204674E-4</v>
      </c>
    </row>
    <row r="74" spans="1:26">
      <c r="A74" s="20">
        <f t="shared" si="18"/>
        <v>0</v>
      </c>
      <c r="B74" s="16">
        <f t="shared" si="1"/>
        <v>0</v>
      </c>
      <c r="C74" s="20">
        <f t="shared" si="19"/>
        <v>100</v>
      </c>
      <c r="D74" s="20">
        <f t="shared" si="20"/>
        <v>55</v>
      </c>
      <c r="E74" s="20">
        <f t="shared" si="2"/>
        <v>0</v>
      </c>
      <c r="F74" s="20">
        <f t="shared" si="3"/>
        <v>0</v>
      </c>
      <c r="G74" s="20">
        <f t="shared" si="4"/>
        <v>0</v>
      </c>
      <c r="H74" s="20">
        <f t="shared" si="21"/>
        <v>10.100000000000001</v>
      </c>
      <c r="I74" s="20">
        <f t="shared" si="22"/>
        <v>1</v>
      </c>
      <c r="J74" s="20">
        <f t="shared" si="23"/>
        <v>128.79269241613005</v>
      </c>
      <c r="K74" s="20">
        <f t="shared" si="24"/>
        <v>70.835980828871527</v>
      </c>
      <c r="L74" s="20">
        <f t="shared" si="25"/>
        <v>0</v>
      </c>
      <c r="M74" s="20">
        <f t="shared" si="26"/>
        <v>0</v>
      </c>
      <c r="N74" s="20">
        <f t="shared" si="27"/>
        <v>0</v>
      </c>
      <c r="O74" s="20">
        <f>Properties!$G$12*EXP(1/$G$2-1/300)*(J74*K74-L74*M74/Properties!$B$3)</f>
        <v>1.4840334883844047E-4</v>
      </c>
      <c r="P74" s="20">
        <f>Properties!$G$13*EXP(1/$G$2-1/300)*(J74^2-N74*M74/Properties!$C$3)</f>
        <v>1.1804811839421403E-5</v>
      </c>
      <c r="Q74" s="20">
        <f>Properties!$G$14*EXP(1/$G$2-1/300)*(N74*K74-L74*J74/Properties!$D$3)</f>
        <v>0</v>
      </c>
      <c r="R74" s="20">
        <f t="shared" si="28"/>
        <v>99.999589679980843</v>
      </c>
      <c r="S74" s="20">
        <f t="shared" si="29"/>
        <v>54.999645998414849</v>
      </c>
      <c r="T74" s="20">
        <f t="shared" si="30"/>
        <v>3.5400158515020932E-4</v>
      </c>
      <c r="U74" s="20">
        <f t="shared" si="31"/>
        <v>3.8216080215079413E-4</v>
      </c>
      <c r="V74" s="20">
        <f t="shared" si="32"/>
        <v>2.8159217000584838E-5</v>
      </c>
      <c r="W74" s="20">
        <f t="shared" si="33"/>
        <v>10.100000000000001</v>
      </c>
      <c r="X74" s="20">
        <f t="shared" si="34"/>
        <v>0.98595363128192171</v>
      </c>
      <c r="Y74" s="33">
        <f t="shared" si="17"/>
        <v>55</v>
      </c>
      <c r="Z74" s="23">
        <f t="shared" si="0"/>
        <v>1.4840334883844047E-4</v>
      </c>
    </row>
    <row r="75" spans="1:26">
      <c r="A75" s="20">
        <f t="shared" si="18"/>
        <v>0</v>
      </c>
      <c r="B75" s="16">
        <f t="shared" si="1"/>
        <v>0</v>
      </c>
      <c r="C75" s="20">
        <f t="shared" si="19"/>
        <v>100</v>
      </c>
      <c r="D75" s="20">
        <f t="shared" si="20"/>
        <v>56</v>
      </c>
      <c r="E75" s="20">
        <f t="shared" si="2"/>
        <v>0</v>
      </c>
      <c r="F75" s="20">
        <f t="shared" si="3"/>
        <v>0</v>
      </c>
      <c r="G75" s="20">
        <f t="shared" si="4"/>
        <v>0</v>
      </c>
      <c r="H75" s="20">
        <f t="shared" si="21"/>
        <v>10.100000000000001</v>
      </c>
      <c r="I75" s="20">
        <f t="shared" si="22"/>
        <v>1</v>
      </c>
      <c r="J75" s="20">
        <f t="shared" si="23"/>
        <v>128.0172999271708</v>
      </c>
      <c r="K75" s="20">
        <f t="shared" si="24"/>
        <v>71.689687959215647</v>
      </c>
      <c r="L75" s="20">
        <f t="shared" si="25"/>
        <v>0</v>
      </c>
      <c r="M75" s="20">
        <f t="shared" si="26"/>
        <v>0</v>
      </c>
      <c r="N75" s="20">
        <f t="shared" si="27"/>
        <v>0</v>
      </c>
      <c r="O75" s="20">
        <f>Properties!$G$12*EXP(1/$G$2-1/300)*(J75*K75-L75*M75/Properties!$B$3)</f>
        <v>1.4928766330527245E-4</v>
      </c>
      <c r="P75" s="20">
        <f>Properties!$G$13*EXP(1/$G$2-1/300)*(J75^2-N75*M75/Properties!$C$3)</f>
        <v>1.1663098695724414E-5</v>
      </c>
      <c r="Q75" s="20">
        <f>Properties!$G$14*EXP(1/$G$2-1/300)*(N75*K75-L75*J75/Properties!$D$3)</f>
        <v>0</v>
      </c>
      <c r="R75" s="20">
        <f t="shared" si="28"/>
        <v>99.999588246621229</v>
      </c>
      <c r="S75" s="20">
        <f t="shared" si="29"/>
        <v>55.999643888969707</v>
      </c>
      <c r="T75" s="20">
        <f t="shared" si="30"/>
        <v>3.5611103029063257E-4</v>
      </c>
      <c r="U75" s="20">
        <f t="shared" si="31"/>
        <v>3.8393220453208828E-4</v>
      </c>
      <c r="V75" s="20">
        <f t="shared" si="32"/>
        <v>2.7821174241455679E-5</v>
      </c>
      <c r="W75" s="20">
        <f t="shared" si="33"/>
        <v>10.100000000000001</v>
      </c>
      <c r="X75" s="20">
        <f t="shared" si="34"/>
        <v>0.98595363128192171</v>
      </c>
      <c r="Y75" s="33">
        <f t="shared" si="17"/>
        <v>56</v>
      </c>
      <c r="Z75" s="23">
        <f t="shared" si="0"/>
        <v>1.4928766330527245E-4</v>
      </c>
    </row>
    <row r="76" spans="1:26">
      <c r="A76" s="20">
        <f t="shared" si="18"/>
        <v>0</v>
      </c>
      <c r="B76" s="16">
        <f t="shared" si="1"/>
        <v>0</v>
      </c>
      <c r="C76" s="20">
        <f t="shared" si="19"/>
        <v>100</v>
      </c>
      <c r="D76" s="20">
        <f t="shared" si="20"/>
        <v>57</v>
      </c>
      <c r="E76" s="20">
        <f t="shared" si="2"/>
        <v>0</v>
      </c>
      <c r="F76" s="20">
        <f t="shared" si="3"/>
        <v>0</v>
      </c>
      <c r="G76" s="20">
        <f t="shared" si="4"/>
        <v>0</v>
      </c>
      <c r="H76" s="20">
        <f t="shared" si="21"/>
        <v>10.100000000000001</v>
      </c>
      <c r="I76" s="20">
        <f t="shared" si="22"/>
        <v>1</v>
      </c>
      <c r="J76" s="20">
        <f t="shared" si="23"/>
        <v>127.25118801857013</v>
      </c>
      <c r="K76" s="20">
        <f t="shared" si="24"/>
        <v>72.533177170584977</v>
      </c>
      <c r="L76" s="20">
        <f t="shared" si="25"/>
        <v>0</v>
      </c>
      <c r="M76" s="20">
        <f t="shared" si="26"/>
        <v>0</v>
      </c>
      <c r="N76" s="20">
        <f t="shared" si="27"/>
        <v>0</v>
      </c>
      <c r="O76" s="20">
        <f>Properties!$G$12*EXP(1/$G$2-1/300)*(J76*K76-L76*M76/Properties!$B$3)</f>
        <v>1.5014024290901877E-4</v>
      </c>
      <c r="P76" s="20">
        <f>Properties!$G$13*EXP(1/$G$2-1/300)*(J76^2-N76*M76/Properties!$C$3)</f>
        <v>1.1523922153104512E-5</v>
      </c>
      <c r="Q76" s="20">
        <f>Properties!$G$14*EXP(1/$G$2-1/300)*(N76*K76-L76*J76/Properties!$D$3)</f>
        <v>0</v>
      </c>
      <c r="R76" s="20">
        <f t="shared" si="28"/>
        <v>99.999586876860377</v>
      </c>
      <c r="S76" s="20">
        <f t="shared" si="29"/>
        <v>56.999641855224965</v>
      </c>
      <c r="T76" s="20">
        <f t="shared" si="30"/>
        <v>3.5814477503800683E-4</v>
      </c>
      <c r="U76" s="20">
        <f t="shared" si="31"/>
        <v>3.8563395733259078E-4</v>
      </c>
      <c r="V76" s="20">
        <f t="shared" si="32"/>
        <v>2.7489182294583861E-5</v>
      </c>
      <c r="W76" s="20">
        <f t="shared" si="33"/>
        <v>10.100000000000001</v>
      </c>
      <c r="X76" s="20">
        <f t="shared" si="34"/>
        <v>0.98595363128192171</v>
      </c>
      <c r="Y76" s="33">
        <f t="shared" si="17"/>
        <v>57</v>
      </c>
      <c r="Z76" s="23">
        <f t="shared" si="0"/>
        <v>1.5014024290901877E-4</v>
      </c>
    </row>
    <row r="77" spans="1:26">
      <c r="A77" s="20">
        <f t="shared" si="18"/>
        <v>0</v>
      </c>
      <c r="B77" s="16">
        <f t="shared" si="1"/>
        <v>0</v>
      </c>
      <c r="C77" s="20">
        <f t="shared" si="19"/>
        <v>100</v>
      </c>
      <c r="D77" s="20">
        <f t="shared" si="20"/>
        <v>58</v>
      </c>
      <c r="E77" s="20">
        <f t="shared" si="2"/>
        <v>0</v>
      </c>
      <c r="F77" s="20">
        <f t="shared" si="3"/>
        <v>0</v>
      </c>
      <c r="G77" s="20">
        <f t="shared" si="4"/>
        <v>0</v>
      </c>
      <c r="H77" s="20">
        <f t="shared" si="21"/>
        <v>10.100000000000001</v>
      </c>
      <c r="I77" s="20">
        <f t="shared" si="22"/>
        <v>1</v>
      </c>
      <c r="J77" s="20">
        <f t="shared" si="23"/>
        <v>126.49419106426573</v>
      </c>
      <c r="K77" s="20">
        <f t="shared" si="24"/>
        <v>73.366630817274128</v>
      </c>
      <c r="L77" s="20">
        <f t="shared" si="25"/>
        <v>0</v>
      </c>
      <c r="M77" s="20">
        <f t="shared" si="26"/>
        <v>0</v>
      </c>
      <c r="N77" s="20">
        <f t="shared" si="27"/>
        <v>0</v>
      </c>
      <c r="O77" s="20">
        <f>Properties!$G$12*EXP(1/$G$2-1/300)*(J77*K77-L77*M77/Properties!$B$3)</f>
        <v>1.5096202922582527E-4</v>
      </c>
      <c r="P77" s="20">
        <f>Properties!$G$13*EXP(1/$G$2-1/300)*(J77^2-N77*M77/Properties!$C$3)</f>
        <v>1.1387222032120443E-5</v>
      </c>
      <c r="Q77" s="20">
        <f>Properties!$G$14*EXP(1/$G$2-1/300)*(N77*K77-L77*J77/Properties!$D$3)</f>
        <v>0</v>
      </c>
      <c r="R77" s="20">
        <f t="shared" si="28"/>
        <v>99.999585568739349</v>
      </c>
      <c r="S77" s="20">
        <f t="shared" si="29"/>
        <v>57.999639894934568</v>
      </c>
      <c r="T77" s="20">
        <f t="shared" si="30"/>
        <v>3.6010506542957316E-4</v>
      </c>
      <c r="U77" s="20">
        <f t="shared" si="31"/>
        <v>3.8726816303740732E-4</v>
      </c>
      <c r="V77" s="20">
        <f t="shared" si="32"/>
        <v>2.7163097607834186E-5</v>
      </c>
      <c r="W77" s="20">
        <f t="shared" si="33"/>
        <v>10.100000000000001</v>
      </c>
      <c r="X77" s="20">
        <f t="shared" si="34"/>
        <v>0.98595363128192171</v>
      </c>
      <c r="Y77" s="33">
        <f t="shared" si="17"/>
        <v>58</v>
      </c>
      <c r="Z77" s="23">
        <f t="shared" si="0"/>
        <v>1.5096202922582527E-4</v>
      </c>
    </row>
    <row r="78" spans="1:26">
      <c r="A78" s="20">
        <f t="shared" si="18"/>
        <v>0</v>
      </c>
      <c r="B78" s="16">
        <f t="shared" si="1"/>
        <v>0</v>
      </c>
      <c r="C78" s="20">
        <f t="shared" si="19"/>
        <v>100</v>
      </c>
      <c r="D78" s="20">
        <f t="shared" si="20"/>
        <v>59</v>
      </c>
      <c r="E78" s="20">
        <f t="shared" si="2"/>
        <v>0</v>
      </c>
      <c r="F78" s="20">
        <f t="shared" si="3"/>
        <v>0</v>
      </c>
      <c r="G78" s="20">
        <f t="shared" si="4"/>
        <v>0</v>
      </c>
      <c r="H78" s="20">
        <f t="shared" si="21"/>
        <v>10.100000000000001</v>
      </c>
      <c r="I78" s="20">
        <f t="shared" si="22"/>
        <v>1</v>
      </c>
      <c r="J78" s="20">
        <f t="shared" si="23"/>
        <v>125.74614735602051</v>
      </c>
      <c r="K78" s="20">
        <f t="shared" si="24"/>
        <v>74.190226940052099</v>
      </c>
      <c r="L78" s="20">
        <f t="shared" si="25"/>
        <v>0</v>
      </c>
      <c r="M78" s="20">
        <f t="shared" si="26"/>
        <v>0</v>
      </c>
      <c r="N78" s="20">
        <f t="shared" si="27"/>
        <v>0</v>
      </c>
      <c r="O78" s="20">
        <f>Properties!$G$12*EXP(1/$G$2-1/300)*(J78*K78-L78*M78/Properties!$B$3)</f>
        <v>1.5175393273600106E-4</v>
      </c>
      <c r="P78" s="20">
        <f>Properties!$G$13*EXP(1/$G$2-1/300)*(J78^2-N78*M78/Properties!$C$3)</f>
        <v>1.1252939927457708E-5</v>
      </c>
      <c r="Q78" s="20">
        <f>Properties!$G$14*EXP(1/$G$2-1/300)*(N78*K78-L78*J78/Properties!$D$3)</f>
        <v>0</v>
      </c>
      <c r="R78" s="20">
        <f t="shared" si="28"/>
        <v>99.999584320364946</v>
      </c>
      <c r="S78" s="20">
        <f t="shared" si="29"/>
        <v>58.999638005926677</v>
      </c>
      <c r="T78" s="20">
        <f t="shared" si="30"/>
        <v>3.6199407332651373E-4</v>
      </c>
      <c r="U78" s="20">
        <f t="shared" si="31"/>
        <v>3.8883685418758995E-4</v>
      </c>
      <c r="V78" s="20">
        <f t="shared" si="32"/>
        <v>2.6842780861076234E-5</v>
      </c>
      <c r="W78" s="20">
        <f t="shared" si="33"/>
        <v>10.100000000000001</v>
      </c>
      <c r="X78" s="20">
        <f t="shared" si="34"/>
        <v>0.98595363128192171</v>
      </c>
      <c r="Y78" s="33">
        <f t="shared" si="17"/>
        <v>59</v>
      </c>
      <c r="Z78" s="23">
        <f t="shared" si="0"/>
        <v>1.5175393273600106E-4</v>
      </c>
    </row>
    <row r="79" spans="1:26">
      <c r="A79" s="20">
        <f t="shared" si="18"/>
        <v>0</v>
      </c>
      <c r="B79" s="16">
        <f t="shared" si="1"/>
        <v>0</v>
      </c>
      <c r="C79" s="20">
        <f t="shared" si="19"/>
        <v>100</v>
      </c>
      <c r="D79" s="20">
        <f t="shared" si="20"/>
        <v>60</v>
      </c>
      <c r="E79" s="20">
        <f t="shared" si="2"/>
        <v>0</v>
      </c>
      <c r="F79" s="20">
        <f t="shared" si="3"/>
        <v>0</v>
      </c>
      <c r="G79" s="20">
        <f t="shared" si="4"/>
        <v>0</v>
      </c>
      <c r="H79" s="20">
        <f t="shared" si="21"/>
        <v>10.100000000000001</v>
      </c>
      <c r="I79" s="20">
        <f t="shared" si="22"/>
        <v>1</v>
      </c>
      <c r="J79" s="20">
        <f t="shared" si="23"/>
        <v>125.00689898826026</v>
      </c>
      <c r="K79" s="20">
        <f t="shared" si="24"/>
        <v>75.004139392956148</v>
      </c>
      <c r="L79" s="20">
        <f t="shared" si="25"/>
        <v>0</v>
      </c>
      <c r="M79" s="20">
        <f t="shared" si="26"/>
        <v>0</v>
      </c>
      <c r="N79" s="20">
        <f t="shared" si="27"/>
        <v>0</v>
      </c>
      <c r="O79" s="20">
        <f>Properties!$G$12*EXP(1/$G$2-1/300)*(J79*K79-L79*M79/Properties!$B$3)</f>
        <v>1.5251683399589231E-4</v>
      </c>
      <c r="P79" s="20">
        <f>Properties!$G$13*EXP(1/$G$2-1/300)*(J79^2-N79*M79/Properties!$C$3)</f>
        <v>1.1121019145533819E-5</v>
      </c>
      <c r="Q79" s="20">
        <f>Properties!$G$14*EXP(1/$G$2-1/300)*(N79*K79-L79*J79/Properties!$D$3)</f>
        <v>0</v>
      </c>
      <c r="R79" s="20">
        <f t="shared" si="28"/>
        <v>99.999583129907151</v>
      </c>
      <c r="S79" s="20">
        <f t="shared" si="29"/>
        <v>59.999636186100794</v>
      </c>
      <c r="T79" s="20">
        <f t="shared" si="30"/>
        <v>3.6381389920934207E-4</v>
      </c>
      <c r="U79" s="20">
        <f t="shared" si="31"/>
        <v>3.9034199602668994E-4</v>
      </c>
      <c r="V79" s="20">
        <f t="shared" si="32"/>
        <v>2.6528096817347871E-5</v>
      </c>
      <c r="W79" s="20">
        <f t="shared" si="33"/>
        <v>10.100000000000001</v>
      </c>
      <c r="X79" s="20">
        <f t="shared" si="34"/>
        <v>0.98595363128192171</v>
      </c>
      <c r="Y79" s="33">
        <f t="shared" si="17"/>
        <v>60</v>
      </c>
      <c r="Z79" s="23">
        <f t="shared" si="0"/>
        <v>1.5251683399589231E-4</v>
      </c>
    </row>
    <row r="80" spans="1:26">
      <c r="A80" s="20">
        <f t="shared" si="18"/>
        <v>0</v>
      </c>
      <c r="B80" s="16">
        <f t="shared" si="1"/>
        <v>0</v>
      </c>
      <c r="C80" s="20">
        <f t="shared" si="19"/>
        <v>100</v>
      </c>
      <c r="D80" s="20">
        <f t="shared" si="20"/>
        <v>61</v>
      </c>
      <c r="E80" s="20">
        <f t="shared" si="2"/>
        <v>0</v>
      </c>
      <c r="F80" s="20">
        <f t="shared" si="3"/>
        <v>0</v>
      </c>
      <c r="G80" s="20">
        <f t="shared" si="4"/>
        <v>0</v>
      </c>
      <c r="H80" s="20">
        <f t="shared" si="21"/>
        <v>10.100000000000001</v>
      </c>
      <c r="I80" s="20">
        <f t="shared" si="22"/>
        <v>1</v>
      </c>
      <c r="J80" s="20">
        <f t="shared" si="23"/>
        <v>124.27629174694957</v>
      </c>
      <c r="K80" s="20">
        <f t="shared" si="24"/>
        <v>75.808537965639232</v>
      </c>
      <c r="L80" s="20">
        <f t="shared" si="25"/>
        <v>0</v>
      </c>
      <c r="M80" s="20">
        <f t="shared" si="26"/>
        <v>0</v>
      </c>
      <c r="N80" s="20">
        <f t="shared" si="27"/>
        <v>0</v>
      </c>
      <c r="O80" s="20">
        <f>Properties!$G$12*EXP(1/$G$2-1/300)*(J80*K80-L80*M80/Properties!$B$3)</f>
        <v>1.5325158475967371E-4</v>
      </c>
      <c r="P80" s="20">
        <f>Properties!$G$13*EXP(1/$G$2-1/300)*(J80^2-N80*M80/Properties!$C$3)</f>
        <v>1.0991404644648733E-5</v>
      </c>
      <c r="Q80" s="20">
        <f>Properties!$G$14*EXP(1/$G$2-1/300)*(N80*K80-L80*J80/Properties!$D$3)</f>
        <v>0</v>
      </c>
      <c r="R80" s="20">
        <f t="shared" si="28"/>
        <v>99.999581995596785</v>
      </c>
      <c r="S80" s="20">
        <f t="shared" si="29"/>
        <v>60.999634433425143</v>
      </c>
      <c r="T80" s="20">
        <f t="shared" si="30"/>
        <v>3.6556657485382573E-4</v>
      </c>
      <c r="U80" s="20">
        <f t="shared" si="31"/>
        <v>3.9178548903391565E-4</v>
      </c>
      <c r="V80" s="20">
        <f t="shared" si="32"/>
        <v>2.6218914180089968E-5</v>
      </c>
      <c r="W80" s="20">
        <f t="shared" si="33"/>
        <v>10.100000000000001</v>
      </c>
      <c r="X80" s="20">
        <f t="shared" si="34"/>
        <v>0.98595363128192171</v>
      </c>
      <c r="Y80" s="33">
        <f t="shared" si="17"/>
        <v>61</v>
      </c>
      <c r="Z80" s="23">
        <f t="shared" si="0"/>
        <v>1.5325158475967371E-4</v>
      </c>
    </row>
    <row r="81" spans="1:26">
      <c r="A81" s="20">
        <f t="shared" si="18"/>
        <v>0</v>
      </c>
      <c r="B81" s="16">
        <f t="shared" si="1"/>
        <v>0</v>
      </c>
      <c r="C81" s="20">
        <f t="shared" si="19"/>
        <v>100</v>
      </c>
      <c r="D81" s="20">
        <f t="shared" si="20"/>
        <v>62</v>
      </c>
      <c r="E81" s="20">
        <f t="shared" si="2"/>
        <v>0</v>
      </c>
      <c r="F81" s="20">
        <f t="shared" si="3"/>
        <v>0</v>
      </c>
      <c r="G81" s="20">
        <f t="shared" si="4"/>
        <v>0</v>
      </c>
      <c r="H81" s="20">
        <f t="shared" si="21"/>
        <v>10.100000000000001</v>
      </c>
      <c r="I81" s="20">
        <f t="shared" si="22"/>
        <v>1</v>
      </c>
      <c r="J81" s="20">
        <f t="shared" si="23"/>
        <v>123.55417500234206</v>
      </c>
      <c r="K81" s="20">
        <f t="shared" si="24"/>
        <v>76.60358850145208</v>
      </c>
      <c r="L81" s="20">
        <f t="shared" si="25"/>
        <v>0</v>
      </c>
      <c r="M81" s="20">
        <f t="shared" si="26"/>
        <v>0</v>
      </c>
      <c r="N81" s="20">
        <f t="shared" si="27"/>
        <v>0</v>
      </c>
      <c r="O81" s="20">
        <f>Properties!$G$12*EXP(1/$G$2-1/300)*(J81*K81-L81*M81/Properties!$B$3)</f>
        <v>1.5395900905345713E-4</v>
      </c>
      <c r="P81" s="20">
        <f>Properties!$G$13*EXP(1/$G$2-1/300)*(J81^2-N81*M81/Properties!$C$3)</f>
        <v>1.0864042977562501E-5</v>
      </c>
      <c r="Q81" s="20">
        <f>Properties!$G$14*EXP(1/$G$2-1/300)*(N81*K81-L81*J81/Properties!$D$3)</f>
        <v>0</v>
      </c>
      <c r="R81" s="20">
        <f t="shared" si="28"/>
        <v>99.9995809157232</v>
      </c>
      <c r="S81" s="20">
        <f t="shared" si="29"/>
        <v>61.999632745934107</v>
      </c>
      <c r="T81" s="20">
        <f t="shared" si="30"/>
        <v>3.6725406589316692E-4</v>
      </c>
      <c r="U81" s="20">
        <f t="shared" si="31"/>
        <v>3.93169171349338E-4</v>
      </c>
      <c r="V81" s="20">
        <f t="shared" si="32"/>
        <v>2.5915105456171056E-5</v>
      </c>
      <c r="W81" s="20">
        <f t="shared" si="33"/>
        <v>10.100000000000001</v>
      </c>
      <c r="X81" s="20">
        <f t="shared" si="34"/>
        <v>0.98595363128192171</v>
      </c>
      <c r="Y81" s="33">
        <f t="shared" si="17"/>
        <v>62</v>
      </c>
      <c r="Z81" s="23">
        <f t="shared" si="0"/>
        <v>1.5395900905345713E-4</v>
      </c>
    </row>
    <row r="82" spans="1:26">
      <c r="A82" s="20">
        <f t="shared" si="18"/>
        <v>0</v>
      </c>
      <c r="B82" s="16">
        <f t="shared" si="1"/>
        <v>0</v>
      </c>
      <c r="C82" s="20">
        <f t="shared" si="19"/>
        <v>100</v>
      </c>
      <c r="D82" s="20">
        <f t="shared" si="20"/>
        <v>63</v>
      </c>
      <c r="E82" s="20">
        <f t="shared" si="2"/>
        <v>0</v>
      </c>
      <c r="F82" s="20">
        <f t="shared" si="3"/>
        <v>0</v>
      </c>
      <c r="G82" s="20">
        <f t="shared" si="4"/>
        <v>0</v>
      </c>
      <c r="H82" s="20">
        <f t="shared" si="21"/>
        <v>10.100000000000001</v>
      </c>
      <c r="I82" s="20">
        <f t="shared" si="22"/>
        <v>1</v>
      </c>
      <c r="J82" s="20">
        <f t="shared" si="23"/>
        <v>122.84040160544812</v>
      </c>
      <c r="K82" s="20">
        <f t="shared" si="24"/>
        <v>77.389453011432323</v>
      </c>
      <c r="L82" s="20">
        <f t="shared" si="25"/>
        <v>0</v>
      </c>
      <c r="M82" s="20">
        <f t="shared" si="26"/>
        <v>0</v>
      </c>
      <c r="N82" s="20">
        <f t="shared" si="27"/>
        <v>0</v>
      </c>
      <c r="O82" s="20">
        <f>Properties!$G$12*EXP(1/$G$2-1/300)*(J82*K82-L82*M82/Properties!$B$3)</f>
        <v>1.5463990420399156E-4</v>
      </c>
      <c r="P82" s="20">
        <f>Properties!$G$13*EXP(1/$G$2-1/300)*(J82^2-N82*M82/Properties!$C$3)</f>
        <v>1.0738882236388304E-5</v>
      </c>
      <c r="Q82" s="20">
        <f>Properties!$G$14*EXP(1/$G$2-1/300)*(N82*K82-L82*J82/Properties!$D$3)</f>
        <v>0</v>
      </c>
      <c r="R82" s="20">
        <f t="shared" si="28"/>
        <v>99.999579888632084</v>
      </c>
      <c r="S82" s="20">
        <f t="shared" si="29"/>
        <v>62.999631121725727</v>
      </c>
      <c r="T82" s="20">
        <f t="shared" si="30"/>
        <v>3.688782742718652E-4</v>
      </c>
      <c r="U82" s="20">
        <f t="shared" si="31"/>
        <v>3.9449482109630023E-4</v>
      </c>
      <c r="V82" s="20">
        <f t="shared" si="32"/>
        <v>2.5616546824435088E-5</v>
      </c>
      <c r="W82" s="20">
        <f t="shared" si="33"/>
        <v>10.100000000000001</v>
      </c>
      <c r="X82" s="20">
        <f t="shared" si="34"/>
        <v>0.98595363128192171</v>
      </c>
      <c r="Y82" s="33">
        <f t="shared" si="17"/>
        <v>63</v>
      </c>
      <c r="Z82" s="23">
        <f t="shared" si="0"/>
        <v>1.5463990420399156E-4</v>
      </c>
    </row>
    <row r="83" spans="1:26">
      <c r="A83" s="20">
        <f t="shared" si="18"/>
        <v>0</v>
      </c>
      <c r="B83" s="16">
        <f t="shared" si="1"/>
        <v>0</v>
      </c>
      <c r="C83" s="20">
        <f t="shared" si="19"/>
        <v>100</v>
      </c>
      <c r="D83" s="20">
        <f t="shared" si="20"/>
        <v>64</v>
      </c>
      <c r="E83" s="20">
        <f t="shared" si="2"/>
        <v>0</v>
      </c>
      <c r="F83" s="20">
        <f t="shared" si="3"/>
        <v>0</v>
      </c>
      <c r="G83" s="20">
        <f t="shared" si="4"/>
        <v>0</v>
      </c>
      <c r="H83" s="20">
        <f t="shared" si="21"/>
        <v>10.100000000000001</v>
      </c>
      <c r="I83" s="20">
        <f t="shared" si="22"/>
        <v>1</v>
      </c>
      <c r="J83" s="20">
        <f t="shared" si="23"/>
        <v>122.13482778807048</v>
      </c>
      <c r="K83" s="20">
        <f t="shared" si="24"/>
        <v>78.166289784365105</v>
      </c>
      <c r="L83" s="20">
        <f t="shared" si="25"/>
        <v>0</v>
      </c>
      <c r="M83" s="20">
        <f t="shared" si="26"/>
        <v>0</v>
      </c>
      <c r="N83" s="20">
        <f t="shared" si="27"/>
        <v>0</v>
      </c>
      <c r="O83" s="20">
        <f>Properties!$G$12*EXP(1/$G$2-1/300)*(J83*K83-L83*M83/Properties!$B$3)</f>
        <v>1.5529504182410571E-4</v>
      </c>
      <c r="P83" s="20">
        <f>Properties!$G$13*EXP(1/$G$2-1/300)*(J83^2-N83*M83/Properties!$C$3)</f>
        <v>1.0615871999694731E-5</v>
      </c>
      <c r="Q83" s="20">
        <f>Properties!$G$14*EXP(1/$G$2-1/300)*(N83*K83-L83*J83/Properties!$D$3)</f>
        <v>0</v>
      </c>
      <c r="R83" s="20">
        <f t="shared" si="28"/>
        <v>99.999578912723379</v>
      </c>
      <c r="S83" s="20">
        <f t="shared" si="29"/>
        <v>63.999629558959406</v>
      </c>
      <c r="T83" s="20">
        <f t="shared" si="30"/>
        <v>3.7044104059639354E-4</v>
      </c>
      <c r="U83" s="20">
        <f t="shared" si="31"/>
        <v>3.9576415860591264E-4</v>
      </c>
      <c r="V83" s="20">
        <f t="shared" si="32"/>
        <v>2.5323118009519099E-5</v>
      </c>
      <c r="W83" s="20">
        <f t="shared" si="33"/>
        <v>10.100000000000001</v>
      </c>
      <c r="X83" s="20">
        <f t="shared" si="34"/>
        <v>0.98595363128192171</v>
      </c>
      <c r="Y83" s="33">
        <f t="shared" si="17"/>
        <v>64</v>
      </c>
      <c r="Z83" s="23">
        <f t="shared" si="0"/>
        <v>1.5529504182410571E-4</v>
      </c>
    </row>
    <row r="84" spans="1:26">
      <c r="A84" s="20">
        <f t="shared" si="18"/>
        <v>0</v>
      </c>
      <c r="B84" s="16">
        <f t="shared" si="1"/>
        <v>0</v>
      </c>
      <c r="C84" s="20">
        <f t="shared" si="19"/>
        <v>100</v>
      </c>
      <c r="D84" s="20">
        <f t="shared" si="20"/>
        <v>65</v>
      </c>
      <c r="E84" s="20">
        <f t="shared" si="2"/>
        <v>0</v>
      </c>
      <c r="F84" s="20">
        <f t="shared" si="3"/>
        <v>0</v>
      </c>
      <c r="G84" s="20">
        <f t="shared" si="4"/>
        <v>0</v>
      </c>
      <c r="H84" s="20">
        <f t="shared" si="21"/>
        <v>10.100000000000001</v>
      </c>
      <c r="I84" s="20">
        <f t="shared" si="22"/>
        <v>1</v>
      </c>
      <c r="J84" s="20">
        <f t="shared" si="23"/>
        <v>121.43731306626539</v>
      </c>
      <c r="K84" s="20">
        <f t="shared" si="24"/>
        <v>78.934253493072504</v>
      </c>
      <c r="L84" s="20">
        <f t="shared" si="25"/>
        <v>0</v>
      </c>
      <c r="M84" s="20">
        <f t="shared" si="26"/>
        <v>0</v>
      </c>
      <c r="N84" s="20">
        <f t="shared" si="27"/>
        <v>0</v>
      </c>
      <c r="O84" s="20">
        <f>Properties!$G$12*EXP(1/$G$2-1/300)*(J84*K84-L84*M84/Properties!$B$3)</f>
        <v>1.5592516875693384E-4</v>
      </c>
      <c r="P84" s="20">
        <f>Properties!$G$13*EXP(1/$G$2-1/300)*(J84^2-N84*M84/Properties!$C$3)</f>
        <v>1.0494963281716705E-5</v>
      </c>
      <c r="Q84" s="20">
        <f>Properties!$G$14*EXP(1/$G$2-1/300)*(N84*K84-L84*J84/Properties!$D$3)</f>
        <v>0</v>
      </c>
      <c r="R84" s="20">
        <f t="shared" si="28"/>
        <v>99.999577986449296</v>
      </c>
      <c r="S84" s="20">
        <f t="shared" si="29"/>
        <v>64.999628055853606</v>
      </c>
      <c r="T84" s="20">
        <f t="shared" si="30"/>
        <v>3.7194414638755619E-4</v>
      </c>
      <c r="U84" s="20">
        <f t="shared" si="31"/>
        <v>3.9697884854825708E-4</v>
      </c>
      <c r="V84" s="20">
        <f t="shared" si="32"/>
        <v>2.5034702160700912E-5</v>
      </c>
      <c r="W84" s="20">
        <f t="shared" si="33"/>
        <v>10.100000000000001</v>
      </c>
      <c r="X84" s="20">
        <f t="shared" si="34"/>
        <v>0.98595363128192171</v>
      </c>
      <c r="Y84" s="33">
        <f t="shared" si="17"/>
        <v>65</v>
      </c>
      <c r="Z84" s="23">
        <f t="shared" ref="Z84:Z147" si="35">(O84+Q84)</f>
        <v>1.5592516875693384E-4</v>
      </c>
    </row>
    <row r="85" spans="1:26">
      <c r="A85" s="20">
        <f t="shared" si="18"/>
        <v>0</v>
      </c>
      <c r="B85" s="16">
        <f t="shared" ref="B85:B148" si="36">A85/(PI()/4*$G$6^2)</f>
        <v>0</v>
      </c>
      <c r="C85" s="20">
        <f t="shared" si="19"/>
        <v>100</v>
      </c>
      <c r="D85" s="20">
        <f t="shared" si="20"/>
        <v>66</v>
      </c>
      <c r="E85" s="20">
        <f t="shared" ref="E85:E148" si="37">$B$3</f>
        <v>0</v>
      </c>
      <c r="F85" s="20">
        <f t="shared" ref="F85:F148" si="38">$B$4</f>
        <v>0</v>
      </c>
      <c r="G85" s="20">
        <f t="shared" ref="G85:G148" si="39">$B$5</f>
        <v>0</v>
      </c>
      <c r="H85" s="20">
        <f t="shared" si="21"/>
        <v>10.100000000000001</v>
      </c>
      <c r="I85" s="20">
        <f t="shared" si="22"/>
        <v>1</v>
      </c>
      <c r="J85" s="20">
        <f t="shared" si="23"/>
        <v>120.74772014709296</v>
      </c>
      <c r="K85" s="20">
        <f t="shared" si="24"/>
        <v>79.693495297081355</v>
      </c>
      <c r="L85" s="20">
        <f t="shared" si="25"/>
        <v>0</v>
      </c>
      <c r="M85" s="20">
        <f t="shared" si="26"/>
        <v>0</v>
      </c>
      <c r="N85" s="20">
        <f t="shared" si="27"/>
        <v>0</v>
      </c>
      <c r="O85" s="20">
        <f>Properties!$G$12*EXP(1/$G$2-1/300)*(J85*K85-L85*M85/Properties!$B$3)</f>
        <v>1.565310079808572E-4</v>
      </c>
      <c r="P85" s="20">
        <f>Properties!$G$13*EXP(1/$G$2-1/300)*(J85^2-N85*M85/Properties!$C$3)</f>
        <v>1.037610848357955E-5</v>
      </c>
      <c r="Q85" s="20">
        <f>Properties!$G$14*EXP(1/$G$2-1/300)*(N85*K85-L85*J85/Properties!$D$3)</f>
        <v>0</v>
      </c>
      <c r="R85" s="20">
        <f t="shared" si="28"/>
        <v>99.999577108312295</v>
      </c>
      <c r="S85" s="20">
        <f t="shared" si="29"/>
        <v>65.999626610683762</v>
      </c>
      <c r="T85" s="20">
        <f t="shared" si="30"/>
        <v>3.733893162391377E-4</v>
      </c>
      <c r="U85" s="20">
        <f t="shared" si="31"/>
        <v>3.981405019746866E-4</v>
      </c>
      <c r="V85" s="20">
        <f t="shared" si="32"/>
        <v>2.4751185735548904E-5</v>
      </c>
      <c r="W85" s="20">
        <f t="shared" si="33"/>
        <v>10.100000000000001</v>
      </c>
      <c r="X85" s="20">
        <f t="shared" si="34"/>
        <v>0.98595363128192171</v>
      </c>
      <c r="Y85" s="33">
        <f t="shared" ref="Y85:Y148" si="40">D85</f>
        <v>66</v>
      </c>
      <c r="Z85" s="23">
        <f t="shared" si="35"/>
        <v>1.565310079808572E-4</v>
      </c>
    </row>
    <row r="86" spans="1:26">
      <c r="A86" s="20">
        <f t="shared" ref="A86:A149" si="41">A85</f>
        <v>0</v>
      </c>
      <c r="B86" s="16">
        <f t="shared" si="36"/>
        <v>0</v>
      </c>
      <c r="C86" s="20">
        <f t="shared" ref="C86:C149" si="42">C85</f>
        <v>100</v>
      </c>
      <c r="D86" s="20">
        <f t="shared" ref="D86:D149" si="43">D85+1</f>
        <v>67</v>
      </c>
      <c r="E86" s="20">
        <f t="shared" si="37"/>
        <v>0</v>
      </c>
      <c r="F86" s="20">
        <f t="shared" si="38"/>
        <v>0</v>
      </c>
      <c r="G86" s="20">
        <f t="shared" si="39"/>
        <v>0</v>
      </c>
      <c r="H86" s="20">
        <f t="shared" ref="H86:H149" si="44">$B$6</f>
        <v>10.100000000000001</v>
      </c>
      <c r="I86" s="20">
        <f t="shared" ref="I86:I149" si="45">I85</f>
        <v>1</v>
      </c>
      <c r="J86" s="20">
        <f t="shared" ref="J86:J149" si="46">$G$3*C86/SUM(C86:H86)*$I86</f>
        <v>120.06591483852665</v>
      </c>
      <c r="K86" s="20">
        <f t="shared" ref="K86:K149" si="47">$G$3*D86/SUM(C86:H86)*$I86</f>
        <v>80.444162941812849</v>
      </c>
      <c r="L86" s="20">
        <f t="shared" ref="L86:L149" si="48">$G$3*E86/SUM(C86:H86)*$I86</f>
        <v>0</v>
      </c>
      <c r="M86" s="20">
        <f t="shared" ref="M86:M149" si="49">$G$3*F86/SUM(C86:H86)*$I86</f>
        <v>0</v>
      </c>
      <c r="N86" s="20">
        <f t="shared" ref="N86:N149" si="50">$G$3*G86/SUM(C86:H86)*$I86</f>
        <v>0</v>
      </c>
      <c r="O86" s="20">
        <f>Properties!$G$12*EXP(1/$G$2-1/300)*(J86*K86-L86*M86/Properties!$B$3)</f>
        <v>1.5711325947699305E-4</v>
      </c>
      <c r="P86" s="20">
        <f>Properties!$G$13*EXP(1/$G$2-1/300)*(J86^2-N86*M86/Properties!$C$3)</f>
        <v>1.0259261346445446E-5</v>
      </c>
      <c r="Q86" s="20">
        <f>Properties!$G$14*EXP(1/$G$2-1/300)*(N86*K86-L86*J86/Properties!$D$3)</f>
        <v>0</v>
      </c>
      <c r="R86" s="20">
        <f t="shared" ref="R86:R149" si="51">C86+$G$10*(-O86-2*P86+Q86)*$B$18</f>
        <v>99.999576276863337</v>
      </c>
      <c r="S86" s="20">
        <f t="shared" ref="S86:S149" si="52">D86+$G$10*(-O86-Q86)*$B$18</f>
        <v>66.999625221780107</v>
      </c>
      <c r="T86" s="20">
        <f t="shared" ref="T86:T149" si="53">E86+$G$10*(O86+Q86)*$B$18</f>
        <v>3.747782198872121E-4</v>
      </c>
      <c r="U86" s="20">
        <f t="shared" ref="U86:U149" si="54">F86+$G$10*(O86+P86)*$B$18</f>
        <v>3.9925067827536965E-4</v>
      </c>
      <c r="V86" s="20">
        <f t="shared" ref="V86:V149" si="55">G86+$G$10*(P86-Q86)*$B$18</f>
        <v>2.4472458388157515E-5</v>
      </c>
      <c r="W86" s="20">
        <f t="shared" ref="W86:W149" si="56">H86</f>
        <v>10.100000000000001</v>
      </c>
      <c r="X86" s="20">
        <f t="shared" ref="X86:X149" si="57">I86-($J$6/(2*I86))*$B$18</f>
        <v>0.98595363128192171</v>
      </c>
      <c r="Y86" s="33">
        <f t="shared" si="40"/>
        <v>67</v>
      </c>
      <c r="Z86" s="23">
        <f t="shared" si="35"/>
        <v>1.5711325947699305E-4</v>
      </c>
    </row>
    <row r="87" spans="1:26">
      <c r="A87" s="20">
        <f t="shared" si="41"/>
        <v>0</v>
      </c>
      <c r="B87" s="16">
        <f t="shared" si="36"/>
        <v>0</v>
      </c>
      <c r="C87" s="20">
        <f t="shared" si="42"/>
        <v>100</v>
      </c>
      <c r="D87" s="20">
        <f t="shared" si="43"/>
        <v>68</v>
      </c>
      <c r="E87" s="20">
        <f t="shared" si="37"/>
        <v>0</v>
      </c>
      <c r="F87" s="20">
        <f t="shared" si="38"/>
        <v>0</v>
      </c>
      <c r="G87" s="20">
        <f t="shared" si="39"/>
        <v>0</v>
      </c>
      <c r="H87" s="20">
        <f t="shared" si="44"/>
        <v>10.100000000000001</v>
      </c>
      <c r="I87" s="20">
        <f t="shared" si="45"/>
        <v>1</v>
      </c>
      <c r="J87" s="20">
        <f t="shared" si="46"/>
        <v>119.39176596239793</v>
      </c>
      <c r="K87" s="20">
        <f t="shared" si="47"/>
        <v>81.186400854430588</v>
      </c>
      <c r="L87" s="20">
        <f t="shared" si="48"/>
        <v>0</v>
      </c>
      <c r="M87" s="20">
        <f t="shared" si="49"/>
        <v>0</v>
      </c>
      <c r="N87" s="20">
        <f t="shared" si="50"/>
        <v>0</v>
      </c>
      <c r="O87" s="20">
        <f>Properties!$G$12*EXP(1/$G$2-1/300)*(J87*K87-L87*M87/Properties!$B$3)</f>
        <v>1.5767260106096999E-4</v>
      </c>
      <c r="P87" s="20">
        <f>Properties!$G$13*EXP(1/$G$2-1/300)*(J87^2-N87*M87/Properties!$C$3)</f>
        <v>1.0144376906496234E-5</v>
      </c>
      <c r="Q87" s="20">
        <f>Properties!$G$14*EXP(1/$G$2-1/300)*(N87*K87-L87*J87/Properties!$D$3)</f>
        <v>0</v>
      </c>
      <c r="R87" s="20">
        <f t="shared" si="51"/>
        <v>99.999575490700082</v>
      </c>
      <c r="S87" s="20">
        <f t="shared" si="52"/>
        <v>67.9996238875258</v>
      </c>
      <c r="T87" s="20">
        <f t="shared" si="53"/>
        <v>3.7611247419426166E-4</v>
      </c>
      <c r="U87" s="20">
        <f t="shared" si="54"/>
        <v>4.0031088705602485E-4</v>
      </c>
      <c r="V87" s="20">
        <f t="shared" si="55"/>
        <v>2.4198412861763167E-5</v>
      </c>
      <c r="W87" s="20">
        <f t="shared" si="56"/>
        <v>10.100000000000001</v>
      </c>
      <c r="X87" s="20">
        <f t="shared" si="57"/>
        <v>0.98595363128192171</v>
      </c>
      <c r="Y87" s="33">
        <f t="shared" si="40"/>
        <v>68</v>
      </c>
      <c r="Z87" s="23">
        <f t="shared" si="35"/>
        <v>1.5767260106096999E-4</v>
      </c>
    </row>
    <row r="88" spans="1:26">
      <c r="A88" s="20">
        <f t="shared" si="41"/>
        <v>0</v>
      </c>
      <c r="B88" s="16">
        <f t="shared" si="36"/>
        <v>0</v>
      </c>
      <c r="C88" s="20">
        <f t="shared" si="42"/>
        <v>100</v>
      </c>
      <c r="D88" s="20">
        <f t="shared" si="43"/>
        <v>69</v>
      </c>
      <c r="E88" s="20">
        <f t="shared" si="37"/>
        <v>0</v>
      </c>
      <c r="F88" s="20">
        <f t="shared" si="38"/>
        <v>0</v>
      </c>
      <c r="G88" s="20">
        <f t="shared" si="39"/>
        <v>0</v>
      </c>
      <c r="H88" s="20">
        <f t="shared" si="44"/>
        <v>10.100000000000001</v>
      </c>
      <c r="I88" s="20">
        <f t="shared" si="45"/>
        <v>1</v>
      </c>
      <c r="J88" s="20">
        <f t="shared" si="46"/>
        <v>118.72514527025723</v>
      </c>
      <c r="K88" s="20">
        <f t="shared" si="47"/>
        <v>81.920350236477489</v>
      </c>
      <c r="L88" s="20">
        <f t="shared" si="48"/>
        <v>0</v>
      </c>
      <c r="M88" s="20">
        <f t="shared" si="49"/>
        <v>0</v>
      </c>
      <c r="N88" s="20">
        <f t="shared" si="50"/>
        <v>0</v>
      </c>
      <c r="O88" s="20">
        <f>Properties!$G$12*EXP(1/$G$2-1/300)*(J88*K88-L88*M88/Properties!$B$3)</f>
        <v>1.5820968918063588E-4</v>
      </c>
      <c r="P88" s="20">
        <f>Properties!$G$13*EXP(1/$G$2-1/300)*(J88^2-N88*M88/Properties!$C$3)</f>
        <v>1.0031411451670755E-5</v>
      </c>
      <c r="Q88" s="20">
        <f>Properties!$G$14*EXP(1/$G$2-1/300)*(N88*K88-L88*J88/Properties!$D$3)</f>
        <v>0</v>
      </c>
      <c r="R88" s="20">
        <f t="shared" si="51"/>
        <v>99.999574748465179</v>
      </c>
      <c r="S88" s="20">
        <f t="shared" si="52"/>
        <v>68.999622606354947</v>
      </c>
      <c r="T88" s="20">
        <f t="shared" si="53"/>
        <v>3.7739364505203025E-4</v>
      </c>
      <c r="U88" s="20">
        <f t="shared" si="54"/>
        <v>4.0132258993757559E-4</v>
      </c>
      <c r="V88" s="20">
        <f t="shared" si="55"/>
        <v>2.3928944885545398E-5</v>
      </c>
      <c r="W88" s="20">
        <f t="shared" si="56"/>
        <v>10.100000000000001</v>
      </c>
      <c r="X88" s="20">
        <f t="shared" si="57"/>
        <v>0.98595363128192171</v>
      </c>
      <c r="Y88" s="33">
        <f t="shared" si="40"/>
        <v>69</v>
      </c>
      <c r="Z88" s="23">
        <f t="shared" si="35"/>
        <v>1.5820968918063588E-4</v>
      </c>
    </row>
    <row r="89" spans="1:26">
      <c r="A89" s="20">
        <f t="shared" si="41"/>
        <v>0</v>
      </c>
      <c r="B89" s="16">
        <f t="shared" si="36"/>
        <v>0</v>
      </c>
      <c r="C89" s="20">
        <f t="shared" si="42"/>
        <v>100</v>
      </c>
      <c r="D89" s="20">
        <f t="shared" si="43"/>
        <v>70</v>
      </c>
      <c r="E89" s="20">
        <f t="shared" si="37"/>
        <v>0</v>
      </c>
      <c r="F89" s="20">
        <f t="shared" si="38"/>
        <v>0</v>
      </c>
      <c r="G89" s="20">
        <f t="shared" si="39"/>
        <v>0</v>
      </c>
      <c r="H89" s="20">
        <f t="shared" si="44"/>
        <v>10.100000000000001</v>
      </c>
      <c r="I89" s="20">
        <f t="shared" si="45"/>
        <v>1</v>
      </c>
      <c r="J89" s="20">
        <f t="shared" si="46"/>
        <v>118.06592736203814</v>
      </c>
      <c r="K89" s="20">
        <f t="shared" si="47"/>
        <v>82.646149153426705</v>
      </c>
      <c r="L89" s="20">
        <f t="shared" si="48"/>
        <v>0</v>
      </c>
      <c r="M89" s="20">
        <f t="shared" si="49"/>
        <v>0</v>
      </c>
      <c r="N89" s="20">
        <f t="shared" si="50"/>
        <v>0</v>
      </c>
      <c r="O89" s="20">
        <f>Properties!$G$12*EXP(1/$G$2-1/300)*(J89*K89-L89*M89/Properties!$B$3)</f>
        <v>1.5872515968126384E-4</v>
      </c>
      <c r="P89" s="20">
        <f>Properties!$G$13*EXP(1/$G$2-1/300)*(J89^2-N89*M89/Properties!$C$3)</f>
        <v>9.92032248007899E-6</v>
      </c>
      <c r="Q89" s="20">
        <f>Properties!$G$14*EXP(1/$G$2-1/300)*(N89*K89-L89*J89/Properties!$D$3)</f>
        <v>0</v>
      </c>
      <c r="R89" s="20">
        <f t="shared" si="51"/>
        <v>99.999574048844636</v>
      </c>
      <c r="S89" s="20">
        <f t="shared" si="52"/>
        <v>69.999621376750795</v>
      </c>
      <c r="T89" s="20">
        <f t="shared" si="53"/>
        <v>3.7862324920684697E-4</v>
      </c>
      <c r="U89" s="20">
        <f t="shared" si="54"/>
        <v>4.0228720228227495E-4</v>
      </c>
      <c r="V89" s="20">
        <f t="shared" si="55"/>
        <v>2.3663953075427936E-5</v>
      </c>
      <c r="W89" s="20">
        <f t="shared" si="56"/>
        <v>10.100000000000001</v>
      </c>
      <c r="X89" s="20">
        <f t="shared" si="57"/>
        <v>0.98595363128192171</v>
      </c>
      <c r="Y89" s="33">
        <f t="shared" si="40"/>
        <v>70</v>
      </c>
      <c r="Z89" s="23">
        <f t="shared" si="35"/>
        <v>1.5872515968126384E-4</v>
      </c>
    </row>
    <row r="90" spans="1:26">
      <c r="A90" s="20">
        <f t="shared" si="41"/>
        <v>0</v>
      </c>
      <c r="B90" s="16">
        <f t="shared" si="36"/>
        <v>0</v>
      </c>
      <c r="C90" s="20">
        <f t="shared" si="42"/>
        <v>100</v>
      </c>
      <c r="D90" s="20">
        <f t="shared" si="43"/>
        <v>71</v>
      </c>
      <c r="E90" s="20">
        <f t="shared" si="37"/>
        <v>0</v>
      </c>
      <c r="F90" s="20">
        <f t="shared" si="38"/>
        <v>0</v>
      </c>
      <c r="G90" s="20">
        <f t="shared" si="39"/>
        <v>0</v>
      </c>
      <c r="H90" s="20">
        <f t="shared" si="44"/>
        <v>10.100000000000001</v>
      </c>
      <c r="I90" s="20">
        <f t="shared" si="45"/>
        <v>1</v>
      </c>
      <c r="J90" s="20">
        <f t="shared" si="46"/>
        <v>117.41398960741618</v>
      </c>
      <c r="K90" s="20">
        <f t="shared" si="47"/>
        <v>83.363932621265491</v>
      </c>
      <c r="L90" s="20">
        <f t="shared" si="48"/>
        <v>0</v>
      </c>
      <c r="M90" s="20">
        <f t="shared" si="49"/>
        <v>0</v>
      </c>
      <c r="N90" s="20">
        <f t="shared" si="50"/>
        <v>0</v>
      </c>
      <c r="O90" s="20">
        <f>Properties!$G$12*EXP(1/$G$2-1/300)*(J90*K90-L90*M90/Properties!$B$3)</f>
        <v>1.5921962853973948E-4</v>
      </c>
      <c r="P90" s="20">
        <f>Properties!$G$13*EXP(1/$G$2-1/300)*(J90^2-N90*M90/Properties!$C$3)</f>
        <v>9.8110686600191592E-6</v>
      </c>
      <c r="Q90" s="20">
        <f>Properties!$G$14*EXP(1/$G$2-1/300)*(N90*K90-L90*J90/Properties!$D$3)</f>
        <v>0</v>
      </c>
      <c r="R90" s="20">
        <f t="shared" si="51"/>
        <v>99.999573390566312</v>
      </c>
      <c r="S90" s="20">
        <f t="shared" si="52"/>
        <v>70.999620197243985</v>
      </c>
      <c r="T90" s="20">
        <f t="shared" si="53"/>
        <v>3.7980275601095793E-4</v>
      </c>
      <c r="U90" s="20">
        <f t="shared" si="54"/>
        <v>4.0320609484966136E-4</v>
      </c>
      <c r="V90" s="20">
        <f t="shared" si="55"/>
        <v>2.3403338838703399E-5</v>
      </c>
      <c r="W90" s="20">
        <f t="shared" si="56"/>
        <v>10.100000000000001</v>
      </c>
      <c r="X90" s="20">
        <f t="shared" si="57"/>
        <v>0.98595363128192171</v>
      </c>
      <c r="Y90" s="33">
        <f t="shared" si="40"/>
        <v>71</v>
      </c>
      <c r="Z90" s="23">
        <f t="shared" si="35"/>
        <v>1.5921962853973948E-4</v>
      </c>
    </row>
    <row r="91" spans="1:26">
      <c r="A91" s="20">
        <f t="shared" si="41"/>
        <v>0</v>
      </c>
      <c r="B91" s="16">
        <f t="shared" si="36"/>
        <v>0</v>
      </c>
      <c r="C91" s="20">
        <f t="shared" si="42"/>
        <v>100</v>
      </c>
      <c r="D91" s="20">
        <f t="shared" si="43"/>
        <v>72</v>
      </c>
      <c r="E91" s="20">
        <f t="shared" si="37"/>
        <v>0</v>
      </c>
      <c r="F91" s="20">
        <f t="shared" si="38"/>
        <v>0</v>
      </c>
      <c r="G91" s="20">
        <f t="shared" si="39"/>
        <v>0</v>
      </c>
      <c r="H91" s="20">
        <f t="shared" si="44"/>
        <v>10.100000000000001</v>
      </c>
      <c r="I91" s="20">
        <f t="shared" si="45"/>
        <v>1</v>
      </c>
      <c r="J91" s="20">
        <f t="shared" si="46"/>
        <v>116.76921206975877</v>
      </c>
      <c r="K91" s="20">
        <f t="shared" si="47"/>
        <v>84.073832690226311</v>
      </c>
      <c r="L91" s="20">
        <f t="shared" si="48"/>
        <v>0</v>
      </c>
      <c r="M91" s="20">
        <f t="shared" si="49"/>
        <v>0</v>
      </c>
      <c r="N91" s="20">
        <f t="shared" si="50"/>
        <v>0</v>
      </c>
      <c r="O91" s="20">
        <f>Properties!$G$12*EXP(1/$G$2-1/300)*(J91*K91-L91*M91/Properties!$B$3)</f>
        <v>1.5969369256913854E-4</v>
      </c>
      <c r="P91" s="20">
        <f>Properties!$G$13*EXP(1/$G$2-1/300)*(J91^2-N91*M91/Properties!$C$3)</f>
        <v>9.7036097915275179E-6</v>
      </c>
      <c r="Q91" s="20">
        <f>Properties!$G$14*EXP(1/$G$2-1/300)*(N91*K91-L91*J91/Properties!$D$3)</f>
        <v>0</v>
      </c>
      <c r="R91" s="20">
        <f t="shared" si="51"/>
        <v>99.999572772398338</v>
      </c>
      <c r="S91" s="20">
        <f t="shared" si="52"/>
        <v>71.999619066410901</v>
      </c>
      <c r="T91" s="20">
        <f t="shared" si="53"/>
        <v>3.809335891032264E-4</v>
      </c>
      <c r="U91" s="20">
        <f t="shared" si="54"/>
        <v>4.0408059538554042E-4</v>
      </c>
      <c r="V91" s="20">
        <f t="shared" si="55"/>
        <v>2.3147006282314106E-5</v>
      </c>
      <c r="W91" s="20">
        <f t="shared" si="56"/>
        <v>10.100000000000001</v>
      </c>
      <c r="X91" s="20">
        <f t="shared" si="57"/>
        <v>0.98595363128192171</v>
      </c>
      <c r="Y91" s="33">
        <f t="shared" si="40"/>
        <v>72</v>
      </c>
      <c r="Z91" s="23">
        <f t="shared" si="35"/>
        <v>1.5969369256913854E-4</v>
      </c>
    </row>
    <row r="92" spans="1:26">
      <c r="A92" s="20">
        <f t="shared" si="41"/>
        <v>0</v>
      </c>
      <c r="B92" s="16">
        <f t="shared" si="36"/>
        <v>0</v>
      </c>
      <c r="C92" s="20">
        <f t="shared" si="42"/>
        <v>100</v>
      </c>
      <c r="D92" s="20">
        <f t="shared" si="43"/>
        <v>73</v>
      </c>
      <c r="E92" s="20">
        <f t="shared" si="37"/>
        <v>0</v>
      </c>
      <c r="F92" s="20">
        <f t="shared" si="38"/>
        <v>0</v>
      </c>
      <c r="G92" s="20">
        <f t="shared" si="39"/>
        <v>0</v>
      </c>
      <c r="H92" s="20">
        <f t="shared" si="44"/>
        <v>10.100000000000001</v>
      </c>
      <c r="I92" s="20">
        <f t="shared" si="45"/>
        <v>1</v>
      </c>
      <c r="J92" s="20">
        <f t="shared" si="46"/>
        <v>116.13147743256728</v>
      </c>
      <c r="K92" s="20">
        <f t="shared" si="47"/>
        <v>84.775978525774121</v>
      </c>
      <c r="L92" s="20">
        <f t="shared" si="48"/>
        <v>0</v>
      </c>
      <c r="M92" s="20">
        <f t="shared" si="49"/>
        <v>0</v>
      </c>
      <c r="N92" s="20">
        <f t="shared" si="50"/>
        <v>0</v>
      </c>
      <c r="O92" s="20">
        <f>Properties!$G$12*EXP(1/$G$2-1/300)*(J92*K92-L92*M92/Properties!$B$3)</f>
        <v>1.6014793009503316E-4</v>
      </c>
      <c r="P92" s="20">
        <f>Properties!$G$13*EXP(1/$G$2-1/300)*(J92^2-N92*M92/Properties!$C$3)</f>
        <v>9.5979067693941138E-6</v>
      </c>
      <c r="Q92" s="20">
        <f>Properties!$G$14*EXP(1/$G$2-1/300)*(N92*K92-L92*J92/Properties!$D$3)</f>
        <v>0</v>
      </c>
      <c r="R92" s="20">
        <f t="shared" si="51"/>
        <v>99.999572193147728</v>
      </c>
      <c r="S92" s="20">
        <f t="shared" si="52"/>
        <v>72.999617982871982</v>
      </c>
      <c r="T92" s="20">
        <f t="shared" si="53"/>
        <v>3.8201712802239494E-4</v>
      </c>
      <c r="U92" s="20">
        <f t="shared" si="54"/>
        <v>4.049119901470248E-4</v>
      </c>
      <c r="V92" s="20">
        <f t="shared" si="55"/>
        <v>2.2894862124629842E-5</v>
      </c>
      <c r="W92" s="20">
        <f t="shared" si="56"/>
        <v>10.100000000000001</v>
      </c>
      <c r="X92" s="20">
        <f t="shared" si="57"/>
        <v>0.98595363128192171</v>
      </c>
      <c r="Y92" s="33">
        <f t="shared" si="40"/>
        <v>73</v>
      </c>
      <c r="Z92" s="23">
        <f t="shared" si="35"/>
        <v>1.6014793009503316E-4</v>
      </c>
    </row>
    <row r="93" spans="1:26">
      <c r="A93" s="20">
        <f t="shared" si="41"/>
        <v>0</v>
      </c>
      <c r="B93" s="16">
        <f t="shared" si="36"/>
        <v>0</v>
      </c>
      <c r="C93" s="20">
        <f t="shared" si="42"/>
        <v>100</v>
      </c>
      <c r="D93" s="20">
        <f t="shared" si="43"/>
        <v>74</v>
      </c>
      <c r="E93" s="20">
        <f t="shared" si="37"/>
        <v>0</v>
      </c>
      <c r="F93" s="20">
        <f t="shared" si="38"/>
        <v>0</v>
      </c>
      <c r="G93" s="20">
        <f t="shared" si="39"/>
        <v>0</v>
      </c>
      <c r="H93" s="20">
        <f t="shared" si="44"/>
        <v>10.100000000000001</v>
      </c>
      <c r="I93" s="20">
        <f t="shared" si="45"/>
        <v>1</v>
      </c>
      <c r="J93" s="20">
        <f t="shared" si="46"/>
        <v>115.50067092831651</v>
      </c>
      <c r="K93" s="20">
        <f t="shared" si="47"/>
        <v>85.470496486954218</v>
      </c>
      <c r="L93" s="20">
        <f t="shared" si="48"/>
        <v>0</v>
      </c>
      <c r="M93" s="20">
        <f t="shared" si="49"/>
        <v>0</v>
      </c>
      <c r="N93" s="20">
        <f t="shared" si="50"/>
        <v>0</v>
      </c>
      <c r="O93" s="20">
        <f>Properties!$G$12*EXP(1/$G$2-1/300)*(J93*K93-L93*M93/Properties!$B$3)</f>
        <v>1.6058290160479767E-4</v>
      </c>
      <c r="P93" s="20">
        <f>Properties!$G$13*EXP(1/$G$2-1/300)*(J93^2-N93*M93/Properties!$C$3)</f>
        <v>9.4939215475809454E-6</v>
      </c>
      <c r="Q93" s="20">
        <f>Properties!$G$14*EXP(1/$G$2-1/300)*(N93*K93-L93*J93/Properties!$D$3)</f>
        <v>0</v>
      </c>
      <c r="R93" s="20">
        <f t="shared" si="51"/>
        <v>99.999571651659025</v>
      </c>
      <c r="S93" s="20">
        <f t="shared" si="52"/>
        <v>73.999616945290242</v>
      </c>
      <c r="T93" s="20">
        <f t="shared" si="53"/>
        <v>3.8305470975594095E-4</v>
      </c>
      <c r="U93" s="20">
        <f t="shared" si="54"/>
        <v>4.0570152536651175E-4</v>
      </c>
      <c r="V93" s="20">
        <f t="shared" si="55"/>
        <v>2.2646815610570838E-5</v>
      </c>
      <c r="W93" s="20">
        <f t="shared" si="56"/>
        <v>10.100000000000001</v>
      </c>
      <c r="X93" s="20">
        <f t="shared" si="57"/>
        <v>0.98595363128192171</v>
      </c>
      <c r="Y93" s="33">
        <f t="shared" si="40"/>
        <v>74</v>
      </c>
      <c r="Z93" s="23">
        <f t="shared" si="35"/>
        <v>1.6058290160479767E-4</v>
      </c>
    </row>
    <row r="94" spans="1:26">
      <c r="A94" s="20">
        <f t="shared" si="41"/>
        <v>0</v>
      </c>
      <c r="B94" s="16">
        <f t="shared" si="36"/>
        <v>0</v>
      </c>
      <c r="C94" s="20">
        <f t="shared" si="42"/>
        <v>100</v>
      </c>
      <c r="D94" s="20">
        <f t="shared" si="43"/>
        <v>75</v>
      </c>
      <c r="E94" s="20">
        <f t="shared" si="37"/>
        <v>0</v>
      </c>
      <c r="F94" s="20">
        <f t="shared" si="38"/>
        <v>0</v>
      </c>
      <c r="G94" s="20">
        <f t="shared" si="39"/>
        <v>0</v>
      </c>
      <c r="H94" s="20">
        <f t="shared" si="44"/>
        <v>10.100000000000001</v>
      </c>
      <c r="I94" s="20">
        <f t="shared" si="45"/>
        <v>1</v>
      </c>
      <c r="J94" s="20">
        <f t="shared" si="46"/>
        <v>114.8766802696006</v>
      </c>
      <c r="K94" s="20">
        <f t="shared" si="47"/>
        <v>86.157510202200456</v>
      </c>
      <c r="L94" s="20">
        <f t="shared" si="48"/>
        <v>0</v>
      </c>
      <c r="M94" s="20">
        <f t="shared" si="49"/>
        <v>0</v>
      </c>
      <c r="N94" s="20">
        <f t="shared" si="50"/>
        <v>0</v>
      </c>
      <c r="O94" s="20">
        <f>Properties!$G$12*EXP(1/$G$2-1/300)*(J94*K94-L94*M94/Properties!$B$3)</f>
        <v>1.6099915037112131E-4</v>
      </c>
      <c r="P94" s="20">
        <f>Properties!$G$13*EXP(1/$G$2-1/300)*(J94^2-N94*M94/Properties!$C$3)</f>
        <v>9.3916171049820782E-6</v>
      </c>
      <c r="Q94" s="20">
        <f>Properties!$G$14*EXP(1/$G$2-1/300)*(N94*K94-L94*J94/Properties!$D$3)</f>
        <v>0</v>
      </c>
      <c r="R94" s="20">
        <f t="shared" si="51"/>
        <v>99.999571146812912</v>
      </c>
      <c r="S94" s="20">
        <f t="shared" si="52"/>
        <v>74.999615952369766</v>
      </c>
      <c r="T94" s="20">
        <f t="shared" si="53"/>
        <v>3.8404763022740416E-4</v>
      </c>
      <c r="U94" s="20">
        <f t="shared" si="54"/>
        <v>4.0645040865733615E-4</v>
      </c>
      <c r="V94" s="20">
        <f t="shared" si="55"/>
        <v>2.2402778429931916E-5</v>
      </c>
      <c r="W94" s="20">
        <f t="shared" si="56"/>
        <v>10.100000000000001</v>
      </c>
      <c r="X94" s="20">
        <f t="shared" si="57"/>
        <v>0.98595363128192171</v>
      </c>
      <c r="Y94" s="33">
        <f t="shared" si="40"/>
        <v>75</v>
      </c>
      <c r="Z94" s="23">
        <f t="shared" si="35"/>
        <v>1.6099915037112131E-4</v>
      </c>
    </row>
    <row r="95" spans="1:26">
      <c r="A95" s="20">
        <f t="shared" si="41"/>
        <v>0</v>
      </c>
      <c r="B95" s="16">
        <f t="shared" si="36"/>
        <v>0</v>
      </c>
      <c r="C95" s="20">
        <f t="shared" si="42"/>
        <v>100</v>
      </c>
      <c r="D95" s="20">
        <f t="shared" si="43"/>
        <v>76</v>
      </c>
      <c r="E95" s="20">
        <f t="shared" si="37"/>
        <v>0</v>
      </c>
      <c r="F95" s="20">
        <f t="shared" si="38"/>
        <v>0</v>
      </c>
      <c r="G95" s="20">
        <f t="shared" si="39"/>
        <v>0</v>
      </c>
      <c r="H95" s="20">
        <f t="shared" si="44"/>
        <v>10.100000000000001</v>
      </c>
      <c r="I95" s="20">
        <f t="shared" si="45"/>
        <v>1</v>
      </c>
      <c r="J95" s="20">
        <f t="shared" si="46"/>
        <v>114.25939558249904</v>
      </c>
      <c r="K95" s="20">
        <f t="shared" si="47"/>
        <v>86.837140642699268</v>
      </c>
      <c r="L95" s="20">
        <f t="shared" si="48"/>
        <v>0</v>
      </c>
      <c r="M95" s="20">
        <f t="shared" si="49"/>
        <v>0</v>
      </c>
      <c r="N95" s="20">
        <f t="shared" si="50"/>
        <v>0</v>
      </c>
      <c r="O95" s="20">
        <f>Properties!$G$12*EXP(1/$G$2-1/300)*(J95*K95-L95*M95/Properties!$B$3)</f>
        <v>1.6139720305087573E-4</v>
      </c>
      <c r="P95" s="20">
        <f>Properties!$G$13*EXP(1/$G$2-1/300)*(J95^2-N95*M95/Properties!$C$3)</f>
        <v>9.2909574124681777E-6</v>
      </c>
      <c r="Q95" s="20">
        <f>Properties!$G$14*EXP(1/$G$2-1/300)*(N95*K95-L95*J95/Properties!$D$3)</f>
        <v>0</v>
      </c>
      <c r="R95" s="20">
        <f t="shared" si="51"/>
        <v>99.999570677525</v>
      </c>
      <c r="S95" s="20">
        <f t="shared" si="52"/>
        <v>75.99961500285427</v>
      </c>
      <c r="T95" s="20">
        <f t="shared" si="53"/>
        <v>3.849971457249268E-4</v>
      </c>
      <c r="U95" s="20">
        <f t="shared" si="54"/>
        <v>4.0715981036369719E-4</v>
      </c>
      <c r="V95" s="20">
        <f t="shared" si="55"/>
        <v>2.2162664638770461E-5</v>
      </c>
      <c r="W95" s="20">
        <f t="shared" si="56"/>
        <v>10.100000000000001</v>
      </c>
      <c r="X95" s="20">
        <f t="shared" si="57"/>
        <v>0.98595363128192171</v>
      </c>
      <c r="Y95" s="33">
        <f t="shared" si="40"/>
        <v>76</v>
      </c>
      <c r="Z95" s="23">
        <f t="shared" si="35"/>
        <v>1.6139720305087573E-4</v>
      </c>
    </row>
    <row r="96" spans="1:26">
      <c r="A96" s="20">
        <f t="shared" si="41"/>
        <v>0</v>
      </c>
      <c r="B96" s="16">
        <f t="shared" si="36"/>
        <v>0</v>
      </c>
      <c r="C96" s="20">
        <f t="shared" si="42"/>
        <v>100</v>
      </c>
      <c r="D96" s="20">
        <f t="shared" si="43"/>
        <v>77</v>
      </c>
      <c r="E96" s="20">
        <f t="shared" si="37"/>
        <v>0</v>
      </c>
      <c r="F96" s="20">
        <f t="shared" si="38"/>
        <v>0</v>
      </c>
      <c r="G96" s="20">
        <f t="shared" si="39"/>
        <v>0</v>
      </c>
      <c r="H96" s="20">
        <f t="shared" si="44"/>
        <v>10.100000000000001</v>
      </c>
      <c r="I96" s="20">
        <f t="shared" si="45"/>
        <v>1</v>
      </c>
      <c r="J96" s="20">
        <f t="shared" si="46"/>
        <v>113.64870934207947</v>
      </c>
      <c r="K96" s="20">
        <f t="shared" si="47"/>
        <v>87.509506193401194</v>
      </c>
      <c r="L96" s="20">
        <f t="shared" si="48"/>
        <v>0</v>
      </c>
      <c r="M96" s="20">
        <f t="shared" si="49"/>
        <v>0</v>
      </c>
      <c r="N96" s="20">
        <f t="shared" si="50"/>
        <v>0</v>
      </c>
      <c r="O96" s="20">
        <f>Properties!$G$12*EXP(1/$G$2-1/300)*(J96*K96-L96*M96/Properties!$B$3)</f>
        <v>1.617775702604288E-4</v>
      </c>
      <c r="P96" s="20">
        <f>Properties!$G$13*EXP(1/$G$2-1/300)*(J96^2-N96*M96/Properties!$C$3)</f>
        <v>9.191907401160728E-6</v>
      </c>
      <c r="Q96" s="20">
        <f>Properties!$G$14*EXP(1/$G$2-1/300)*(N96*K96-L96*J96/Properties!$D$3)</f>
        <v>0</v>
      </c>
      <c r="R96" s="20">
        <f t="shared" si="51"/>
        <v>99.999570242744554</v>
      </c>
      <c r="S96" s="20">
        <f t="shared" si="52"/>
        <v>76.999614095525729</v>
      </c>
      <c r="T96" s="20">
        <f t="shared" si="53"/>
        <v>3.8590447427360754E-4</v>
      </c>
      <c r="U96" s="20">
        <f t="shared" si="54"/>
        <v>4.0783086485733525E-4</v>
      </c>
      <c r="V96" s="20">
        <f t="shared" si="55"/>
        <v>2.1926390583727704E-5</v>
      </c>
      <c r="W96" s="20">
        <f t="shared" si="56"/>
        <v>10.100000000000001</v>
      </c>
      <c r="X96" s="20">
        <f t="shared" si="57"/>
        <v>0.98595363128192171</v>
      </c>
      <c r="Y96" s="33">
        <f t="shared" si="40"/>
        <v>77</v>
      </c>
      <c r="Z96" s="23">
        <f t="shared" si="35"/>
        <v>1.617775702604288E-4</v>
      </c>
    </row>
    <row r="97" spans="1:26">
      <c r="A97" s="20">
        <f t="shared" si="41"/>
        <v>0</v>
      </c>
      <c r="B97" s="16">
        <f t="shared" si="36"/>
        <v>0</v>
      </c>
      <c r="C97" s="20">
        <f t="shared" si="42"/>
        <v>100</v>
      </c>
      <c r="D97" s="20">
        <f t="shared" si="43"/>
        <v>78</v>
      </c>
      <c r="E97" s="20">
        <f t="shared" si="37"/>
        <v>0</v>
      </c>
      <c r="F97" s="20">
        <f t="shared" si="38"/>
        <v>0</v>
      </c>
      <c r="G97" s="20">
        <f t="shared" si="39"/>
        <v>0</v>
      </c>
      <c r="H97" s="20">
        <f t="shared" si="44"/>
        <v>10.100000000000001</v>
      </c>
      <c r="I97" s="20">
        <f t="shared" si="45"/>
        <v>1</v>
      </c>
      <c r="J97" s="20">
        <f t="shared" si="46"/>
        <v>113.04451630995784</v>
      </c>
      <c r="K97" s="20">
        <f t="shared" si="47"/>
        <v>88.174722721767111</v>
      </c>
      <c r="L97" s="20">
        <f t="shared" si="48"/>
        <v>0</v>
      </c>
      <c r="M97" s="20">
        <f t="shared" si="49"/>
        <v>0</v>
      </c>
      <c r="N97" s="20">
        <f t="shared" si="50"/>
        <v>0</v>
      </c>
      <c r="O97" s="20">
        <f>Properties!$G$12*EXP(1/$G$2-1/300)*(J97*K97-L97*M97/Properties!$B$3)</f>
        <v>1.6214074712844146E-4</v>
      </c>
      <c r="P97" s="20">
        <f>Properties!$G$13*EXP(1/$G$2-1/300)*(J97^2-N97*M97/Properties!$C$3)</f>
        <v>9.0944329318837389E-6</v>
      </c>
      <c r="Q97" s="20">
        <f>Properties!$G$14*EXP(1/$G$2-1/300)*(N97*K97-L97*J97/Properties!$D$3)</f>
        <v>0</v>
      </c>
      <c r="R97" s="20">
        <f t="shared" si="51"/>
        <v>99.999569841453393</v>
      </c>
      <c r="S97" s="20">
        <f t="shared" si="52"/>
        <v>77.99961322920305</v>
      </c>
      <c r="T97" s="20">
        <f t="shared" si="53"/>
        <v>3.8677079695414448E-4</v>
      </c>
      <c r="U97" s="20">
        <f t="shared" si="54"/>
        <v>4.0846467178330323E-4</v>
      </c>
      <c r="V97" s="20">
        <f t="shared" si="55"/>
        <v>2.1693874829158751E-5</v>
      </c>
      <c r="W97" s="20">
        <f t="shared" si="56"/>
        <v>10.100000000000001</v>
      </c>
      <c r="X97" s="20">
        <f t="shared" si="57"/>
        <v>0.98595363128192171</v>
      </c>
      <c r="Y97" s="33">
        <f t="shared" si="40"/>
        <v>78</v>
      </c>
      <c r="Z97" s="23">
        <f t="shared" si="35"/>
        <v>1.6214074712844146E-4</v>
      </c>
    </row>
    <row r="98" spans="1:26">
      <c r="A98" s="20">
        <f t="shared" si="41"/>
        <v>0</v>
      </c>
      <c r="B98" s="16">
        <f t="shared" si="36"/>
        <v>0</v>
      </c>
      <c r="C98" s="20">
        <f t="shared" si="42"/>
        <v>100</v>
      </c>
      <c r="D98" s="20">
        <f t="shared" si="43"/>
        <v>79</v>
      </c>
      <c r="E98" s="20">
        <f t="shared" si="37"/>
        <v>0</v>
      </c>
      <c r="F98" s="20">
        <f t="shared" si="38"/>
        <v>0</v>
      </c>
      <c r="G98" s="20">
        <f t="shared" si="39"/>
        <v>0</v>
      </c>
      <c r="H98" s="20">
        <f t="shared" si="44"/>
        <v>10.100000000000001</v>
      </c>
      <c r="I98" s="20">
        <f t="shared" si="45"/>
        <v>1</v>
      </c>
      <c r="J98" s="20">
        <f t="shared" si="46"/>
        <v>112.44671347383961</v>
      </c>
      <c r="K98" s="20">
        <f t="shared" si="47"/>
        <v>88.832903644333285</v>
      </c>
      <c r="L98" s="20">
        <f t="shared" si="48"/>
        <v>0</v>
      </c>
      <c r="M98" s="20">
        <f t="shared" si="49"/>
        <v>0</v>
      </c>
      <c r="N98" s="20">
        <f t="shared" si="50"/>
        <v>0</v>
      </c>
      <c r="O98" s="20">
        <f>Properties!$G$12*EXP(1/$G$2-1/300)*(J98*K98-L98*M98/Properties!$B$3)</f>
        <v>1.6248721382713501E-4</v>
      </c>
      <c r="P98" s="20">
        <f>Properties!$G$13*EXP(1/$G$2-1/300)*(J98^2-N98*M98/Properties!$C$3)</f>
        <v>8.998500765743238E-6</v>
      </c>
      <c r="Q98" s="20">
        <f>Properties!$G$14*EXP(1/$G$2-1/300)*(N98*K98-L98*J98/Properties!$D$3)</f>
        <v>0</v>
      </c>
      <c r="R98" s="20">
        <f t="shared" si="51"/>
        <v>99.99956947266466</v>
      </c>
      <c r="S98" s="20">
        <f t="shared" si="52"/>
        <v>78.999612402740823</v>
      </c>
      <c r="T98" s="20">
        <f t="shared" si="53"/>
        <v>3.8759725917012047E-4</v>
      </c>
      <c r="U98" s="20">
        <f t="shared" si="54"/>
        <v>4.0906229725707336E-4</v>
      </c>
      <c r="V98" s="20">
        <f t="shared" si="55"/>
        <v>2.1465038086952878E-5</v>
      </c>
      <c r="W98" s="20">
        <f t="shared" si="56"/>
        <v>10.100000000000001</v>
      </c>
      <c r="X98" s="20">
        <f t="shared" si="57"/>
        <v>0.98595363128192171</v>
      </c>
      <c r="Y98" s="33">
        <f t="shared" si="40"/>
        <v>79</v>
      </c>
      <c r="Z98" s="23">
        <f t="shared" si="35"/>
        <v>1.6248721382713501E-4</v>
      </c>
    </row>
    <row r="99" spans="1:26">
      <c r="A99" s="20">
        <f t="shared" si="41"/>
        <v>0</v>
      </c>
      <c r="B99" s="16">
        <f t="shared" si="36"/>
        <v>0</v>
      </c>
      <c r="C99" s="20">
        <f t="shared" si="42"/>
        <v>100</v>
      </c>
      <c r="D99" s="20">
        <f t="shared" si="43"/>
        <v>80</v>
      </c>
      <c r="E99" s="20">
        <f t="shared" si="37"/>
        <v>0</v>
      </c>
      <c r="F99" s="20">
        <f t="shared" si="38"/>
        <v>0</v>
      </c>
      <c r="G99" s="20">
        <f t="shared" si="39"/>
        <v>0</v>
      </c>
      <c r="H99" s="20">
        <f t="shared" si="44"/>
        <v>10.100000000000001</v>
      </c>
      <c r="I99" s="20">
        <f t="shared" si="45"/>
        <v>1</v>
      </c>
      <c r="J99" s="20">
        <f t="shared" si="46"/>
        <v>111.85519998896933</v>
      </c>
      <c r="K99" s="20">
        <f t="shared" si="47"/>
        <v>89.484159991175474</v>
      </c>
      <c r="L99" s="20">
        <f t="shared" si="48"/>
        <v>0</v>
      </c>
      <c r="M99" s="20">
        <f t="shared" si="49"/>
        <v>0</v>
      </c>
      <c r="N99" s="20">
        <f t="shared" si="50"/>
        <v>0</v>
      </c>
      <c r="O99" s="20">
        <f>Properties!$G$12*EXP(1/$G$2-1/300)*(J99*K99-L99*M99/Properties!$B$3)</f>
        <v>1.6281743608296783E-4</v>
      </c>
      <c r="P99" s="20">
        <f>Properties!$G$13*EXP(1/$G$2-1/300)*(J99^2-N99*M99/Properties!$C$3)</f>
        <v>8.9040785357873042E-6</v>
      </c>
      <c r="Q99" s="20">
        <f>Properties!$G$14*EXP(1/$G$2-1/300)*(N99*K99-L99*J99/Properties!$D$3)</f>
        <v>0</v>
      </c>
      <c r="R99" s="20">
        <f t="shared" si="51"/>
        <v>99.999569135421837</v>
      </c>
      <c r="S99" s="20">
        <f t="shared" si="52"/>
        <v>79.99961161502813</v>
      </c>
      <c r="T99" s="20">
        <f t="shared" si="53"/>
        <v>3.8838497186617264E-4</v>
      </c>
      <c r="U99" s="20">
        <f t="shared" si="54"/>
        <v>4.0962477501510394E-4</v>
      </c>
      <c r="V99" s="20">
        <f t="shared" si="55"/>
        <v>2.1239803148931317E-5</v>
      </c>
      <c r="W99" s="20">
        <f t="shared" si="56"/>
        <v>10.100000000000001</v>
      </c>
      <c r="X99" s="20">
        <f t="shared" si="57"/>
        <v>0.98595363128192171</v>
      </c>
      <c r="Y99" s="33">
        <f t="shared" si="40"/>
        <v>80</v>
      </c>
      <c r="Z99" s="23">
        <f t="shared" si="35"/>
        <v>1.6281743608296783E-4</v>
      </c>
    </row>
    <row r="100" spans="1:26">
      <c r="A100" s="20">
        <f t="shared" si="41"/>
        <v>0</v>
      </c>
      <c r="B100" s="16">
        <f t="shared" si="36"/>
        <v>0</v>
      </c>
      <c r="C100" s="20">
        <f t="shared" si="42"/>
        <v>100</v>
      </c>
      <c r="D100" s="20">
        <f t="shared" si="43"/>
        <v>81</v>
      </c>
      <c r="E100" s="20">
        <f t="shared" si="37"/>
        <v>0</v>
      </c>
      <c r="F100" s="20">
        <f t="shared" si="38"/>
        <v>0</v>
      </c>
      <c r="G100" s="20">
        <f t="shared" si="39"/>
        <v>0</v>
      </c>
      <c r="H100" s="20">
        <f t="shared" si="44"/>
        <v>10.100000000000001</v>
      </c>
      <c r="I100" s="20">
        <f t="shared" si="45"/>
        <v>1</v>
      </c>
      <c r="J100" s="20">
        <f t="shared" si="46"/>
        <v>111.26987712141847</v>
      </c>
      <c r="K100" s="20">
        <f t="shared" si="47"/>
        <v>90.128600468348964</v>
      </c>
      <c r="L100" s="20">
        <f t="shared" si="48"/>
        <v>0</v>
      </c>
      <c r="M100" s="20">
        <f t="shared" si="49"/>
        <v>0</v>
      </c>
      <c r="N100" s="20">
        <f t="shared" si="50"/>
        <v>0</v>
      </c>
      <c r="O100" s="20">
        <f>Properties!$G$12*EXP(1/$G$2-1/300)*(J100*K100-L100*M100/Properties!$B$3)</f>
        <v>1.6313186566761467E-4</v>
      </c>
      <c r="P100" s="20">
        <f>Properties!$G$13*EXP(1/$G$2-1/300)*(J100^2-N100*M100/Properties!$C$3)</f>
        <v>8.8111347197014124E-6</v>
      </c>
      <c r="Q100" s="20">
        <f>Properties!$G$14*EXP(1/$G$2-1/300)*(N100*K100-L100*J100/Properties!$D$3)</f>
        <v>0</v>
      </c>
      <c r="R100" s="20">
        <f t="shared" si="51"/>
        <v>99.999568828797663</v>
      </c>
      <c r="S100" s="20">
        <f t="shared" si="52"/>
        <v>80.999610864987304</v>
      </c>
      <c r="T100" s="20">
        <f t="shared" si="53"/>
        <v>3.8913501269917486E-4</v>
      </c>
      <c r="U100" s="20">
        <f t="shared" si="54"/>
        <v>4.101531075208895E-4</v>
      </c>
      <c r="V100" s="20">
        <f t="shared" si="55"/>
        <v>2.1018094821714697E-5</v>
      </c>
      <c r="W100" s="20">
        <f t="shared" si="56"/>
        <v>10.100000000000001</v>
      </c>
      <c r="X100" s="20">
        <f t="shared" si="57"/>
        <v>0.98595363128192171</v>
      </c>
      <c r="Y100" s="33">
        <f t="shared" si="40"/>
        <v>81</v>
      </c>
      <c r="Z100" s="23">
        <f t="shared" si="35"/>
        <v>1.6313186566761467E-4</v>
      </c>
    </row>
    <row r="101" spans="1:26">
      <c r="A101" s="20">
        <f t="shared" si="41"/>
        <v>0</v>
      </c>
      <c r="B101" s="16">
        <f t="shared" si="36"/>
        <v>0</v>
      </c>
      <c r="C101" s="20">
        <f t="shared" si="42"/>
        <v>100</v>
      </c>
      <c r="D101" s="20">
        <f t="shared" si="43"/>
        <v>82</v>
      </c>
      <c r="E101" s="20">
        <f t="shared" si="37"/>
        <v>0</v>
      </c>
      <c r="F101" s="20">
        <f t="shared" si="38"/>
        <v>0</v>
      </c>
      <c r="G101" s="20">
        <f t="shared" si="39"/>
        <v>0</v>
      </c>
      <c r="H101" s="20">
        <f t="shared" si="44"/>
        <v>10.100000000000001</v>
      </c>
      <c r="I101" s="20">
        <f t="shared" si="45"/>
        <v>1</v>
      </c>
      <c r="J101" s="20">
        <f t="shared" si="46"/>
        <v>110.69064819314455</v>
      </c>
      <c r="K101" s="20">
        <f t="shared" si="47"/>
        <v>90.76633151837855</v>
      </c>
      <c r="L101" s="20">
        <f t="shared" si="48"/>
        <v>0</v>
      </c>
      <c r="M101" s="20">
        <f t="shared" si="49"/>
        <v>0</v>
      </c>
      <c r="N101" s="20">
        <f t="shared" si="50"/>
        <v>0</v>
      </c>
      <c r="O101" s="20">
        <f>Properties!$G$12*EXP(1/$G$2-1/300)*(J101*K101-L101*M101/Properties!$B$3)</f>
        <v>1.6343094087009952E-4</v>
      </c>
      <c r="P101" s="20">
        <f>Properties!$G$13*EXP(1/$G$2-1/300)*(J101^2-N101*M101/Properties!$C$3)</f>
        <v>8.7196386134961628E-6</v>
      </c>
      <c r="Q101" s="20">
        <f>Properties!$G$14*EXP(1/$G$2-1/300)*(N101*K101-L101*J101/Properties!$D$3)</f>
        <v>0</v>
      </c>
      <c r="R101" s="20">
        <f t="shared" si="51"/>
        <v>99.999568551893105</v>
      </c>
      <c r="S101" s="20">
        <f t="shared" si="52"/>
        <v>81.999610151572838</v>
      </c>
      <c r="T101" s="20">
        <f t="shared" si="53"/>
        <v>3.8984842716446438E-4</v>
      </c>
      <c r="U101" s="20">
        <f t="shared" si="54"/>
        <v>4.1064826702842211E-4</v>
      </c>
      <c r="V101" s="20">
        <f t="shared" si="55"/>
        <v>2.0799839863957703E-5</v>
      </c>
      <c r="W101" s="20">
        <f t="shared" si="56"/>
        <v>10.100000000000001</v>
      </c>
      <c r="X101" s="20">
        <f t="shared" si="57"/>
        <v>0.98595363128192171</v>
      </c>
      <c r="Y101" s="33">
        <f t="shared" si="40"/>
        <v>82</v>
      </c>
      <c r="Z101" s="23">
        <f t="shared" si="35"/>
        <v>1.6343094087009952E-4</v>
      </c>
    </row>
    <row r="102" spans="1:26">
      <c r="A102" s="20">
        <f t="shared" si="41"/>
        <v>0</v>
      </c>
      <c r="B102" s="16">
        <f t="shared" si="36"/>
        <v>0</v>
      </c>
      <c r="C102" s="20">
        <f t="shared" si="42"/>
        <v>100</v>
      </c>
      <c r="D102" s="20">
        <f t="shared" si="43"/>
        <v>83</v>
      </c>
      <c r="E102" s="20">
        <f t="shared" si="37"/>
        <v>0</v>
      </c>
      <c r="F102" s="20">
        <f t="shared" si="38"/>
        <v>0</v>
      </c>
      <c r="G102" s="20">
        <f t="shared" si="39"/>
        <v>0</v>
      </c>
      <c r="H102" s="20">
        <f t="shared" si="44"/>
        <v>10.100000000000001</v>
      </c>
      <c r="I102" s="20">
        <f t="shared" si="45"/>
        <v>1</v>
      </c>
      <c r="J102" s="20">
        <f t="shared" si="46"/>
        <v>110.11741852875748</v>
      </c>
      <c r="K102" s="20">
        <f t="shared" si="47"/>
        <v>91.397457378868708</v>
      </c>
      <c r="L102" s="20">
        <f t="shared" si="48"/>
        <v>0</v>
      </c>
      <c r="M102" s="20">
        <f t="shared" si="49"/>
        <v>0</v>
      </c>
      <c r="N102" s="20">
        <f t="shared" si="50"/>
        <v>0</v>
      </c>
      <c r="O102" s="20">
        <f>Properties!$G$12*EXP(1/$G$2-1/300)*(J102*K102-L102*M102/Properties!$B$3)</f>
        <v>1.6371508695089135E-4</v>
      </c>
      <c r="P102" s="20">
        <f>Properties!$G$13*EXP(1/$G$2-1/300)*(J102^2-N102*M102/Properties!$C$3)</f>
        <v>8.6295603061463844E-6</v>
      </c>
      <c r="Q102" s="20">
        <f>Properties!$G$14*EXP(1/$G$2-1/300)*(N102*K102-L102*J102/Properties!$D$3)</f>
        <v>0</v>
      </c>
      <c r="R102" s="20">
        <f t="shared" si="51"/>
        <v>99.999568303836469</v>
      </c>
      <c r="S102" s="20">
        <f t="shared" si="52"/>
        <v>82.99960947377032</v>
      </c>
      <c r="T102" s="20">
        <f t="shared" si="53"/>
        <v>3.9052622967904269E-4</v>
      </c>
      <c r="U102" s="20">
        <f t="shared" si="54"/>
        <v>4.111111966048958E-4</v>
      </c>
      <c r="V102" s="20">
        <f t="shared" si="55"/>
        <v>2.0584966925853158E-5</v>
      </c>
      <c r="W102" s="20">
        <f t="shared" si="56"/>
        <v>10.100000000000001</v>
      </c>
      <c r="X102" s="20">
        <f t="shared" si="57"/>
        <v>0.98595363128192171</v>
      </c>
      <c r="Y102" s="33">
        <f t="shared" si="40"/>
        <v>83</v>
      </c>
      <c r="Z102" s="23">
        <f t="shared" si="35"/>
        <v>1.6371508695089135E-4</v>
      </c>
    </row>
    <row r="103" spans="1:26">
      <c r="A103" s="20">
        <f t="shared" si="41"/>
        <v>0</v>
      </c>
      <c r="B103" s="16">
        <f t="shared" si="36"/>
        <v>0</v>
      </c>
      <c r="C103" s="20">
        <f t="shared" si="42"/>
        <v>100</v>
      </c>
      <c r="D103" s="20">
        <f t="shared" si="43"/>
        <v>84</v>
      </c>
      <c r="E103" s="20">
        <f t="shared" si="37"/>
        <v>0</v>
      </c>
      <c r="F103" s="20">
        <f t="shared" si="38"/>
        <v>0</v>
      </c>
      <c r="G103" s="20">
        <f t="shared" si="39"/>
        <v>0</v>
      </c>
      <c r="H103" s="20">
        <f t="shared" si="44"/>
        <v>10.100000000000001</v>
      </c>
      <c r="I103" s="20">
        <f t="shared" si="45"/>
        <v>1</v>
      </c>
      <c r="J103" s="20">
        <f t="shared" si="46"/>
        <v>109.55009540393132</v>
      </c>
      <c r="K103" s="20">
        <f t="shared" si="47"/>
        <v>92.022080139302318</v>
      </c>
      <c r="L103" s="20">
        <f t="shared" si="48"/>
        <v>0</v>
      </c>
      <c r="M103" s="20">
        <f t="shared" si="49"/>
        <v>0</v>
      </c>
      <c r="N103" s="20">
        <f t="shared" si="50"/>
        <v>0</v>
      </c>
      <c r="O103" s="20">
        <f>Properties!$G$12*EXP(1/$G$2-1/300)*(J103*K103-L103*M103/Properties!$B$3)</f>
        <v>1.6398471657873485E-4</v>
      </c>
      <c r="P103" s="20">
        <f>Properties!$G$13*EXP(1/$G$2-1/300)*(J103^2-N103*M103/Properties!$C$3)</f>
        <v>8.5408706551424419E-6</v>
      </c>
      <c r="Q103" s="20">
        <f>Properties!$G$14*EXP(1/$G$2-1/300)*(N103*K103-L103*J103/Properties!$D$3)</f>
        <v>0</v>
      </c>
      <c r="R103" s="20">
        <f t="shared" si="51"/>
        <v>99.999568083782393</v>
      </c>
      <c r="S103" s="20">
        <f t="shared" si="52"/>
        <v>83.999608830595378</v>
      </c>
      <c r="T103" s="20">
        <f t="shared" si="53"/>
        <v>3.9116940462359171E-4</v>
      </c>
      <c r="U103" s="20">
        <f t="shared" si="54"/>
        <v>4.1154281111440371E-4</v>
      </c>
      <c r="V103" s="20">
        <f t="shared" si="55"/>
        <v>2.0373406490812073E-5</v>
      </c>
      <c r="W103" s="20">
        <f t="shared" si="56"/>
        <v>10.100000000000001</v>
      </c>
      <c r="X103" s="20">
        <f t="shared" si="57"/>
        <v>0.98595363128192171</v>
      </c>
      <c r="Y103" s="33">
        <f t="shared" si="40"/>
        <v>84</v>
      </c>
      <c r="Z103" s="23">
        <f t="shared" si="35"/>
        <v>1.6398471657873485E-4</v>
      </c>
    </row>
    <row r="104" spans="1:26">
      <c r="A104" s="20">
        <f t="shared" si="41"/>
        <v>0</v>
      </c>
      <c r="B104" s="16">
        <f t="shared" si="36"/>
        <v>0</v>
      </c>
      <c r="C104" s="20">
        <f t="shared" si="42"/>
        <v>100</v>
      </c>
      <c r="D104" s="20">
        <f t="shared" si="43"/>
        <v>85</v>
      </c>
      <c r="E104" s="20">
        <f t="shared" si="37"/>
        <v>0</v>
      </c>
      <c r="F104" s="20">
        <f t="shared" si="38"/>
        <v>0</v>
      </c>
      <c r="G104" s="20">
        <f t="shared" si="39"/>
        <v>0</v>
      </c>
      <c r="H104" s="20">
        <f t="shared" si="44"/>
        <v>10.100000000000001</v>
      </c>
      <c r="I104" s="20">
        <f t="shared" si="45"/>
        <v>1</v>
      </c>
      <c r="J104" s="20">
        <f t="shared" si="46"/>
        <v>108.98858799540271</v>
      </c>
      <c r="K104" s="20">
        <f t="shared" si="47"/>
        <v>92.640299796092307</v>
      </c>
      <c r="L104" s="20">
        <f t="shared" si="48"/>
        <v>0</v>
      </c>
      <c r="M104" s="20">
        <f t="shared" si="49"/>
        <v>0</v>
      </c>
      <c r="N104" s="20">
        <f t="shared" si="50"/>
        <v>0</v>
      </c>
      <c r="O104" s="20">
        <f>Properties!$G$12*EXP(1/$G$2-1/300)*(J104*K104-L104*M104/Properties!$B$3)</f>
        <v>1.6424023025094942E-4</v>
      </c>
      <c r="P104" s="20">
        <f>Properties!$G$13*EXP(1/$G$2-1/300)*(J104^2-N104*M104/Properties!$C$3)</f>
        <v>8.453541262916518E-6</v>
      </c>
      <c r="Q104" s="20">
        <f>Properties!$G$14*EXP(1/$G$2-1/300)*(N104*K104-L104*J104/Properties!$D$3)</f>
        <v>0</v>
      </c>
      <c r="R104" s="20">
        <f t="shared" si="51"/>
        <v>99.99956789091101</v>
      </c>
      <c r="S104" s="20">
        <f t="shared" si="52"/>
        <v>84.999608221092657</v>
      </c>
      <c r="T104" s="20">
        <f t="shared" si="53"/>
        <v>3.9177890734505647E-4</v>
      </c>
      <c r="U104" s="20">
        <f t="shared" si="54"/>
        <v>4.1194399816428729E-4</v>
      </c>
      <c r="V104" s="20">
        <f t="shared" si="55"/>
        <v>2.0165090819230853E-5</v>
      </c>
      <c r="W104" s="20">
        <f t="shared" si="56"/>
        <v>10.100000000000001</v>
      </c>
      <c r="X104" s="20">
        <f t="shared" si="57"/>
        <v>0.98595363128192171</v>
      </c>
      <c r="Y104" s="33">
        <f t="shared" si="40"/>
        <v>85</v>
      </c>
      <c r="Z104" s="23">
        <f t="shared" si="35"/>
        <v>1.6424023025094942E-4</v>
      </c>
    </row>
    <row r="105" spans="1:26">
      <c r="A105" s="20">
        <f t="shared" si="41"/>
        <v>0</v>
      </c>
      <c r="B105" s="16">
        <f t="shared" si="36"/>
        <v>0</v>
      </c>
      <c r="C105" s="20">
        <f t="shared" si="42"/>
        <v>100</v>
      </c>
      <c r="D105" s="20">
        <f t="shared" si="43"/>
        <v>86</v>
      </c>
      <c r="E105" s="20">
        <f t="shared" si="37"/>
        <v>0</v>
      </c>
      <c r="F105" s="20">
        <f t="shared" si="38"/>
        <v>0</v>
      </c>
      <c r="G105" s="20">
        <f t="shared" si="39"/>
        <v>0</v>
      </c>
      <c r="H105" s="20">
        <f t="shared" si="44"/>
        <v>10.100000000000001</v>
      </c>
      <c r="I105" s="20">
        <f t="shared" si="45"/>
        <v>1</v>
      </c>
      <c r="J105" s="20">
        <f t="shared" si="46"/>
        <v>108.43280733249908</v>
      </c>
      <c r="K105" s="20">
        <f t="shared" si="47"/>
        <v>93.252214305949209</v>
      </c>
      <c r="L105" s="20">
        <f t="shared" si="48"/>
        <v>0</v>
      </c>
      <c r="M105" s="20">
        <f t="shared" si="49"/>
        <v>0</v>
      </c>
      <c r="N105" s="20">
        <f t="shared" si="50"/>
        <v>0</v>
      </c>
      <c r="O105" s="20">
        <f>Properties!$G$12*EXP(1/$G$2-1/300)*(J105*K105-L105*M105/Properties!$B$3)</f>
        <v>1.6448201669789868E-4</v>
      </c>
      <c r="P105" s="20">
        <f>Properties!$G$13*EXP(1/$G$2-1/300)*(J105^2-N105*M105/Properties!$C$3)</f>
        <v>8.3675444541082199E-6</v>
      </c>
      <c r="Q105" s="20">
        <f>Properties!$G$14*EXP(1/$G$2-1/300)*(N105*K105-L105*J105/Properties!$D$3)</f>
        <v>0</v>
      </c>
      <c r="R105" s="20">
        <f t="shared" si="51"/>
        <v>99.999567724427095</v>
      </c>
      <c r="S105" s="20">
        <f t="shared" si="52"/>
        <v>85.999607644334873</v>
      </c>
      <c r="T105" s="20">
        <f t="shared" si="53"/>
        <v>3.9235566512146652E-4</v>
      </c>
      <c r="U105" s="20">
        <f t="shared" si="54"/>
        <v>4.1231561901572725E-4</v>
      </c>
      <c r="V105" s="20">
        <f t="shared" si="55"/>
        <v>1.9959953894260658E-5</v>
      </c>
      <c r="W105" s="20">
        <f t="shared" si="56"/>
        <v>10.100000000000001</v>
      </c>
      <c r="X105" s="20">
        <f t="shared" si="57"/>
        <v>0.98595363128192171</v>
      </c>
      <c r="Y105" s="33">
        <f t="shared" si="40"/>
        <v>86</v>
      </c>
      <c r="Z105" s="23">
        <f t="shared" si="35"/>
        <v>1.6448201669789868E-4</v>
      </c>
    </row>
    <row r="106" spans="1:26">
      <c r="A106" s="20">
        <f t="shared" si="41"/>
        <v>0</v>
      </c>
      <c r="B106" s="16">
        <f t="shared" si="36"/>
        <v>0</v>
      </c>
      <c r="C106" s="20">
        <f t="shared" si="42"/>
        <v>100</v>
      </c>
      <c r="D106" s="20">
        <f t="shared" si="43"/>
        <v>87</v>
      </c>
      <c r="E106" s="20">
        <f t="shared" si="37"/>
        <v>0</v>
      </c>
      <c r="F106" s="20">
        <f t="shared" si="38"/>
        <v>0</v>
      </c>
      <c r="G106" s="20">
        <f t="shared" si="39"/>
        <v>0</v>
      </c>
      <c r="H106" s="20">
        <f t="shared" si="44"/>
        <v>10.100000000000001</v>
      </c>
      <c r="I106" s="20">
        <f t="shared" si="45"/>
        <v>1</v>
      </c>
      <c r="J106" s="20">
        <f t="shared" si="46"/>
        <v>107.88266625014242</v>
      </c>
      <c r="K106" s="20">
        <f t="shared" si="47"/>
        <v>93.857919637623908</v>
      </c>
      <c r="L106" s="20">
        <f t="shared" si="48"/>
        <v>0</v>
      </c>
      <c r="M106" s="20">
        <f t="shared" si="49"/>
        <v>0</v>
      </c>
      <c r="N106" s="20">
        <f t="shared" si="50"/>
        <v>0</v>
      </c>
      <c r="O106" s="20">
        <f>Properties!$G$12*EXP(1/$G$2-1/300)*(J106*K106-L106*M106/Properties!$B$3)</f>
        <v>1.6471045327229506E-4</v>
      </c>
      <c r="P106" s="20">
        <f>Properties!$G$13*EXP(1/$G$2-1/300)*(J106^2-N106*M106/Properties!$C$3)</f>
        <v>8.2828532536355285E-6</v>
      </c>
      <c r="Q106" s="20">
        <f>Properties!$G$14*EXP(1/$G$2-1/300)*(N106*K106-L106*J106/Properties!$D$3)</f>
        <v>0</v>
      </c>
      <c r="R106" s="20">
        <f t="shared" si="51"/>
        <v>99.99956758355917</v>
      </c>
      <c r="S106" s="20">
        <f t="shared" si="52"/>
        <v>86.999607099421908</v>
      </c>
      <c r="T106" s="20">
        <f t="shared" si="53"/>
        <v>3.9290057809058453E-4</v>
      </c>
      <c r="U106" s="20">
        <f t="shared" si="54"/>
        <v>4.1265850946008229E-4</v>
      </c>
      <c r="V106" s="20">
        <f t="shared" si="55"/>
        <v>1.9757931369497785E-5</v>
      </c>
      <c r="W106" s="20">
        <f t="shared" si="56"/>
        <v>10.100000000000001</v>
      </c>
      <c r="X106" s="20">
        <f t="shared" si="57"/>
        <v>0.98595363128192171</v>
      </c>
      <c r="Y106" s="33">
        <f t="shared" si="40"/>
        <v>87</v>
      </c>
      <c r="Z106" s="23">
        <f t="shared" si="35"/>
        <v>1.6471045327229506E-4</v>
      </c>
    </row>
    <row r="107" spans="1:26">
      <c r="A107" s="20">
        <f t="shared" si="41"/>
        <v>0</v>
      </c>
      <c r="B107" s="16">
        <f t="shared" si="36"/>
        <v>0</v>
      </c>
      <c r="C107" s="20">
        <f t="shared" si="42"/>
        <v>100</v>
      </c>
      <c r="D107" s="20">
        <f t="shared" si="43"/>
        <v>88</v>
      </c>
      <c r="E107" s="20">
        <f t="shared" si="37"/>
        <v>0</v>
      </c>
      <c r="F107" s="20">
        <f t="shared" si="38"/>
        <v>0</v>
      </c>
      <c r="G107" s="20">
        <f t="shared" si="39"/>
        <v>0</v>
      </c>
      <c r="H107" s="20">
        <f t="shared" si="44"/>
        <v>10.100000000000001</v>
      </c>
      <c r="I107" s="20">
        <f t="shared" si="45"/>
        <v>1</v>
      </c>
      <c r="J107" s="20">
        <f t="shared" si="46"/>
        <v>107.33807934327648</v>
      </c>
      <c r="K107" s="20">
        <f t="shared" si="47"/>
        <v>94.457509822083296</v>
      </c>
      <c r="L107" s="20">
        <f t="shared" si="48"/>
        <v>0</v>
      </c>
      <c r="M107" s="20">
        <f t="shared" si="49"/>
        <v>0</v>
      </c>
      <c r="N107" s="20">
        <f t="shared" si="50"/>
        <v>0</v>
      </c>
      <c r="O107" s="20">
        <f>Properties!$G$12*EXP(1/$G$2-1/300)*(J107*K107-L107*M107/Properties!$B$3)</f>
        <v>1.6492590632397774E-4</v>
      </c>
      <c r="P107" s="20">
        <f>Properties!$G$13*EXP(1/$G$2-1/300)*(J107^2-N107*M107/Properties!$C$3)</f>
        <v>8.1994413655386696E-6</v>
      </c>
      <c r="Q107" s="20">
        <f>Properties!$G$14*EXP(1/$G$2-1/300)*(N107*K107-L107*J107/Properties!$D$3)</f>
        <v>0</v>
      </c>
      <c r="R107" s="20">
        <f t="shared" si="51"/>
        <v>99.999567467558819</v>
      </c>
      <c r="S107" s="20">
        <f t="shared" si="52"/>
        <v>87.999606585479853</v>
      </c>
      <c r="T107" s="20">
        <f t="shared" si="53"/>
        <v>3.9341452014390134E-4</v>
      </c>
      <c r="U107" s="20">
        <f t="shared" si="54"/>
        <v>4.1297348066241912E-4</v>
      </c>
      <c r="V107" s="20">
        <f t="shared" si="55"/>
        <v>1.955896051851783E-5</v>
      </c>
      <c r="W107" s="20">
        <f t="shared" si="56"/>
        <v>10.100000000000001</v>
      </c>
      <c r="X107" s="20">
        <f t="shared" si="57"/>
        <v>0.98595363128192171</v>
      </c>
      <c r="Y107" s="33">
        <f t="shared" si="40"/>
        <v>88</v>
      </c>
      <c r="Z107" s="23">
        <f t="shared" si="35"/>
        <v>1.6492590632397774E-4</v>
      </c>
    </row>
    <row r="108" spans="1:26">
      <c r="A108" s="20">
        <f t="shared" si="41"/>
        <v>0</v>
      </c>
      <c r="B108" s="16">
        <f t="shared" si="36"/>
        <v>0</v>
      </c>
      <c r="C108" s="20">
        <f t="shared" si="42"/>
        <v>100</v>
      </c>
      <c r="D108" s="20">
        <f t="shared" si="43"/>
        <v>89</v>
      </c>
      <c r="E108" s="20">
        <f t="shared" si="37"/>
        <v>0</v>
      </c>
      <c r="F108" s="20">
        <f t="shared" si="38"/>
        <v>0</v>
      </c>
      <c r="G108" s="20">
        <f t="shared" si="39"/>
        <v>0</v>
      </c>
      <c r="H108" s="20">
        <f t="shared" si="44"/>
        <v>10.100000000000001</v>
      </c>
      <c r="I108" s="20">
        <f t="shared" si="45"/>
        <v>1</v>
      </c>
      <c r="J108" s="20">
        <f t="shared" si="46"/>
        <v>106.79896292266736</v>
      </c>
      <c r="K108" s="20">
        <f t="shared" si="47"/>
        <v>95.051077001173951</v>
      </c>
      <c r="L108" s="20">
        <f t="shared" si="48"/>
        <v>0</v>
      </c>
      <c r="M108" s="20">
        <f t="shared" si="49"/>
        <v>0</v>
      </c>
      <c r="N108" s="20">
        <f t="shared" si="50"/>
        <v>0</v>
      </c>
      <c r="O108" s="20">
        <f>Properties!$G$12*EXP(1/$G$2-1/300)*(J108*K108-L108*M108/Properties!$B$3)</f>
        <v>1.6512873156076971E-4</v>
      </c>
      <c r="P108" s="20">
        <f>Properties!$G$13*EXP(1/$G$2-1/300)*(J108^2-N108*M108/Properties!$C$3)</f>
        <v>8.117283152565929E-6</v>
      </c>
      <c r="Q108" s="20">
        <f>Properties!$G$14*EXP(1/$G$2-1/300)*(N108*K108-L108*J108/Properties!$D$3)</f>
        <v>0</v>
      </c>
      <c r="R108" s="20">
        <f t="shared" si="51"/>
        <v>99.99956737569984</v>
      </c>
      <c r="S108" s="20">
        <f t="shared" si="52"/>
        <v>88.999606101660206</v>
      </c>
      <c r="T108" s="20">
        <f t="shared" si="53"/>
        <v>3.9389833978742563E-4</v>
      </c>
      <c r="U108" s="20">
        <f t="shared" si="54"/>
        <v>4.1326131997360523E-4</v>
      </c>
      <c r="V108" s="20">
        <f t="shared" si="55"/>
        <v>1.9362980186179637E-5</v>
      </c>
      <c r="W108" s="20">
        <f t="shared" si="56"/>
        <v>10.100000000000001</v>
      </c>
      <c r="X108" s="20">
        <f t="shared" si="57"/>
        <v>0.98595363128192171</v>
      </c>
      <c r="Y108" s="33">
        <f t="shared" si="40"/>
        <v>89</v>
      </c>
      <c r="Z108" s="23">
        <f t="shared" si="35"/>
        <v>1.6512873156076971E-4</v>
      </c>
    </row>
    <row r="109" spans="1:26">
      <c r="A109" s="20">
        <f t="shared" si="41"/>
        <v>0</v>
      </c>
      <c r="B109" s="16">
        <f t="shared" si="36"/>
        <v>0</v>
      </c>
      <c r="C109" s="20">
        <f t="shared" si="42"/>
        <v>100</v>
      </c>
      <c r="D109" s="20">
        <f t="shared" si="43"/>
        <v>90</v>
      </c>
      <c r="E109" s="20">
        <f t="shared" si="37"/>
        <v>0</v>
      </c>
      <c r="F109" s="20">
        <f t="shared" si="38"/>
        <v>0</v>
      </c>
      <c r="G109" s="20">
        <f t="shared" si="39"/>
        <v>0</v>
      </c>
      <c r="H109" s="20">
        <f t="shared" si="44"/>
        <v>10.100000000000001</v>
      </c>
      <c r="I109" s="20">
        <f t="shared" si="45"/>
        <v>1</v>
      </c>
      <c r="J109" s="20">
        <f t="shared" si="46"/>
        <v>106.26523497202933</v>
      </c>
      <c r="K109" s="20">
        <f t="shared" si="47"/>
        <v>95.638711474826394</v>
      </c>
      <c r="L109" s="20">
        <f t="shared" si="48"/>
        <v>0</v>
      </c>
      <c r="M109" s="20">
        <f t="shared" si="49"/>
        <v>0</v>
      </c>
      <c r="N109" s="20">
        <f t="shared" si="50"/>
        <v>0</v>
      </c>
      <c r="O109" s="20">
        <f>Properties!$G$12*EXP(1/$G$2-1/300)*(J109*K109-L109*M109/Properties!$B$3)</f>
        <v>1.6531927439599123E-4</v>
      </c>
      <c r="P109" s="20">
        <f>Properties!$G$13*EXP(1/$G$2-1/300)*(J109^2-N109*M109/Properties!$C$3)</f>
        <v>8.0363536164717983E-6</v>
      </c>
      <c r="Q109" s="20">
        <f>Properties!$G$14*EXP(1/$G$2-1/300)*(N109*K109-L109*J109/Properties!$D$3)</f>
        <v>0</v>
      </c>
      <c r="R109" s="20">
        <f t="shared" si="51"/>
        <v>99.999567307277545</v>
      </c>
      <c r="S109" s="20">
        <f t="shared" si="52"/>
        <v>89.999605647139035</v>
      </c>
      <c r="T109" s="20">
        <f t="shared" si="53"/>
        <v>3.9435286097064276E-4</v>
      </c>
      <c r="U109" s="20">
        <f t="shared" si="54"/>
        <v>4.135227917122712E-4</v>
      </c>
      <c r="V109" s="20">
        <f t="shared" si="55"/>
        <v>1.9169930741628472E-5</v>
      </c>
      <c r="W109" s="20">
        <f t="shared" si="56"/>
        <v>10.100000000000001</v>
      </c>
      <c r="X109" s="20">
        <f t="shared" si="57"/>
        <v>0.98595363128192171</v>
      </c>
      <c r="Y109" s="33">
        <f t="shared" si="40"/>
        <v>90</v>
      </c>
      <c r="Z109" s="23">
        <f t="shared" si="35"/>
        <v>1.6531927439599123E-4</v>
      </c>
    </row>
    <row r="110" spans="1:26">
      <c r="A110" s="20">
        <f t="shared" si="41"/>
        <v>0</v>
      </c>
      <c r="B110" s="16">
        <f t="shared" si="36"/>
        <v>0</v>
      </c>
      <c r="C110" s="20">
        <f t="shared" si="42"/>
        <v>100</v>
      </c>
      <c r="D110" s="20">
        <f t="shared" si="43"/>
        <v>91</v>
      </c>
      <c r="E110" s="20">
        <f t="shared" si="37"/>
        <v>0</v>
      </c>
      <c r="F110" s="20">
        <f t="shared" si="38"/>
        <v>0</v>
      </c>
      <c r="G110" s="20">
        <f t="shared" si="39"/>
        <v>0</v>
      </c>
      <c r="H110" s="20">
        <f t="shared" si="44"/>
        <v>10.100000000000001</v>
      </c>
      <c r="I110" s="20">
        <f t="shared" si="45"/>
        <v>1</v>
      </c>
      <c r="J110" s="20">
        <f t="shared" si="46"/>
        <v>105.73681510642999</v>
      </c>
      <c r="K110" s="20">
        <f t="shared" si="47"/>
        <v>96.220501746851284</v>
      </c>
      <c r="L110" s="20">
        <f t="shared" si="48"/>
        <v>0</v>
      </c>
      <c r="M110" s="20">
        <f t="shared" si="49"/>
        <v>0</v>
      </c>
      <c r="N110" s="20">
        <f t="shared" si="50"/>
        <v>0</v>
      </c>
      <c r="O110" s="20">
        <f>Properties!$G$12*EXP(1/$G$2-1/300)*(J110*K110-L110*M110/Properties!$B$3)</f>
        <v>1.6549787028318373E-4</v>
      </c>
      <c r="P110" s="20">
        <f>Properties!$G$13*EXP(1/$G$2-1/300)*(J110^2-N110*M110/Properties!$C$3)</f>
        <v>7.9566283789992181E-6</v>
      </c>
      <c r="Q110" s="20">
        <f>Properties!$G$14*EXP(1/$G$2-1/300)*(N110*K110-L110*J110/Properties!$D$3)</f>
        <v>0</v>
      </c>
      <c r="R110" s="20">
        <f t="shared" si="51"/>
        <v>99.99956726160805</v>
      </c>
      <c r="S110" s="20">
        <f t="shared" si="52"/>
        <v>90.999605221116113</v>
      </c>
      <c r="T110" s="20">
        <f t="shared" si="53"/>
        <v>3.947788838849658E-4</v>
      </c>
      <c r="U110" s="20">
        <f t="shared" si="54"/>
        <v>4.137586379178968E-4</v>
      </c>
      <c r="V110" s="20">
        <f t="shared" si="55"/>
        <v>1.897975403293105E-5</v>
      </c>
      <c r="W110" s="20">
        <f t="shared" si="56"/>
        <v>10.100000000000001</v>
      </c>
      <c r="X110" s="20">
        <f t="shared" si="57"/>
        <v>0.98595363128192171</v>
      </c>
      <c r="Y110" s="33">
        <f t="shared" si="40"/>
        <v>91</v>
      </c>
      <c r="Z110" s="23">
        <f t="shared" si="35"/>
        <v>1.6549787028318373E-4</v>
      </c>
    </row>
    <row r="111" spans="1:26">
      <c r="A111" s="20">
        <f t="shared" si="41"/>
        <v>0</v>
      </c>
      <c r="B111" s="16">
        <f t="shared" si="36"/>
        <v>0</v>
      </c>
      <c r="C111" s="20">
        <f t="shared" si="42"/>
        <v>100</v>
      </c>
      <c r="D111" s="20">
        <f t="shared" si="43"/>
        <v>92</v>
      </c>
      <c r="E111" s="20">
        <f t="shared" si="37"/>
        <v>0</v>
      </c>
      <c r="F111" s="20">
        <f t="shared" si="38"/>
        <v>0</v>
      </c>
      <c r="G111" s="20">
        <f t="shared" si="39"/>
        <v>0</v>
      </c>
      <c r="H111" s="20">
        <f t="shared" si="44"/>
        <v>10.100000000000001</v>
      </c>
      <c r="I111" s="20">
        <f t="shared" si="45"/>
        <v>1</v>
      </c>
      <c r="J111" s="20">
        <f t="shared" si="46"/>
        <v>105.21362453193008</v>
      </c>
      <c r="K111" s="20">
        <f t="shared" si="47"/>
        <v>96.796534569375666</v>
      </c>
      <c r="L111" s="20">
        <f t="shared" si="48"/>
        <v>0</v>
      </c>
      <c r="M111" s="20">
        <f t="shared" si="49"/>
        <v>0</v>
      </c>
      <c r="N111" s="20">
        <f t="shared" si="50"/>
        <v>0</v>
      </c>
      <c r="O111" s="20">
        <f>Properties!$G$12*EXP(1/$G$2-1/300)*(J111*K111-L111*M111/Properties!$B$3)</f>
        <v>1.656648450385683E-4</v>
      </c>
      <c r="P111" s="20">
        <f>Properties!$G$13*EXP(1/$G$2-1/300)*(J111^2-N111*M111/Properties!$C$3)</f>
        <v>7.8780836635188752E-6</v>
      </c>
      <c r="Q111" s="20">
        <f>Properties!$G$14*EXP(1/$G$2-1/300)*(N111*K111-L111*J111/Properties!$D$3)</f>
        <v>0</v>
      </c>
      <c r="R111" s="20">
        <f t="shared" si="51"/>
        <v>99.999567238027581</v>
      </c>
      <c r="S111" s="20">
        <f t="shared" si="52"/>
        <v>91.999604822814263</v>
      </c>
      <c r="T111" s="20">
        <f t="shared" si="53"/>
        <v>3.9517718573292847E-4</v>
      </c>
      <c r="U111" s="20">
        <f t="shared" si="54"/>
        <v>4.1396957907620635E-4</v>
      </c>
      <c r="V111" s="20">
        <f t="shared" si="55"/>
        <v>1.8792393343277856E-5</v>
      </c>
      <c r="W111" s="20">
        <f t="shared" si="56"/>
        <v>10.100000000000001</v>
      </c>
      <c r="X111" s="20">
        <f t="shared" si="57"/>
        <v>0.98595363128192171</v>
      </c>
      <c r="Y111" s="33">
        <f t="shared" si="40"/>
        <v>92</v>
      </c>
      <c r="Z111" s="23">
        <f t="shared" si="35"/>
        <v>1.656648450385683E-4</v>
      </c>
    </row>
    <row r="112" spans="1:26">
      <c r="A112" s="20">
        <f t="shared" si="41"/>
        <v>0</v>
      </c>
      <c r="B112" s="16">
        <f t="shared" si="36"/>
        <v>0</v>
      </c>
      <c r="C112" s="20">
        <f t="shared" si="42"/>
        <v>100</v>
      </c>
      <c r="D112" s="20">
        <f t="shared" si="43"/>
        <v>93</v>
      </c>
      <c r="E112" s="20">
        <f t="shared" si="37"/>
        <v>0</v>
      </c>
      <c r="F112" s="20">
        <f t="shared" si="38"/>
        <v>0</v>
      </c>
      <c r="G112" s="20">
        <f t="shared" si="39"/>
        <v>0</v>
      </c>
      <c r="H112" s="20">
        <f t="shared" si="44"/>
        <v>10.100000000000001</v>
      </c>
      <c r="I112" s="20">
        <f t="shared" si="45"/>
        <v>1</v>
      </c>
      <c r="J112" s="20">
        <f t="shared" si="46"/>
        <v>104.69558600641591</v>
      </c>
      <c r="K112" s="20">
        <f t="shared" si="47"/>
        <v>97.366894985966795</v>
      </c>
      <c r="L112" s="20">
        <f t="shared" si="48"/>
        <v>0</v>
      </c>
      <c r="M112" s="20">
        <f t="shared" si="49"/>
        <v>0</v>
      </c>
      <c r="N112" s="20">
        <f t="shared" si="50"/>
        <v>0</v>
      </c>
      <c r="O112" s="20">
        <f>Properties!$G$12*EXP(1/$G$2-1/300)*(J112*K112-L112*M112/Properties!$B$3)</f>
        <v>1.6582051515174346E-4</v>
      </c>
      <c r="P112" s="20">
        <f>Properties!$G$13*EXP(1/$G$2-1/300)*(J112^2-N112*M112/Properties!$C$3)</f>
        <v>7.8006962772997612E-6</v>
      </c>
      <c r="Q112" s="20">
        <f>Properties!$G$14*EXP(1/$G$2-1/300)*(N112*K112-L112*J112/Properties!$D$3)</f>
        <v>0</v>
      </c>
      <c r="R112" s="20">
        <f t="shared" si="51"/>
        <v>99.999567235891831</v>
      </c>
      <c r="S112" s="20">
        <f t="shared" si="52"/>
        <v>92.999604451478532</v>
      </c>
      <c r="T112" s="20">
        <f t="shared" si="53"/>
        <v>3.9554852146932423E-4</v>
      </c>
      <c r="U112" s="20">
        <f t="shared" si="54"/>
        <v>4.1415631481801557E-4</v>
      </c>
      <c r="V112" s="20">
        <f t="shared" si="55"/>
        <v>1.8607793348691334E-5</v>
      </c>
      <c r="W112" s="20">
        <f t="shared" si="56"/>
        <v>10.100000000000001</v>
      </c>
      <c r="X112" s="20">
        <f t="shared" si="57"/>
        <v>0.98595363128192171</v>
      </c>
      <c r="Y112" s="33">
        <f t="shared" si="40"/>
        <v>93</v>
      </c>
      <c r="Z112" s="23">
        <f t="shared" si="35"/>
        <v>1.6582051515174346E-4</v>
      </c>
    </row>
    <row r="113" spans="1:26">
      <c r="A113" s="20">
        <f t="shared" si="41"/>
        <v>0</v>
      </c>
      <c r="B113" s="16">
        <f t="shared" si="36"/>
        <v>0</v>
      </c>
      <c r="C113" s="20">
        <f t="shared" si="42"/>
        <v>100</v>
      </c>
      <c r="D113" s="20">
        <f t="shared" si="43"/>
        <v>94</v>
      </c>
      <c r="E113" s="20">
        <f t="shared" si="37"/>
        <v>0</v>
      </c>
      <c r="F113" s="20">
        <f t="shared" si="38"/>
        <v>0</v>
      </c>
      <c r="G113" s="20">
        <f t="shared" si="39"/>
        <v>0</v>
      </c>
      <c r="H113" s="20">
        <f t="shared" si="44"/>
        <v>10.100000000000001</v>
      </c>
      <c r="I113" s="20">
        <f t="shared" si="45"/>
        <v>1</v>
      </c>
      <c r="J113" s="20">
        <f t="shared" si="46"/>
        <v>104.18262380158291</v>
      </c>
      <c r="K113" s="20">
        <f t="shared" si="47"/>
        <v>97.931666373487928</v>
      </c>
      <c r="L113" s="20">
        <f t="shared" si="48"/>
        <v>0</v>
      </c>
      <c r="M113" s="20">
        <f t="shared" si="49"/>
        <v>0</v>
      </c>
      <c r="N113" s="20">
        <f t="shared" si="50"/>
        <v>0</v>
      </c>
      <c r="O113" s="20">
        <f>Properties!$G$12*EXP(1/$G$2-1/300)*(J113*K113-L113*M113/Properties!$B$3)</f>
        <v>1.6596518808509981E-4</v>
      </c>
      <c r="P113" s="20">
        <f>Properties!$G$13*EXP(1/$G$2-1/300)*(J113^2-N113*M113/Properties!$C$3)</f>
        <v>7.7244435943862966E-6</v>
      </c>
      <c r="Q113" s="20">
        <f>Properties!$G$14*EXP(1/$G$2-1/300)*(N113*K113-L113*J113/Properties!$D$3)</f>
        <v>0</v>
      </c>
      <c r="R113" s="20">
        <f t="shared" si="51"/>
        <v>99.999567254575325</v>
      </c>
      <c r="S113" s="20">
        <f t="shared" si="52"/>
        <v>93.999604106375486</v>
      </c>
      <c r="T113" s="20">
        <f t="shared" si="53"/>
        <v>3.9589362451543028E-4</v>
      </c>
      <c r="U113" s="20">
        <f t="shared" si="54"/>
        <v>4.1431952459261117E-4</v>
      </c>
      <c r="V113" s="20">
        <f t="shared" si="55"/>
        <v>1.8425900077180933E-5</v>
      </c>
      <c r="W113" s="20">
        <f t="shared" si="56"/>
        <v>10.100000000000001</v>
      </c>
      <c r="X113" s="20">
        <f t="shared" si="57"/>
        <v>0.98595363128192171</v>
      </c>
      <c r="Y113" s="33">
        <f t="shared" si="40"/>
        <v>94</v>
      </c>
      <c r="Z113" s="23">
        <f t="shared" si="35"/>
        <v>1.6596518808509981E-4</v>
      </c>
    </row>
    <row r="114" spans="1:26">
      <c r="A114" s="20">
        <f t="shared" si="41"/>
        <v>0</v>
      </c>
      <c r="B114" s="16">
        <f t="shared" si="36"/>
        <v>0</v>
      </c>
      <c r="C114" s="20">
        <f t="shared" si="42"/>
        <v>100</v>
      </c>
      <c r="D114" s="20">
        <f t="shared" si="43"/>
        <v>95</v>
      </c>
      <c r="E114" s="20">
        <f t="shared" si="37"/>
        <v>0</v>
      </c>
      <c r="F114" s="20">
        <f t="shared" si="38"/>
        <v>0</v>
      </c>
      <c r="G114" s="20">
        <f t="shared" si="39"/>
        <v>0</v>
      </c>
      <c r="H114" s="20">
        <f t="shared" si="44"/>
        <v>10.100000000000001</v>
      </c>
      <c r="I114" s="20">
        <f t="shared" si="45"/>
        <v>1</v>
      </c>
      <c r="J114" s="20">
        <f t="shared" si="46"/>
        <v>103.67466366603155</v>
      </c>
      <c r="K114" s="20">
        <f t="shared" si="47"/>
        <v>98.490930482729965</v>
      </c>
      <c r="L114" s="20">
        <f t="shared" si="48"/>
        <v>0</v>
      </c>
      <c r="M114" s="20">
        <f t="shared" si="49"/>
        <v>0</v>
      </c>
      <c r="N114" s="20">
        <f t="shared" si="50"/>
        <v>0</v>
      </c>
      <c r="O114" s="20">
        <f>Properties!$G$12*EXP(1/$G$2-1/300)*(J114*K114-L114*M114/Properties!$B$3)</f>
        <v>1.660991625624114E-4</v>
      </c>
      <c r="P114" s="20">
        <f>Properties!$G$13*EXP(1/$G$2-1/300)*(J114^2-N114*M114/Properties!$C$3)</f>
        <v>7.6493035390584232E-6</v>
      </c>
      <c r="Q114" s="20">
        <f>Properties!$G$14*EXP(1/$G$2-1/300)*(N114*K114-L114*J114/Properties!$D$3)</f>
        <v>0</v>
      </c>
      <c r="R114" s="20">
        <f t="shared" si="51"/>
        <v>99.999567293470818</v>
      </c>
      <c r="S114" s="20">
        <f t="shared" si="52"/>
        <v>94.999603786792548</v>
      </c>
      <c r="T114" s="20">
        <f t="shared" si="53"/>
        <v>3.9621320744741392E-4</v>
      </c>
      <c r="U114" s="20">
        <f t="shared" si="54"/>
        <v>4.1445986831670266E-4</v>
      </c>
      <c r="V114" s="20">
        <f t="shared" si="55"/>
        <v>1.8246660869288806E-5</v>
      </c>
      <c r="W114" s="20">
        <f t="shared" si="56"/>
        <v>10.100000000000001</v>
      </c>
      <c r="X114" s="20">
        <f t="shared" si="57"/>
        <v>0.98595363128192171</v>
      </c>
      <c r="Y114" s="33">
        <f t="shared" si="40"/>
        <v>95</v>
      </c>
      <c r="Z114" s="23">
        <f t="shared" si="35"/>
        <v>1.660991625624114E-4</v>
      </c>
    </row>
    <row r="115" spans="1:26">
      <c r="A115" s="20">
        <f t="shared" si="41"/>
        <v>0</v>
      </c>
      <c r="B115" s="16">
        <f t="shared" si="36"/>
        <v>0</v>
      </c>
      <c r="C115" s="20">
        <f t="shared" si="42"/>
        <v>100</v>
      </c>
      <c r="D115" s="20">
        <f t="shared" si="43"/>
        <v>96</v>
      </c>
      <c r="E115" s="20">
        <f t="shared" si="37"/>
        <v>0</v>
      </c>
      <c r="F115" s="20">
        <f t="shared" si="38"/>
        <v>0</v>
      </c>
      <c r="G115" s="20">
        <f t="shared" si="39"/>
        <v>0</v>
      </c>
      <c r="H115" s="20">
        <f t="shared" si="44"/>
        <v>10.100000000000001</v>
      </c>
      <c r="I115" s="20">
        <f t="shared" si="45"/>
        <v>1</v>
      </c>
      <c r="J115" s="20">
        <f t="shared" si="46"/>
        <v>103.17163278943751</v>
      </c>
      <c r="K115" s="20">
        <f t="shared" si="47"/>
        <v>99.044767477860006</v>
      </c>
      <c r="L115" s="20">
        <f t="shared" si="48"/>
        <v>0</v>
      </c>
      <c r="M115" s="20">
        <f t="shared" si="49"/>
        <v>0</v>
      </c>
      <c r="N115" s="20">
        <f t="shared" si="50"/>
        <v>0</v>
      </c>
      <c r="O115" s="20">
        <f>Properties!$G$12*EXP(1/$G$2-1/300)*(J115*K115-L115*M115/Properties!$B$3)</f>
        <v>1.6622272884704017E-4</v>
      </c>
      <c r="P115" s="20">
        <f>Properties!$G$13*EXP(1/$G$2-1/300)*(J115^2-N115*M115/Properties!$C$3)</f>
        <v>7.5752545698520922E-6</v>
      </c>
      <c r="Q115" s="20">
        <f>Properties!$G$14*EXP(1/$G$2-1/300)*(N115*K115-L115*J115/Properties!$D$3)</f>
        <v>0</v>
      </c>
      <c r="R115" s="20">
        <f t="shared" si="51"/>
        <v>99.999567351988659</v>
      </c>
      <c r="S115" s="20">
        <f t="shared" si="52"/>
        <v>95.999603492037338</v>
      </c>
      <c r="T115" s="20">
        <f t="shared" si="53"/>
        <v>3.9650796265996188E-4</v>
      </c>
      <c r="U115" s="20">
        <f t="shared" si="54"/>
        <v>4.1457798699993411E-4</v>
      </c>
      <c r="V115" s="20">
        <f t="shared" si="55"/>
        <v>1.8070024339972222E-5</v>
      </c>
      <c r="W115" s="20">
        <f t="shared" si="56"/>
        <v>10.100000000000001</v>
      </c>
      <c r="X115" s="20">
        <f t="shared" si="57"/>
        <v>0.98595363128192171</v>
      </c>
      <c r="Y115" s="33">
        <f t="shared" si="40"/>
        <v>96</v>
      </c>
      <c r="Z115" s="23">
        <f t="shared" si="35"/>
        <v>1.6622272884704017E-4</v>
      </c>
    </row>
    <row r="116" spans="1:26">
      <c r="A116" s="20">
        <f t="shared" si="41"/>
        <v>0</v>
      </c>
      <c r="B116" s="16">
        <f t="shared" si="36"/>
        <v>0</v>
      </c>
      <c r="C116" s="20">
        <f t="shared" si="42"/>
        <v>100</v>
      </c>
      <c r="D116" s="20">
        <f t="shared" si="43"/>
        <v>97</v>
      </c>
      <c r="E116" s="20">
        <f t="shared" si="37"/>
        <v>0</v>
      </c>
      <c r="F116" s="20">
        <f t="shared" si="38"/>
        <v>0</v>
      </c>
      <c r="G116" s="20">
        <f t="shared" si="39"/>
        <v>0</v>
      </c>
      <c r="H116" s="20">
        <f t="shared" si="44"/>
        <v>10.100000000000001</v>
      </c>
      <c r="I116" s="20">
        <f t="shared" si="45"/>
        <v>1</v>
      </c>
      <c r="J116" s="20">
        <f t="shared" si="46"/>
        <v>102.67345976775988</v>
      </c>
      <c r="K116" s="20">
        <f t="shared" si="47"/>
        <v>99.593255974727072</v>
      </c>
      <c r="L116" s="20">
        <f t="shared" si="48"/>
        <v>0</v>
      </c>
      <c r="M116" s="20">
        <f t="shared" si="49"/>
        <v>0</v>
      </c>
      <c r="N116" s="20">
        <f t="shared" si="50"/>
        <v>0</v>
      </c>
      <c r="O116" s="20">
        <f>Properties!$G$12*EXP(1/$G$2-1/300)*(J116*K116-L116*M116/Properties!$B$3)</f>
        <v>1.6633616901017128E-4</v>
      </c>
      <c r="P116" s="20">
        <f>Properties!$G$13*EXP(1/$G$2-1/300)*(J116^2-N116*M116/Properties!$C$3)</f>
        <v>7.5022756641185524E-6</v>
      </c>
      <c r="Q116" s="20">
        <f>Properties!$G$14*EXP(1/$G$2-1/300)*(N116*K116-L116*J116/Properties!$D$3)</f>
        <v>0</v>
      </c>
      <c r="R116" s="20">
        <f t="shared" si="51"/>
        <v>99.999567429556308</v>
      </c>
      <c r="S116" s="20">
        <f t="shared" si="52"/>
        <v>96.999603221436999</v>
      </c>
      <c r="T116" s="20">
        <f t="shared" si="53"/>
        <v>3.9677856300612948E-4</v>
      </c>
      <c r="U116" s="20">
        <f t="shared" si="54"/>
        <v>4.1467450334790082E-4</v>
      </c>
      <c r="V116" s="20">
        <f t="shared" si="55"/>
        <v>1.7895940341771308E-5</v>
      </c>
      <c r="W116" s="20">
        <f t="shared" si="56"/>
        <v>10.100000000000001</v>
      </c>
      <c r="X116" s="20">
        <f t="shared" si="57"/>
        <v>0.98595363128192171</v>
      </c>
      <c r="Y116" s="33">
        <f t="shared" si="40"/>
        <v>97</v>
      </c>
      <c r="Z116" s="23">
        <f t="shared" si="35"/>
        <v>1.6633616901017128E-4</v>
      </c>
    </row>
    <row r="117" spans="1:26">
      <c r="A117" s="20">
        <f t="shared" si="41"/>
        <v>0</v>
      </c>
      <c r="B117" s="16">
        <f t="shared" si="36"/>
        <v>0</v>
      </c>
      <c r="C117" s="20">
        <f t="shared" si="42"/>
        <v>100</v>
      </c>
      <c r="D117" s="20">
        <f t="shared" si="43"/>
        <v>98</v>
      </c>
      <c r="E117" s="20">
        <f t="shared" si="37"/>
        <v>0</v>
      </c>
      <c r="F117" s="20">
        <f t="shared" si="38"/>
        <v>0</v>
      </c>
      <c r="G117" s="20">
        <f t="shared" si="39"/>
        <v>0</v>
      </c>
      <c r="H117" s="20">
        <f t="shared" si="44"/>
        <v>10.100000000000001</v>
      </c>
      <c r="I117" s="20">
        <f t="shared" si="45"/>
        <v>1</v>
      </c>
      <c r="J117" s="20">
        <f t="shared" si="46"/>
        <v>102.18007456945253</v>
      </c>
      <c r="K117" s="20">
        <f t="shared" si="47"/>
        <v>100.13647307806347</v>
      </c>
      <c r="L117" s="20">
        <f t="shared" si="48"/>
        <v>0</v>
      </c>
      <c r="M117" s="20">
        <f t="shared" si="49"/>
        <v>0</v>
      </c>
      <c r="N117" s="20">
        <f t="shared" si="50"/>
        <v>0</v>
      </c>
      <c r="O117" s="20">
        <f>Properties!$G$12*EXP(1/$G$2-1/300)*(J117*K117-L117*M117/Properties!$B$3)</f>
        <v>1.664397571894796E-4</v>
      </c>
      <c r="P117" s="20">
        <f>Properties!$G$13*EXP(1/$G$2-1/300)*(J117^2-N117*M117/Properties!$C$3)</f>
        <v>7.4303463031017691E-6</v>
      </c>
      <c r="Q117" s="20">
        <f>Properties!$G$14*EXP(1/$G$2-1/300)*(N117*K117-L117*J117/Properties!$D$3)</f>
        <v>0</v>
      </c>
      <c r="R117" s="20">
        <f t="shared" si="51"/>
        <v>99.999567525617721</v>
      </c>
      <c r="S117" s="20">
        <f t="shared" si="52"/>
        <v>97.999602974337591</v>
      </c>
      <c r="T117" s="20">
        <f t="shared" si="53"/>
        <v>3.9702566241436377E-4</v>
      </c>
      <c r="U117" s="20">
        <f t="shared" si="54"/>
        <v>4.147500223435764E-4</v>
      </c>
      <c r="V117" s="20">
        <f t="shared" si="55"/>
        <v>1.772435992921267E-5</v>
      </c>
      <c r="W117" s="20">
        <f t="shared" si="56"/>
        <v>10.100000000000001</v>
      </c>
      <c r="X117" s="20">
        <f t="shared" si="57"/>
        <v>0.98595363128192171</v>
      </c>
      <c r="Y117" s="33">
        <f t="shared" si="40"/>
        <v>98</v>
      </c>
      <c r="Z117" s="23">
        <f t="shared" si="35"/>
        <v>1.664397571894796E-4</v>
      </c>
    </row>
    <row r="118" spans="1:26">
      <c r="A118" s="20">
        <f t="shared" si="41"/>
        <v>0</v>
      </c>
      <c r="B118" s="16">
        <f t="shared" si="36"/>
        <v>0</v>
      </c>
      <c r="C118" s="20">
        <f t="shared" si="42"/>
        <v>100</v>
      </c>
      <c r="D118" s="20">
        <f t="shared" si="43"/>
        <v>99</v>
      </c>
      <c r="E118" s="20">
        <f t="shared" si="37"/>
        <v>0</v>
      </c>
      <c r="F118" s="20">
        <f t="shared" si="38"/>
        <v>0</v>
      </c>
      <c r="G118" s="20">
        <f t="shared" si="39"/>
        <v>0</v>
      </c>
      <c r="H118" s="20">
        <f t="shared" si="44"/>
        <v>10.100000000000001</v>
      </c>
      <c r="I118" s="20">
        <f t="shared" si="45"/>
        <v>1</v>
      </c>
      <c r="J118" s="20">
        <f t="shared" si="46"/>
        <v>101.691408502645</v>
      </c>
      <c r="K118" s="20">
        <f t="shared" si="47"/>
        <v>100.67449441761855</v>
      </c>
      <c r="L118" s="20">
        <f t="shared" si="48"/>
        <v>0</v>
      </c>
      <c r="M118" s="20">
        <f t="shared" si="49"/>
        <v>0</v>
      </c>
      <c r="N118" s="20">
        <f t="shared" si="50"/>
        <v>0</v>
      </c>
      <c r="O118" s="20">
        <f>Properties!$G$12*EXP(1/$G$2-1/300)*(J118*K118-L118*M118/Properties!$B$3)</f>
        <v>1.6653375983860728E-4</v>
      </c>
      <c r="P118" s="20">
        <f>Properties!$G$13*EXP(1/$G$2-1/300)*(J118^2-N118*M118/Properties!$C$3)</f>
        <v>7.3594464575142122E-6</v>
      </c>
      <c r="Q118" s="20">
        <f>Properties!$G$14*EXP(1/$G$2-1/300)*(N118*K118-L118*J118/Properties!$D$3)</f>
        <v>0</v>
      </c>
      <c r="R118" s="20">
        <f t="shared" si="51"/>
        <v>99.999567639632872</v>
      </c>
      <c r="S118" s="20">
        <f t="shared" si="52"/>
        <v>98.99960275010352</v>
      </c>
      <c r="T118" s="20">
        <f t="shared" si="53"/>
        <v>3.9724989648360796E-4</v>
      </c>
      <c r="U118" s="20">
        <f t="shared" si="54"/>
        <v>4.148051318080099E-4</v>
      </c>
      <c r="V118" s="20">
        <f t="shared" si="55"/>
        <v>1.7555235324401872E-5</v>
      </c>
      <c r="W118" s="20">
        <f t="shared" si="56"/>
        <v>10.100000000000001</v>
      </c>
      <c r="X118" s="20">
        <f t="shared" si="57"/>
        <v>0.98595363128192171</v>
      </c>
      <c r="Y118" s="33">
        <f t="shared" si="40"/>
        <v>99</v>
      </c>
      <c r="Z118" s="23">
        <f t="shared" si="35"/>
        <v>1.6653375983860728E-4</v>
      </c>
    </row>
    <row r="119" spans="1:26">
      <c r="A119" s="20">
        <f t="shared" si="41"/>
        <v>0</v>
      </c>
      <c r="B119" s="16">
        <f t="shared" si="36"/>
        <v>0</v>
      </c>
      <c r="C119" s="20">
        <f t="shared" si="42"/>
        <v>100</v>
      </c>
      <c r="D119" s="20">
        <f t="shared" si="43"/>
        <v>100</v>
      </c>
      <c r="E119" s="20">
        <f t="shared" si="37"/>
        <v>0</v>
      </c>
      <c r="F119" s="20">
        <f t="shared" si="38"/>
        <v>0</v>
      </c>
      <c r="G119" s="20">
        <f t="shared" si="39"/>
        <v>0</v>
      </c>
      <c r="H119" s="20">
        <f t="shared" si="44"/>
        <v>10.100000000000001</v>
      </c>
      <c r="I119" s="20">
        <f t="shared" si="45"/>
        <v>1</v>
      </c>
      <c r="J119" s="20">
        <f t="shared" si="46"/>
        <v>101.20739418326069</v>
      </c>
      <c r="K119" s="20">
        <f t="shared" si="47"/>
        <v>101.20739418326069</v>
      </c>
      <c r="L119" s="20">
        <f t="shared" si="48"/>
        <v>0</v>
      </c>
      <c r="M119" s="20">
        <f t="shared" si="49"/>
        <v>0</v>
      </c>
      <c r="N119" s="20">
        <f t="shared" si="50"/>
        <v>0</v>
      </c>
      <c r="O119" s="20">
        <f>Properties!$G$12*EXP(1/$G$2-1/300)*(J119*K119-L119*M119/Properties!$B$3)</f>
        <v>1.6661843596781878E-4</v>
      </c>
      <c r="P119" s="20">
        <f>Properties!$G$13*EXP(1/$G$2-1/300)*(J119^2-N119*M119/Properties!$C$3)</f>
        <v>7.289556573592073E-6</v>
      </c>
      <c r="Q119" s="20">
        <f>Properties!$G$14*EXP(1/$G$2-1/300)*(N119*K119-L119*J119/Properties!$D$3)</f>
        <v>0</v>
      </c>
      <c r="R119" s="20">
        <f t="shared" si="51"/>
        <v>99.999567771077182</v>
      </c>
      <c r="S119" s="20">
        <f t="shared" si="52"/>
        <v>99.99960254811694</v>
      </c>
      <c r="T119" s="20">
        <f t="shared" si="53"/>
        <v>3.9745188305736042E-4</v>
      </c>
      <c r="U119" s="20">
        <f t="shared" si="54"/>
        <v>4.148404029411199E-4</v>
      </c>
      <c r="V119" s="20">
        <f t="shared" si="55"/>
        <v>1.738851988375952E-5</v>
      </c>
      <c r="W119" s="20">
        <f t="shared" si="56"/>
        <v>10.100000000000001</v>
      </c>
      <c r="X119" s="20">
        <f t="shared" si="57"/>
        <v>0.98595363128192171</v>
      </c>
      <c r="Y119" s="33">
        <f t="shared" si="40"/>
        <v>100</v>
      </c>
      <c r="Z119" s="23">
        <f t="shared" si="35"/>
        <v>1.6661843596781878E-4</v>
      </c>
    </row>
    <row r="120" spans="1:26">
      <c r="A120" s="20">
        <f t="shared" si="41"/>
        <v>0</v>
      </c>
      <c r="B120" s="16">
        <f t="shared" si="36"/>
        <v>0</v>
      </c>
      <c r="C120" s="20">
        <f t="shared" si="42"/>
        <v>100</v>
      </c>
      <c r="D120" s="20">
        <f t="shared" si="43"/>
        <v>101</v>
      </c>
      <c r="E120" s="20">
        <f t="shared" si="37"/>
        <v>0</v>
      </c>
      <c r="F120" s="20">
        <f t="shared" si="38"/>
        <v>0</v>
      </c>
      <c r="G120" s="20">
        <f t="shared" si="39"/>
        <v>0</v>
      </c>
      <c r="H120" s="20">
        <f t="shared" si="44"/>
        <v>10.100000000000001</v>
      </c>
      <c r="I120" s="20">
        <f t="shared" si="45"/>
        <v>1</v>
      </c>
      <c r="J120" s="20">
        <f t="shared" si="46"/>
        <v>100.72796550404107</v>
      </c>
      <c r="K120" s="20">
        <f t="shared" si="47"/>
        <v>101.73524515908149</v>
      </c>
      <c r="L120" s="20">
        <f t="shared" si="48"/>
        <v>0</v>
      </c>
      <c r="M120" s="20">
        <f t="shared" si="49"/>
        <v>0</v>
      </c>
      <c r="N120" s="20">
        <f t="shared" si="50"/>
        <v>0</v>
      </c>
      <c r="O120" s="20">
        <f>Properties!$G$12*EXP(1/$G$2-1/300)*(J120*K120-L120*M120/Properties!$B$3)</f>
        <v>1.6669403737618033E-4</v>
      </c>
      <c r="P120" s="20">
        <f>Properties!$G$13*EXP(1/$G$2-1/300)*(J120^2-N120*M120/Properties!$C$3)</f>
        <v>7.2206575596117721E-6</v>
      </c>
      <c r="Q120" s="20">
        <f>Properties!$G$14*EXP(1/$G$2-1/300)*(N120*K120-L120*J120/Properties!$D$3)</f>
        <v>0</v>
      </c>
      <c r="R120" s="20">
        <f t="shared" si="51"/>
        <v>99.999567919441091</v>
      </c>
      <c r="S120" s="20">
        <f t="shared" si="52"/>
        <v>100.99960236777723</v>
      </c>
      <c r="T120" s="20">
        <f t="shared" si="53"/>
        <v>3.9763222277751532E-4</v>
      </c>
      <c r="U120" s="20">
        <f t="shared" si="54"/>
        <v>4.1485639084337303E-4</v>
      </c>
      <c r="V120" s="20">
        <f t="shared" si="55"/>
        <v>1.7224168065857716E-5</v>
      </c>
      <c r="W120" s="20">
        <f t="shared" si="56"/>
        <v>10.100000000000001</v>
      </c>
      <c r="X120" s="20">
        <f t="shared" si="57"/>
        <v>0.98595363128192171</v>
      </c>
      <c r="Y120" s="33">
        <f t="shared" si="40"/>
        <v>101</v>
      </c>
      <c r="Z120" s="23">
        <f t="shared" si="35"/>
        <v>1.6669403737618033E-4</v>
      </c>
    </row>
    <row r="121" spans="1:26">
      <c r="A121" s="20">
        <f t="shared" si="41"/>
        <v>0</v>
      </c>
      <c r="B121" s="16">
        <f t="shared" si="36"/>
        <v>0</v>
      </c>
      <c r="C121" s="20">
        <f t="shared" si="42"/>
        <v>100</v>
      </c>
      <c r="D121" s="20">
        <f t="shared" si="43"/>
        <v>102</v>
      </c>
      <c r="E121" s="20">
        <f t="shared" si="37"/>
        <v>0</v>
      </c>
      <c r="F121" s="20">
        <f t="shared" si="38"/>
        <v>0</v>
      </c>
      <c r="G121" s="20">
        <f t="shared" si="39"/>
        <v>0</v>
      </c>
      <c r="H121" s="20">
        <f t="shared" si="44"/>
        <v>10.100000000000001</v>
      </c>
      <c r="I121" s="20">
        <f t="shared" si="45"/>
        <v>1</v>
      </c>
      <c r="J121" s="20">
        <f t="shared" si="46"/>
        <v>100.25305760444634</v>
      </c>
      <c r="K121" s="20">
        <f t="shared" si="47"/>
        <v>102.25811875653527</v>
      </c>
      <c r="L121" s="20">
        <f t="shared" si="48"/>
        <v>0</v>
      </c>
      <c r="M121" s="20">
        <f t="shared" si="49"/>
        <v>0</v>
      </c>
      <c r="N121" s="20">
        <f t="shared" si="50"/>
        <v>0</v>
      </c>
      <c r="O121" s="20">
        <f>Properties!$G$12*EXP(1/$G$2-1/300)*(J121*K121-L121*M121/Properties!$B$3)</f>
        <v>1.6676080887559889E-4</v>
      </c>
      <c r="P121" s="20">
        <f>Properties!$G$13*EXP(1/$G$2-1/300)*(J121^2-N121*M121/Properties!$C$3)</f>
        <v>7.1527307728504435E-6</v>
      </c>
      <c r="Q121" s="20">
        <f>Properties!$G$14*EXP(1/$G$2-1/300)*(N121*K121-L121*J121/Properties!$D$3)</f>
        <v>0</v>
      </c>
      <c r="R121" s="20">
        <f t="shared" si="51"/>
        <v>99.99956808422958</v>
      </c>
      <c r="S121" s="20">
        <f t="shared" si="52"/>
        <v>101.99960220850038</v>
      </c>
      <c r="T121" s="20">
        <f t="shared" si="53"/>
        <v>3.9779149961878632E-4</v>
      </c>
      <c r="U121" s="20">
        <f t="shared" si="54"/>
        <v>4.1485363501910188E-4</v>
      </c>
      <c r="V121" s="20">
        <f t="shared" si="55"/>
        <v>1.7062135400315594E-5</v>
      </c>
      <c r="W121" s="20">
        <f t="shared" si="56"/>
        <v>10.100000000000001</v>
      </c>
      <c r="X121" s="20">
        <f t="shared" si="57"/>
        <v>0.98595363128192171</v>
      </c>
      <c r="Y121" s="33">
        <f t="shared" si="40"/>
        <v>102</v>
      </c>
      <c r="Z121" s="23">
        <f t="shared" si="35"/>
        <v>1.6676080887559889E-4</v>
      </c>
    </row>
    <row r="122" spans="1:26">
      <c r="A122" s="20">
        <f t="shared" si="41"/>
        <v>0</v>
      </c>
      <c r="B122" s="16">
        <f t="shared" si="36"/>
        <v>0</v>
      </c>
      <c r="C122" s="20">
        <f t="shared" si="42"/>
        <v>100</v>
      </c>
      <c r="D122" s="20">
        <f t="shared" si="43"/>
        <v>103</v>
      </c>
      <c r="E122" s="20">
        <f t="shared" si="37"/>
        <v>0</v>
      </c>
      <c r="F122" s="20">
        <f t="shared" si="38"/>
        <v>0</v>
      </c>
      <c r="G122" s="20">
        <f t="shared" si="39"/>
        <v>0</v>
      </c>
      <c r="H122" s="20">
        <f t="shared" si="44"/>
        <v>10.100000000000001</v>
      </c>
      <c r="I122" s="20">
        <f t="shared" si="45"/>
        <v>1</v>
      </c>
      <c r="J122" s="20">
        <f t="shared" si="46"/>
        <v>99.782606841403421</v>
      </c>
      <c r="K122" s="20">
        <f t="shared" si="47"/>
        <v>102.77608504664553</v>
      </c>
      <c r="L122" s="20">
        <f t="shared" si="48"/>
        <v>0</v>
      </c>
      <c r="M122" s="20">
        <f t="shared" si="49"/>
        <v>0</v>
      </c>
      <c r="N122" s="20">
        <f t="shared" si="50"/>
        <v>0</v>
      </c>
      <c r="O122" s="20">
        <f>Properties!$G$12*EXP(1/$G$2-1/300)*(J122*K122-L122*M122/Properties!$B$3)</f>
        <v>1.6681898850703794E-4</v>
      </c>
      <c r="P122" s="20">
        <f>Properties!$G$13*EXP(1/$G$2-1/300)*(J122^2-N122*M122/Properties!$C$3)</f>
        <v>7.0857580069736994E-6</v>
      </c>
      <c r="Q122" s="20">
        <f>Properties!$G$14*EXP(1/$G$2-1/300)*(N122*K122-L122*J122/Properties!$D$3)</f>
        <v>0</v>
      </c>
      <c r="R122" s="20">
        <f t="shared" si="51"/>
        <v>99.999568264961681</v>
      </c>
      <c r="S122" s="20">
        <f t="shared" si="52"/>
        <v>102.99960206971859</v>
      </c>
      <c r="T122" s="20">
        <f t="shared" si="53"/>
        <v>3.9793028140446755E-4</v>
      </c>
      <c r="U122" s="20">
        <f t="shared" si="54"/>
        <v>4.1483265986218162E-4</v>
      </c>
      <c r="V122" s="20">
        <f t="shared" si="55"/>
        <v>1.6902378457714035E-5</v>
      </c>
      <c r="W122" s="20">
        <f t="shared" si="56"/>
        <v>10.100000000000001</v>
      </c>
      <c r="X122" s="20">
        <f t="shared" si="57"/>
        <v>0.98595363128192171</v>
      </c>
      <c r="Y122" s="33">
        <f t="shared" si="40"/>
        <v>103</v>
      </c>
      <c r="Z122" s="23">
        <f t="shared" si="35"/>
        <v>1.6681898850703794E-4</v>
      </c>
    </row>
    <row r="123" spans="1:26">
      <c r="A123" s="20">
        <f t="shared" si="41"/>
        <v>0</v>
      </c>
      <c r="B123" s="16">
        <f t="shared" si="36"/>
        <v>0</v>
      </c>
      <c r="C123" s="20">
        <f t="shared" si="42"/>
        <v>100</v>
      </c>
      <c r="D123" s="20">
        <f t="shared" si="43"/>
        <v>104</v>
      </c>
      <c r="E123" s="20">
        <f t="shared" si="37"/>
        <v>0</v>
      </c>
      <c r="F123" s="20">
        <f t="shared" si="38"/>
        <v>0</v>
      </c>
      <c r="G123" s="20">
        <f t="shared" si="39"/>
        <v>0</v>
      </c>
      <c r="H123" s="20">
        <f t="shared" si="44"/>
        <v>10.100000000000001</v>
      </c>
      <c r="I123" s="20">
        <f t="shared" si="45"/>
        <v>1</v>
      </c>
      <c r="J123" s="20">
        <f t="shared" si="46"/>
        <v>99.316550760873753</v>
      </c>
      <c r="K123" s="20">
        <f t="shared" si="47"/>
        <v>103.2892127913087</v>
      </c>
      <c r="L123" s="20">
        <f t="shared" si="48"/>
        <v>0</v>
      </c>
      <c r="M123" s="20">
        <f t="shared" si="49"/>
        <v>0</v>
      </c>
      <c r="N123" s="20">
        <f t="shared" si="50"/>
        <v>0</v>
      </c>
      <c r="O123" s="20">
        <f>Properties!$G$12*EXP(1/$G$2-1/300)*(J123*K123-L123*M123/Properties!$B$3)</f>
        <v>1.6686880774921615E-4</v>
      </c>
      <c r="P123" s="20">
        <f>Properties!$G$13*EXP(1/$G$2-1/300)*(J123^2-N123*M123/Properties!$C$3)</f>
        <v>7.0197214798348158E-6</v>
      </c>
      <c r="Q123" s="20">
        <f>Properties!$G$14*EXP(1/$G$2-1/300)*(N123*K123-L123*J123/Properties!$D$3)</f>
        <v>0</v>
      </c>
      <c r="R123" s="20">
        <f t="shared" si="51"/>
        <v>99.999568461170057</v>
      </c>
      <c r="S123" s="20">
        <f t="shared" si="52"/>
        <v>103.99960195087969</v>
      </c>
      <c r="T123" s="20">
        <f t="shared" si="53"/>
        <v>3.9804912030426404E-4</v>
      </c>
      <c r="U123" s="20">
        <f t="shared" si="54"/>
        <v>4.147939751247559E-4</v>
      </c>
      <c r="V123" s="20">
        <f t="shared" si="55"/>
        <v>1.6744854820491878E-5</v>
      </c>
      <c r="W123" s="20">
        <f t="shared" si="56"/>
        <v>10.100000000000001</v>
      </c>
      <c r="X123" s="20">
        <f t="shared" si="57"/>
        <v>0.98595363128192171</v>
      </c>
      <c r="Y123" s="33">
        <f t="shared" si="40"/>
        <v>104</v>
      </c>
      <c r="Z123" s="23">
        <f t="shared" si="35"/>
        <v>1.6686880774921615E-4</v>
      </c>
    </row>
    <row r="124" spans="1:26">
      <c r="A124" s="20">
        <f t="shared" si="41"/>
        <v>0</v>
      </c>
      <c r="B124" s="16">
        <f t="shared" si="36"/>
        <v>0</v>
      </c>
      <c r="C124" s="20">
        <f t="shared" si="42"/>
        <v>100</v>
      </c>
      <c r="D124" s="20">
        <f t="shared" si="43"/>
        <v>105</v>
      </c>
      <c r="E124" s="20">
        <f t="shared" si="37"/>
        <v>0</v>
      </c>
      <c r="F124" s="20">
        <f t="shared" si="38"/>
        <v>0</v>
      </c>
      <c r="G124" s="20">
        <f t="shared" si="39"/>
        <v>0</v>
      </c>
      <c r="H124" s="20">
        <f t="shared" si="44"/>
        <v>10.100000000000001</v>
      </c>
      <c r="I124" s="20">
        <f t="shared" si="45"/>
        <v>1</v>
      </c>
      <c r="J124" s="20">
        <f t="shared" si="46"/>
        <v>98.854828070214182</v>
      </c>
      <c r="K124" s="20">
        <f t="shared" si="47"/>
        <v>103.79756947372489</v>
      </c>
      <c r="L124" s="20">
        <f t="shared" si="48"/>
        <v>0</v>
      </c>
      <c r="M124" s="20">
        <f t="shared" si="49"/>
        <v>0</v>
      </c>
      <c r="N124" s="20">
        <f t="shared" si="50"/>
        <v>0</v>
      </c>
      <c r="O124" s="20">
        <f>Properties!$G$12*EXP(1/$G$2-1/300)*(J124*K124-L124*M124/Properties!$B$3)</f>
        <v>1.669104917200806E-4</v>
      </c>
      <c r="P124" s="20">
        <f>Properties!$G$13*EXP(1/$G$2-1/300)*(J124^2-N124*M124/Properties!$C$3)</f>
        <v>6.9546038216700264E-6</v>
      </c>
      <c r="Q124" s="20">
        <f>Properties!$G$14*EXP(1/$G$2-1/300)*(N124*K124-L124*J124/Properties!$D$3)</f>
        <v>0</v>
      </c>
      <c r="R124" s="20">
        <f t="shared" si="51"/>
        <v>99.999568672400571</v>
      </c>
      <c r="S124" s="20">
        <f t="shared" si="52"/>
        <v>104.99960185144668</v>
      </c>
      <c r="T124" s="20">
        <f t="shared" si="53"/>
        <v>3.9814855331488585E-4</v>
      </c>
      <c r="U124" s="20">
        <f t="shared" si="54"/>
        <v>4.1473807636967279E-4</v>
      </c>
      <c r="V124" s="20">
        <f t="shared" si="55"/>
        <v>1.6589523054786915E-5</v>
      </c>
      <c r="W124" s="20">
        <f t="shared" si="56"/>
        <v>10.100000000000001</v>
      </c>
      <c r="X124" s="20">
        <f t="shared" si="57"/>
        <v>0.98595363128192171</v>
      </c>
      <c r="Y124" s="33">
        <f t="shared" si="40"/>
        <v>105</v>
      </c>
      <c r="Z124" s="23">
        <f t="shared" si="35"/>
        <v>1.669104917200806E-4</v>
      </c>
    </row>
    <row r="125" spans="1:26">
      <c r="A125" s="20">
        <f t="shared" si="41"/>
        <v>0</v>
      </c>
      <c r="B125" s="16">
        <f t="shared" si="36"/>
        <v>0</v>
      </c>
      <c r="C125" s="20">
        <f t="shared" si="42"/>
        <v>100</v>
      </c>
      <c r="D125" s="20">
        <f t="shared" si="43"/>
        <v>106</v>
      </c>
      <c r="E125" s="20">
        <f t="shared" si="37"/>
        <v>0</v>
      </c>
      <c r="F125" s="20">
        <f t="shared" si="38"/>
        <v>0</v>
      </c>
      <c r="G125" s="20">
        <f t="shared" si="39"/>
        <v>0</v>
      </c>
      <c r="H125" s="20">
        <f t="shared" si="44"/>
        <v>10.100000000000001</v>
      </c>
      <c r="I125" s="20">
        <f t="shared" si="45"/>
        <v>1</v>
      </c>
      <c r="J125" s="20">
        <f t="shared" si="46"/>
        <v>98.397378611305271</v>
      </c>
      <c r="K125" s="20">
        <f t="shared" si="47"/>
        <v>104.30122132798358</v>
      </c>
      <c r="L125" s="20">
        <f t="shared" si="48"/>
        <v>0</v>
      </c>
      <c r="M125" s="20">
        <f t="shared" si="49"/>
        <v>0</v>
      </c>
      <c r="N125" s="20">
        <f t="shared" si="50"/>
        <v>0</v>
      </c>
      <c r="O125" s="20">
        <f>Properties!$G$12*EXP(1/$G$2-1/300)*(J125*K125-L125*M125/Properties!$B$3)</f>
        <v>1.6694425937133331E-4</v>
      </c>
      <c r="P125" s="20">
        <f>Properties!$G$13*EXP(1/$G$2-1/300)*(J125^2-N125*M125/Properties!$C$3)</f>
        <v>6.8903880636753154E-6</v>
      </c>
      <c r="Q125" s="20">
        <f>Properties!$G$14*EXP(1/$G$2-1/300)*(N125*K125-L125*J125/Properties!$D$3)</f>
        <v>0</v>
      </c>
      <c r="R125" s="20">
        <f t="shared" si="51"/>
        <v>99.999568898211905</v>
      </c>
      <c r="S125" s="20">
        <f t="shared" si="52"/>
        <v>105.99960177089727</v>
      </c>
      <c r="T125" s="20">
        <f t="shared" si="53"/>
        <v>3.9822910272407252E-4</v>
      </c>
      <c r="U125" s="20">
        <f t="shared" si="54"/>
        <v>4.1466544540725946E-4</v>
      </c>
      <c r="V125" s="20">
        <f t="shared" si="55"/>
        <v>1.6436342683186962E-5</v>
      </c>
      <c r="W125" s="20">
        <f t="shared" si="56"/>
        <v>10.100000000000001</v>
      </c>
      <c r="X125" s="20">
        <f t="shared" si="57"/>
        <v>0.98595363128192171</v>
      </c>
      <c r="Y125" s="33">
        <f t="shared" si="40"/>
        <v>106</v>
      </c>
      <c r="Z125" s="23">
        <f t="shared" si="35"/>
        <v>1.6694425937133331E-4</v>
      </c>
    </row>
    <row r="126" spans="1:26">
      <c r="A126" s="20">
        <f t="shared" si="41"/>
        <v>0</v>
      </c>
      <c r="B126" s="16">
        <f t="shared" si="36"/>
        <v>0</v>
      </c>
      <c r="C126" s="20">
        <f t="shared" si="42"/>
        <v>100</v>
      </c>
      <c r="D126" s="20">
        <f t="shared" si="43"/>
        <v>107</v>
      </c>
      <c r="E126" s="20">
        <f t="shared" si="37"/>
        <v>0</v>
      </c>
      <c r="F126" s="20">
        <f t="shared" si="38"/>
        <v>0</v>
      </c>
      <c r="G126" s="20">
        <f t="shared" si="39"/>
        <v>0</v>
      </c>
      <c r="H126" s="20">
        <f t="shared" si="44"/>
        <v>10.100000000000001</v>
      </c>
      <c r="I126" s="20">
        <f t="shared" si="45"/>
        <v>1</v>
      </c>
      <c r="J126" s="20">
        <f t="shared" si="46"/>
        <v>97.94414333442225</v>
      </c>
      <c r="K126" s="20">
        <f t="shared" si="47"/>
        <v>104.80023336783181</v>
      </c>
      <c r="L126" s="20">
        <f t="shared" si="48"/>
        <v>0</v>
      </c>
      <c r="M126" s="20">
        <f t="shared" si="49"/>
        <v>0</v>
      </c>
      <c r="N126" s="20">
        <f t="shared" si="50"/>
        <v>0</v>
      </c>
      <c r="O126" s="20">
        <f>Properties!$G$12*EXP(1/$G$2-1/300)*(J126*K126-L126*M126/Properties!$B$3)</f>
        <v>1.6697032367627972E-4</v>
      </c>
      <c r="P126" s="20">
        <f>Properties!$G$13*EXP(1/$G$2-1/300)*(J126^2-N126*M126/Properties!$C$3)</f>
        <v>6.8270576269506908E-6</v>
      </c>
      <c r="Q126" s="20">
        <f>Properties!$G$14*EXP(1/$G$2-1/300)*(N126*K126-L126*J126/Properties!$D$3)</f>
        <v>0</v>
      </c>
      <c r="R126" s="20">
        <f t="shared" si="51"/>
        <v>99.999569138175119</v>
      </c>
      <c r="S126" s="20">
        <f t="shared" si="52"/>
        <v>106.99960170872345</v>
      </c>
      <c r="T126" s="20">
        <f t="shared" si="53"/>
        <v>3.982912765586867E-4</v>
      </c>
      <c r="U126" s="20">
        <f t="shared" si="54"/>
        <v>4.1457655071704423E-4</v>
      </c>
      <c r="V126" s="20">
        <f t="shared" si="55"/>
        <v>1.6285274158357519E-5</v>
      </c>
      <c r="W126" s="20">
        <f t="shared" si="56"/>
        <v>10.100000000000001</v>
      </c>
      <c r="X126" s="20">
        <f t="shared" si="57"/>
        <v>0.98595363128192171</v>
      </c>
      <c r="Y126" s="33">
        <f t="shared" si="40"/>
        <v>107</v>
      </c>
      <c r="Z126" s="23">
        <f t="shared" si="35"/>
        <v>1.6697032367627972E-4</v>
      </c>
    </row>
    <row r="127" spans="1:26">
      <c r="A127" s="20">
        <f t="shared" si="41"/>
        <v>0</v>
      </c>
      <c r="B127" s="16">
        <f t="shared" si="36"/>
        <v>0</v>
      </c>
      <c r="C127" s="20">
        <f t="shared" si="42"/>
        <v>100</v>
      </c>
      <c r="D127" s="20">
        <f t="shared" si="43"/>
        <v>108</v>
      </c>
      <c r="E127" s="20">
        <f t="shared" si="37"/>
        <v>0</v>
      </c>
      <c r="F127" s="20">
        <f t="shared" si="38"/>
        <v>0</v>
      </c>
      <c r="G127" s="20">
        <f t="shared" si="39"/>
        <v>0</v>
      </c>
      <c r="H127" s="20">
        <f t="shared" si="44"/>
        <v>10.100000000000001</v>
      </c>
      <c r="I127" s="20">
        <f t="shared" si="45"/>
        <v>1</v>
      </c>
      <c r="J127" s="20">
        <f t="shared" si="46"/>
        <v>97.495064272824706</v>
      </c>
      <c r="K127" s="20">
        <f t="shared" si="47"/>
        <v>105.2946694146507</v>
      </c>
      <c r="L127" s="20">
        <f t="shared" si="48"/>
        <v>0</v>
      </c>
      <c r="M127" s="20">
        <f t="shared" si="49"/>
        <v>0</v>
      </c>
      <c r="N127" s="20">
        <f t="shared" si="50"/>
        <v>0</v>
      </c>
      <c r="O127" s="20">
        <f>Properties!$G$12*EXP(1/$G$2-1/300)*(J127*K127-L127*M127/Properties!$B$3)</f>
        <v>1.6698889181125309E-4</v>
      </c>
      <c r="P127" s="20">
        <f>Properties!$G$13*EXP(1/$G$2-1/300)*(J127^2-N127*M127/Properties!$C$3)</f>
        <v>6.7645963117984466E-6</v>
      </c>
      <c r="Q127" s="20">
        <f>Properties!$G$14*EXP(1/$G$2-1/300)*(N127*K127-L127*J127/Properties!$D$3)</f>
        <v>0</v>
      </c>
      <c r="R127" s="20">
        <f t="shared" si="51"/>
        <v>99.999569391873308</v>
      </c>
      <c r="S127" s="20">
        <f t="shared" si="52"/>
        <v>107.99960166443098</v>
      </c>
      <c r="T127" s="20">
        <f t="shared" si="53"/>
        <v>3.9833556901748432E-4</v>
      </c>
      <c r="U127" s="20">
        <f t="shared" si="54"/>
        <v>4.1447184785499815E-4</v>
      </c>
      <c r="V127" s="20">
        <f t="shared" si="55"/>
        <v>1.6136278837513832E-5</v>
      </c>
      <c r="W127" s="20">
        <f t="shared" si="56"/>
        <v>10.100000000000001</v>
      </c>
      <c r="X127" s="20">
        <f t="shared" si="57"/>
        <v>0.98595363128192171</v>
      </c>
      <c r="Y127" s="33">
        <f t="shared" si="40"/>
        <v>108</v>
      </c>
      <c r="Z127" s="23">
        <f t="shared" si="35"/>
        <v>1.6698889181125309E-4</v>
      </c>
    </row>
    <row r="128" spans="1:26">
      <c r="A128" s="20">
        <f t="shared" si="41"/>
        <v>0</v>
      </c>
      <c r="B128" s="16">
        <f t="shared" si="36"/>
        <v>0</v>
      </c>
      <c r="C128" s="20">
        <f t="shared" si="42"/>
        <v>100</v>
      </c>
      <c r="D128" s="20">
        <f t="shared" si="43"/>
        <v>109</v>
      </c>
      <c r="E128" s="20">
        <f t="shared" si="37"/>
        <v>0</v>
      </c>
      <c r="F128" s="20">
        <f t="shared" si="38"/>
        <v>0</v>
      </c>
      <c r="G128" s="20">
        <f t="shared" si="39"/>
        <v>0</v>
      </c>
      <c r="H128" s="20">
        <f t="shared" si="44"/>
        <v>10.100000000000001</v>
      </c>
      <c r="I128" s="20">
        <f t="shared" si="45"/>
        <v>1</v>
      </c>
      <c r="J128" s="20">
        <f t="shared" si="46"/>
        <v>97.050084518042311</v>
      </c>
      <c r="K128" s="20">
        <f t="shared" si="47"/>
        <v>105.78459212466612</v>
      </c>
      <c r="L128" s="20">
        <f t="shared" si="48"/>
        <v>0</v>
      </c>
      <c r="M128" s="20">
        <f t="shared" si="49"/>
        <v>0</v>
      </c>
      <c r="N128" s="20">
        <f t="shared" si="50"/>
        <v>0</v>
      </c>
      <c r="O128" s="20">
        <f>Properties!$G$12*EXP(1/$G$2-1/300)*(J128*K128-L128*M128/Properties!$B$3)</f>
        <v>1.6700016533086244E-4</v>
      </c>
      <c r="P128" s="20">
        <f>Properties!$G$13*EXP(1/$G$2-1/300)*(J128^2-N128*M128/Properties!$C$3)</f>
        <v>6.7029882873626E-6</v>
      </c>
      <c r="Q128" s="20">
        <f>Properties!$G$14*EXP(1/$G$2-1/300)*(N128*K128-L128*J128/Properties!$D$3)</f>
        <v>0</v>
      </c>
      <c r="R128" s="20">
        <f t="shared" si="51"/>
        <v>99.999569658901194</v>
      </c>
      <c r="S128" s="20">
        <f t="shared" si="52"/>
        <v>108.99960163753912</v>
      </c>
      <c r="T128" s="20">
        <f t="shared" si="53"/>
        <v>3.9836246088915142E-4</v>
      </c>
      <c r="U128" s="20">
        <f t="shared" si="54"/>
        <v>4.1435177984685818E-4</v>
      </c>
      <c r="V128" s="20">
        <f t="shared" si="55"/>
        <v>1.5989318957706772E-5</v>
      </c>
      <c r="W128" s="20">
        <f t="shared" si="56"/>
        <v>10.100000000000001</v>
      </c>
      <c r="X128" s="20">
        <f t="shared" si="57"/>
        <v>0.98595363128192171</v>
      </c>
      <c r="Y128" s="33">
        <f t="shared" si="40"/>
        <v>109</v>
      </c>
      <c r="Z128" s="23">
        <f t="shared" si="35"/>
        <v>1.6700016533086244E-4</v>
      </c>
    </row>
    <row r="129" spans="1:26">
      <c r="A129" s="20">
        <f t="shared" si="41"/>
        <v>0</v>
      </c>
      <c r="B129" s="16">
        <f t="shared" si="36"/>
        <v>0</v>
      </c>
      <c r="C129" s="20">
        <f t="shared" si="42"/>
        <v>100</v>
      </c>
      <c r="D129" s="20">
        <f t="shared" si="43"/>
        <v>110</v>
      </c>
      <c r="E129" s="20">
        <f t="shared" si="37"/>
        <v>0</v>
      </c>
      <c r="F129" s="20">
        <f t="shared" si="38"/>
        <v>0</v>
      </c>
      <c r="G129" s="20">
        <f t="shared" si="39"/>
        <v>0</v>
      </c>
      <c r="H129" s="20">
        <f t="shared" si="44"/>
        <v>10.100000000000001</v>
      </c>
      <c r="I129" s="20">
        <f t="shared" si="45"/>
        <v>1</v>
      </c>
      <c r="J129" s="20">
        <f t="shared" si="46"/>
        <v>96.609148195834024</v>
      </c>
      <c r="K129" s="20">
        <f t="shared" si="47"/>
        <v>106.27006301541743</v>
      </c>
      <c r="L129" s="20">
        <f t="shared" si="48"/>
        <v>0</v>
      </c>
      <c r="M129" s="20">
        <f t="shared" si="49"/>
        <v>0</v>
      </c>
      <c r="N129" s="20">
        <f t="shared" si="50"/>
        <v>0</v>
      </c>
      <c r="O129" s="20">
        <f>Properties!$G$12*EXP(1/$G$2-1/300)*(J129*K129-L129*M129/Properties!$B$3)</f>
        <v>1.6700434033729651E-4</v>
      </c>
      <c r="P129" s="20">
        <f>Properties!$G$13*EXP(1/$G$2-1/300)*(J129^2-N129*M129/Properties!$C$3)</f>
        <v>6.6422180815970214E-6</v>
      </c>
      <c r="Q129" s="20">
        <f>Properties!$G$14*EXP(1/$G$2-1/300)*(N129*K129-L129*J129/Properties!$D$3)</f>
        <v>0</v>
      </c>
      <c r="R129" s="20">
        <f t="shared" si="51"/>
        <v>99.999569938864823</v>
      </c>
      <c r="S129" s="20">
        <f t="shared" si="52"/>
        <v>109.99960162758005</v>
      </c>
      <c r="T129" s="20">
        <f t="shared" si="53"/>
        <v>3.98372419956162E-4</v>
      </c>
      <c r="U129" s="20">
        <f t="shared" si="54"/>
        <v>4.1421677756805483E-4</v>
      </c>
      <c r="V129" s="20">
        <f t="shared" si="55"/>
        <v>1.5844357611892809E-5</v>
      </c>
      <c r="W129" s="20">
        <f t="shared" si="56"/>
        <v>10.100000000000001</v>
      </c>
      <c r="X129" s="20">
        <f t="shared" si="57"/>
        <v>0.98595363128192171</v>
      </c>
      <c r="Y129" s="33">
        <f t="shared" si="40"/>
        <v>110</v>
      </c>
      <c r="Z129" s="23">
        <f t="shared" si="35"/>
        <v>1.6700434033729651E-4</v>
      </c>
    </row>
    <row r="130" spans="1:26">
      <c r="A130" s="20">
        <f t="shared" si="41"/>
        <v>0</v>
      </c>
      <c r="B130" s="16">
        <f t="shared" si="36"/>
        <v>0</v>
      </c>
      <c r="C130" s="20">
        <f t="shared" si="42"/>
        <v>100</v>
      </c>
      <c r="D130" s="20">
        <f t="shared" si="43"/>
        <v>111</v>
      </c>
      <c r="E130" s="20">
        <f t="shared" si="37"/>
        <v>0</v>
      </c>
      <c r="F130" s="20">
        <f t="shared" si="38"/>
        <v>0</v>
      </c>
      <c r="G130" s="20">
        <f t="shared" si="39"/>
        <v>0</v>
      </c>
      <c r="H130" s="20">
        <f t="shared" si="44"/>
        <v>10.100000000000001</v>
      </c>
      <c r="I130" s="20">
        <f t="shared" si="45"/>
        <v>1</v>
      </c>
      <c r="J130" s="20">
        <f t="shared" si="46"/>
        <v>96.172200442799948</v>
      </c>
      <c r="K130" s="20">
        <f t="shared" si="47"/>
        <v>106.75114249150795</v>
      </c>
      <c r="L130" s="20">
        <f t="shared" si="48"/>
        <v>0</v>
      </c>
      <c r="M130" s="20">
        <f t="shared" si="49"/>
        <v>0</v>
      </c>
      <c r="N130" s="20">
        <f t="shared" si="50"/>
        <v>0</v>
      </c>
      <c r="O130" s="20">
        <f>Properties!$G$12*EXP(1/$G$2-1/300)*(J130*K130-L130*M130/Properties!$B$3)</f>
        <v>1.6700160764391016E-4</v>
      </c>
      <c r="P130" s="20">
        <f>Properties!$G$13*EXP(1/$G$2-1/300)*(J130^2-N130*M130/Properties!$C$3)</f>
        <v>6.5822705715505144E-6</v>
      </c>
      <c r="Q130" s="20">
        <f>Properties!$G$14*EXP(1/$G$2-1/300)*(N130*K130-L130*J130/Properties!$D$3)</f>
        <v>0</v>
      </c>
      <c r="R130" s="20">
        <f t="shared" si="51"/>
        <v>99.999570231381171</v>
      </c>
      <c r="S130" s="20">
        <f t="shared" si="52"/>
        <v>110.99960163409861</v>
      </c>
      <c r="T130" s="20">
        <f t="shared" si="53"/>
        <v>3.9836590138499716E-4</v>
      </c>
      <c r="U130" s="20">
        <f t="shared" si="54"/>
        <v>4.1406726011075716E-4</v>
      </c>
      <c r="V130" s="20">
        <f t="shared" si="55"/>
        <v>1.5701358725760028E-5</v>
      </c>
      <c r="W130" s="20">
        <f t="shared" si="56"/>
        <v>10.100000000000001</v>
      </c>
      <c r="X130" s="20">
        <f t="shared" si="57"/>
        <v>0.98595363128192171</v>
      </c>
      <c r="Y130" s="33">
        <f t="shared" si="40"/>
        <v>111</v>
      </c>
      <c r="Z130" s="23">
        <f t="shared" si="35"/>
        <v>1.6700160764391016E-4</v>
      </c>
    </row>
    <row r="131" spans="1:26">
      <c r="A131" s="20">
        <f t="shared" si="41"/>
        <v>0</v>
      </c>
      <c r="B131" s="16">
        <f t="shared" si="36"/>
        <v>0</v>
      </c>
      <c r="C131" s="20">
        <f t="shared" si="42"/>
        <v>100</v>
      </c>
      <c r="D131" s="20">
        <f t="shared" si="43"/>
        <v>112</v>
      </c>
      <c r="E131" s="20">
        <f t="shared" si="37"/>
        <v>0</v>
      </c>
      <c r="F131" s="20">
        <f t="shared" si="38"/>
        <v>0</v>
      </c>
      <c r="G131" s="20">
        <f t="shared" si="39"/>
        <v>0</v>
      </c>
      <c r="H131" s="20">
        <f t="shared" si="44"/>
        <v>10.100000000000001</v>
      </c>
      <c r="I131" s="20">
        <f t="shared" si="45"/>
        <v>1</v>
      </c>
      <c r="J131" s="20">
        <f t="shared" si="46"/>
        <v>95.73918738362481</v>
      </c>
      <c r="K131" s="20">
        <f t="shared" si="47"/>
        <v>107.22788986965979</v>
      </c>
      <c r="L131" s="20">
        <f t="shared" si="48"/>
        <v>0</v>
      </c>
      <c r="M131" s="20">
        <f t="shared" si="49"/>
        <v>0</v>
      </c>
      <c r="N131" s="20">
        <f t="shared" si="50"/>
        <v>0</v>
      </c>
      <c r="O131" s="20">
        <f>Properties!$G$12*EXP(1/$G$2-1/300)*(J131*K131-L131*M131/Properties!$B$3)</f>
        <v>1.6699215293330787E-4</v>
      </c>
      <c r="P131" s="20">
        <f>Properties!$G$13*EXP(1/$G$2-1/300)*(J131^2-N131*M131/Properties!$C$3)</f>
        <v>6.5231309739573402E-6</v>
      </c>
      <c r="Q131" s="20">
        <f>Properties!$G$14*EXP(1/$G$2-1/300)*(N131*K131-L131*J131/Properties!$D$3)</f>
        <v>0</v>
      </c>
      <c r="R131" s="20">
        <f t="shared" si="51"/>
        <v>99.999570536077826</v>
      </c>
      <c r="S131" s="20">
        <f t="shared" si="52"/>
        <v>111.99960165665189</v>
      </c>
      <c r="T131" s="20">
        <f t="shared" si="53"/>
        <v>3.9834334810323808E-4</v>
      </c>
      <c r="U131" s="20">
        <f t="shared" si="54"/>
        <v>4.1390363513852085E-4</v>
      </c>
      <c r="V131" s="20">
        <f t="shared" si="55"/>
        <v>1.5560287035282743E-5</v>
      </c>
      <c r="W131" s="20">
        <f t="shared" si="56"/>
        <v>10.100000000000001</v>
      </c>
      <c r="X131" s="20">
        <f t="shared" si="57"/>
        <v>0.98595363128192171</v>
      </c>
      <c r="Y131" s="33">
        <f t="shared" si="40"/>
        <v>112</v>
      </c>
      <c r="Z131" s="23">
        <f t="shared" si="35"/>
        <v>1.6699215293330787E-4</v>
      </c>
    </row>
    <row r="132" spans="1:26">
      <c r="A132" s="20">
        <f t="shared" si="41"/>
        <v>0</v>
      </c>
      <c r="B132" s="16">
        <f t="shared" si="36"/>
        <v>0</v>
      </c>
      <c r="C132" s="20">
        <f t="shared" si="42"/>
        <v>100</v>
      </c>
      <c r="D132" s="20">
        <f t="shared" si="43"/>
        <v>113</v>
      </c>
      <c r="E132" s="20">
        <f t="shared" si="37"/>
        <v>0</v>
      </c>
      <c r="F132" s="20">
        <f t="shared" si="38"/>
        <v>0</v>
      </c>
      <c r="G132" s="20">
        <f t="shared" si="39"/>
        <v>0</v>
      </c>
      <c r="H132" s="20">
        <f t="shared" si="44"/>
        <v>10.100000000000001</v>
      </c>
      <c r="I132" s="20">
        <f t="shared" si="45"/>
        <v>1</v>
      </c>
      <c r="J132" s="20">
        <f t="shared" si="46"/>
        <v>95.310056108933523</v>
      </c>
      <c r="K132" s="20">
        <f t="shared" si="47"/>
        <v>107.70036340309488</v>
      </c>
      <c r="L132" s="20">
        <f t="shared" si="48"/>
        <v>0</v>
      </c>
      <c r="M132" s="20">
        <f t="shared" si="49"/>
        <v>0</v>
      </c>
      <c r="N132" s="20">
        <f t="shared" si="50"/>
        <v>0</v>
      </c>
      <c r="O132" s="20">
        <f>Properties!$G$12*EXP(1/$G$2-1/300)*(J132*K132-L132*M132/Properties!$B$3)</f>
        <v>1.669761569101311E-4</v>
      </c>
      <c r="P132" s="20">
        <f>Properties!$G$13*EXP(1/$G$2-1/300)*(J132^2-N132*M132/Properties!$C$3)</f>
        <v>6.4647848361223336E-6</v>
      </c>
      <c r="Q132" s="20">
        <f>Properties!$G$14*EXP(1/$G$2-1/300)*(N132*K132-L132*J132/Properties!$D$3)</f>
        <v>0</v>
      </c>
      <c r="R132" s="20">
        <f t="shared" si="51"/>
        <v>99.999570852592711</v>
      </c>
      <c r="S132" s="20">
        <f t="shared" si="52"/>
        <v>112.99960169480883</v>
      </c>
      <c r="T132" s="20">
        <f t="shared" si="53"/>
        <v>3.9830519116402482E-4</v>
      </c>
      <c r="U132" s="20">
        <f t="shared" si="54"/>
        <v>4.1372629922900361E-4</v>
      </c>
      <c r="V132" s="20">
        <f t="shared" si="55"/>
        <v>1.5421108064978837E-5</v>
      </c>
      <c r="W132" s="20">
        <f t="shared" si="56"/>
        <v>10.100000000000001</v>
      </c>
      <c r="X132" s="20">
        <f t="shared" si="57"/>
        <v>0.98595363128192171</v>
      </c>
      <c r="Y132" s="33">
        <f t="shared" si="40"/>
        <v>113</v>
      </c>
      <c r="Z132" s="23">
        <f t="shared" si="35"/>
        <v>1.669761569101311E-4</v>
      </c>
    </row>
    <row r="133" spans="1:26">
      <c r="A133" s="20">
        <f t="shared" si="41"/>
        <v>0</v>
      </c>
      <c r="B133" s="16">
        <f t="shared" si="36"/>
        <v>0</v>
      </c>
      <c r="C133" s="20">
        <f t="shared" si="42"/>
        <v>100</v>
      </c>
      <c r="D133" s="20">
        <f t="shared" si="43"/>
        <v>114</v>
      </c>
      <c r="E133" s="20">
        <f t="shared" si="37"/>
        <v>0</v>
      </c>
      <c r="F133" s="20">
        <f t="shared" si="38"/>
        <v>0</v>
      </c>
      <c r="G133" s="20">
        <f t="shared" si="39"/>
        <v>0</v>
      </c>
      <c r="H133" s="20">
        <f t="shared" si="44"/>
        <v>10.100000000000001</v>
      </c>
      <c r="I133" s="20">
        <f t="shared" si="45"/>
        <v>1</v>
      </c>
      <c r="J133" s="20">
        <f t="shared" si="46"/>
        <v>94.884754653739719</v>
      </c>
      <c r="K133" s="20">
        <f t="shared" si="47"/>
        <v>108.16862030526327</v>
      </c>
      <c r="L133" s="20">
        <f t="shared" si="48"/>
        <v>0</v>
      </c>
      <c r="M133" s="20">
        <f t="shared" si="49"/>
        <v>0</v>
      </c>
      <c r="N133" s="20">
        <f t="shared" si="50"/>
        <v>0</v>
      </c>
      <c r="O133" s="20">
        <f>Properties!$G$12*EXP(1/$G$2-1/300)*(J133*K133-L133*M133/Properties!$B$3)</f>
        <v>1.6695379544874784E-4</v>
      </c>
      <c r="P133" s="20">
        <f>Properties!$G$13*EXP(1/$G$2-1/300)*(J133^2-N133*M133/Properties!$C$3)</f>
        <v>6.4072180270901054E-6</v>
      </c>
      <c r="Q133" s="20">
        <f>Properties!$G$14*EXP(1/$G$2-1/300)*(N133*K133-L133*J133/Properties!$D$3)</f>
        <v>0</v>
      </c>
      <c r="R133" s="20">
        <f t="shared" si="51"/>
        <v>99.999571180573682</v>
      </c>
      <c r="S133" s="20">
        <f t="shared" si="52"/>
        <v>113.9996017481499</v>
      </c>
      <c r="T133" s="20">
        <f t="shared" si="53"/>
        <v>3.9825185009835539E-4</v>
      </c>
      <c r="U133" s="20">
        <f t="shared" si="54"/>
        <v>4.135356382052002E-4</v>
      </c>
      <c r="V133" s="20">
        <f t="shared" si="55"/>
        <v>1.5283788106844785E-5</v>
      </c>
      <c r="W133" s="20">
        <f t="shared" si="56"/>
        <v>10.100000000000001</v>
      </c>
      <c r="X133" s="20">
        <f t="shared" si="57"/>
        <v>0.98595363128192171</v>
      </c>
      <c r="Y133" s="33">
        <f t="shared" si="40"/>
        <v>114</v>
      </c>
      <c r="Z133" s="23">
        <f t="shared" si="35"/>
        <v>1.6695379544874784E-4</v>
      </c>
    </row>
    <row r="134" spans="1:26">
      <c r="A134" s="20">
        <f t="shared" si="41"/>
        <v>0</v>
      </c>
      <c r="B134" s="16">
        <f t="shared" si="36"/>
        <v>0</v>
      </c>
      <c r="C134" s="20">
        <f t="shared" si="42"/>
        <v>100</v>
      </c>
      <c r="D134" s="20">
        <f t="shared" si="43"/>
        <v>115</v>
      </c>
      <c r="E134" s="20">
        <f t="shared" si="37"/>
        <v>0</v>
      </c>
      <c r="F134" s="20">
        <f t="shared" si="38"/>
        <v>0</v>
      </c>
      <c r="G134" s="20">
        <f t="shared" si="39"/>
        <v>0</v>
      </c>
      <c r="H134" s="20">
        <f t="shared" si="44"/>
        <v>10.100000000000001</v>
      </c>
      <c r="I134" s="20">
        <f t="shared" si="45"/>
        <v>1</v>
      </c>
      <c r="J134" s="20">
        <f t="shared" si="46"/>
        <v>94.463231976468549</v>
      </c>
      <c r="K134" s="20">
        <f t="shared" si="47"/>
        <v>108.63271677293883</v>
      </c>
      <c r="L134" s="20">
        <f t="shared" si="48"/>
        <v>0</v>
      </c>
      <c r="M134" s="20">
        <f t="shared" si="49"/>
        <v>0</v>
      </c>
      <c r="N134" s="20">
        <f t="shared" si="50"/>
        <v>0</v>
      </c>
      <c r="O134" s="20">
        <f>Properties!$G$12*EXP(1/$G$2-1/300)*(J134*K134-L134*M134/Properties!$B$3)</f>
        <v>1.6692523973603295E-4</v>
      </c>
      <c r="P134" s="20">
        <f>Properties!$G$13*EXP(1/$G$2-1/300)*(J134^2-N134*M134/Properties!$C$3)</f>
        <v>6.3504167290882119E-6</v>
      </c>
      <c r="Q134" s="20">
        <f>Properties!$G$14*EXP(1/$G$2-1/300)*(N134*K134-L134*J134/Properties!$D$3)</f>
        <v>0</v>
      </c>
      <c r="R134" s="20">
        <f t="shared" si="51"/>
        <v>99.999571519678341</v>
      </c>
      <c r="S134" s="20">
        <f t="shared" si="52"/>
        <v>114.99960181626675</v>
      </c>
      <c r="T134" s="20">
        <f t="shared" si="53"/>
        <v>3.9818373325567437E-4</v>
      </c>
      <c r="U134" s="20">
        <f t="shared" si="54"/>
        <v>4.1333202745561854E-4</v>
      </c>
      <c r="V134" s="20">
        <f t="shared" si="55"/>
        <v>1.5148294199944137E-5</v>
      </c>
      <c r="W134" s="20">
        <f t="shared" si="56"/>
        <v>10.100000000000001</v>
      </c>
      <c r="X134" s="20">
        <f t="shared" si="57"/>
        <v>0.98595363128192171</v>
      </c>
      <c r="Y134" s="33">
        <f t="shared" si="40"/>
        <v>115</v>
      </c>
      <c r="Z134" s="23">
        <f t="shared" si="35"/>
        <v>1.6692523973603295E-4</v>
      </c>
    </row>
    <row r="135" spans="1:26">
      <c r="A135" s="20">
        <f t="shared" si="41"/>
        <v>0</v>
      </c>
      <c r="B135" s="16">
        <f t="shared" si="36"/>
        <v>0</v>
      </c>
      <c r="C135" s="20">
        <f t="shared" si="42"/>
        <v>100</v>
      </c>
      <c r="D135" s="20">
        <f t="shared" si="43"/>
        <v>116</v>
      </c>
      <c r="E135" s="20">
        <f t="shared" si="37"/>
        <v>0</v>
      </c>
      <c r="F135" s="20">
        <f t="shared" si="38"/>
        <v>0</v>
      </c>
      <c r="G135" s="20">
        <f t="shared" si="39"/>
        <v>0</v>
      </c>
      <c r="H135" s="20">
        <f t="shared" si="44"/>
        <v>10.100000000000001</v>
      </c>
      <c r="I135" s="20">
        <f t="shared" si="45"/>
        <v>1</v>
      </c>
      <c r="J135" s="20">
        <f t="shared" si="46"/>
        <v>94.045437938536352</v>
      </c>
      <c r="K135" s="20">
        <f t="shared" si="47"/>
        <v>109.09270800870217</v>
      </c>
      <c r="L135" s="20">
        <f t="shared" si="48"/>
        <v>0</v>
      </c>
      <c r="M135" s="20">
        <f t="shared" si="49"/>
        <v>0</v>
      </c>
      <c r="N135" s="20">
        <f t="shared" si="50"/>
        <v>0</v>
      </c>
      <c r="O135" s="20">
        <f>Properties!$G$12*EXP(1/$G$2-1/300)*(J135*K135-L135*M135/Properties!$B$3)</f>
        <v>1.6689065640942274E-4</v>
      </c>
      <c r="P135" s="20">
        <f>Properties!$G$13*EXP(1/$G$2-1/300)*(J135^2-N135*M135/Properties!$C$3)</f>
        <v>6.2943674292346948E-6</v>
      </c>
      <c r="Q135" s="20">
        <f>Properties!$G$14*EXP(1/$G$2-1/300)*(N135*K135-L135*J135/Properties!$D$3)</f>
        <v>0</v>
      </c>
      <c r="R135" s="20">
        <f t="shared" si="51"/>
        <v>99.999571869573643</v>
      </c>
      <c r="S135" s="20">
        <f t="shared" si="52"/>
        <v>115.99960189876187</v>
      </c>
      <c r="T135" s="20">
        <f t="shared" si="53"/>
        <v>3.9810123813318823E-4</v>
      </c>
      <c r="U135" s="20">
        <f t="shared" si="54"/>
        <v>4.1311583224381491E-4</v>
      </c>
      <c r="V135" s="20">
        <f t="shared" si="55"/>
        <v>1.5014594110626713E-5</v>
      </c>
      <c r="W135" s="20">
        <f t="shared" si="56"/>
        <v>10.100000000000001</v>
      </c>
      <c r="X135" s="20">
        <f t="shared" si="57"/>
        <v>0.98595363128192171</v>
      </c>
      <c r="Y135" s="33">
        <f t="shared" si="40"/>
        <v>116</v>
      </c>
      <c r="Z135" s="23">
        <f t="shared" si="35"/>
        <v>1.6689065640942274E-4</v>
      </c>
    </row>
    <row r="136" spans="1:26">
      <c r="A136" s="20">
        <f t="shared" si="41"/>
        <v>0</v>
      </c>
      <c r="B136" s="16">
        <f t="shared" si="36"/>
        <v>0</v>
      </c>
      <c r="C136" s="20">
        <f t="shared" si="42"/>
        <v>100</v>
      </c>
      <c r="D136" s="20">
        <f t="shared" si="43"/>
        <v>117</v>
      </c>
      <c r="E136" s="20">
        <f t="shared" si="37"/>
        <v>0</v>
      </c>
      <c r="F136" s="20">
        <f t="shared" si="38"/>
        <v>0</v>
      </c>
      <c r="G136" s="20">
        <f t="shared" si="39"/>
        <v>0</v>
      </c>
      <c r="H136" s="20">
        <f t="shared" si="44"/>
        <v>10.100000000000001</v>
      </c>
      <c r="I136" s="20">
        <f t="shared" si="45"/>
        <v>1</v>
      </c>
      <c r="J136" s="20">
        <f t="shared" si="46"/>
        <v>93.631323284469701</v>
      </c>
      <c r="K136" s="20">
        <f t="shared" si="47"/>
        <v>109.54864824282956</v>
      </c>
      <c r="L136" s="20">
        <f t="shared" si="48"/>
        <v>0</v>
      </c>
      <c r="M136" s="20">
        <f t="shared" si="49"/>
        <v>0</v>
      </c>
      <c r="N136" s="20">
        <f t="shared" si="50"/>
        <v>0</v>
      </c>
      <c r="O136" s="20">
        <f>Properties!$G$12*EXP(1/$G$2-1/300)*(J136*K136-L136*M136/Properties!$B$3)</f>
        <v>1.6685020769041669E-4</v>
      </c>
      <c r="P136" s="20">
        <f>Properties!$G$13*EXP(1/$G$2-1/300)*(J136^2-N136*M136/Properties!$C$3)</f>
        <v>6.2390569115006246E-6</v>
      </c>
      <c r="Q136" s="20">
        <f>Properties!$G$14*EXP(1/$G$2-1/300)*(N136*K136-L136*J136/Properties!$D$3)</f>
        <v>0</v>
      </c>
      <c r="R136" s="20">
        <f t="shared" si="51"/>
        <v>99.99957222993568</v>
      </c>
      <c r="S136" s="20">
        <f t="shared" si="52"/>
        <v>116.99960199524831</v>
      </c>
      <c r="T136" s="20">
        <f t="shared" si="53"/>
        <v>3.980047516943207E-4</v>
      </c>
      <c r="U136" s="20">
        <f t="shared" si="54"/>
        <v>4.1288740800767676E-4</v>
      </c>
      <c r="V136" s="20">
        <f t="shared" si="55"/>
        <v>1.4882656313356011E-5</v>
      </c>
      <c r="W136" s="20">
        <f t="shared" si="56"/>
        <v>10.100000000000001</v>
      </c>
      <c r="X136" s="20">
        <f t="shared" si="57"/>
        <v>0.98595363128192171</v>
      </c>
      <c r="Y136" s="33">
        <f t="shared" si="40"/>
        <v>117</v>
      </c>
      <c r="Z136" s="23">
        <f t="shared" si="35"/>
        <v>1.6685020769041669E-4</v>
      </c>
    </row>
    <row r="137" spans="1:26">
      <c r="A137" s="20">
        <f t="shared" si="41"/>
        <v>0</v>
      </c>
      <c r="B137" s="16">
        <f t="shared" si="36"/>
        <v>0</v>
      </c>
      <c r="C137" s="20">
        <f t="shared" si="42"/>
        <v>100</v>
      </c>
      <c r="D137" s="20">
        <f t="shared" si="43"/>
        <v>118</v>
      </c>
      <c r="E137" s="20">
        <f t="shared" si="37"/>
        <v>0</v>
      </c>
      <c r="F137" s="20">
        <f t="shared" si="38"/>
        <v>0</v>
      </c>
      <c r="G137" s="20">
        <f t="shared" si="39"/>
        <v>0</v>
      </c>
      <c r="H137" s="20">
        <f t="shared" si="44"/>
        <v>10.100000000000001</v>
      </c>
      <c r="I137" s="20">
        <f t="shared" si="45"/>
        <v>1</v>
      </c>
      <c r="J137" s="20">
        <f t="shared" si="46"/>
        <v>93.22083962254743</v>
      </c>
      <c r="K137" s="20">
        <f t="shared" si="47"/>
        <v>110.00059075460597</v>
      </c>
      <c r="L137" s="20">
        <f t="shared" si="48"/>
        <v>0</v>
      </c>
      <c r="M137" s="20">
        <f t="shared" si="49"/>
        <v>0</v>
      </c>
      <c r="N137" s="20">
        <f t="shared" si="50"/>
        <v>0</v>
      </c>
      <c r="O137" s="20">
        <f>Properties!$G$12*EXP(1/$G$2-1/300)*(J137*K137-L137*M137/Properties!$B$3)</f>
        <v>1.66804051513695E-4</v>
      </c>
      <c r="P137" s="20">
        <f>Properties!$G$13*EXP(1/$G$2-1/300)*(J137^2-N137*M137/Properties!$C$3)</f>
        <v>6.1844722489187783E-6</v>
      </c>
      <c r="Q137" s="20">
        <f>Properties!$G$14*EXP(1/$G$2-1/300)*(N137*K137-L137*J137/Properties!$D$3)</f>
        <v>0</v>
      </c>
      <c r="R137" s="20">
        <f t="shared" si="51"/>
        <v>99.999572600449383</v>
      </c>
      <c r="S137" s="20">
        <f t="shared" si="52"/>
        <v>117.99960210534933</v>
      </c>
      <c r="T137" s="20">
        <f t="shared" si="53"/>
        <v>3.9789465067670998E-4</v>
      </c>
      <c r="U137" s="20">
        <f t="shared" si="54"/>
        <v>4.1264710064883376E-4</v>
      </c>
      <c r="V137" s="20">
        <f t="shared" si="55"/>
        <v>1.4752449972123785E-5</v>
      </c>
      <c r="W137" s="20">
        <f t="shared" si="56"/>
        <v>10.100000000000001</v>
      </c>
      <c r="X137" s="20">
        <f t="shared" si="57"/>
        <v>0.98595363128192171</v>
      </c>
      <c r="Y137" s="33">
        <f t="shared" si="40"/>
        <v>118</v>
      </c>
      <c r="Z137" s="23">
        <f t="shared" si="35"/>
        <v>1.66804051513695E-4</v>
      </c>
    </row>
    <row r="138" spans="1:26">
      <c r="A138" s="20">
        <f t="shared" si="41"/>
        <v>0</v>
      </c>
      <c r="B138" s="16">
        <f t="shared" si="36"/>
        <v>0</v>
      </c>
      <c r="C138" s="20">
        <f t="shared" si="42"/>
        <v>100</v>
      </c>
      <c r="D138" s="20">
        <f t="shared" si="43"/>
        <v>119</v>
      </c>
      <c r="E138" s="20">
        <f t="shared" si="37"/>
        <v>0</v>
      </c>
      <c r="F138" s="20">
        <f t="shared" si="38"/>
        <v>0</v>
      </c>
      <c r="G138" s="20">
        <f t="shared" si="39"/>
        <v>0</v>
      </c>
      <c r="H138" s="20">
        <f t="shared" si="44"/>
        <v>10.100000000000001</v>
      </c>
      <c r="I138" s="20">
        <f t="shared" si="45"/>
        <v>1</v>
      </c>
      <c r="J138" s="20">
        <f t="shared" si="46"/>
        <v>92.813939405949668</v>
      </c>
      <c r="K138" s="20">
        <f t="shared" si="47"/>
        <v>110.44858789308012</v>
      </c>
      <c r="L138" s="20">
        <f t="shared" si="48"/>
        <v>0</v>
      </c>
      <c r="M138" s="20">
        <f t="shared" si="49"/>
        <v>0</v>
      </c>
      <c r="N138" s="20">
        <f t="shared" si="50"/>
        <v>0</v>
      </c>
      <c r="O138" s="20">
        <f>Properties!$G$12*EXP(1/$G$2-1/300)*(J138*K138-L138*M138/Properties!$B$3)</f>
        <v>1.6675234165201161E-4</v>
      </c>
      <c r="P138" s="20">
        <f>Properties!$G$13*EXP(1/$G$2-1/300)*(J138^2-N138*M138/Properties!$C$3)</f>
        <v>6.1306007960298394E-6</v>
      </c>
      <c r="Q138" s="20">
        <f>Properties!$G$14*EXP(1/$G$2-1/300)*(N138*K138-L138*J138/Properties!$D$3)</f>
        <v>0</v>
      </c>
      <c r="R138" s="20">
        <f t="shared" si="51"/>
        <v>99.999572980808267</v>
      </c>
      <c r="S138" s="20">
        <f t="shared" si="52"/>
        <v>118.99960222869811</v>
      </c>
      <c r="T138" s="20">
        <f t="shared" si="53"/>
        <v>3.9777130189012867E-4</v>
      </c>
      <c r="U138" s="20">
        <f t="shared" si="54"/>
        <v>4.1239524681255989E-4</v>
      </c>
      <c r="V138" s="20">
        <f t="shared" si="55"/>
        <v>1.4623944922431205E-5</v>
      </c>
      <c r="W138" s="20">
        <f t="shared" si="56"/>
        <v>10.100000000000001</v>
      </c>
      <c r="X138" s="20">
        <f t="shared" si="57"/>
        <v>0.98595363128192171</v>
      </c>
      <c r="Y138" s="33">
        <f t="shared" si="40"/>
        <v>119</v>
      </c>
      <c r="Z138" s="23">
        <f t="shared" si="35"/>
        <v>1.6675234165201161E-4</v>
      </c>
    </row>
    <row r="139" spans="1:26">
      <c r="A139" s="20">
        <f t="shared" si="41"/>
        <v>0</v>
      </c>
      <c r="B139" s="16">
        <f t="shared" si="36"/>
        <v>0</v>
      </c>
      <c r="C139" s="20">
        <f t="shared" si="42"/>
        <v>100</v>
      </c>
      <c r="D139" s="20">
        <f t="shared" si="43"/>
        <v>120</v>
      </c>
      <c r="E139" s="20">
        <f t="shared" si="37"/>
        <v>0</v>
      </c>
      <c r="F139" s="20">
        <f t="shared" si="38"/>
        <v>0</v>
      </c>
      <c r="G139" s="20">
        <f t="shared" si="39"/>
        <v>0</v>
      </c>
      <c r="H139" s="20">
        <f t="shared" si="44"/>
        <v>10.100000000000001</v>
      </c>
      <c r="I139" s="20">
        <f t="shared" si="45"/>
        <v>1</v>
      </c>
      <c r="J139" s="20">
        <f t="shared" si="46"/>
        <v>92.410575914398393</v>
      </c>
      <c r="K139" s="20">
        <f t="shared" si="47"/>
        <v>110.89269109727806</v>
      </c>
      <c r="L139" s="20">
        <f t="shared" si="48"/>
        <v>0</v>
      </c>
      <c r="M139" s="20">
        <f t="shared" si="49"/>
        <v>0</v>
      </c>
      <c r="N139" s="20">
        <f t="shared" si="50"/>
        <v>0</v>
      </c>
      <c r="O139" s="20">
        <f>Properties!$G$12*EXP(1/$G$2-1/300)*(J139*K139-L139*M139/Properties!$B$3)</f>
        <v>1.6669522783701693E-4</v>
      </c>
      <c r="P139" s="20">
        <f>Properties!$G$13*EXP(1/$G$2-1/300)*(J139^2-N139*M139/Properties!$C$3)</f>
        <v>6.0774301815579107E-6</v>
      </c>
      <c r="Q139" s="20">
        <f>Properties!$G$14*EXP(1/$G$2-1/300)*(N139*K139-L139*J139/Properties!$D$3)</f>
        <v>0</v>
      </c>
      <c r="R139" s="20">
        <f t="shared" si="51"/>
        <v>99.999573370714188</v>
      </c>
      <c r="S139" s="20">
        <f t="shared" si="52"/>
        <v>119.9996023649375</v>
      </c>
      <c r="T139" s="20">
        <f t="shared" si="53"/>
        <v>3.9763506250469475E-4</v>
      </c>
      <c r="U139" s="20">
        <f t="shared" si="54"/>
        <v>4.1213217415851173E-4</v>
      </c>
      <c r="V139" s="20">
        <f t="shared" si="55"/>
        <v>1.4497111653816999E-5</v>
      </c>
      <c r="W139" s="20">
        <f t="shared" si="56"/>
        <v>10.100000000000001</v>
      </c>
      <c r="X139" s="20">
        <f t="shared" si="57"/>
        <v>0.98595363128192171</v>
      </c>
      <c r="Y139" s="33">
        <f t="shared" si="40"/>
        <v>120</v>
      </c>
      <c r="Z139" s="23">
        <f t="shared" si="35"/>
        <v>1.6669522783701693E-4</v>
      </c>
    </row>
    <row r="140" spans="1:26">
      <c r="A140" s="20">
        <f t="shared" si="41"/>
        <v>0</v>
      </c>
      <c r="B140" s="16">
        <f t="shared" si="36"/>
        <v>0</v>
      </c>
      <c r="C140" s="20">
        <f t="shared" si="42"/>
        <v>100</v>
      </c>
      <c r="D140" s="20">
        <f t="shared" si="43"/>
        <v>121</v>
      </c>
      <c r="E140" s="20">
        <f t="shared" si="37"/>
        <v>0</v>
      </c>
      <c r="F140" s="20">
        <f t="shared" si="38"/>
        <v>0</v>
      </c>
      <c r="G140" s="20">
        <f t="shared" si="39"/>
        <v>0</v>
      </c>
      <c r="H140" s="20">
        <f t="shared" si="44"/>
        <v>10.100000000000001</v>
      </c>
      <c r="I140" s="20">
        <f t="shared" si="45"/>
        <v>1</v>
      </c>
      <c r="J140" s="20">
        <f t="shared" si="46"/>
        <v>92.010703236274637</v>
      </c>
      <c r="K140" s="20">
        <f t="shared" si="47"/>
        <v>111.33295091589231</v>
      </c>
      <c r="L140" s="20">
        <f t="shared" si="48"/>
        <v>0</v>
      </c>
      <c r="M140" s="20">
        <f t="shared" si="49"/>
        <v>0</v>
      </c>
      <c r="N140" s="20">
        <f t="shared" si="50"/>
        <v>0</v>
      </c>
      <c r="O140" s="20">
        <f>Properties!$G$12*EXP(1/$G$2-1/300)*(J140*K140-L140*M140/Properties!$B$3)</f>
        <v>1.6663285587615857E-4</v>
      </c>
      <c r="P140" s="20">
        <f>Properties!$G$13*EXP(1/$G$2-1/300)*(J140^2-N140*M140/Properties!$C$3)</f>
        <v>6.0249483013073877E-6</v>
      </c>
      <c r="Q140" s="20">
        <f>Properties!$G$14*EXP(1/$G$2-1/300)*(N140*K140-L140*J140/Properties!$D$3)</f>
        <v>0</v>
      </c>
      <c r="R140" s="20">
        <f t="shared" si="51"/>
        <v>99.999573769877088</v>
      </c>
      <c r="S140" s="20">
        <f t="shared" si="52"/>
        <v>120.99960251371967</v>
      </c>
      <c r="T140" s="20">
        <f t="shared" si="53"/>
        <v>3.9748628032972629E-4</v>
      </c>
      <c r="U140" s="20">
        <f t="shared" si="54"/>
        <v>4.1185820162263994E-4</v>
      </c>
      <c r="V140" s="20">
        <f t="shared" si="55"/>
        <v>1.4371921292913661E-5</v>
      </c>
      <c r="W140" s="20">
        <f t="shared" si="56"/>
        <v>10.100000000000001</v>
      </c>
      <c r="X140" s="20">
        <f t="shared" si="57"/>
        <v>0.98595363128192171</v>
      </c>
      <c r="Y140" s="33">
        <f t="shared" si="40"/>
        <v>121</v>
      </c>
      <c r="Z140" s="23">
        <f t="shared" si="35"/>
        <v>1.6663285587615857E-4</v>
      </c>
    </row>
    <row r="141" spans="1:26">
      <c r="A141" s="20">
        <f t="shared" si="41"/>
        <v>0</v>
      </c>
      <c r="B141" s="16">
        <f t="shared" si="36"/>
        <v>0</v>
      </c>
      <c r="C141" s="20">
        <f t="shared" si="42"/>
        <v>100</v>
      </c>
      <c r="D141" s="20">
        <f t="shared" si="43"/>
        <v>122</v>
      </c>
      <c r="E141" s="20">
        <f t="shared" si="37"/>
        <v>0</v>
      </c>
      <c r="F141" s="20">
        <f t="shared" si="38"/>
        <v>0</v>
      </c>
      <c r="G141" s="20">
        <f t="shared" si="39"/>
        <v>0</v>
      </c>
      <c r="H141" s="20">
        <f t="shared" si="44"/>
        <v>10.100000000000001</v>
      </c>
      <c r="I141" s="20">
        <f t="shared" si="45"/>
        <v>1</v>
      </c>
      <c r="J141" s="20">
        <f t="shared" si="46"/>
        <v>91.614276251198064</v>
      </c>
      <c r="K141" s="20">
        <f t="shared" si="47"/>
        <v>111.76941702646164</v>
      </c>
      <c r="L141" s="20">
        <f t="shared" si="48"/>
        <v>0</v>
      </c>
      <c r="M141" s="20">
        <f t="shared" si="49"/>
        <v>0</v>
      </c>
      <c r="N141" s="20">
        <f t="shared" si="50"/>
        <v>0</v>
      </c>
      <c r="O141" s="20">
        <f>Properties!$G$12*EXP(1/$G$2-1/300)*(J141*K141-L141*M141/Properties!$B$3)</f>
        <v>1.6656536776580121E-4</v>
      </c>
      <c r="P141" s="20">
        <f>Properties!$G$13*EXP(1/$G$2-1/300)*(J141^2-N141*M141/Properties!$C$3)</f>
        <v>5.97314331127361E-6</v>
      </c>
      <c r="Q141" s="20">
        <f>Properties!$G$14*EXP(1/$G$2-1/300)*(N141*K141-L141*J141/Properties!$D$3)</f>
        <v>0</v>
      </c>
      <c r="R141" s="20">
        <f t="shared" si="51"/>
        <v>99.99957417801474</v>
      </c>
      <c r="S141" s="20">
        <f t="shared" si="52"/>
        <v>121.99960267470591</v>
      </c>
      <c r="T141" s="20">
        <f t="shared" si="53"/>
        <v>3.9732529408357826E-4</v>
      </c>
      <c r="U141" s="20">
        <f t="shared" si="54"/>
        <v>4.1157363967059187E-4</v>
      </c>
      <c r="V141" s="20">
        <f t="shared" si="55"/>
        <v>1.4248345587013565E-5</v>
      </c>
      <c r="W141" s="20">
        <f t="shared" si="56"/>
        <v>10.100000000000001</v>
      </c>
      <c r="X141" s="20">
        <f t="shared" si="57"/>
        <v>0.98595363128192171</v>
      </c>
      <c r="Y141" s="33">
        <f t="shared" si="40"/>
        <v>122</v>
      </c>
      <c r="Z141" s="23">
        <f t="shared" si="35"/>
        <v>1.6656536776580121E-4</v>
      </c>
    </row>
    <row r="142" spans="1:26">
      <c r="A142" s="20">
        <f t="shared" si="41"/>
        <v>0</v>
      </c>
      <c r="B142" s="16">
        <f t="shared" si="36"/>
        <v>0</v>
      </c>
      <c r="C142" s="20">
        <f t="shared" si="42"/>
        <v>100</v>
      </c>
      <c r="D142" s="20">
        <f t="shared" si="43"/>
        <v>123</v>
      </c>
      <c r="E142" s="20">
        <f t="shared" si="37"/>
        <v>0</v>
      </c>
      <c r="F142" s="20">
        <f t="shared" si="38"/>
        <v>0</v>
      </c>
      <c r="G142" s="20">
        <f t="shared" si="39"/>
        <v>0</v>
      </c>
      <c r="H142" s="20">
        <f t="shared" si="44"/>
        <v>10.100000000000001</v>
      </c>
      <c r="I142" s="20">
        <f t="shared" si="45"/>
        <v>1</v>
      </c>
      <c r="J142" s="20">
        <f t="shared" si="46"/>
        <v>91.221250613054778</v>
      </c>
      <c r="K142" s="20">
        <f t="shared" si="47"/>
        <v>112.20213825405737</v>
      </c>
      <c r="L142" s="20">
        <f t="shared" si="48"/>
        <v>0</v>
      </c>
      <c r="M142" s="20">
        <f t="shared" si="49"/>
        <v>0</v>
      </c>
      <c r="N142" s="20">
        <f t="shared" si="50"/>
        <v>0</v>
      </c>
      <c r="O142" s="20">
        <f>Properties!$G$12*EXP(1/$G$2-1/300)*(J142*K142-L142*M142/Properties!$B$3)</f>
        <v>1.6649290180070217E-4</v>
      </c>
      <c r="P142" s="20">
        <f>Properties!$G$13*EXP(1/$G$2-1/300)*(J142^2-N142*M142/Properties!$C$3)</f>
        <v>5.9220036209599359E-6</v>
      </c>
      <c r="Q142" s="20">
        <f>Properties!$G$14*EXP(1/$G$2-1/300)*(N142*K142-L142*J142/Properties!$D$3)</f>
        <v>0</v>
      </c>
      <c r="R142" s="20">
        <f t="shared" si="51"/>
        <v>99.999574594852575</v>
      </c>
      <c r="S142" s="20">
        <f t="shared" si="52"/>
        <v>122.99960284756635</v>
      </c>
      <c r="T142" s="20">
        <f t="shared" si="53"/>
        <v>3.9715243365478543E-4</v>
      </c>
      <c r="U142" s="20">
        <f t="shared" si="54"/>
        <v>4.1127879054291293E-4</v>
      </c>
      <c r="V142" s="20">
        <f t="shared" si="55"/>
        <v>1.4126356888127534E-5</v>
      </c>
      <c r="W142" s="20">
        <f t="shared" si="56"/>
        <v>10.100000000000001</v>
      </c>
      <c r="X142" s="20">
        <f t="shared" si="57"/>
        <v>0.98595363128192171</v>
      </c>
      <c r="Y142" s="33">
        <f t="shared" si="40"/>
        <v>123</v>
      </c>
      <c r="Z142" s="23">
        <f t="shared" si="35"/>
        <v>1.6649290180070217E-4</v>
      </c>
    </row>
    <row r="143" spans="1:26">
      <c r="A143" s="20">
        <f t="shared" si="41"/>
        <v>0</v>
      </c>
      <c r="B143" s="16">
        <f t="shared" si="36"/>
        <v>0</v>
      </c>
      <c r="C143" s="20">
        <f t="shared" si="42"/>
        <v>100</v>
      </c>
      <c r="D143" s="20">
        <f t="shared" si="43"/>
        <v>124</v>
      </c>
      <c r="E143" s="20">
        <f t="shared" si="37"/>
        <v>0</v>
      </c>
      <c r="F143" s="20">
        <f t="shared" si="38"/>
        <v>0</v>
      </c>
      <c r="G143" s="20">
        <f t="shared" si="39"/>
        <v>0</v>
      </c>
      <c r="H143" s="20">
        <f t="shared" si="44"/>
        <v>10.100000000000001</v>
      </c>
      <c r="I143" s="20">
        <f t="shared" si="45"/>
        <v>1</v>
      </c>
      <c r="J143" s="20">
        <f t="shared" si="46"/>
        <v>90.831582733460351</v>
      </c>
      <c r="K143" s="20">
        <f t="shared" si="47"/>
        <v>112.63116258949086</v>
      </c>
      <c r="L143" s="20">
        <f t="shared" si="48"/>
        <v>0</v>
      </c>
      <c r="M143" s="20">
        <f t="shared" si="49"/>
        <v>0</v>
      </c>
      <c r="N143" s="20">
        <f t="shared" si="50"/>
        <v>0</v>
      </c>
      <c r="O143" s="20">
        <f>Properties!$G$12*EXP(1/$G$2-1/300)*(J143*K143-L143*M143/Properties!$B$3)</f>
        <v>1.6641559267997408E-4</v>
      </c>
      <c r="P143" s="20">
        <f>Properties!$G$13*EXP(1/$G$2-1/300)*(J143^2-N143*M143/Properties!$C$3)</f>
        <v>5.8715178868942469E-6</v>
      </c>
      <c r="Q143" s="20">
        <f>Properties!$G$14*EXP(1/$G$2-1/300)*(N143*K143-L143*J143/Properties!$D$3)</f>
        <v>0</v>
      </c>
      <c r="R143" s="20">
        <f t="shared" si="51"/>
        <v>99.999575020123373</v>
      </c>
      <c r="S143" s="20">
        <f t="shared" si="52"/>
        <v>123.99960303197965</v>
      </c>
      <c r="T143" s="20">
        <f t="shared" si="53"/>
        <v>3.969680203548261E-4</v>
      </c>
      <c r="U143" s="20">
        <f t="shared" si="54"/>
        <v>4.1097394849234513E-4</v>
      </c>
      <c r="V143" s="20">
        <f t="shared" si="55"/>
        <v>1.4005928137519066E-5</v>
      </c>
      <c r="W143" s="20">
        <f t="shared" si="56"/>
        <v>10.100000000000001</v>
      </c>
      <c r="X143" s="20">
        <f t="shared" si="57"/>
        <v>0.98595363128192171</v>
      </c>
      <c r="Y143" s="33">
        <f t="shared" si="40"/>
        <v>124</v>
      </c>
      <c r="Z143" s="23">
        <f t="shared" si="35"/>
        <v>1.6641559267997408E-4</v>
      </c>
    </row>
    <row r="144" spans="1:26">
      <c r="A144" s="20">
        <f t="shared" si="41"/>
        <v>0</v>
      </c>
      <c r="B144" s="16">
        <f t="shared" si="36"/>
        <v>0</v>
      </c>
      <c r="C144" s="20">
        <f t="shared" si="42"/>
        <v>100</v>
      </c>
      <c r="D144" s="20">
        <f t="shared" si="43"/>
        <v>125</v>
      </c>
      <c r="E144" s="20">
        <f t="shared" si="37"/>
        <v>0</v>
      </c>
      <c r="F144" s="20">
        <f t="shared" si="38"/>
        <v>0</v>
      </c>
      <c r="G144" s="20">
        <f t="shared" si="39"/>
        <v>0</v>
      </c>
      <c r="H144" s="20">
        <f t="shared" si="44"/>
        <v>10.100000000000001</v>
      </c>
      <c r="I144" s="20">
        <f t="shared" si="45"/>
        <v>1</v>
      </c>
      <c r="J144" s="20">
        <f t="shared" si="46"/>
        <v>90.445229765644697</v>
      </c>
      <c r="K144" s="20">
        <f t="shared" si="47"/>
        <v>113.05653720705588</v>
      </c>
      <c r="L144" s="20">
        <f t="shared" si="48"/>
        <v>0</v>
      </c>
      <c r="M144" s="20">
        <f t="shared" si="49"/>
        <v>0</v>
      </c>
      <c r="N144" s="20">
        <f t="shared" si="50"/>
        <v>0</v>
      </c>
      <c r="O144" s="20">
        <f>Properties!$G$12*EXP(1/$G$2-1/300)*(J144*K144-L144*M144/Properties!$B$3)</f>
        <v>1.6633357160965865E-4</v>
      </c>
      <c r="P144" s="20">
        <f>Properties!$G$13*EXP(1/$G$2-1/300)*(J144^2-N144*M144/Properties!$C$3)</f>
        <v>5.8216750063380524E-6</v>
      </c>
      <c r="Q144" s="20">
        <f>Properties!$G$14*EXP(1/$G$2-1/300)*(N144*K144-L144*J144/Properties!$D$3)</f>
        <v>0</v>
      </c>
      <c r="R144" s="20">
        <f t="shared" si="51"/>
        <v>99.999575453567132</v>
      </c>
      <c r="S144" s="20">
        <f t="shared" si="52"/>
        <v>124.99960322763283</v>
      </c>
      <c r="T144" s="20">
        <f t="shared" si="53"/>
        <v>3.9677236716280151E-4</v>
      </c>
      <c r="U144" s="20">
        <f t="shared" si="54"/>
        <v>4.1065940001349955E-4</v>
      </c>
      <c r="V144" s="20">
        <f t="shared" si="55"/>
        <v>1.3887032850698052E-5</v>
      </c>
      <c r="W144" s="20">
        <f t="shared" si="56"/>
        <v>10.100000000000001</v>
      </c>
      <c r="X144" s="20">
        <f t="shared" si="57"/>
        <v>0.98595363128192171</v>
      </c>
      <c r="Y144" s="33">
        <f t="shared" si="40"/>
        <v>125</v>
      </c>
      <c r="Z144" s="23">
        <f t="shared" si="35"/>
        <v>1.6633357160965865E-4</v>
      </c>
    </row>
    <row r="145" spans="1:26">
      <c r="A145" s="20">
        <f t="shared" si="41"/>
        <v>0</v>
      </c>
      <c r="B145" s="16">
        <f t="shared" si="36"/>
        <v>0</v>
      </c>
      <c r="C145" s="20">
        <f t="shared" si="42"/>
        <v>100</v>
      </c>
      <c r="D145" s="20">
        <f t="shared" si="43"/>
        <v>126</v>
      </c>
      <c r="E145" s="20">
        <f t="shared" si="37"/>
        <v>0</v>
      </c>
      <c r="F145" s="20">
        <f t="shared" si="38"/>
        <v>0</v>
      </c>
      <c r="G145" s="20">
        <f t="shared" si="39"/>
        <v>0</v>
      </c>
      <c r="H145" s="20">
        <f t="shared" si="44"/>
        <v>10.100000000000001</v>
      </c>
      <c r="I145" s="20">
        <f t="shared" si="45"/>
        <v>1</v>
      </c>
      <c r="J145" s="20">
        <f t="shared" si="46"/>
        <v>90.062149588746593</v>
      </c>
      <c r="K145" s="20">
        <f t="shared" si="47"/>
        <v>113.4783084818207</v>
      </c>
      <c r="L145" s="20">
        <f t="shared" si="48"/>
        <v>0</v>
      </c>
      <c r="M145" s="20">
        <f t="shared" si="49"/>
        <v>0</v>
      </c>
      <c r="N145" s="20">
        <f t="shared" si="50"/>
        <v>0</v>
      </c>
      <c r="O145" s="20">
        <f>Properties!$G$12*EXP(1/$G$2-1/300)*(J145*K145-L145*M145/Properties!$B$3)</f>
        <v>1.6624696640203402E-4</v>
      </c>
      <c r="P145" s="20">
        <f>Properties!$G$13*EXP(1/$G$2-1/300)*(J145^2-N145*M145/Properties!$C$3)</f>
        <v>5.7724641111817378E-6</v>
      </c>
      <c r="Q145" s="20">
        <f>Properties!$G$14*EXP(1/$G$2-1/300)*(N145*K145-L145*J145/Properties!$D$3)</f>
        <v>0</v>
      </c>
      <c r="R145" s="20">
        <f t="shared" si="51"/>
        <v>99.999575894930828</v>
      </c>
      <c r="S145" s="20">
        <f t="shared" si="52"/>
        <v>125.99960343422104</v>
      </c>
      <c r="T145" s="20">
        <f t="shared" si="53"/>
        <v>3.9656577896232393E-4</v>
      </c>
      <c r="U145" s="20">
        <f t="shared" si="54"/>
        <v>4.1033542406518245E-4</v>
      </c>
      <c r="V145" s="20">
        <f t="shared" si="55"/>
        <v>1.3769645102858473E-5</v>
      </c>
      <c r="W145" s="20">
        <f t="shared" si="56"/>
        <v>10.100000000000001</v>
      </c>
      <c r="X145" s="20">
        <f t="shared" si="57"/>
        <v>0.98595363128192171</v>
      </c>
      <c r="Y145" s="33">
        <f t="shared" si="40"/>
        <v>126</v>
      </c>
      <c r="Z145" s="23">
        <f t="shared" si="35"/>
        <v>1.6624696640203402E-4</v>
      </c>
    </row>
    <row r="146" spans="1:26">
      <c r="A146" s="20">
        <f t="shared" si="41"/>
        <v>0</v>
      </c>
      <c r="B146" s="16">
        <f t="shared" si="36"/>
        <v>0</v>
      </c>
      <c r="C146" s="20">
        <f t="shared" si="42"/>
        <v>100</v>
      </c>
      <c r="D146" s="20">
        <f t="shared" si="43"/>
        <v>127</v>
      </c>
      <c r="E146" s="20">
        <f t="shared" si="37"/>
        <v>0</v>
      </c>
      <c r="F146" s="20">
        <f t="shared" si="38"/>
        <v>0</v>
      </c>
      <c r="G146" s="20">
        <f t="shared" si="39"/>
        <v>0</v>
      </c>
      <c r="H146" s="20">
        <f t="shared" si="44"/>
        <v>10.100000000000001</v>
      </c>
      <c r="I146" s="20">
        <f t="shared" si="45"/>
        <v>1</v>
      </c>
      <c r="J146" s="20">
        <f t="shared" si="46"/>
        <v>89.682300792505572</v>
      </c>
      <c r="K146" s="20">
        <f t="shared" si="47"/>
        <v>113.89652200648206</v>
      </c>
      <c r="L146" s="20">
        <f t="shared" si="48"/>
        <v>0</v>
      </c>
      <c r="M146" s="20">
        <f t="shared" si="49"/>
        <v>0</v>
      </c>
      <c r="N146" s="20">
        <f t="shared" si="50"/>
        <v>0</v>
      </c>
      <c r="O146" s="20">
        <f>Properties!$G$12*EXP(1/$G$2-1/300)*(J146*K146-L146*M146/Properties!$B$3)</f>
        <v>1.6615590157177031E-4</v>
      </c>
      <c r="P146" s="20">
        <f>Properties!$G$13*EXP(1/$G$2-1/300)*(J146^2-N146*M146/Properties!$C$3)</f>
        <v>5.7238745620196488E-6</v>
      </c>
      <c r="Q146" s="20">
        <f>Properties!$G$14*EXP(1/$G$2-1/300)*(N146*K146-L146*J146/Properties!$D$3)</f>
        <v>0</v>
      </c>
      <c r="R146" s="20">
        <f t="shared" si="51"/>
        <v>99.999576343968201</v>
      </c>
      <c r="S146" s="20">
        <f t="shared" si="52"/>
        <v>126.99960365144723</v>
      </c>
      <c r="T146" s="20">
        <f t="shared" si="53"/>
        <v>3.9634855277088617E-4</v>
      </c>
      <c r="U146" s="20">
        <f t="shared" si="54"/>
        <v>4.1000229228563121E-4</v>
      </c>
      <c r="V146" s="20">
        <f t="shared" si="55"/>
        <v>1.36537395147451E-5</v>
      </c>
      <c r="W146" s="20">
        <f t="shared" si="56"/>
        <v>10.100000000000001</v>
      </c>
      <c r="X146" s="20">
        <f t="shared" si="57"/>
        <v>0.98595363128192171</v>
      </c>
      <c r="Y146" s="33">
        <f t="shared" si="40"/>
        <v>127</v>
      </c>
      <c r="Z146" s="23">
        <f t="shared" si="35"/>
        <v>1.6615590157177031E-4</v>
      </c>
    </row>
    <row r="147" spans="1:26">
      <c r="A147" s="20">
        <f t="shared" si="41"/>
        <v>0</v>
      </c>
      <c r="B147" s="16">
        <f t="shared" si="36"/>
        <v>0</v>
      </c>
      <c r="C147" s="20">
        <f t="shared" si="42"/>
        <v>100</v>
      </c>
      <c r="D147" s="20">
        <f t="shared" si="43"/>
        <v>128</v>
      </c>
      <c r="E147" s="20">
        <f t="shared" si="37"/>
        <v>0</v>
      </c>
      <c r="F147" s="20">
        <f t="shared" si="38"/>
        <v>0</v>
      </c>
      <c r="G147" s="20">
        <f t="shared" si="39"/>
        <v>0</v>
      </c>
      <c r="H147" s="20">
        <f t="shared" si="44"/>
        <v>10.100000000000001</v>
      </c>
      <c r="I147" s="20">
        <f t="shared" si="45"/>
        <v>1</v>
      </c>
      <c r="J147" s="20">
        <f t="shared" si="46"/>
        <v>89.30564266233965</v>
      </c>
      <c r="K147" s="20">
        <f t="shared" si="47"/>
        <v>114.31122260779475</v>
      </c>
      <c r="L147" s="20">
        <f t="shared" si="48"/>
        <v>0</v>
      </c>
      <c r="M147" s="20">
        <f t="shared" si="49"/>
        <v>0</v>
      </c>
      <c r="N147" s="20">
        <f t="shared" si="50"/>
        <v>0</v>
      </c>
      <c r="O147" s="20">
        <f>Properties!$G$12*EXP(1/$G$2-1/300)*(J147*K147-L147*M147/Properties!$B$3)</f>
        <v>1.6606049842904521E-4</v>
      </c>
      <c r="P147" s="20">
        <f>Properties!$G$13*EXP(1/$G$2-1/300)*(J147^2-N147*M147/Properties!$C$3)</f>
        <v>5.6758959423990076E-6</v>
      </c>
      <c r="Q147" s="20">
        <f>Properties!$G$14*EXP(1/$G$2-1/300)*(N147*K147-L147*J147/Properties!$D$3)</f>
        <v>0</v>
      </c>
      <c r="R147" s="20">
        <f t="shared" si="51"/>
        <v>99.999576800439556</v>
      </c>
      <c r="S147" s="20">
        <f t="shared" si="52"/>
        <v>127.99960387902203</v>
      </c>
      <c r="T147" s="20">
        <f t="shared" si="53"/>
        <v>3.961209779619796E-4</v>
      </c>
      <c r="U147" s="20">
        <f t="shared" si="54"/>
        <v>4.0966026920091449E-4</v>
      </c>
      <c r="V147" s="20">
        <f t="shared" si="55"/>
        <v>1.3539291238934853E-5</v>
      </c>
      <c r="W147" s="20">
        <f t="shared" si="56"/>
        <v>10.100000000000001</v>
      </c>
      <c r="X147" s="20">
        <f t="shared" si="57"/>
        <v>0.98595363128192171</v>
      </c>
      <c r="Y147" s="33">
        <f t="shared" si="40"/>
        <v>128</v>
      </c>
      <c r="Z147" s="23">
        <f t="shared" si="35"/>
        <v>1.6606049842904521E-4</v>
      </c>
    </row>
    <row r="148" spans="1:26">
      <c r="A148" s="20">
        <f t="shared" si="41"/>
        <v>0</v>
      </c>
      <c r="B148" s="16">
        <f t="shared" si="36"/>
        <v>0</v>
      </c>
      <c r="C148" s="20">
        <f t="shared" si="42"/>
        <v>100</v>
      </c>
      <c r="D148" s="20">
        <f t="shared" si="43"/>
        <v>129</v>
      </c>
      <c r="E148" s="20">
        <f t="shared" si="37"/>
        <v>0</v>
      </c>
      <c r="F148" s="20">
        <f t="shared" si="38"/>
        <v>0</v>
      </c>
      <c r="G148" s="20">
        <f t="shared" si="39"/>
        <v>0</v>
      </c>
      <c r="H148" s="20">
        <f t="shared" si="44"/>
        <v>10.100000000000001</v>
      </c>
      <c r="I148" s="20">
        <f t="shared" si="45"/>
        <v>1</v>
      </c>
      <c r="J148" s="20">
        <f t="shared" si="46"/>
        <v>88.932135164797444</v>
      </c>
      <c r="K148" s="20">
        <f t="shared" si="47"/>
        <v>114.72245436258872</v>
      </c>
      <c r="L148" s="20">
        <f t="shared" si="48"/>
        <v>0</v>
      </c>
      <c r="M148" s="20">
        <f t="shared" si="49"/>
        <v>0</v>
      </c>
      <c r="N148" s="20">
        <f t="shared" si="50"/>
        <v>0</v>
      </c>
      <c r="O148" s="20">
        <f>Properties!$G$12*EXP(1/$G$2-1/300)*(J148*K148-L148*M148/Properties!$B$3)</f>
        <v>1.6596087516972631E-4</v>
      </c>
      <c r="P148" s="20">
        <f>Properties!$G$13*EXP(1/$G$2-1/300)*(J148^2-N148*M148/Properties!$C$3)</f>
        <v>5.6285180532368428E-6</v>
      </c>
      <c r="Q148" s="20">
        <f>Properties!$G$14*EXP(1/$G$2-1/300)*(N148*K148-L148*J148/Properties!$D$3)</f>
        <v>0</v>
      </c>
      <c r="R148" s="20">
        <f t="shared" si="51"/>
        <v>99.999577264111622</v>
      </c>
      <c r="S148" s="20">
        <f t="shared" si="52"/>
        <v>128.99960411666353</v>
      </c>
      <c r="T148" s="20">
        <f t="shared" si="53"/>
        <v>3.9588333648021552E-4</v>
      </c>
      <c r="U148" s="20">
        <f t="shared" si="54"/>
        <v>4.093096124267345E-4</v>
      </c>
      <c r="V148" s="20">
        <f t="shared" si="55"/>
        <v>1.3426275946518939E-5</v>
      </c>
      <c r="W148" s="20">
        <f t="shared" si="56"/>
        <v>10.100000000000001</v>
      </c>
      <c r="X148" s="20">
        <f t="shared" si="57"/>
        <v>0.98595363128192171</v>
      </c>
      <c r="Y148" s="33">
        <f t="shared" si="40"/>
        <v>129</v>
      </c>
      <c r="Z148" s="23">
        <f t="shared" ref="Z148:Z211" si="58">(O148+Q148)</f>
        <v>1.6596087516972631E-4</v>
      </c>
    </row>
    <row r="149" spans="1:26">
      <c r="A149" s="20">
        <f t="shared" si="41"/>
        <v>0</v>
      </c>
      <c r="B149" s="16">
        <f t="shared" ref="B149:B212" si="59">A149/(PI()/4*$G$6^2)</f>
        <v>0</v>
      </c>
      <c r="C149" s="20">
        <f t="shared" si="42"/>
        <v>100</v>
      </c>
      <c r="D149" s="20">
        <f t="shared" si="43"/>
        <v>130</v>
      </c>
      <c r="E149" s="20">
        <f t="shared" ref="E149:E212" si="60">$B$3</f>
        <v>0</v>
      </c>
      <c r="F149" s="20">
        <f t="shared" ref="F149:F212" si="61">$B$4</f>
        <v>0</v>
      </c>
      <c r="G149" s="20">
        <f t="shared" ref="G149:G212" si="62">$B$5</f>
        <v>0</v>
      </c>
      <c r="H149" s="20">
        <f t="shared" si="44"/>
        <v>10.100000000000001</v>
      </c>
      <c r="I149" s="20">
        <f t="shared" si="45"/>
        <v>1</v>
      </c>
      <c r="J149" s="20">
        <f t="shared" si="46"/>
        <v>88.561738933373888</v>
      </c>
      <c r="K149" s="20">
        <f t="shared" si="47"/>
        <v>115.13026061338604</v>
      </c>
      <c r="L149" s="20">
        <f t="shared" si="48"/>
        <v>0</v>
      </c>
      <c r="M149" s="20">
        <f t="shared" si="49"/>
        <v>0</v>
      </c>
      <c r="N149" s="20">
        <f t="shared" si="50"/>
        <v>0</v>
      </c>
      <c r="O149" s="20">
        <f>Properties!$G$12*EXP(1/$G$2-1/300)*(J149*K149-L149*M149/Properties!$B$3)</f>
        <v>1.6585714696272356E-4</v>
      </c>
      <c r="P149" s="20">
        <f>Properties!$G$13*EXP(1/$G$2-1/300)*(J149^2-N149*M149/Properties!$C$3)</f>
        <v>5.581730907399353E-6</v>
      </c>
      <c r="Q149" s="20">
        <f>Properties!$G$14*EXP(1/$G$2-1/300)*(N149*K149-L149*J149/Properties!$D$3)</f>
        <v>0</v>
      </c>
      <c r="R149" s="20">
        <f t="shared" si="51"/>
        <v>99.999577734757324</v>
      </c>
      <c r="S149" s="20">
        <f t="shared" si="52"/>
        <v>129.99960436409694</v>
      </c>
      <c r="T149" s="20">
        <f t="shared" si="53"/>
        <v>3.9563590304969544E-4</v>
      </c>
      <c r="U149" s="20">
        <f t="shared" si="54"/>
        <v>4.0895057286386788E-4</v>
      </c>
      <c r="V149" s="20">
        <f t="shared" si="55"/>
        <v>1.3314669814172448E-5</v>
      </c>
      <c r="W149" s="20">
        <f t="shared" si="56"/>
        <v>10.100000000000001</v>
      </c>
      <c r="X149" s="20">
        <f t="shared" si="57"/>
        <v>0.98595363128192171</v>
      </c>
      <c r="Y149" s="33">
        <f t="shared" ref="Y149:Y212" si="63">D149</f>
        <v>130</v>
      </c>
      <c r="Z149" s="23">
        <f t="shared" si="58"/>
        <v>1.6585714696272356E-4</v>
      </c>
    </row>
    <row r="150" spans="1:26">
      <c r="A150" s="20">
        <f t="shared" ref="A150:A213" si="64">A149</f>
        <v>0</v>
      </c>
      <c r="B150" s="16">
        <f t="shared" si="59"/>
        <v>0</v>
      </c>
      <c r="C150" s="20">
        <f t="shared" ref="C150:C213" si="65">C149</f>
        <v>100</v>
      </c>
      <c r="D150" s="20">
        <f t="shared" ref="D150:D213" si="66">D149+1</f>
        <v>131</v>
      </c>
      <c r="E150" s="20">
        <f t="shared" si="60"/>
        <v>0</v>
      </c>
      <c r="F150" s="20">
        <f t="shared" si="61"/>
        <v>0</v>
      </c>
      <c r="G150" s="20">
        <f t="shared" si="62"/>
        <v>0</v>
      </c>
      <c r="H150" s="20">
        <f t="shared" ref="H150:H213" si="67">$B$6</f>
        <v>10.100000000000001</v>
      </c>
      <c r="I150" s="20">
        <f t="shared" ref="I150:I213" si="68">I149</f>
        <v>1</v>
      </c>
      <c r="J150" s="20">
        <f t="shared" ref="J150:J213" si="69">$G$3*C150/SUM(C150:H150)*$I150</f>
        <v>88.194415254678844</v>
      </c>
      <c r="K150" s="20">
        <f t="shared" ref="K150:K213" si="70">$G$3*D150/SUM(C150:H150)*$I150</f>
        <v>115.53468398362929</v>
      </c>
      <c r="L150" s="20">
        <f t="shared" ref="L150:L213" si="71">$G$3*E150/SUM(C150:H150)*$I150</f>
        <v>0</v>
      </c>
      <c r="M150" s="20">
        <f t="shared" ref="M150:M213" si="72">$G$3*F150/SUM(C150:H150)*$I150</f>
        <v>0</v>
      </c>
      <c r="N150" s="20">
        <f t="shared" ref="N150:N213" si="73">$G$3*G150/SUM(C150:H150)*$I150</f>
        <v>0</v>
      </c>
      <c r="O150" s="20">
        <f>Properties!$G$12*EXP(1/$G$2-1/300)*(J150*K150-L150*M150/Properties!$B$3)</f>
        <v>1.657494260346101E-4</v>
      </c>
      <c r="P150" s="20">
        <f>Properties!$G$13*EXP(1/$G$2-1/300)*(J150^2-N150*M150/Properties!$C$3)</f>
        <v>5.5355247244383151E-6</v>
      </c>
      <c r="Q150" s="20">
        <f>Properties!$G$14*EXP(1/$G$2-1/300)*(N150*K150-L150*J150/Properties!$D$3)</f>
        <v>0</v>
      </c>
      <c r="R150" s="20">
        <f t="shared" ref="R150:R213" si="74">C150+$G$10*(-O150-2*P150+Q150)*$B$18</f>
        <v>99.999578212155598</v>
      </c>
      <c r="S150" s="20">
        <f t="shared" ref="S150:S213" si="75">D150+$G$10*(-O150-Q150)*$B$18</f>
        <v>130.99960462105463</v>
      </c>
      <c r="T150" s="20">
        <f t="shared" ref="T150:T213" si="76">E150+$G$10*(O150+Q150)*$B$18</f>
        <v>3.9537894537586607E-4</v>
      </c>
      <c r="U150" s="20">
        <f t="shared" ref="U150:U213" si="77">F150+$G$10*(O150+P150)*$B$18</f>
        <v>4.0858339488746459E-4</v>
      </c>
      <c r="V150" s="20">
        <f t="shared" ref="V150:V213" si="78">G150+$G$10*(P150-Q150)*$B$18</f>
        <v>1.3204449511598582E-5</v>
      </c>
      <c r="W150" s="20">
        <f t="shared" ref="W150:W213" si="79">H150</f>
        <v>10.100000000000001</v>
      </c>
      <c r="X150" s="20">
        <f t="shared" ref="X150:X213" si="80">I150-($J$6/(2*I150))*$B$18</f>
        <v>0.98595363128192171</v>
      </c>
      <c r="Y150" s="33">
        <f t="shared" si="63"/>
        <v>131</v>
      </c>
      <c r="Z150" s="23">
        <f t="shared" si="58"/>
        <v>1.657494260346101E-4</v>
      </c>
    </row>
    <row r="151" spans="1:26">
      <c r="A151" s="20">
        <f t="shared" si="64"/>
        <v>0</v>
      </c>
      <c r="B151" s="16">
        <f t="shared" si="59"/>
        <v>0</v>
      </c>
      <c r="C151" s="20">
        <f t="shared" si="65"/>
        <v>100</v>
      </c>
      <c r="D151" s="20">
        <f t="shared" si="66"/>
        <v>132</v>
      </c>
      <c r="E151" s="20">
        <f t="shared" si="60"/>
        <v>0</v>
      </c>
      <c r="F151" s="20">
        <f t="shared" si="61"/>
        <v>0</v>
      </c>
      <c r="G151" s="20">
        <f t="shared" si="62"/>
        <v>0</v>
      </c>
      <c r="H151" s="20">
        <f t="shared" si="67"/>
        <v>10.100000000000001</v>
      </c>
      <c r="I151" s="20">
        <f t="shared" si="68"/>
        <v>1</v>
      </c>
      <c r="J151" s="20">
        <f t="shared" si="69"/>
        <v>87.83012605494865</v>
      </c>
      <c r="K151" s="20">
        <f t="shared" si="70"/>
        <v>115.93576639253223</v>
      </c>
      <c r="L151" s="20">
        <f t="shared" si="71"/>
        <v>0</v>
      </c>
      <c r="M151" s="20">
        <f t="shared" si="72"/>
        <v>0</v>
      </c>
      <c r="N151" s="20">
        <f t="shared" si="73"/>
        <v>0</v>
      </c>
      <c r="O151" s="20">
        <f>Properties!$G$12*EXP(1/$G$2-1/300)*(J151*K151-L151*M151/Properties!$B$3)</f>
        <v>1.6563782175160646E-4</v>
      </c>
      <c r="P151" s="20">
        <f>Properties!$G$13*EXP(1/$G$2-1/300)*(J151^2-N151*M151/Properties!$C$3)</f>
        <v>5.4898899254793812E-6</v>
      </c>
      <c r="Q151" s="20">
        <f>Properties!$G$14*EXP(1/$G$2-1/300)*(N151*K151-L151*J151/Properties!$D$3)</f>
        <v>0</v>
      </c>
      <c r="R151" s="20">
        <f t="shared" si="74"/>
        <v>99.999578696091277</v>
      </c>
      <c r="S151" s="20">
        <f t="shared" si="75"/>
        <v>131.99960488727567</v>
      </c>
      <c r="T151" s="20">
        <f t="shared" si="76"/>
        <v>3.9511272434108438E-4</v>
      </c>
      <c r="U151" s="20">
        <f t="shared" si="77"/>
        <v>4.0820831653041952E-4</v>
      </c>
      <c r="V151" s="20">
        <f t="shared" si="78"/>
        <v>1.3095592189335183E-5</v>
      </c>
      <c r="W151" s="20">
        <f t="shared" si="79"/>
        <v>10.100000000000001</v>
      </c>
      <c r="X151" s="20">
        <f t="shared" si="80"/>
        <v>0.98595363128192171</v>
      </c>
      <c r="Y151" s="33">
        <f t="shared" si="63"/>
        <v>132</v>
      </c>
      <c r="Z151" s="23">
        <f t="shared" si="58"/>
        <v>1.6563782175160646E-4</v>
      </c>
    </row>
    <row r="152" spans="1:26">
      <c r="A152" s="20">
        <f t="shared" si="64"/>
        <v>0</v>
      </c>
      <c r="B152" s="16">
        <f t="shared" si="59"/>
        <v>0</v>
      </c>
      <c r="C152" s="20">
        <f t="shared" si="65"/>
        <v>100</v>
      </c>
      <c r="D152" s="20">
        <f t="shared" si="66"/>
        <v>133</v>
      </c>
      <c r="E152" s="20">
        <f t="shared" si="60"/>
        <v>0</v>
      </c>
      <c r="F152" s="20">
        <f t="shared" si="61"/>
        <v>0</v>
      </c>
      <c r="G152" s="20">
        <f t="shared" si="62"/>
        <v>0</v>
      </c>
      <c r="H152" s="20">
        <f t="shared" si="67"/>
        <v>10.100000000000001</v>
      </c>
      <c r="I152" s="20">
        <f t="shared" si="68"/>
        <v>1</v>
      </c>
      <c r="J152" s="20">
        <f t="shared" si="69"/>
        <v>87.468833886890451</v>
      </c>
      <c r="K152" s="20">
        <f t="shared" si="70"/>
        <v>116.33354906956431</v>
      </c>
      <c r="L152" s="20">
        <f t="shared" si="71"/>
        <v>0</v>
      </c>
      <c r="M152" s="20">
        <f t="shared" si="72"/>
        <v>0</v>
      </c>
      <c r="N152" s="20">
        <f t="shared" si="73"/>
        <v>0</v>
      </c>
      <c r="O152" s="20">
        <f>Properties!$G$12*EXP(1/$G$2-1/300)*(J152*K152-L152*M152/Properties!$B$3)</f>
        <v>1.6552244069902039E-4</v>
      </c>
      <c r="P152" s="20">
        <f>Properties!$G$13*EXP(1/$G$2-1/300)*(J152^2-N152*M152/Properties!$C$3)</f>
        <v>5.4448171282572501E-6</v>
      </c>
      <c r="Q152" s="20">
        <f>Properties!$G$14*EXP(1/$G$2-1/300)*(N152*K152-L152*J152/Properties!$D$3)</f>
        <v>0</v>
      </c>
      <c r="R152" s="20">
        <f t="shared" si="74"/>
        <v>99.999579186354879</v>
      </c>
      <c r="S152" s="20">
        <f t="shared" si="75"/>
        <v>132.99960516250582</v>
      </c>
      <c r="T152" s="20">
        <f t="shared" si="76"/>
        <v>3.9483749419411352E-4</v>
      </c>
      <c r="U152" s="20">
        <f t="shared" si="77"/>
        <v>4.0782556966102506E-4</v>
      </c>
      <c r="V152" s="20">
        <f t="shared" si="78"/>
        <v>1.298807546691163E-5</v>
      </c>
      <c r="W152" s="20">
        <f t="shared" si="79"/>
        <v>10.100000000000001</v>
      </c>
      <c r="X152" s="20">
        <f t="shared" si="80"/>
        <v>0.98595363128192171</v>
      </c>
      <c r="Y152" s="33">
        <f t="shared" si="63"/>
        <v>133</v>
      </c>
      <c r="Z152" s="23">
        <f t="shared" si="58"/>
        <v>1.6552244069902039E-4</v>
      </c>
    </row>
    <row r="153" spans="1:26">
      <c r="A153" s="20">
        <f t="shared" si="64"/>
        <v>0</v>
      </c>
      <c r="B153" s="16">
        <f t="shared" si="59"/>
        <v>0</v>
      </c>
      <c r="C153" s="20">
        <f t="shared" si="65"/>
        <v>100</v>
      </c>
      <c r="D153" s="20">
        <f t="shared" si="66"/>
        <v>134</v>
      </c>
      <c r="E153" s="20">
        <f t="shared" si="60"/>
        <v>0</v>
      </c>
      <c r="F153" s="20">
        <f t="shared" si="61"/>
        <v>0</v>
      </c>
      <c r="G153" s="20">
        <f t="shared" si="62"/>
        <v>0</v>
      </c>
      <c r="H153" s="20">
        <f t="shared" si="67"/>
        <v>10.100000000000001</v>
      </c>
      <c r="I153" s="20">
        <f t="shared" si="68"/>
        <v>1</v>
      </c>
      <c r="J153" s="20">
        <f t="shared" si="69"/>
        <v>87.110501916849941</v>
      </c>
      <c r="K153" s="20">
        <f t="shared" si="70"/>
        <v>116.72807256857891</v>
      </c>
      <c r="L153" s="20">
        <f t="shared" si="71"/>
        <v>0</v>
      </c>
      <c r="M153" s="20">
        <f t="shared" si="72"/>
        <v>0</v>
      </c>
      <c r="N153" s="20">
        <f t="shared" si="73"/>
        <v>0</v>
      </c>
      <c r="O153" s="20">
        <f>Properties!$G$12*EXP(1/$G$2-1/300)*(J153*K153-L153*M153/Properties!$B$3)</f>
        <v>1.6540338675822901E-4</v>
      </c>
      <c r="P153" s="20">
        <f>Properties!$G$13*EXP(1/$G$2-1/300)*(J153^2-N153*M153/Properties!$C$3)</f>
        <v>5.4002971422929267E-6</v>
      </c>
      <c r="Q153" s="20">
        <f>Properties!$G$14*EXP(1/$G$2-1/300)*(N153*K153-L153*J153/Properties!$D$3)</f>
        <v>0</v>
      </c>
      <c r="R153" s="20">
        <f t="shared" si="74"/>
        <v>99.999579682742421</v>
      </c>
      <c r="S153" s="20">
        <f t="shared" si="75"/>
        <v>133.99960544649727</v>
      </c>
      <c r="T153" s="20">
        <f t="shared" si="76"/>
        <v>3.9455350273375633E-4</v>
      </c>
      <c r="U153" s="20">
        <f t="shared" si="77"/>
        <v>4.0743538015510097E-4</v>
      </c>
      <c r="V153" s="20">
        <f t="shared" si="78"/>
        <v>1.2881877421344661E-5</v>
      </c>
      <c r="W153" s="20">
        <f t="shared" si="79"/>
        <v>10.100000000000001</v>
      </c>
      <c r="X153" s="20">
        <f t="shared" si="80"/>
        <v>0.98595363128192171</v>
      </c>
      <c r="Y153" s="33">
        <f t="shared" si="63"/>
        <v>134</v>
      </c>
      <c r="Z153" s="23">
        <f t="shared" si="58"/>
        <v>1.6540338675822901E-4</v>
      </c>
    </row>
    <row r="154" spans="1:26">
      <c r="A154" s="20">
        <f t="shared" si="64"/>
        <v>0</v>
      </c>
      <c r="B154" s="16">
        <f t="shared" si="59"/>
        <v>0</v>
      </c>
      <c r="C154" s="20">
        <f t="shared" si="65"/>
        <v>100</v>
      </c>
      <c r="D154" s="20">
        <f t="shared" si="66"/>
        <v>135</v>
      </c>
      <c r="E154" s="20">
        <f t="shared" si="60"/>
        <v>0</v>
      </c>
      <c r="F154" s="20">
        <f t="shared" si="61"/>
        <v>0</v>
      </c>
      <c r="G154" s="20">
        <f t="shared" si="62"/>
        <v>0</v>
      </c>
      <c r="H154" s="20">
        <f t="shared" si="67"/>
        <v>10.100000000000001</v>
      </c>
      <c r="I154" s="20">
        <f t="shared" si="68"/>
        <v>1</v>
      </c>
      <c r="J154" s="20">
        <f t="shared" si="69"/>
        <v>86.755093912293233</v>
      </c>
      <c r="K154" s="20">
        <f t="shared" si="70"/>
        <v>117.11937678159586</v>
      </c>
      <c r="L154" s="20">
        <f t="shared" si="71"/>
        <v>0</v>
      </c>
      <c r="M154" s="20">
        <f t="shared" si="72"/>
        <v>0</v>
      </c>
      <c r="N154" s="20">
        <f t="shared" si="73"/>
        <v>0</v>
      </c>
      <c r="O154" s="20">
        <f>Properties!$G$12*EXP(1/$G$2-1/300)*(J154*K154-L154*M154/Properties!$B$3)</f>
        <v>1.6528076118128875E-4</v>
      </c>
      <c r="P154" s="20">
        <f>Properties!$G$13*EXP(1/$G$2-1/300)*(J154^2-N154*M154/Properties!$C$3)</f>
        <v>5.3563209642084329E-6</v>
      </c>
      <c r="Q154" s="20">
        <f>Properties!$G$14*EXP(1/$G$2-1/300)*(N154*K154-L154*J154/Properties!$D$3)</f>
        <v>0</v>
      </c>
      <c r="R154" s="20">
        <f t="shared" si="74"/>
        <v>99.999580185055365</v>
      </c>
      <c r="S154" s="20">
        <f t="shared" si="75"/>
        <v>134.9996057390085</v>
      </c>
      <c r="T154" s="20">
        <f t="shared" si="76"/>
        <v>3.9426099148682977E-4</v>
      </c>
      <c r="U154" s="20">
        <f t="shared" si="77"/>
        <v>4.0703796806279183E-4</v>
      </c>
      <c r="V154" s="20">
        <f t="shared" si="78"/>
        <v>1.2776976575962078E-5</v>
      </c>
      <c r="W154" s="20">
        <f t="shared" si="79"/>
        <v>10.100000000000001</v>
      </c>
      <c r="X154" s="20">
        <f t="shared" si="80"/>
        <v>0.98595363128192171</v>
      </c>
      <c r="Y154" s="33">
        <f t="shared" si="63"/>
        <v>135</v>
      </c>
      <c r="Z154" s="23">
        <f t="shared" si="58"/>
        <v>1.6528076118128875E-4</v>
      </c>
    </row>
    <row r="155" spans="1:26">
      <c r="A155" s="20">
        <f t="shared" si="64"/>
        <v>0</v>
      </c>
      <c r="B155" s="16">
        <f t="shared" si="59"/>
        <v>0</v>
      </c>
      <c r="C155" s="20">
        <f t="shared" si="65"/>
        <v>100</v>
      </c>
      <c r="D155" s="20">
        <f t="shared" si="66"/>
        <v>136</v>
      </c>
      <c r="E155" s="20">
        <f t="shared" si="60"/>
        <v>0</v>
      </c>
      <c r="F155" s="20">
        <f t="shared" si="61"/>
        <v>0</v>
      </c>
      <c r="G155" s="20">
        <f t="shared" si="62"/>
        <v>0</v>
      </c>
      <c r="H155" s="20">
        <f t="shared" si="67"/>
        <v>10.100000000000001</v>
      </c>
      <c r="I155" s="20">
        <f t="shared" si="68"/>
        <v>1</v>
      </c>
      <c r="J155" s="20">
        <f t="shared" si="69"/>
        <v>86.402574229593938</v>
      </c>
      <c r="K155" s="20">
        <f t="shared" si="70"/>
        <v>117.50750095224777</v>
      </c>
      <c r="L155" s="20">
        <f t="shared" si="71"/>
        <v>0</v>
      </c>
      <c r="M155" s="20">
        <f t="shared" si="72"/>
        <v>0</v>
      </c>
      <c r="N155" s="20">
        <f t="shared" si="73"/>
        <v>0</v>
      </c>
      <c r="O155" s="20">
        <f>Properties!$G$12*EXP(1/$G$2-1/300)*(J155*K155-L155*M155/Properties!$B$3)</f>
        <v>1.6515466266325349E-4</v>
      </c>
      <c r="P155" s="20">
        <f>Properties!$G$13*EXP(1/$G$2-1/300)*(J155^2-N155*M155/Properties!$C$3)</f>
        <v>5.3128797731745165E-6</v>
      </c>
      <c r="Q155" s="20">
        <f>Properties!$G$14*EXP(1/$G$2-1/300)*(N155*K155-L155*J155/Properties!$D$3)</f>
        <v>0</v>
      </c>
      <c r="R155" s="20">
        <f t="shared" si="74"/>
        <v>99.999580693100341</v>
      </c>
      <c r="S155" s="20">
        <f t="shared" si="75"/>
        <v>135.99960603980412</v>
      </c>
      <c r="T155" s="20">
        <f t="shared" si="76"/>
        <v>3.9396019588067285E-4</v>
      </c>
      <c r="U155" s="20">
        <f t="shared" si="77"/>
        <v>4.0663354777021655E-4</v>
      </c>
      <c r="V155" s="20">
        <f t="shared" si="78"/>
        <v>1.2673351889543707E-5</v>
      </c>
      <c r="W155" s="20">
        <f t="shared" si="79"/>
        <v>10.100000000000001</v>
      </c>
      <c r="X155" s="20">
        <f t="shared" si="80"/>
        <v>0.98595363128192171</v>
      </c>
      <c r="Y155" s="33">
        <f t="shared" si="63"/>
        <v>136</v>
      </c>
      <c r="Z155" s="23">
        <f t="shared" si="58"/>
        <v>1.6515466266325349E-4</v>
      </c>
    </row>
    <row r="156" spans="1:26">
      <c r="A156" s="20">
        <f t="shared" si="64"/>
        <v>0</v>
      </c>
      <c r="B156" s="16">
        <f t="shared" si="59"/>
        <v>0</v>
      </c>
      <c r="C156" s="20">
        <f t="shared" si="65"/>
        <v>100</v>
      </c>
      <c r="D156" s="20">
        <f t="shared" si="66"/>
        <v>137</v>
      </c>
      <c r="E156" s="20">
        <f t="shared" si="60"/>
        <v>0</v>
      </c>
      <c r="F156" s="20">
        <f t="shared" si="61"/>
        <v>0</v>
      </c>
      <c r="G156" s="20">
        <f t="shared" si="62"/>
        <v>0</v>
      </c>
      <c r="H156" s="20">
        <f t="shared" si="67"/>
        <v>10.100000000000001</v>
      </c>
      <c r="I156" s="20">
        <f t="shared" si="68"/>
        <v>1</v>
      </c>
      <c r="J156" s="20">
        <f t="shared" si="69"/>
        <v>86.052907802116835</v>
      </c>
      <c r="K156" s="20">
        <f t="shared" si="70"/>
        <v>117.89248368890006</v>
      </c>
      <c r="L156" s="20">
        <f t="shared" si="71"/>
        <v>0</v>
      </c>
      <c r="M156" s="20">
        <f t="shared" si="72"/>
        <v>0</v>
      </c>
      <c r="N156" s="20">
        <f t="shared" si="73"/>
        <v>0</v>
      </c>
      <c r="O156" s="20">
        <f>Properties!$G$12*EXP(1/$G$2-1/300)*(J156*K156-L156*M156/Properties!$B$3)</f>
        <v>1.6502518741228056E-4</v>
      </c>
      <c r="P156" s="20">
        <f>Properties!$G$13*EXP(1/$G$2-1/300)*(J156^2-N156*M156/Properties!$C$3)</f>
        <v>5.2699649264870638E-6</v>
      </c>
      <c r="Q156" s="20">
        <f>Properties!$G$14*EXP(1/$G$2-1/300)*(N156*K156-L156*J156/Properties!$D$3)</f>
        <v>0</v>
      </c>
      <c r="R156" s="20">
        <f t="shared" si="74"/>
        <v>99.999581206689101</v>
      </c>
      <c r="S156" s="20">
        <f t="shared" si="75"/>
        <v>136.99960634865459</v>
      </c>
      <c r="T156" s="20">
        <f t="shared" si="76"/>
        <v>3.9365134541037762E-4</v>
      </c>
      <c r="U156" s="20">
        <f t="shared" si="77"/>
        <v>4.0622232815614698E-4</v>
      </c>
      <c r="V156" s="20">
        <f t="shared" si="78"/>
        <v>1.2570982745769363E-5</v>
      </c>
      <c r="W156" s="20">
        <f t="shared" si="79"/>
        <v>10.100000000000001</v>
      </c>
      <c r="X156" s="20">
        <f t="shared" si="80"/>
        <v>0.98595363128192171</v>
      </c>
      <c r="Y156" s="33">
        <f t="shared" si="63"/>
        <v>137</v>
      </c>
      <c r="Z156" s="23">
        <f t="shared" si="58"/>
        <v>1.6502518741228056E-4</v>
      </c>
    </row>
    <row r="157" spans="1:26">
      <c r="A157" s="20">
        <f t="shared" si="64"/>
        <v>0</v>
      </c>
      <c r="B157" s="16">
        <f t="shared" si="59"/>
        <v>0</v>
      </c>
      <c r="C157" s="20">
        <f t="shared" si="65"/>
        <v>100</v>
      </c>
      <c r="D157" s="20">
        <f t="shared" si="66"/>
        <v>138</v>
      </c>
      <c r="E157" s="20">
        <f t="shared" si="60"/>
        <v>0</v>
      </c>
      <c r="F157" s="20">
        <f t="shared" si="61"/>
        <v>0</v>
      </c>
      <c r="G157" s="20">
        <f t="shared" si="62"/>
        <v>0</v>
      </c>
      <c r="H157" s="20">
        <f t="shared" si="67"/>
        <v>10.100000000000001</v>
      </c>
      <c r="I157" s="20">
        <f t="shared" si="68"/>
        <v>1</v>
      </c>
      <c r="J157" s="20">
        <f t="shared" si="69"/>
        <v>85.706060128589556</v>
      </c>
      <c r="K157" s="20">
        <f t="shared" si="70"/>
        <v>118.27436297745359</v>
      </c>
      <c r="L157" s="20">
        <f t="shared" si="71"/>
        <v>0</v>
      </c>
      <c r="M157" s="20">
        <f t="shared" si="72"/>
        <v>0</v>
      </c>
      <c r="N157" s="20">
        <f t="shared" si="73"/>
        <v>0</v>
      </c>
      <c r="O157" s="20">
        <f>Properties!$G$12*EXP(1/$G$2-1/300)*(J157*K157-L157*M157/Properties!$B$3)</f>
        <v>1.6489242921759788E-4</v>
      </c>
      <c r="P157" s="20">
        <f>Properties!$G$13*EXP(1/$G$2-1/300)*(J157^2-N157*M157/Properties!$C$3)</f>
        <v>5.2275679552680491E-6</v>
      </c>
      <c r="Q157" s="20">
        <f>Properties!$G$14*EXP(1/$G$2-1/300)*(N157*K157-L157*J157/Properties!$D$3)</f>
        <v>0</v>
      </c>
      <c r="R157" s="20">
        <f t="shared" si="74"/>
        <v>99.999581725638308</v>
      </c>
      <c r="S157" s="20">
        <f t="shared" si="75"/>
        <v>137.99960666533619</v>
      </c>
      <c r="T157" s="20">
        <f t="shared" si="76"/>
        <v>3.9333466380091805E-4</v>
      </c>
      <c r="U157" s="20">
        <f t="shared" si="77"/>
        <v>4.0580451274388192E-4</v>
      </c>
      <c r="V157" s="20">
        <f t="shared" si="78"/>
        <v>1.2469848942963887E-5</v>
      </c>
      <c r="W157" s="20">
        <f t="shared" si="79"/>
        <v>10.100000000000001</v>
      </c>
      <c r="X157" s="20">
        <f t="shared" si="80"/>
        <v>0.98595363128192171</v>
      </c>
      <c r="Y157" s="33">
        <f t="shared" si="63"/>
        <v>138</v>
      </c>
      <c r="Z157" s="23">
        <f t="shared" si="58"/>
        <v>1.6489242921759788E-4</v>
      </c>
    </row>
    <row r="158" spans="1:26">
      <c r="A158" s="20">
        <f t="shared" si="64"/>
        <v>0</v>
      </c>
      <c r="B158" s="16">
        <f t="shared" si="59"/>
        <v>0</v>
      </c>
      <c r="C158" s="20">
        <f t="shared" si="65"/>
        <v>100</v>
      </c>
      <c r="D158" s="20">
        <f t="shared" si="66"/>
        <v>139</v>
      </c>
      <c r="E158" s="20">
        <f t="shared" si="60"/>
        <v>0</v>
      </c>
      <c r="F158" s="20">
        <f t="shared" si="61"/>
        <v>0</v>
      </c>
      <c r="G158" s="20">
        <f t="shared" si="62"/>
        <v>0</v>
      </c>
      <c r="H158" s="20">
        <f t="shared" si="67"/>
        <v>10.100000000000001</v>
      </c>
      <c r="I158" s="20">
        <f t="shared" si="68"/>
        <v>1</v>
      </c>
      <c r="J158" s="20">
        <f t="shared" si="69"/>
        <v>85.361997261754595</v>
      </c>
      <c r="K158" s="20">
        <f t="shared" si="70"/>
        <v>118.65317619383889</v>
      </c>
      <c r="L158" s="20">
        <f t="shared" si="71"/>
        <v>0</v>
      </c>
      <c r="M158" s="20">
        <f t="shared" si="72"/>
        <v>0</v>
      </c>
      <c r="N158" s="20">
        <f t="shared" si="73"/>
        <v>0</v>
      </c>
      <c r="O158" s="20">
        <f>Properties!$G$12*EXP(1/$G$2-1/300)*(J158*K158-L158*M158/Properties!$B$3)</f>
        <v>1.6475647951540653E-4</v>
      </c>
      <c r="P158" s="20">
        <f>Properties!$G$13*EXP(1/$G$2-1/300)*(J158^2-N158*M158/Properties!$C$3)</f>
        <v>5.1856805602870772E-6</v>
      </c>
      <c r="Q158" s="20">
        <f>Properties!$G$14*EXP(1/$G$2-1/300)*(N158*K158-L158*J158/Properties!$D$3)</f>
        <v>0</v>
      </c>
      <c r="R158" s="20">
        <f t="shared" si="74"/>
        <v>99.99958224976946</v>
      </c>
      <c r="S158" s="20">
        <f t="shared" si="75"/>
        <v>138.99960698963085</v>
      </c>
      <c r="T158" s="20">
        <f t="shared" si="76"/>
        <v>3.9301036916435404E-4</v>
      </c>
      <c r="U158" s="20">
        <f t="shared" si="77"/>
        <v>4.0538029984848388E-4</v>
      </c>
      <c r="V158" s="20">
        <f t="shared" si="78"/>
        <v>1.2369930684129852E-5</v>
      </c>
      <c r="W158" s="20">
        <f t="shared" si="79"/>
        <v>10.100000000000001</v>
      </c>
      <c r="X158" s="20">
        <f t="shared" si="80"/>
        <v>0.98595363128192171</v>
      </c>
      <c r="Y158" s="33">
        <f t="shared" si="63"/>
        <v>139</v>
      </c>
      <c r="Z158" s="23">
        <f t="shared" si="58"/>
        <v>1.6475647951540653E-4</v>
      </c>
    </row>
    <row r="159" spans="1:26">
      <c r="A159" s="20">
        <f t="shared" si="64"/>
        <v>0</v>
      </c>
      <c r="B159" s="16">
        <f t="shared" si="59"/>
        <v>0</v>
      </c>
      <c r="C159" s="20">
        <f t="shared" si="65"/>
        <v>100</v>
      </c>
      <c r="D159" s="20">
        <f t="shared" si="66"/>
        <v>140</v>
      </c>
      <c r="E159" s="20">
        <f t="shared" si="60"/>
        <v>0</v>
      </c>
      <c r="F159" s="20">
        <f t="shared" si="61"/>
        <v>0</v>
      </c>
      <c r="G159" s="20">
        <f t="shared" si="62"/>
        <v>0</v>
      </c>
      <c r="H159" s="20">
        <f t="shared" si="67"/>
        <v>10.100000000000001</v>
      </c>
      <c r="I159" s="20">
        <f t="shared" si="68"/>
        <v>1</v>
      </c>
      <c r="J159" s="20">
        <f t="shared" si="69"/>
        <v>85.020685797293368</v>
      </c>
      <c r="K159" s="20">
        <f t="shared" si="70"/>
        <v>119.02896011621071</v>
      </c>
      <c r="L159" s="20">
        <f t="shared" si="71"/>
        <v>0</v>
      </c>
      <c r="M159" s="20">
        <f t="shared" si="72"/>
        <v>0</v>
      </c>
      <c r="N159" s="20">
        <f t="shared" si="73"/>
        <v>0</v>
      </c>
      <c r="O159" s="20">
        <f>Properties!$G$12*EXP(1/$G$2-1/300)*(J159*K159-L159*M159/Properties!$B$3)</f>
        <v>1.6461742745278767E-4</v>
      </c>
      <c r="P159" s="20">
        <f>Properties!$G$13*EXP(1/$G$2-1/300)*(J159^2-N159*M159/Properties!$C$3)</f>
        <v>5.1442946078996155E-6</v>
      </c>
      <c r="Q159" s="20">
        <f>Properties!$G$14*EXP(1/$G$2-1/300)*(N159*K159-L159*J159/Properties!$D$3)</f>
        <v>0</v>
      </c>
      <c r="R159" s="20">
        <f t="shared" si="74"/>
        <v>99.999582778908717</v>
      </c>
      <c r="S159" s="20">
        <f t="shared" si="75"/>
        <v>139.99960732132584</v>
      </c>
      <c r="T159" s="20">
        <f t="shared" si="76"/>
        <v>3.9267867415227538E-4</v>
      </c>
      <c r="U159" s="20">
        <f t="shared" si="77"/>
        <v>4.0494988271953396E-4</v>
      </c>
      <c r="V159" s="20">
        <f t="shared" si="78"/>
        <v>1.2271208567258607E-5</v>
      </c>
      <c r="W159" s="20">
        <f t="shared" si="79"/>
        <v>10.100000000000001</v>
      </c>
      <c r="X159" s="20">
        <f t="shared" si="80"/>
        <v>0.98595363128192171</v>
      </c>
      <c r="Y159" s="33">
        <f t="shared" si="63"/>
        <v>140</v>
      </c>
      <c r="Z159" s="23">
        <f t="shared" si="58"/>
        <v>1.6461742745278767E-4</v>
      </c>
    </row>
    <row r="160" spans="1:26">
      <c r="A160" s="20">
        <f t="shared" si="64"/>
        <v>0</v>
      </c>
      <c r="B160" s="16">
        <f t="shared" si="59"/>
        <v>0</v>
      </c>
      <c r="C160" s="20">
        <f t="shared" si="65"/>
        <v>100</v>
      </c>
      <c r="D160" s="20">
        <f t="shared" si="66"/>
        <v>141</v>
      </c>
      <c r="E160" s="20">
        <f t="shared" si="60"/>
        <v>0</v>
      </c>
      <c r="F160" s="20">
        <f t="shared" si="61"/>
        <v>0</v>
      </c>
      <c r="G160" s="20">
        <f t="shared" si="62"/>
        <v>0</v>
      </c>
      <c r="H160" s="20">
        <f t="shared" si="67"/>
        <v>10.100000000000001</v>
      </c>
      <c r="I160" s="20">
        <f t="shared" si="68"/>
        <v>1</v>
      </c>
      <c r="J160" s="20">
        <f t="shared" si="69"/>
        <v>84.682092863015015</v>
      </c>
      <c r="K160" s="20">
        <f t="shared" si="70"/>
        <v>119.40175093685116</v>
      </c>
      <c r="L160" s="20">
        <f t="shared" si="71"/>
        <v>0</v>
      </c>
      <c r="M160" s="20">
        <f t="shared" si="72"/>
        <v>0</v>
      </c>
      <c r="N160" s="20">
        <f t="shared" si="73"/>
        <v>0</v>
      </c>
      <c r="O160" s="20">
        <f>Properties!$G$12*EXP(1/$G$2-1/300)*(J160*K160-L160*M160/Properties!$B$3)</f>
        <v>1.6447535994968055E-4</v>
      </c>
      <c r="P160" s="20">
        <f>Properties!$G$13*EXP(1/$G$2-1/300)*(J160^2-N160*M160/Properties!$C$3)</f>
        <v>5.1034021260982461E-6</v>
      </c>
      <c r="Q160" s="20">
        <f>Properties!$G$14*EXP(1/$G$2-1/300)*(N160*K160-L160*J160/Properties!$D$3)</f>
        <v>0</v>
      </c>
      <c r="R160" s="20">
        <f t="shared" si="74"/>
        <v>99.999583312886742</v>
      </c>
      <c r="S160" s="20">
        <f t="shared" si="75"/>
        <v>140.99960766021388</v>
      </c>
      <c r="T160" s="20">
        <f t="shared" si="76"/>
        <v>3.9233978610364378E-4</v>
      </c>
      <c r="U160" s="20">
        <f t="shared" si="77"/>
        <v>4.0451344967955472E-4</v>
      </c>
      <c r="V160" s="20">
        <f t="shared" si="78"/>
        <v>1.2173663575910939E-5</v>
      </c>
      <c r="W160" s="20">
        <f t="shared" si="79"/>
        <v>10.100000000000001</v>
      </c>
      <c r="X160" s="20">
        <f t="shared" si="80"/>
        <v>0.98595363128192171</v>
      </c>
      <c r="Y160" s="33">
        <f t="shared" si="63"/>
        <v>141</v>
      </c>
      <c r="Z160" s="23">
        <f t="shared" si="58"/>
        <v>1.6447535994968055E-4</v>
      </c>
    </row>
    <row r="161" spans="1:26">
      <c r="A161" s="20">
        <f t="shared" si="64"/>
        <v>0</v>
      </c>
      <c r="B161" s="16">
        <f t="shared" si="59"/>
        <v>0</v>
      </c>
      <c r="C161" s="20">
        <f t="shared" si="65"/>
        <v>100</v>
      </c>
      <c r="D161" s="20">
        <f t="shared" si="66"/>
        <v>142</v>
      </c>
      <c r="E161" s="20">
        <f t="shared" si="60"/>
        <v>0</v>
      </c>
      <c r="F161" s="20">
        <f t="shared" si="61"/>
        <v>0</v>
      </c>
      <c r="G161" s="20">
        <f t="shared" si="62"/>
        <v>0</v>
      </c>
      <c r="H161" s="20">
        <f t="shared" si="67"/>
        <v>10.100000000000001</v>
      </c>
      <c r="I161" s="20">
        <f t="shared" si="68"/>
        <v>1</v>
      </c>
      <c r="J161" s="20">
        <f t="shared" si="69"/>
        <v>84.346186108302533</v>
      </c>
      <c r="K161" s="20">
        <f t="shared" si="70"/>
        <v>119.7715842737896</v>
      </c>
      <c r="L161" s="20">
        <f t="shared" si="71"/>
        <v>0</v>
      </c>
      <c r="M161" s="20">
        <f t="shared" si="72"/>
        <v>0</v>
      </c>
      <c r="N161" s="20">
        <f t="shared" si="73"/>
        <v>0</v>
      </c>
      <c r="O161" s="20">
        <f>Properties!$G$12*EXP(1/$G$2-1/300)*(J161*K161-L161*M161/Properties!$B$3)</f>
        <v>1.6433036175899762E-4</v>
      </c>
      <c r="P161" s="20">
        <f>Properties!$G$13*EXP(1/$G$2-1/300)*(J161^2-N161*M161/Properties!$C$3)</f>
        <v>5.0629953006733429E-6</v>
      </c>
      <c r="Q161" s="20">
        <f>Properties!$G$14*EXP(1/$G$2-1/300)*(N161*K161-L161*J161/Properties!$D$3)</f>
        <v>0</v>
      </c>
      <c r="R161" s="20">
        <f t="shared" si="74"/>
        <v>99.999583851538674</v>
      </c>
      <c r="S161" s="20">
        <f t="shared" si="75"/>
        <v>141.99960800609281</v>
      </c>
      <c r="T161" s="20">
        <f t="shared" si="76"/>
        <v>3.919939071881919E-4</v>
      </c>
      <c r="U161" s="20">
        <f t="shared" si="77"/>
        <v>4.0407118425825063E-4</v>
      </c>
      <c r="V161" s="20">
        <f t="shared" si="78"/>
        <v>1.2077277070058731E-5</v>
      </c>
      <c r="W161" s="20">
        <f t="shared" si="79"/>
        <v>10.100000000000001</v>
      </c>
      <c r="X161" s="20">
        <f t="shared" si="80"/>
        <v>0.98595363128192171</v>
      </c>
      <c r="Y161" s="33">
        <f t="shared" si="63"/>
        <v>142</v>
      </c>
      <c r="Z161" s="23">
        <f t="shared" si="58"/>
        <v>1.6433036175899762E-4</v>
      </c>
    </row>
    <row r="162" spans="1:26">
      <c r="A162" s="20">
        <f t="shared" si="64"/>
        <v>0</v>
      </c>
      <c r="B162" s="16">
        <f t="shared" si="59"/>
        <v>0</v>
      </c>
      <c r="C162" s="20">
        <f t="shared" si="65"/>
        <v>100</v>
      </c>
      <c r="D162" s="20">
        <f t="shared" si="66"/>
        <v>143</v>
      </c>
      <c r="E162" s="20">
        <f t="shared" si="60"/>
        <v>0</v>
      </c>
      <c r="F162" s="20">
        <f t="shared" si="61"/>
        <v>0</v>
      </c>
      <c r="G162" s="20">
        <f t="shared" si="62"/>
        <v>0</v>
      </c>
      <c r="H162" s="20">
        <f t="shared" si="67"/>
        <v>10.100000000000001</v>
      </c>
      <c r="I162" s="20">
        <f t="shared" si="68"/>
        <v>1</v>
      </c>
      <c r="J162" s="20">
        <f t="shared" si="69"/>
        <v>84.012933693809046</v>
      </c>
      <c r="K162" s="20">
        <f t="shared" si="70"/>
        <v>120.13849518214694</v>
      </c>
      <c r="L162" s="20">
        <f t="shared" si="71"/>
        <v>0</v>
      </c>
      <c r="M162" s="20">
        <f t="shared" si="72"/>
        <v>0</v>
      </c>
      <c r="N162" s="20">
        <f t="shared" si="73"/>
        <v>0</v>
      </c>
      <c r="O162" s="20">
        <f>Properties!$G$12*EXP(1/$G$2-1/300)*(J162*K162-L162*M162/Properties!$B$3)</f>
        <v>1.6418251552493711E-4</v>
      </c>
      <c r="P162" s="20">
        <f>Properties!$G$13*EXP(1/$G$2-1/300)*(J162^2-N162*M162/Properties!$C$3)</f>
        <v>5.0230664714797199E-6</v>
      </c>
      <c r="Q162" s="20">
        <f>Properties!$G$14*EXP(1/$G$2-1/300)*(N162*K162-L162*J162/Properties!$D$3)</f>
        <v>0</v>
      </c>
      <c r="R162" s="20">
        <f t="shared" si="74"/>
        <v>99.999584394703902</v>
      </c>
      <c r="S162" s="20">
        <f t="shared" si="75"/>
        <v>142.99960835876544</v>
      </c>
      <c r="T162" s="20">
        <f t="shared" si="76"/>
        <v>3.9164123454552203E-4</v>
      </c>
      <c r="U162" s="20">
        <f t="shared" si="77"/>
        <v>4.0362326532270145E-4</v>
      </c>
      <c r="V162" s="20">
        <f t="shared" si="78"/>
        <v>1.1982030777179435E-5</v>
      </c>
      <c r="W162" s="20">
        <f t="shared" si="79"/>
        <v>10.100000000000001</v>
      </c>
      <c r="X162" s="20">
        <f t="shared" si="80"/>
        <v>0.98595363128192171</v>
      </c>
      <c r="Y162" s="33">
        <f t="shared" si="63"/>
        <v>143</v>
      </c>
      <c r="Z162" s="23">
        <f t="shared" si="58"/>
        <v>1.6418251552493711E-4</v>
      </c>
    </row>
    <row r="163" spans="1:26">
      <c r="A163" s="20">
        <f t="shared" si="64"/>
        <v>0</v>
      </c>
      <c r="B163" s="16">
        <f t="shared" si="59"/>
        <v>0</v>
      </c>
      <c r="C163" s="20">
        <f t="shared" si="65"/>
        <v>100</v>
      </c>
      <c r="D163" s="20">
        <f t="shared" si="66"/>
        <v>144</v>
      </c>
      <c r="E163" s="20">
        <f t="shared" si="60"/>
        <v>0</v>
      </c>
      <c r="F163" s="20">
        <f t="shared" si="61"/>
        <v>0</v>
      </c>
      <c r="G163" s="20">
        <f t="shared" si="62"/>
        <v>0</v>
      </c>
      <c r="H163" s="20">
        <f t="shared" si="67"/>
        <v>10.100000000000001</v>
      </c>
      <c r="I163" s="20">
        <f t="shared" si="68"/>
        <v>1</v>
      </c>
      <c r="J163" s="20">
        <f t="shared" si="69"/>
        <v>83.682304281397364</v>
      </c>
      <c r="K163" s="20">
        <f t="shared" si="70"/>
        <v>120.50251816521219</v>
      </c>
      <c r="L163" s="20">
        <f t="shared" si="71"/>
        <v>0</v>
      </c>
      <c r="M163" s="20">
        <f t="shared" si="72"/>
        <v>0</v>
      </c>
      <c r="N163" s="20">
        <f t="shared" si="73"/>
        <v>0</v>
      </c>
      <c r="O163" s="20">
        <f>Properties!$G$12*EXP(1/$G$2-1/300)*(J163*K163-L163*M163/Properties!$B$3)</f>
        <v>1.6403190183955462E-4</v>
      </c>
      <c r="P163" s="20">
        <f>Properties!$G$13*EXP(1/$G$2-1/300)*(J163^2-N163*M163/Properties!$C$3)</f>
        <v>4.9836081288059144E-6</v>
      </c>
      <c r="Q163" s="20">
        <f>Properties!$G$14*EXP(1/$G$2-1/300)*(N163*K163-L163*J163/Properties!$D$3)</f>
        <v>0</v>
      </c>
      <c r="R163" s="20">
        <f t="shared" si="74"/>
        <v>99.999584942226008</v>
      </c>
      <c r="S163" s="20">
        <f t="shared" si="75"/>
        <v>143.99960871803958</v>
      </c>
      <c r="T163" s="20">
        <f t="shared" si="76"/>
        <v>3.9128196042005224E-4</v>
      </c>
      <c r="U163" s="20">
        <f t="shared" si="77"/>
        <v>4.0316986720364758E-4</v>
      </c>
      <c r="V163" s="20">
        <f t="shared" si="78"/>
        <v>1.1887906783595341E-5</v>
      </c>
      <c r="W163" s="20">
        <f t="shared" si="79"/>
        <v>10.100000000000001</v>
      </c>
      <c r="X163" s="20">
        <f t="shared" si="80"/>
        <v>0.98595363128192171</v>
      </c>
      <c r="Y163" s="33">
        <f t="shared" si="63"/>
        <v>144</v>
      </c>
      <c r="Z163" s="23">
        <f t="shared" si="58"/>
        <v>1.6403190183955462E-4</v>
      </c>
    </row>
    <row r="164" spans="1:26">
      <c r="A164" s="20">
        <f t="shared" si="64"/>
        <v>0</v>
      </c>
      <c r="B164" s="16">
        <f t="shared" si="59"/>
        <v>0</v>
      </c>
      <c r="C164" s="20">
        <f t="shared" si="65"/>
        <v>100</v>
      </c>
      <c r="D164" s="20">
        <f t="shared" si="66"/>
        <v>145</v>
      </c>
      <c r="E164" s="20">
        <f t="shared" si="60"/>
        <v>0</v>
      </c>
      <c r="F164" s="20">
        <f t="shared" si="61"/>
        <v>0</v>
      </c>
      <c r="G164" s="20">
        <f t="shared" si="62"/>
        <v>0</v>
      </c>
      <c r="H164" s="20">
        <f t="shared" si="67"/>
        <v>10.100000000000001</v>
      </c>
      <c r="I164" s="20">
        <f t="shared" si="68"/>
        <v>1</v>
      </c>
      <c r="J164" s="20">
        <f t="shared" si="69"/>
        <v>83.354267024316229</v>
      </c>
      <c r="K164" s="20">
        <f t="shared" si="70"/>
        <v>120.86368718525854</v>
      </c>
      <c r="L164" s="20">
        <f t="shared" si="71"/>
        <v>0</v>
      </c>
      <c r="M164" s="20">
        <f t="shared" si="72"/>
        <v>0</v>
      </c>
      <c r="N164" s="20">
        <f t="shared" si="73"/>
        <v>0</v>
      </c>
      <c r="O164" s="20">
        <f>Properties!$G$12*EXP(1/$G$2-1/300)*(J164*K164-L164*M164/Properties!$B$3)</f>
        <v>1.6387859929765106E-4</v>
      </c>
      <c r="P164" s="20">
        <f>Properties!$G$13*EXP(1/$G$2-1/300)*(J164^2-N164*M164/Properties!$C$3)</f>
        <v>4.9446129098429199E-6</v>
      </c>
      <c r="Q164" s="20">
        <f>Properties!$G$14*EXP(1/$G$2-1/300)*(N164*K164-L164*J164/Properties!$D$3)</f>
        <v>0</v>
      </c>
      <c r="R164" s="20">
        <f t="shared" si="74"/>
        <v>99.999585493952651</v>
      </c>
      <c r="S164" s="20">
        <f t="shared" si="75"/>
        <v>144.99960908372771</v>
      </c>
      <c r="T164" s="20">
        <f t="shared" si="76"/>
        <v>3.9091627229194609E-4</v>
      </c>
      <c r="U164" s="20">
        <f t="shared" si="77"/>
        <v>4.0271115981799617E-4</v>
      </c>
      <c r="V164" s="20">
        <f t="shared" si="78"/>
        <v>1.1794887526050099E-5</v>
      </c>
      <c r="W164" s="20">
        <f t="shared" si="79"/>
        <v>10.100000000000001</v>
      </c>
      <c r="X164" s="20">
        <f t="shared" si="80"/>
        <v>0.98595363128192171</v>
      </c>
      <c r="Y164" s="33">
        <f t="shared" si="63"/>
        <v>145</v>
      </c>
      <c r="Z164" s="23">
        <f t="shared" si="58"/>
        <v>1.6387859929765106E-4</v>
      </c>
    </row>
    <row r="165" spans="1:26">
      <c r="A165" s="20">
        <f t="shared" si="64"/>
        <v>0</v>
      </c>
      <c r="B165" s="16">
        <f t="shared" si="59"/>
        <v>0</v>
      </c>
      <c r="C165" s="20">
        <f t="shared" si="65"/>
        <v>100</v>
      </c>
      <c r="D165" s="20">
        <f t="shared" si="66"/>
        <v>146</v>
      </c>
      <c r="E165" s="20">
        <f t="shared" si="60"/>
        <v>0</v>
      </c>
      <c r="F165" s="20">
        <f t="shared" si="61"/>
        <v>0</v>
      </c>
      <c r="G165" s="20">
        <f t="shared" si="62"/>
        <v>0</v>
      </c>
      <c r="H165" s="20">
        <f t="shared" si="67"/>
        <v>10.100000000000001</v>
      </c>
      <c r="I165" s="20">
        <f t="shared" si="68"/>
        <v>1</v>
      </c>
      <c r="J165" s="20">
        <f t="shared" si="69"/>
        <v>83.028791557606667</v>
      </c>
      <c r="K165" s="20">
        <f t="shared" si="70"/>
        <v>121.22203567410573</v>
      </c>
      <c r="L165" s="20">
        <f t="shared" si="71"/>
        <v>0</v>
      </c>
      <c r="M165" s="20">
        <f t="shared" si="72"/>
        <v>0</v>
      </c>
      <c r="N165" s="20">
        <f t="shared" si="73"/>
        <v>0</v>
      </c>
      <c r="O165" s="20">
        <f>Properties!$G$12*EXP(1/$G$2-1/300)*(J165*K165-L165*M165/Properties!$B$3)</f>
        <v>1.6372268455003172E-4</v>
      </c>
      <c r="P165" s="20">
        <f>Properties!$G$13*EXP(1/$G$2-1/300)*(J165^2-N165*M165/Properties!$C$3)</f>
        <v>4.9060735952492398E-6</v>
      </c>
      <c r="Q165" s="20">
        <f>Properties!$G$14*EXP(1/$G$2-1/300)*(N165*K165-L165*J165/Properties!$D$3)</f>
        <v>0</v>
      </c>
      <c r="R165" s="20">
        <f t="shared" si="74"/>
        <v>99.999586049735427</v>
      </c>
      <c r="S165" s="20">
        <f t="shared" si="75"/>
        <v>145.999609455647</v>
      </c>
      <c r="T165" s="20">
        <f t="shared" si="76"/>
        <v>3.9054435300415682E-4</v>
      </c>
      <c r="U165" s="20">
        <f t="shared" si="77"/>
        <v>4.0224730878767181E-4</v>
      </c>
      <c r="V165" s="20">
        <f t="shared" si="78"/>
        <v>1.1702955783514976E-5</v>
      </c>
      <c r="W165" s="20">
        <f t="shared" si="79"/>
        <v>10.100000000000001</v>
      </c>
      <c r="X165" s="20">
        <f t="shared" si="80"/>
        <v>0.98595363128192171</v>
      </c>
      <c r="Y165" s="33">
        <f t="shared" si="63"/>
        <v>146</v>
      </c>
      <c r="Z165" s="23">
        <f t="shared" si="58"/>
        <v>1.6372268455003172E-4</v>
      </c>
    </row>
    <row r="166" spans="1:26">
      <c r="A166" s="20">
        <f t="shared" si="64"/>
        <v>0</v>
      </c>
      <c r="B166" s="16">
        <f t="shared" si="59"/>
        <v>0</v>
      </c>
      <c r="C166" s="20">
        <f t="shared" si="65"/>
        <v>100</v>
      </c>
      <c r="D166" s="20">
        <f t="shared" si="66"/>
        <v>147</v>
      </c>
      <c r="E166" s="20">
        <f t="shared" si="60"/>
        <v>0</v>
      </c>
      <c r="F166" s="20">
        <f t="shared" si="61"/>
        <v>0</v>
      </c>
      <c r="G166" s="20">
        <f t="shared" si="62"/>
        <v>0</v>
      </c>
      <c r="H166" s="20">
        <f t="shared" si="67"/>
        <v>10.100000000000001</v>
      </c>
      <c r="I166" s="20">
        <f t="shared" si="68"/>
        <v>1</v>
      </c>
      <c r="J166" s="20">
        <f t="shared" si="69"/>
        <v>82.705847988732273</v>
      </c>
      <c r="K166" s="20">
        <f t="shared" si="70"/>
        <v>121.57759654343644</v>
      </c>
      <c r="L166" s="20">
        <f t="shared" si="71"/>
        <v>0</v>
      </c>
      <c r="M166" s="20">
        <f t="shared" si="72"/>
        <v>0</v>
      </c>
      <c r="N166" s="20">
        <f t="shared" si="73"/>
        <v>0</v>
      </c>
      <c r="O166" s="20">
        <f>Properties!$G$12*EXP(1/$G$2-1/300)*(J166*K166-L166*M166/Properties!$B$3)</f>
        <v>1.6356423235519183E-4</v>
      </c>
      <c r="P166" s="20">
        <f>Properties!$G$13*EXP(1/$G$2-1/300)*(J166^2-N166*M166/Properties!$C$3)</f>
        <v>4.8679831058092814E-6</v>
      </c>
      <c r="Q166" s="20">
        <f>Properties!$G$14*EXP(1/$G$2-1/300)*(N166*K166-L166*J166/Properties!$D$3)</f>
        <v>0</v>
      </c>
      <c r="R166" s="20">
        <f t="shared" si="74"/>
        <v>99.99958660942977</v>
      </c>
      <c r="S166" s="20">
        <f t="shared" si="75"/>
        <v>146.9996098336191</v>
      </c>
      <c r="T166" s="20">
        <f t="shared" si="76"/>
        <v>3.9016638088571815E-4</v>
      </c>
      <c r="U166" s="20">
        <f t="shared" si="77"/>
        <v>4.0177847555493597E-4</v>
      </c>
      <c r="V166" s="20">
        <f t="shared" si="78"/>
        <v>1.1612094669217805E-5</v>
      </c>
      <c r="W166" s="20">
        <f t="shared" si="79"/>
        <v>10.100000000000001</v>
      </c>
      <c r="X166" s="20">
        <f t="shared" si="80"/>
        <v>0.98595363128192171</v>
      </c>
      <c r="Y166" s="33">
        <f t="shared" si="63"/>
        <v>147</v>
      </c>
      <c r="Z166" s="23">
        <f t="shared" si="58"/>
        <v>1.6356423235519183E-4</v>
      </c>
    </row>
    <row r="167" spans="1:26">
      <c r="A167" s="20">
        <f t="shared" si="64"/>
        <v>0</v>
      </c>
      <c r="B167" s="16">
        <f t="shared" si="59"/>
        <v>0</v>
      </c>
      <c r="C167" s="20">
        <f t="shared" si="65"/>
        <v>100</v>
      </c>
      <c r="D167" s="20">
        <f t="shared" si="66"/>
        <v>148</v>
      </c>
      <c r="E167" s="20">
        <f t="shared" si="60"/>
        <v>0</v>
      </c>
      <c r="F167" s="20">
        <f t="shared" si="61"/>
        <v>0</v>
      </c>
      <c r="G167" s="20">
        <f t="shared" si="62"/>
        <v>0</v>
      </c>
      <c r="H167" s="20">
        <f t="shared" si="67"/>
        <v>10.100000000000001</v>
      </c>
      <c r="I167" s="20">
        <f t="shared" si="68"/>
        <v>1</v>
      </c>
      <c r="J167" s="20">
        <f t="shared" si="69"/>
        <v>82.385406888427227</v>
      </c>
      <c r="K167" s="20">
        <f t="shared" si="70"/>
        <v>121.93040219487229</v>
      </c>
      <c r="L167" s="20">
        <f t="shared" si="71"/>
        <v>0</v>
      </c>
      <c r="M167" s="20">
        <f t="shared" si="72"/>
        <v>0</v>
      </c>
      <c r="N167" s="20">
        <f t="shared" si="73"/>
        <v>0</v>
      </c>
      <c r="O167" s="20">
        <f>Properties!$G$12*EXP(1/$G$2-1/300)*(J167*K167-L167*M167/Properties!$B$3)</f>
        <v>1.6340331562947788E-4</v>
      </c>
      <c r="P167" s="20">
        <f>Properties!$G$13*EXP(1/$G$2-1/300)*(J167^2-N167*M167/Properties!$C$3)</f>
        <v>4.8303344991822019E-6</v>
      </c>
      <c r="Q167" s="20">
        <f>Properties!$G$14*EXP(1/$G$2-1/300)*(N167*K167-L167*J167/Properties!$D$3)</f>
        <v>0</v>
      </c>
      <c r="R167" s="20">
        <f t="shared" si="74"/>
        <v>99.999587172894877</v>
      </c>
      <c r="S167" s="20">
        <f t="shared" si="75"/>
        <v>147.99961021747012</v>
      </c>
      <c r="T167" s="20">
        <f t="shared" si="76"/>
        <v>3.897825298713995E-4</v>
      </c>
      <c r="U167" s="20">
        <f t="shared" si="77"/>
        <v>4.0130481749428717E-4</v>
      </c>
      <c r="V167" s="20">
        <f t="shared" si="78"/>
        <v>1.1522287622887657E-5</v>
      </c>
      <c r="W167" s="20">
        <f t="shared" si="79"/>
        <v>10.100000000000001</v>
      </c>
      <c r="X167" s="20">
        <f t="shared" si="80"/>
        <v>0.98595363128192171</v>
      </c>
      <c r="Y167" s="33">
        <f t="shared" si="63"/>
        <v>148</v>
      </c>
      <c r="Z167" s="23">
        <f t="shared" si="58"/>
        <v>1.6340331562947788E-4</v>
      </c>
    </row>
    <row r="168" spans="1:26">
      <c r="A168" s="20">
        <f t="shared" si="64"/>
        <v>0</v>
      </c>
      <c r="B168" s="16">
        <f t="shared" si="59"/>
        <v>0</v>
      </c>
      <c r="C168" s="20">
        <f t="shared" si="65"/>
        <v>100</v>
      </c>
      <c r="D168" s="20">
        <f t="shared" si="66"/>
        <v>149</v>
      </c>
      <c r="E168" s="20">
        <f t="shared" si="60"/>
        <v>0</v>
      </c>
      <c r="F168" s="20">
        <f t="shared" si="61"/>
        <v>0</v>
      </c>
      <c r="G168" s="20">
        <f t="shared" si="62"/>
        <v>0</v>
      </c>
      <c r="H168" s="20">
        <f t="shared" si="67"/>
        <v>10.100000000000001</v>
      </c>
      <c r="I168" s="20">
        <f t="shared" si="68"/>
        <v>1</v>
      </c>
      <c r="J168" s="20">
        <f t="shared" si="69"/>
        <v>82.067439281756336</v>
      </c>
      <c r="K168" s="20">
        <f t="shared" si="70"/>
        <v>122.28048452981695</v>
      </c>
      <c r="L168" s="20">
        <f t="shared" si="71"/>
        <v>0</v>
      </c>
      <c r="M168" s="20">
        <f t="shared" si="72"/>
        <v>0</v>
      </c>
      <c r="N168" s="20">
        <f t="shared" si="73"/>
        <v>0</v>
      </c>
      <c r="O168" s="20">
        <f>Properties!$G$12*EXP(1/$G$2-1/300)*(J168*K168-L168*M168/Properties!$B$3)</f>
        <v>1.6324000549577713E-4</v>
      </c>
      <c r="P168" s="20">
        <f>Properties!$G$13*EXP(1/$G$2-1/300)*(J168^2-N168*M168/Properties!$C$3)</f>
        <v>4.7931209667384229E-6</v>
      </c>
      <c r="Q168" s="20">
        <f>Properties!$G$14*EXP(1/$G$2-1/300)*(N168*K168-L168*J168/Properties!$D$3)</f>
        <v>0</v>
      </c>
      <c r="R168" s="20">
        <f t="shared" si="74"/>
        <v>99.999587739993572</v>
      </c>
      <c r="S168" s="20">
        <f t="shared" si="75"/>
        <v>148.99961060703038</v>
      </c>
      <c r="T168" s="20">
        <f t="shared" si="76"/>
        <v>3.8939296961784957E-4</v>
      </c>
      <c r="U168" s="20">
        <f t="shared" si="77"/>
        <v>4.0082648802105831E-4</v>
      </c>
      <c r="V168" s="20">
        <f t="shared" si="78"/>
        <v>1.1433518403208671E-5</v>
      </c>
      <c r="W168" s="20">
        <f t="shared" si="79"/>
        <v>10.100000000000001</v>
      </c>
      <c r="X168" s="20">
        <f t="shared" si="80"/>
        <v>0.98595363128192171</v>
      </c>
      <c r="Y168" s="33">
        <f t="shared" si="63"/>
        <v>149</v>
      </c>
      <c r="Z168" s="23">
        <f t="shared" si="58"/>
        <v>1.6324000549577713E-4</v>
      </c>
    </row>
    <row r="169" spans="1:26">
      <c r="A169" s="20">
        <f t="shared" si="64"/>
        <v>0</v>
      </c>
      <c r="B169" s="16">
        <f t="shared" si="59"/>
        <v>0</v>
      </c>
      <c r="C169" s="20">
        <f t="shared" si="65"/>
        <v>100</v>
      </c>
      <c r="D169" s="20">
        <f t="shared" si="66"/>
        <v>150</v>
      </c>
      <c r="E169" s="20">
        <f t="shared" si="60"/>
        <v>0</v>
      </c>
      <c r="F169" s="20">
        <f t="shared" si="61"/>
        <v>0</v>
      </c>
      <c r="G169" s="20">
        <f t="shared" si="62"/>
        <v>0</v>
      </c>
      <c r="H169" s="20">
        <f t="shared" si="67"/>
        <v>10.100000000000001</v>
      </c>
      <c r="I169" s="20">
        <f t="shared" si="68"/>
        <v>1</v>
      </c>
      <c r="J169" s="20">
        <f t="shared" si="69"/>
        <v>81.751916639381264</v>
      </c>
      <c r="K169" s="20">
        <f t="shared" si="70"/>
        <v>122.6278749590719</v>
      </c>
      <c r="L169" s="20">
        <f t="shared" si="71"/>
        <v>0</v>
      </c>
      <c r="M169" s="20">
        <f t="shared" si="72"/>
        <v>0</v>
      </c>
      <c r="N169" s="20">
        <f t="shared" si="73"/>
        <v>0</v>
      </c>
      <c r="O169" s="20">
        <f>Properties!$G$12*EXP(1/$G$2-1/300)*(J169*K169-L169*M169/Properties!$B$3)</f>
        <v>1.6307437133078115E-4</v>
      </c>
      <c r="P169" s="20">
        <f>Properties!$G$13*EXP(1/$G$2-1/300)*(J169^2-N169*M169/Properties!$C$3)</f>
        <v>4.7563358304811175E-6</v>
      </c>
      <c r="Q169" s="20">
        <f>Properties!$G$14*EXP(1/$G$2-1/300)*(N169*K169-L169*J169/Properties!$D$3)</f>
        <v>0</v>
      </c>
      <c r="R169" s="20">
        <f t="shared" si="74"/>
        <v>99.999588310592216</v>
      </c>
      <c r="S169" s="20">
        <f t="shared" si="75"/>
        <v>149.99961100213437</v>
      </c>
      <c r="T169" s="20">
        <f t="shared" si="76"/>
        <v>3.8899786561633922E-4</v>
      </c>
      <c r="U169" s="20">
        <f t="shared" si="77"/>
        <v>4.0034363669681577E-4</v>
      </c>
      <c r="V169" s="20">
        <f t="shared" si="78"/>
        <v>1.1345771080476563E-5</v>
      </c>
      <c r="W169" s="20">
        <f t="shared" si="79"/>
        <v>10.100000000000001</v>
      </c>
      <c r="X169" s="20">
        <f t="shared" si="80"/>
        <v>0.98595363128192171</v>
      </c>
      <c r="Y169" s="33">
        <f t="shared" si="63"/>
        <v>150</v>
      </c>
      <c r="Z169" s="23">
        <f t="shared" si="58"/>
        <v>1.6307437133078115E-4</v>
      </c>
    </row>
    <row r="170" spans="1:26">
      <c r="A170" s="20">
        <f t="shared" si="64"/>
        <v>0</v>
      </c>
      <c r="B170" s="16">
        <f t="shared" si="59"/>
        <v>0</v>
      </c>
      <c r="C170" s="20">
        <f t="shared" si="65"/>
        <v>100</v>
      </c>
      <c r="D170" s="20">
        <f t="shared" si="66"/>
        <v>151</v>
      </c>
      <c r="E170" s="20">
        <f t="shared" si="60"/>
        <v>0</v>
      </c>
      <c r="F170" s="20">
        <f t="shared" si="61"/>
        <v>0</v>
      </c>
      <c r="G170" s="20">
        <f t="shared" si="62"/>
        <v>0</v>
      </c>
      <c r="H170" s="20">
        <f t="shared" si="67"/>
        <v>10.100000000000001</v>
      </c>
      <c r="I170" s="20">
        <f t="shared" si="68"/>
        <v>1</v>
      </c>
      <c r="J170" s="20">
        <f t="shared" si="69"/>
        <v>81.438810869027449</v>
      </c>
      <c r="K170" s="20">
        <f t="shared" si="70"/>
        <v>122.97260441223145</v>
      </c>
      <c r="L170" s="20">
        <f t="shared" si="71"/>
        <v>0</v>
      </c>
      <c r="M170" s="20">
        <f t="shared" si="72"/>
        <v>0</v>
      </c>
      <c r="N170" s="20">
        <f t="shared" si="73"/>
        <v>0</v>
      </c>
      <c r="O170" s="20">
        <f>Properties!$G$12*EXP(1/$G$2-1/300)*(J170*K170-L170*M170/Properties!$B$3)</f>
        <v>1.6290648081087098E-4</v>
      </c>
      <c r="P170" s="20">
        <f>Properties!$G$13*EXP(1/$G$2-1/300)*(J170^2-N170*M170/Properties!$C$3)</f>
        <v>4.7199725400500711E-6</v>
      </c>
      <c r="Q170" s="20">
        <f>Properties!$G$14*EXP(1/$G$2-1/300)*(N170*K170-L170*J170/Properties!$D$3)</f>
        <v>0</v>
      </c>
      <c r="R170" s="20">
        <f t="shared" si="74"/>
        <v>99.999588884560637</v>
      </c>
      <c r="S170" s="20">
        <f t="shared" si="75"/>
        <v>150.9996114026207</v>
      </c>
      <c r="T170" s="20">
        <f t="shared" si="76"/>
        <v>3.8859737930221574E-4</v>
      </c>
      <c r="U170" s="20">
        <f t="shared" si="77"/>
        <v>3.9985640933166733E-4</v>
      </c>
      <c r="V170" s="20">
        <f t="shared" si="78"/>
        <v>1.1259030029451619E-5</v>
      </c>
      <c r="W170" s="20">
        <f t="shared" si="79"/>
        <v>10.100000000000001</v>
      </c>
      <c r="X170" s="20">
        <f t="shared" si="80"/>
        <v>0.98595363128192171</v>
      </c>
      <c r="Y170" s="33">
        <f t="shared" si="63"/>
        <v>151</v>
      </c>
      <c r="Z170" s="23">
        <f t="shared" si="58"/>
        <v>1.6290648081087098E-4</v>
      </c>
    </row>
    <row r="171" spans="1:26">
      <c r="A171" s="20">
        <f t="shared" si="64"/>
        <v>0</v>
      </c>
      <c r="B171" s="16">
        <f t="shared" si="59"/>
        <v>0</v>
      </c>
      <c r="C171" s="20">
        <f t="shared" si="65"/>
        <v>100</v>
      </c>
      <c r="D171" s="20">
        <f t="shared" si="66"/>
        <v>152</v>
      </c>
      <c r="E171" s="20">
        <f t="shared" si="60"/>
        <v>0</v>
      </c>
      <c r="F171" s="20">
        <f t="shared" si="61"/>
        <v>0</v>
      </c>
      <c r="G171" s="20">
        <f t="shared" si="62"/>
        <v>0</v>
      </c>
      <c r="H171" s="20">
        <f t="shared" si="67"/>
        <v>10.100000000000001</v>
      </c>
      <c r="I171" s="20">
        <f t="shared" si="68"/>
        <v>1</v>
      </c>
      <c r="J171" s="20">
        <f t="shared" si="69"/>
        <v>81.128094307146384</v>
      </c>
      <c r="K171" s="20">
        <f t="shared" si="70"/>
        <v>123.31470334686252</v>
      </c>
      <c r="L171" s="20">
        <f t="shared" si="71"/>
        <v>0</v>
      </c>
      <c r="M171" s="20">
        <f t="shared" si="72"/>
        <v>0</v>
      </c>
      <c r="N171" s="20">
        <f t="shared" si="73"/>
        <v>0</v>
      </c>
      <c r="O171" s="20">
        <f>Properties!$G$12*EXP(1/$G$2-1/300)*(J171*K171-L171*M171/Properties!$B$3)</f>
        <v>1.6273639995666785E-4</v>
      </c>
      <c r="P171" s="20">
        <f>Properties!$G$13*EXP(1/$G$2-1/300)*(J171^2-N171*M171/Properties!$C$3)</f>
        <v>4.6840246698054072E-6</v>
      </c>
      <c r="Q171" s="20">
        <f>Properties!$G$14*EXP(1/$G$2-1/300)*(N171*K171-L171*J171/Properties!$D$3)</f>
        <v>0</v>
      </c>
      <c r="R171" s="20">
        <f t="shared" si="74"/>
        <v>99.99958946177199</v>
      </c>
      <c r="S171" s="20">
        <f t="shared" si="75"/>
        <v>151.99961180833185</v>
      </c>
      <c r="T171" s="20">
        <f t="shared" si="76"/>
        <v>3.8819166816117431E-4</v>
      </c>
      <c r="U171" s="20">
        <f t="shared" si="77"/>
        <v>3.9936494808357647E-4</v>
      </c>
      <c r="V171" s="20">
        <f t="shared" si="78"/>
        <v>1.1173279922402221E-5</v>
      </c>
      <c r="W171" s="20">
        <f t="shared" si="79"/>
        <v>10.100000000000001</v>
      </c>
      <c r="X171" s="20">
        <f t="shared" si="80"/>
        <v>0.98595363128192171</v>
      </c>
      <c r="Y171" s="33">
        <f t="shared" si="63"/>
        <v>152</v>
      </c>
      <c r="Z171" s="23">
        <f t="shared" si="58"/>
        <v>1.6273639995666785E-4</v>
      </c>
    </row>
    <row r="172" spans="1:26">
      <c r="A172" s="20">
        <f t="shared" si="64"/>
        <v>0</v>
      </c>
      <c r="B172" s="16">
        <f t="shared" si="59"/>
        <v>0</v>
      </c>
      <c r="C172" s="20">
        <f t="shared" si="65"/>
        <v>100</v>
      </c>
      <c r="D172" s="20">
        <f t="shared" si="66"/>
        <v>153</v>
      </c>
      <c r="E172" s="20">
        <f t="shared" si="60"/>
        <v>0</v>
      </c>
      <c r="F172" s="20">
        <f t="shared" si="61"/>
        <v>0</v>
      </c>
      <c r="G172" s="20">
        <f t="shared" si="62"/>
        <v>0</v>
      </c>
      <c r="H172" s="20">
        <f t="shared" si="67"/>
        <v>10.100000000000001</v>
      </c>
      <c r="I172" s="20">
        <f t="shared" si="68"/>
        <v>1</v>
      </c>
      <c r="J172" s="20">
        <f t="shared" si="69"/>
        <v>80.819739710768019</v>
      </c>
      <c r="K172" s="20">
        <f t="shared" si="70"/>
        <v>123.65420175747508</v>
      </c>
      <c r="L172" s="20">
        <f t="shared" si="71"/>
        <v>0</v>
      </c>
      <c r="M172" s="20">
        <f t="shared" si="72"/>
        <v>0</v>
      </c>
      <c r="N172" s="20">
        <f t="shared" si="73"/>
        <v>0</v>
      </c>
      <c r="O172" s="20">
        <f>Properties!$G$12*EXP(1/$G$2-1/300)*(J172*K172-L172*M172/Properties!$B$3)</f>
        <v>1.6256419317629269E-4</v>
      </c>
      <c r="P172" s="20">
        <f>Properties!$G$13*EXP(1/$G$2-1/300)*(J172^2-N172*M172/Properties!$C$3)</f>
        <v>4.6484859159887622E-6</v>
      </c>
      <c r="Q172" s="20">
        <f>Properties!$G$14*EXP(1/$G$2-1/300)*(N172*K172-L172*J172/Properties!$D$3)</f>
        <v>0</v>
      </c>
      <c r="R172" s="20">
        <f t="shared" si="74"/>
        <v>99.999590042102724</v>
      </c>
      <c r="S172" s="20">
        <f t="shared" si="75"/>
        <v>152.99961221911417</v>
      </c>
      <c r="T172" s="20">
        <f t="shared" si="76"/>
        <v>3.8778088583244944E-4</v>
      </c>
      <c r="U172" s="20">
        <f t="shared" si="77"/>
        <v>3.9886939155478257E-4</v>
      </c>
      <c r="V172" s="20">
        <f t="shared" si="78"/>
        <v>1.1088505722333115E-5</v>
      </c>
      <c r="W172" s="20">
        <f t="shared" si="79"/>
        <v>10.100000000000001</v>
      </c>
      <c r="X172" s="20">
        <f t="shared" si="80"/>
        <v>0.98595363128192171</v>
      </c>
      <c r="Y172" s="33">
        <f t="shared" si="63"/>
        <v>153</v>
      </c>
      <c r="Z172" s="23">
        <f t="shared" si="58"/>
        <v>1.6256419317629269E-4</v>
      </c>
    </row>
    <row r="173" spans="1:26">
      <c r="A173" s="20">
        <f t="shared" si="64"/>
        <v>0</v>
      </c>
      <c r="B173" s="16">
        <f t="shared" si="59"/>
        <v>0</v>
      </c>
      <c r="C173" s="20">
        <f t="shared" si="65"/>
        <v>100</v>
      </c>
      <c r="D173" s="20">
        <f t="shared" si="66"/>
        <v>154</v>
      </c>
      <c r="E173" s="20">
        <f t="shared" si="60"/>
        <v>0</v>
      </c>
      <c r="F173" s="20">
        <f t="shared" si="61"/>
        <v>0</v>
      </c>
      <c r="G173" s="20">
        <f t="shared" si="62"/>
        <v>0</v>
      </c>
      <c r="H173" s="20">
        <f t="shared" si="67"/>
        <v>10.100000000000001</v>
      </c>
      <c r="I173" s="20">
        <f t="shared" si="68"/>
        <v>1</v>
      </c>
      <c r="J173" s="20">
        <f t="shared" si="69"/>
        <v>80.513720249538309</v>
      </c>
      <c r="K173" s="20">
        <f t="shared" si="70"/>
        <v>123.99112918428899</v>
      </c>
      <c r="L173" s="20">
        <f t="shared" si="71"/>
        <v>0</v>
      </c>
      <c r="M173" s="20">
        <f t="shared" si="72"/>
        <v>0</v>
      </c>
      <c r="N173" s="20">
        <f t="shared" si="73"/>
        <v>0</v>
      </c>
      <c r="O173" s="20">
        <f>Properties!$G$12*EXP(1/$G$2-1/300)*(J173*K173-L173*M173/Properties!$B$3)</f>
        <v>1.6238992330737617E-4</v>
      </c>
      <c r="P173" s="20">
        <f>Properties!$G$13*EXP(1/$G$2-1/300)*(J173^2-N173*M173/Properties!$C$3)</f>
        <v>4.613350093959551E-6</v>
      </c>
      <c r="Q173" s="20">
        <f>Properties!$G$14*EXP(1/$G$2-1/300)*(N173*K173-L173*J173/Properties!$D$3)</f>
        <v>0</v>
      </c>
      <c r="R173" s="20">
        <f t="shared" si="74"/>
        <v>99.999590625432432</v>
      </c>
      <c r="S173" s="20">
        <f t="shared" si="75"/>
        <v>153.99961263481779</v>
      </c>
      <c r="T173" s="20">
        <f t="shared" si="76"/>
        <v>3.8736518220902567E-4</v>
      </c>
      <c r="U173" s="20">
        <f t="shared" si="77"/>
        <v>3.9836987488541849E-4</v>
      </c>
      <c r="V173" s="20">
        <f t="shared" si="78"/>
        <v>1.1004692676392776E-5</v>
      </c>
      <c r="W173" s="20">
        <f t="shared" si="79"/>
        <v>10.100000000000001</v>
      </c>
      <c r="X173" s="20">
        <f t="shared" si="80"/>
        <v>0.98595363128192171</v>
      </c>
      <c r="Y173" s="33">
        <f t="shared" si="63"/>
        <v>154</v>
      </c>
      <c r="Z173" s="23">
        <f t="shared" si="58"/>
        <v>1.6238992330737617E-4</v>
      </c>
    </row>
    <row r="174" spans="1:26">
      <c r="A174" s="20">
        <f t="shared" si="64"/>
        <v>0</v>
      </c>
      <c r="B174" s="16">
        <f t="shared" si="59"/>
        <v>0</v>
      </c>
      <c r="C174" s="20">
        <f t="shared" si="65"/>
        <v>100</v>
      </c>
      <c r="D174" s="20">
        <f t="shared" si="66"/>
        <v>155</v>
      </c>
      <c r="E174" s="20">
        <f t="shared" si="60"/>
        <v>0</v>
      </c>
      <c r="F174" s="20">
        <f t="shared" si="61"/>
        <v>0</v>
      </c>
      <c r="G174" s="20">
        <f t="shared" si="62"/>
        <v>0</v>
      </c>
      <c r="H174" s="20">
        <f t="shared" si="67"/>
        <v>10.100000000000001</v>
      </c>
      <c r="I174" s="20">
        <f t="shared" si="68"/>
        <v>1</v>
      </c>
      <c r="J174" s="20">
        <f t="shared" si="69"/>
        <v>80.210009497936881</v>
      </c>
      <c r="K174" s="20">
        <f t="shared" si="70"/>
        <v>124.32551472180218</v>
      </c>
      <c r="L174" s="20">
        <f t="shared" si="71"/>
        <v>0</v>
      </c>
      <c r="M174" s="20">
        <f t="shared" si="72"/>
        <v>0</v>
      </c>
      <c r="N174" s="20">
        <f t="shared" si="73"/>
        <v>0</v>
      </c>
      <c r="O174" s="20">
        <f>Properties!$G$12*EXP(1/$G$2-1/300)*(J174*K174-L174*M174/Properties!$B$3)</f>
        <v>1.622136516578587E-4</v>
      </c>
      <c r="P174" s="20">
        <f>Properties!$G$13*EXP(1/$G$2-1/300)*(J174^2-N174*M174/Properties!$C$3)</f>
        <v>4.5786111355040777E-6</v>
      </c>
      <c r="Q174" s="20">
        <f>Properties!$G$14*EXP(1/$G$2-1/300)*(N174*K174-L174*J174/Properties!$D$3)</f>
        <v>0</v>
      </c>
      <c r="R174" s="20">
        <f t="shared" si="74"/>
        <v>99.999591211643846</v>
      </c>
      <c r="S174" s="20">
        <f t="shared" si="75"/>
        <v>154.99961305529646</v>
      </c>
      <c r="T174" s="20">
        <f t="shared" si="76"/>
        <v>3.8694470353496175E-4</v>
      </c>
      <c r="U174" s="20">
        <f t="shared" si="77"/>
        <v>3.9786652984441636E-4</v>
      </c>
      <c r="V174" s="20">
        <f t="shared" si="78"/>
        <v>1.0921826309454569E-5</v>
      </c>
      <c r="W174" s="20">
        <f t="shared" si="79"/>
        <v>10.100000000000001</v>
      </c>
      <c r="X174" s="20">
        <f t="shared" si="80"/>
        <v>0.98595363128192171</v>
      </c>
      <c r="Y174" s="33">
        <f t="shared" si="63"/>
        <v>155</v>
      </c>
      <c r="Z174" s="23">
        <f t="shared" si="58"/>
        <v>1.622136516578587E-4</v>
      </c>
    </row>
    <row r="175" spans="1:26">
      <c r="A175" s="20">
        <f t="shared" si="64"/>
        <v>0</v>
      </c>
      <c r="B175" s="16">
        <f t="shared" si="59"/>
        <v>0</v>
      </c>
      <c r="C175" s="20">
        <f t="shared" si="65"/>
        <v>100</v>
      </c>
      <c r="D175" s="20">
        <f t="shared" si="66"/>
        <v>156</v>
      </c>
      <c r="E175" s="20">
        <f t="shared" si="60"/>
        <v>0</v>
      </c>
      <c r="F175" s="20">
        <f t="shared" si="61"/>
        <v>0</v>
      </c>
      <c r="G175" s="20">
        <f t="shared" si="62"/>
        <v>0</v>
      </c>
      <c r="H175" s="20">
        <f t="shared" si="67"/>
        <v>10.100000000000001</v>
      </c>
      <c r="I175" s="20">
        <f t="shared" si="68"/>
        <v>1</v>
      </c>
      <c r="J175" s="20">
        <f t="shared" si="69"/>
        <v>79.908581427670299</v>
      </c>
      <c r="K175" s="20">
        <f t="shared" si="70"/>
        <v>124.65738702716565</v>
      </c>
      <c r="L175" s="20">
        <f t="shared" si="71"/>
        <v>0</v>
      </c>
      <c r="M175" s="20">
        <f t="shared" si="72"/>
        <v>0</v>
      </c>
      <c r="N175" s="20">
        <f t="shared" si="73"/>
        <v>0</v>
      </c>
      <c r="O175" s="20">
        <f>Properties!$G$12*EXP(1/$G$2-1/300)*(J175*K175-L175*M175/Properties!$B$3)</f>
        <v>1.620354380456196E-4</v>
      </c>
      <c r="P175" s="20">
        <f>Properties!$G$13*EXP(1/$G$2-1/300)*(J175^2-N175*M175/Properties!$C$3)</f>
        <v>4.5442630862152937E-6</v>
      </c>
      <c r="Q175" s="20">
        <f>Properties!$G$14*EXP(1/$G$2-1/300)*(N175*K175-L175*J175/Properties!$D$3)</f>
        <v>0</v>
      </c>
      <c r="R175" s="20">
        <f t="shared" si="74"/>
        <v>99.999591800622667</v>
      </c>
      <c r="S175" s="20">
        <f t="shared" si="75"/>
        <v>155.9996134804075</v>
      </c>
      <c r="T175" s="20">
        <f t="shared" si="76"/>
        <v>3.8651959249992265E-4</v>
      </c>
      <c r="U175" s="20">
        <f t="shared" si="77"/>
        <v>3.9735948491778899E-4</v>
      </c>
      <c r="V175" s="20">
        <f t="shared" si="78"/>
        <v>1.0839892417866421E-5</v>
      </c>
      <c r="W175" s="20">
        <f t="shared" si="79"/>
        <v>10.100000000000001</v>
      </c>
      <c r="X175" s="20">
        <f t="shared" si="80"/>
        <v>0.98595363128192171</v>
      </c>
      <c r="Y175" s="33">
        <f t="shared" si="63"/>
        <v>156</v>
      </c>
      <c r="Z175" s="23">
        <f t="shared" si="58"/>
        <v>1.620354380456196E-4</v>
      </c>
    </row>
    <row r="176" spans="1:26">
      <c r="A176" s="20">
        <f t="shared" si="64"/>
        <v>0</v>
      </c>
      <c r="B176" s="16">
        <f t="shared" si="59"/>
        <v>0</v>
      </c>
      <c r="C176" s="20">
        <f t="shared" si="65"/>
        <v>100</v>
      </c>
      <c r="D176" s="20">
        <f t="shared" si="66"/>
        <v>157</v>
      </c>
      <c r="E176" s="20">
        <f t="shared" si="60"/>
        <v>0</v>
      </c>
      <c r="F176" s="20">
        <f t="shared" si="61"/>
        <v>0</v>
      </c>
      <c r="G176" s="20">
        <f t="shared" si="62"/>
        <v>0</v>
      </c>
      <c r="H176" s="20">
        <f t="shared" si="67"/>
        <v>10.100000000000001</v>
      </c>
      <c r="I176" s="20">
        <f t="shared" si="68"/>
        <v>1</v>
      </c>
      <c r="J176" s="20">
        <f t="shared" si="69"/>
        <v>79.609410400236115</v>
      </c>
      <c r="K176" s="20">
        <f t="shared" si="70"/>
        <v>124.9867743283707</v>
      </c>
      <c r="L176" s="20">
        <f t="shared" si="71"/>
        <v>0</v>
      </c>
      <c r="M176" s="20">
        <f t="shared" si="72"/>
        <v>0</v>
      </c>
      <c r="N176" s="20">
        <f t="shared" si="73"/>
        <v>0</v>
      </c>
      <c r="O176" s="20">
        <f>Properties!$G$12*EXP(1/$G$2-1/300)*(J176*K176-L176*M176/Properties!$B$3)</f>
        <v>1.6185534083697236E-4</v>
      </c>
      <c r="P176" s="20">
        <f>Properties!$G$13*EXP(1/$G$2-1/300)*(J176^2-N176*M176/Properties!$C$3)</f>
        <v>4.5103001029411099E-6</v>
      </c>
      <c r="Q176" s="20">
        <f>Properties!$G$14*EXP(1/$G$2-1/300)*(N176*K176-L176*J176/Properties!$D$3)</f>
        <v>0</v>
      </c>
      <c r="R176" s="20">
        <f t="shared" si="74"/>
        <v>99.99959239225754</v>
      </c>
      <c r="S176" s="20">
        <f t="shared" si="75"/>
        <v>156.99961391001167</v>
      </c>
      <c r="T176" s="20">
        <f t="shared" si="76"/>
        <v>3.8608998833100557E-4</v>
      </c>
      <c r="U176" s="20">
        <f t="shared" si="77"/>
        <v>3.9684886539436955E-4</v>
      </c>
      <c r="V176" s="20">
        <f t="shared" si="78"/>
        <v>1.0758877063364011E-5</v>
      </c>
      <c r="W176" s="20">
        <f t="shared" si="79"/>
        <v>10.100000000000001</v>
      </c>
      <c r="X176" s="20">
        <f t="shared" si="80"/>
        <v>0.98595363128192171</v>
      </c>
      <c r="Y176" s="33">
        <f t="shared" si="63"/>
        <v>157</v>
      </c>
      <c r="Z176" s="23">
        <f t="shared" si="58"/>
        <v>1.6185534083697236E-4</v>
      </c>
    </row>
    <row r="177" spans="1:26">
      <c r="A177" s="20">
        <f t="shared" si="64"/>
        <v>0</v>
      </c>
      <c r="B177" s="16">
        <f t="shared" si="59"/>
        <v>0</v>
      </c>
      <c r="C177" s="20">
        <f t="shared" si="65"/>
        <v>100</v>
      </c>
      <c r="D177" s="20">
        <f t="shared" si="66"/>
        <v>158</v>
      </c>
      <c r="E177" s="20">
        <f t="shared" si="60"/>
        <v>0</v>
      </c>
      <c r="F177" s="20">
        <f t="shared" si="61"/>
        <v>0</v>
      </c>
      <c r="G177" s="20">
        <f t="shared" si="62"/>
        <v>0</v>
      </c>
      <c r="H177" s="20">
        <f t="shared" si="67"/>
        <v>10.100000000000001</v>
      </c>
      <c r="I177" s="20">
        <f t="shared" si="68"/>
        <v>1</v>
      </c>
      <c r="J177" s="20">
        <f t="shared" si="69"/>
        <v>79.31247115965337</v>
      </c>
      <c r="K177" s="20">
        <f t="shared" si="70"/>
        <v>125.31370443225232</v>
      </c>
      <c r="L177" s="20">
        <f t="shared" si="71"/>
        <v>0</v>
      </c>
      <c r="M177" s="20">
        <f t="shared" si="72"/>
        <v>0</v>
      </c>
      <c r="N177" s="20">
        <f t="shared" si="73"/>
        <v>0</v>
      </c>
      <c r="O177" s="20">
        <f>Properties!$G$12*EXP(1/$G$2-1/300)*(J177*K177-L177*M177/Properties!$B$3)</f>
        <v>1.6167341698406203E-4</v>
      </c>
      <c r="P177" s="20">
        <f>Properties!$G$13*EXP(1/$G$2-1/300)*(J177^2-N177*M177/Properties!$C$3)</f>
        <v>4.4767164512991868E-6</v>
      </c>
      <c r="Q177" s="20">
        <f>Properties!$G$14*EXP(1/$G$2-1/300)*(N177*K177-L177*J177/Properties!$D$3)</f>
        <v>0</v>
      </c>
      <c r="R177" s="20">
        <f t="shared" si="74"/>
        <v>99.999592986439978</v>
      </c>
      <c r="S177" s="20">
        <f t="shared" si="75"/>
        <v>157.99961434397312</v>
      </c>
      <c r="T177" s="20">
        <f t="shared" si="76"/>
        <v>3.8565602688194823E-4</v>
      </c>
      <c r="U177" s="20">
        <f t="shared" si="77"/>
        <v>3.963347934490908E-4</v>
      </c>
      <c r="V177" s="20">
        <f t="shared" si="78"/>
        <v>1.0678766567142555E-5</v>
      </c>
      <c r="W177" s="20">
        <f t="shared" si="79"/>
        <v>10.100000000000001</v>
      </c>
      <c r="X177" s="20">
        <f t="shared" si="80"/>
        <v>0.98595363128192171</v>
      </c>
      <c r="Y177" s="33">
        <f t="shared" si="63"/>
        <v>158</v>
      </c>
      <c r="Z177" s="23">
        <f t="shared" si="58"/>
        <v>1.6167341698406203E-4</v>
      </c>
    </row>
    <row r="178" spans="1:26">
      <c r="A178" s="20">
        <f t="shared" si="64"/>
        <v>0</v>
      </c>
      <c r="B178" s="16">
        <f t="shared" si="59"/>
        <v>0</v>
      </c>
      <c r="C178" s="20">
        <f t="shared" si="65"/>
        <v>100</v>
      </c>
      <c r="D178" s="20">
        <f t="shared" si="66"/>
        <v>159</v>
      </c>
      <c r="E178" s="20">
        <f t="shared" si="60"/>
        <v>0</v>
      </c>
      <c r="F178" s="20">
        <f t="shared" si="61"/>
        <v>0</v>
      </c>
      <c r="G178" s="20">
        <f t="shared" si="62"/>
        <v>0</v>
      </c>
      <c r="H178" s="20">
        <f t="shared" si="67"/>
        <v>10.100000000000001</v>
      </c>
      <c r="I178" s="20">
        <f t="shared" si="68"/>
        <v>1</v>
      </c>
      <c r="J178" s="20">
        <f t="shared" si="69"/>
        <v>79.017738825355138</v>
      </c>
      <c r="K178" s="20">
        <f t="shared" si="70"/>
        <v>125.63820473231468</v>
      </c>
      <c r="L178" s="20">
        <f t="shared" si="71"/>
        <v>0</v>
      </c>
      <c r="M178" s="20">
        <f t="shared" si="72"/>
        <v>0</v>
      </c>
      <c r="N178" s="20">
        <f t="shared" si="73"/>
        <v>0</v>
      </c>
      <c r="O178" s="20">
        <f>Properties!$G$12*EXP(1/$G$2-1/300)*(J178*K178-L178*M178/Properties!$B$3)</f>
        <v>1.6148972206119912E-4</v>
      </c>
      <c r="P178" s="20">
        <f>Properties!$G$13*EXP(1/$G$2-1/300)*(J178^2-N178*M178/Properties!$C$3)</f>
        <v>4.4435065032562659E-6</v>
      </c>
      <c r="Q178" s="20">
        <f>Properties!$G$14*EXP(1/$G$2-1/300)*(N178*K178-L178*J178/Properties!$D$3)</f>
        <v>0</v>
      </c>
      <c r="R178" s="20">
        <f t="shared" si="74"/>
        <v>99.999593583064268</v>
      </c>
      <c r="S178" s="20">
        <f t="shared" si="75"/>
        <v>158.99961478215928</v>
      </c>
      <c r="T178" s="20">
        <f t="shared" si="76"/>
        <v>3.8521784071979959E-4</v>
      </c>
      <c r="U178" s="20">
        <f t="shared" si="77"/>
        <v>3.9581738822388215E-4</v>
      </c>
      <c r="V178" s="20">
        <f t="shared" si="78"/>
        <v>1.0599547504082537E-5</v>
      </c>
      <c r="W178" s="20">
        <f t="shared" si="79"/>
        <v>10.100000000000001</v>
      </c>
      <c r="X178" s="20">
        <f t="shared" si="80"/>
        <v>0.98595363128192171</v>
      </c>
      <c r="Y178" s="33">
        <f t="shared" si="63"/>
        <v>159</v>
      </c>
      <c r="Z178" s="23">
        <f t="shared" si="58"/>
        <v>1.6148972206119912E-4</v>
      </c>
    </row>
    <row r="179" spans="1:26">
      <c r="A179" s="20">
        <f t="shared" si="64"/>
        <v>0</v>
      </c>
      <c r="B179" s="16">
        <f t="shared" si="59"/>
        <v>0</v>
      </c>
      <c r="C179" s="20">
        <f t="shared" si="65"/>
        <v>100</v>
      </c>
      <c r="D179" s="20">
        <f t="shared" si="66"/>
        <v>160</v>
      </c>
      <c r="E179" s="20">
        <f t="shared" si="60"/>
        <v>0</v>
      </c>
      <c r="F179" s="20">
        <f t="shared" si="61"/>
        <v>0</v>
      </c>
      <c r="G179" s="20">
        <f t="shared" si="62"/>
        <v>0</v>
      </c>
      <c r="H179" s="20">
        <f t="shared" si="67"/>
        <v>10.100000000000001</v>
      </c>
      <c r="I179" s="20">
        <f t="shared" si="68"/>
        <v>1</v>
      </c>
      <c r="J179" s="20">
        <f t="shared" si="69"/>
        <v>78.725188885239049</v>
      </c>
      <c r="K179" s="20">
        <f t="shared" si="70"/>
        <v>125.96030221638249</v>
      </c>
      <c r="L179" s="20">
        <f t="shared" si="71"/>
        <v>0</v>
      </c>
      <c r="M179" s="20">
        <f t="shared" si="72"/>
        <v>0</v>
      </c>
      <c r="N179" s="20">
        <f t="shared" si="73"/>
        <v>0</v>
      </c>
      <c r="O179" s="20">
        <f>Properties!$G$12*EXP(1/$G$2-1/300)*(J179*K179-L179*M179/Properties!$B$3)</f>
        <v>1.6130431030016444E-4</v>
      </c>
      <c r="P179" s="20">
        <f>Properties!$G$13*EXP(1/$G$2-1/300)*(J179^2-N179*M179/Properties!$C$3)</f>
        <v>4.4106647347701234E-6</v>
      </c>
      <c r="Q179" s="20">
        <f>Properties!$G$14*EXP(1/$G$2-1/300)*(N179*K179-L179*J179/Properties!$D$3)</f>
        <v>0</v>
      </c>
      <c r="R179" s="20">
        <f t="shared" si="74"/>
        <v>99.999594182027394</v>
      </c>
      <c r="S179" s="20">
        <f t="shared" si="75"/>
        <v>159.99961522444079</v>
      </c>
      <c r="T179" s="20">
        <f t="shared" si="76"/>
        <v>3.8477555920913626E-4</v>
      </c>
      <c r="U179" s="20">
        <f t="shared" si="77"/>
        <v>3.9529676590626105E-4</v>
      </c>
      <c r="V179" s="20">
        <f t="shared" si="78"/>
        <v>1.0521206697124824E-5</v>
      </c>
      <c r="W179" s="20">
        <f t="shared" si="79"/>
        <v>10.100000000000001</v>
      </c>
      <c r="X179" s="20">
        <f t="shared" si="80"/>
        <v>0.98595363128192171</v>
      </c>
      <c r="Y179" s="33">
        <f t="shared" si="63"/>
        <v>160</v>
      </c>
      <c r="Z179" s="23">
        <f t="shared" si="58"/>
        <v>1.6130431030016444E-4</v>
      </c>
    </row>
    <row r="180" spans="1:26">
      <c r="A180" s="20">
        <f t="shared" si="64"/>
        <v>0</v>
      </c>
      <c r="B180" s="16">
        <f t="shared" si="59"/>
        <v>0</v>
      </c>
      <c r="C180" s="20">
        <f t="shared" si="65"/>
        <v>100</v>
      </c>
      <c r="D180" s="20">
        <f t="shared" si="66"/>
        <v>161</v>
      </c>
      <c r="E180" s="20">
        <f t="shared" si="60"/>
        <v>0</v>
      </c>
      <c r="F180" s="20">
        <f t="shared" si="61"/>
        <v>0</v>
      </c>
      <c r="G180" s="20">
        <f t="shared" si="62"/>
        <v>0</v>
      </c>
      <c r="H180" s="20">
        <f t="shared" si="67"/>
        <v>10.100000000000001</v>
      </c>
      <c r="I180" s="20">
        <f t="shared" si="68"/>
        <v>1</v>
      </c>
      <c r="J180" s="20">
        <f t="shared" si="69"/>
        <v>78.434797188871514</v>
      </c>
      <c r="K180" s="20">
        <f t="shared" si="70"/>
        <v>126.28002347408312</v>
      </c>
      <c r="L180" s="20">
        <f t="shared" si="71"/>
        <v>0</v>
      </c>
      <c r="M180" s="20">
        <f t="shared" si="72"/>
        <v>0</v>
      </c>
      <c r="N180" s="20">
        <f t="shared" si="73"/>
        <v>0</v>
      </c>
      <c r="O180" s="20">
        <f>Properties!$G$12*EXP(1/$G$2-1/300)*(J180*K180-L180*M180/Properties!$B$3)</f>
        <v>1.6111723462451576E-4</v>
      </c>
      <c r="P180" s="20">
        <f>Properties!$G$13*EXP(1/$G$2-1/300)*(J180^2-N180*M180/Properties!$C$3)</f>
        <v>4.3781857234922776E-6</v>
      </c>
      <c r="Q180" s="20">
        <f>Properties!$G$14*EXP(1/$G$2-1/300)*(N180*K180-L180*J180/Properties!$D$3)</f>
        <v>0</v>
      </c>
      <c r="R180" s="20">
        <f t="shared" si="74"/>
        <v>99.999594783228986</v>
      </c>
      <c r="S180" s="20">
        <f t="shared" si="75"/>
        <v>160.99961567069141</v>
      </c>
      <c r="T180" s="20">
        <f t="shared" si="76"/>
        <v>3.8432930859389727E-4</v>
      </c>
      <c r="U180" s="20">
        <f t="shared" si="77"/>
        <v>3.9477303980568794E-4</v>
      </c>
      <c r="V180" s="20">
        <f t="shared" si="78"/>
        <v>1.0443731211790689E-5</v>
      </c>
      <c r="W180" s="20">
        <f t="shared" si="79"/>
        <v>10.100000000000001</v>
      </c>
      <c r="X180" s="20">
        <f t="shared" si="80"/>
        <v>0.98595363128192171</v>
      </c>
      <c r="Y180" s="33">
        <f t="shared" si="63"/>
        <v>161</v>
      </c>
      <c r="Z180" s="23">
        <f t="shared" si="58"/>
        <v>1.6111723462451576E-4</v>
      </c>
    </row>
    <row r="181" spans="1:26">
      <c r="A181" s="20">
        <f t="shared" si="64"/>
        <v>0</v>
      </c>
      <c r="B181" s="16">
        <f t="shared" si="59"/>
        <v>0</v>
      </c>
      <c r="C181" s="20">
        <f t="shared" si="65"/>
        <v>100</v>
      </c>
      <c r="D181" s="20">
        <f t="shared" si="66"/>
        <v>162</v>
      </c>
      <c r="E181" s="20">
        <f t="shared" si="60"/>
        <v>0</v>
      </c>
      <c r="F181" s="20">
        <f t="shared" si="61"/>
        <v>0</v>
      </c>
      <c r="G181" s="20">
        <f t="shared" si="62"/>
        <v>0</v>
      </c>
      <c r="H181" s="20">
        <f t="shared" si="67"/>
        <v>10.100000000000001</v>
      </c>
      <c r="I181" s="20">
        <f t="shared" si="68"/>
        <v>1</v>
      </c>
      <c r="J181" s="20">
        <f t="shared" si="69"/>
        <v>78.146539940841848</v>
      </c>
      <c r="K181" s="20">
        <f t="shared" si="70"/>
        <v>126.59739470416379</v>
      </c>
      <c r="L181" s="20">
        <f t="shared" si="71"/>
        <v>0</v>
      </c>
      <c r="M181" s="20">
        <f t="shared" si="72"/>
        <v>0</v>
      </c>
      <c r="N181" s="20">
        <f t="shared" si="73"/>
        <v>0</v>
      </c>
      <c r="O181" s="20">
        <f>Properties!$G$12*EXP(1/$G$2-1/300)*(J181*K181-L181*M181/Properties!$B$3)</f>
        <v>1.6092854668292873E-4</v>
      </c>
      <c r="P181" s="20">
        <f>Properties!$G$13*EXP(1/$G$2-1/300)*(J181^2-N181*M181/Properties!$C$3)</f>
        <v>4.3460641465297115E-6</v>
      </c>
      <c r="Q181" s="20">
        <f>Properties!$G$14*EXP(1/$G$2-1/300)*(N181*K181-L181*J181/Properties!$D$3)</f>
        <v>0</v>
      </c>
      <c r="R181" s="20">
        <f t="shared" si="74"/>
        <v>99.999595386571215</v>
      </c>
      <c r="S181" s="20">
        <f t="shared" si="75"/>
        <v>161.99961612078792</v>
      </c>
      <c r="T181" s="20">
        <f t="shared" si="76"/>
        <v>3.8387921207691598E-4</v>
      </c>
      <c r="U181" s="20">
        <f t="shared" si="77"/>
        <v>3.9424632042775861E-4</v>
      </c>
      <c r="V181" s="20">
        <f t="shared" si="78"/>
        <v>1.036710835084264E-5</v>
      </c>
      <c r="W181" s="20">
        <f t="shared" si="79"/>
        <v>10.100000000000001</v>
      </c>
      <c r="X181" s="20">
        <f t="shared" si="80"/>
        <v>0.98595363128192171</v>
      </c>
      <c r="Y181" s="33">
        <f t="shared" si="63"/>
        <v>162</v>
      </c>
      <c r="Z181" s="23">
        <f t="shared" si="58"/>
        <v>1.6092854668292873E-4</v>
      </c>
    </row>
    <row r="182" spans="1:26">
      <c r="A182" s="20">
        <f t="shared" si="64"/>
        <v>0</v>
      </c>
      <c r="B182" s="16">
        <f t="shared" si="59"/>
        <v>0</v>
      </c>
      <c r="C182" s="20">
        <f t="shared" si="65"/>
        <v>100</v>
      </c>
      <c r="D182" s="20">
        <f t="shared" si="66"/>
        <v>163</v>
      </c>
      <c r="E182" s="20">
        <f t="shared" si="60"/>
        <v>0</v>
      </c>
      <c r="F182" s="20">
        <f t="shared" si="61"/>
        <v>0</v>
      </c>
      <c r="G182" s="20">
        <f t="shared" si="62"/>
        <v>0</v>
      </c>
      <c r="H182" s="20">
        <f t="shared" si="67"/>
        <v>10.100000000000001</v>
      </c>
      <c r="I182" s="20">
        <f t="shared" si="68"/>
        <v>1</v>
      </c>
      <c r="J182" s="20">
        <f t="shared" si="69"/>
        <v>77.860393694262427</v>
      </c>
      <c r="K182" s="20">
        <f t="shared" si="70"/>
        <v>126.91244172164775</v>
      </c>
      <c r="L182" s="20">
        <f t="shared" si="71"/>
        <v>0</v>
      </c>
      <c r="M182" s="20">
        <f t="shared" si="72"/>
        <v>0</v>
      </c>
      <c r="N182" s="20">
        <f t="shared" si="73"/>
        <v>0</v>
      </c>
      <c r="O182" s="20">
        <f>Properties!$G$12*EXP(1/$G$2-1/300)*(J182*K182-L182*M182/Properties!$B$3)</f>
        <v>1.6073829688160142E-4</v>
      </c>
      <c r="P182" s="20">
        <f>Properties!$G$13*EXP(1/$G$2-1/300)*(J182^2-N182*M182/Properties!$C$3)</f>
        <v>4.314294778263843E-6</v>
      </c>
      <c r="Q182" s="20">
        <f>Properties!$G$14*EXP(1/$G$2-1/300)*(N182*K182-L182*J182/Properties!$D$3)</f>
        <v>0</v>
      </c>
      <c r="R182" s="20">
        <f t="shared" si="74"/>
        <v>99.999595991958799</v>
      </c>
      <c r="S182" s="20">
        <f t="shared" si="75"/>
        <v>162.99961657461012</v>
      </c>
      <c r="T182" s="20">
        <f t="shared" si="76"/>
        <v>3.8342538989721777E-4</v>
      </c>
      <c r="U182" s="20">
        <f t="shared" si="77"/>
        <v>3.9371671554629952E-4</v>
      </c>
      <c r="V182" s="20">
        <f t="shared" si="78"/>
        <v>1.0291325649081767E-5</v>
      </c>
      <c r="W182" s="20">
        <f t="shared" si="79"/>
        <v>10.100000000000001</v>
      </c>
      <c r="X182" s="20">
        <f t="shared" si="80"/>
        <v>0.98595363128192171</v>
      </c>
      <c r="Y182" s="33">
        <f t="shared" si="63"/>
        <v>163</v>
      </c>
      <c r="Z182" s="23">
        <f t="shared" si="58"/>
        <v>1.6073829688160142E-4</v>
      </c>
    </row>
    <row r="183" spans="1:26">
      <c r="A183" s="20">
        <f t="shared" si="64"/>
        <v>0</v>
      </c>
      <c r="B183" s="16">
        <f t="shared" si="59"/>
        <v>0</v>
      </c>
      <c r="C183" s="20">
        <f t="shared" si="65"/>
        <v>100</v>
      </c>
      <c r="D183" s="20">
        <f t="shared" si="66"/>
        <v>164</v>
      </c>
      <c r="E183" s="20">
        <f t="shared" si="60"/>
        <v>0</v>
      </c>
      <c r="F183" s="20">
        <f t="shared" si="61"/>
        <v>0</v>
      </c>
      <c r="G183" s="20">
        <f t="shared" si="62"/>
        <v>0</v>
      </c>
      <c r="H183" s="20">
        <f t="shared" si="67"/>
        <v>10.100000000000001</v>
      </c>
      <c r="I183" s="20">
        <f t="shared" si="68"/>
        <v>1</v>
      </c>
      <c r="J183" s="20">
        <f t="shared" si="69"/>
        <v>77.576335344411049</v>
      </c>
      <c r="K183" s="20">
        <f t="shared" si="70"/>
        <v>127.22518996483412</v>
      </c>
      <c r="L183" s="20">
        <f t="shared" si="71"/>
        <v>0</v>
      </c>
      <c r="M183" s="20">
        <f t="shared" si="72"/>
        <v>0</v>
      </c>
      <c r="N183" s="20">
        <f t="shared" si="73"/>
        <v>0</v>
      </c>
      <c r="O183" s="20">
        <f>Properties!$G$12*EXP(1/$G$2-1/300)*(J183*K183-L183*M183/Properties!$B$3)</f>
        <v>1.6054653441575212E-4</v>
      </c>
      <c r="P183" s="20">
        <f>Properties!$G$13*EXP(1/$G$2-1/300)*(J183^2-N183*M183/Properties!$C$3)</f>
        <v>4.2828724882250959E-6</v>
      </c>
      <c r="Q183" s="20">
        <f>Properties!$G$14*EXP(1/$G$2-1/300)*(N183*K183-L183*J183/Properties!$D$3)</f>
        <v>0</v>
      </c>
      <c r="R183" s="20">
        <f t="shared" si="74"/>
        <v>99.999596599298854</v>
      </c>
      <c r="S183" s="20">
        <f t="shared" si="75"/>
        <v>163.99961703204059</v>
      </c>
      <c r="T183" s="20">
        <f t="shared" si="76"/>
        <v>3.8296795940515472E-4</v>
      </c>
      <c r="U183" s="20">
        <f t="shared" si="77"/>
        <v>3.931843302734325E-4</v>
      </c>
      <c r="V183" s="20">
        <f t="shared" si="78"/>
        <v>1.0216370868277757E-5</v>
      </c>
      <c r="W183" s="20">
        <f t="shared" si="79"/>
        <v>10.100000000000001</v>
      </c>
      <c r="X183" s="20">
        <f t="shared" si="80"/>
        <v>0.98595363128192171</v>
      </c>
      <c r="Y183" s="33">
        <f t="shared" si="63"/>
        <v>164</v>
      </c>
      <c r="Z183" s="23">
        <f t="shared" si="58"/>
        <v>1.6054653441575212E-4</v>
      </c>
    </row>
    <row r="184" spans="1:26">
      <c r="A184" s="20">
        <f t="shared" si="64"/>
        <v>0</v>
      </c>
      <c r="B184" s="16">
        <f t="shared" si="59"/>
        <v>0</v>
      </c>
      <c r="C184" s="20">
        <f t="shared" si="65"/>
        <v>100</v>
      </c>
      <c r="D184" s="20">
        <f t="shared" si="66"/>
        <v>165</v>
      </c>
      <c r="E184" s="20">
        <f t="shared" si="60"/>
        <v>0</v>
      </c>
      <c r="F184" s="20">
        <f t="shared" si="61"/>
        <v>0</v>
      </c>
      <c r="G184" s="20">
        <f t="shared" si="62"/>
        <v>0</v>
      </c>
      <c r="H184" s="20">
        <f t="shared" si="67"/>
        <v>10.100000000000001</v>
      </c>
      <c r="I184" s="20">
        <f t="shared" si="68"/>
        <v>1</v>
      </c>
      <c r="J184" s="20">
        <f t="shared" si="69"/>
        <v>77.294342122512063</v>
      </c>
      <c r="K184" s="20">
        <f t="shared" si="70"/>
        <v>127.53566450214491</v>
      </c>
      <c r="L184" s="20">
        <f t="shared" si="71"/>
        <v>0</v>
      </c>
      <c r="M184" s="20">
        <f t="shared" si="72"/>
        <v>0</v>
      </c>
      <c r="N184" s="20">
        <f t="shared" si="73"/>
        <v>0</v>
      </c>
      <c r="O184" s="20">
        <f>Properties!$G$12*EXP(1/$G$2-1/300)*(J184*K184-L184*M184/Properties!$B$3)</f>
        <v>1.6035330730023811E-4</v>
      </c>
      <c r="P184" s="20">
        <f>Properties!$G$13*EXP(1/$G$2-1/300)*(J184^2-N184*M184/Properties!$C$3)</f>
        <v>4.2517922390214655E-6</v>
      </c>
      <c r="Q184" s="20">
        <f>Properties!$G$14*EXP(1/$G$2-1/300)*(N184*K184-L184*J184/Properties!$D$3)</f>
        <v>0</v>
      </c>
      <c r="R184" s="20">
        <f t="shared" si="74"/>
        <v>99.999597208500873</v>
      </c>
      <c r="S184" s="20">
        <f t="shared" si="75"/>
        <v>164.99961749296486</v>
      </c>
      <c r="T184" s="20">
        <f t="shared" si="76"/>
        <v>3.8250703513544417E-4</v>
      </c>
      <c r="U184" s="20">
        <f t="shared" si="77"/>
        <v>3.9264926712767183E-4</v>
      </c>
      <c r="V184" s="20">
        <f t="shared" si="78"/>
        <v>1.0142231992227687E-5</v>
      </c>
      <c r="W184" s="20">
        <f t="shared" si="79"/>
        <v>10.100000000000001</v>
      </c>
      <c r="X184" s="20">
        <f t="shared" si="80"/>
        <v>0.98595363128192171</v>
      </c>
      <c r="Y184" s="33">
        <f t="shared" si="63"/>
        <v>165</v>
      </c>
      <c r="Z184" s="23">
        <f t="shared" si="58"/>
        <v>1.6035330730023811E-4</v>
      </c>
    </row>
    <row r="185" spans="1:26">
      <c r="A185" s="20">
        <f t="shared" si="64"/>
        <v>0</v>
      </c>
      <c r="B185" s="16">
        <f t="shared" si="59"/>
        <v>0</v>
      </c>
      <c r="C185" s="20">
        <f t="shared" si="65"/>
        <v>100</v>
      </c>
      <c r="D185" s="20">
        <f t="shared" si="66"/>
        <v>166</v>
      </c>
      <c r="E185" s="20">
        <f t="shared" si="60"/>
        <v>0</v>
      </c>
      <c r="F185" s="20">
        <f t="shared" si="61"/>
        <v>0</v>
      </c>
      <c r="G185" s="20">
        <f t="shared" si="62"/>
        <v>0</v>
      </c>
      <c r="H185" s="20">
        <f t="shared" si="67"/>
        <v>10.100000000000001</v>
      </c>
      <c r="I185" s="20">
        <f t="shared" si="68"/>
        <v>1</v>
      </c>
      <c r="J185" s="20">
        <f t="shared" si="69"/>
        <v>77.014391589652547</v>
      </c>
      <c r="K185" s="20">
        <f t="shared" si="70"/>
        <v>127.84389003882322</v>
      </c>
      <c r="L185" s="20">
        <f t="shared" si="71"/>
        <v>0</v>
      </c>
      <c r="M185" s="20">
        <f t="shared" si="72"/>
        <v>0</v>
      </c>
      <c r="N185" s="20">
        <f t="shared" si="73"/>
        <v>0</v>
      </c>
      <c r="O185" s="20">
        <f>Properties!$G$12*EXP(1/$G$2-1/300)*(J185*K185-L185*M185/Properties!$B$3)</f>
        <v>1.6015866239932241E-4</v>
      </c>
      <c r="P185" s="20">
        <f>Properties!$G$13*EXP(1/$G$2-1/300)*(J185^2-N185*M185/Properties!$C$3)</f>
        <v>4.221049084319492E-6</v>
      </c>
      <c r="Q185" s="20">
        <f>Properties!$G$14*EXP(1/$G$2-1/300)*(N185*K185-L185*J185/Properties!$D$3)</f>
        <v>0</v>
      </c>
      <c r="R185" s="20">
        <f t="shared" si="74"/>
        <v>99.999597819476676</v>
      </c>
      <c r="S185" s="20">
        <f t="shared" si="75"/>
        <v>165.99961795727111</v>
      </c>
      <c r="T185" s="20">
        <f t="shared" si="76"/>
        <v>3.8204272887817383E-4</v>
      </c>
      <c r="U185" s="20">
        <f t="shared" si="77"/>
        <v>3.9211162610011359E-4</v>
      </c>
      <c r="V185" s="20">
        <f t="shared" si="78"/>
        <v>1.0068897221939823E-5</v>
      </c>
      <c r="W185" s="20">
        <f t="shared" si="79"/>
        <v>10.100000000000001</v>
      </c>
      <c r="X185" s="20">
        <f t="shared" si="80"/>
        <v>0.98595363128192171</v>
      </c>
      <c r="Y185" s="33">
        <f t="shared" si="63"/>
        <v>166</v>
      </c>
      <c r="Z185" s="23">
        <f t="shared" si="58"/>
        <v>1.6015866239932241E-4</v>
      </c>
    </row>
    <row r="186" spans="1:26">
      <c r="A186" s="20">
        <f t="shared" si="64"/>
        <v>0</v>
      </c>
      <c r="B186" s="16">
        <f t="shared" si="59"/>
        <v>0</v>
      </c>
      <c r="C186" s="20">
        <f t="shared" si="65"/>
        <v>100</v>
      </c>
      <c r="D186" s="20">
        <f t="shared" si="66"/>
        <v>167</v>
      </c>
      <c r="E186" s="20">
        <f t="shared" si="60"/>
        <v>0</v>
      </c>
      <c r="F186" s="20">
        <f t="shared" si="61"/>
        <v>0</v>
      </c>
      <c r="G186" s="20">
        <f t="shared" si="62"/>
        <v>0</v>
      </c>
      <c r="H186" s="20">
        <f t="shared" si="67"/>
        <v>10.100000000000001</v>
      </c>
      <c r="I186" s="20">
        <f t="shared" si="68"/>
        <v>1</v>
      </c>
      <c r="J186" s="20">
        <f t="shared" si="69"/>
        <v>76.736461630830263</v>
      </c>
      <c r="K186" s="20">
        <f t="shared" si="70"/>
        <v>128.14989092348654</v>
      </c>
      <c r="L186" s="20">
        <f t="shared" si="71"/>
        <v>0</v>
      </c>
      <c r="M186" s="20">
        <f t="shared" si="72"/>
        <v>0</v>
      </c>
      <c r="N186" s="20">
        <f t="shared" si="73"/>
        <v>0</v>
      </c>
      <c r="O186" s="20">
        <f>Properties!$G$12*EXP(1/$G$2-1/300)*(J186*K186-L186*M186/Properties!$B$3)</f>
        <v>1.5996264545561534E-4</v>
      </c>
      <c r="P186" s="20">
        <f>Properties!$G$13*EXP(1/$G$2-1/300)*(J186^2-N186*M186/Properties!$C$3)</f>
        <v>4.1906381668761513E-6</v>
      </c>
      <c r="Q186" s="20">
        <f>Properties!$G$14*EXP(1/$G$2-1/300)*(N186*K186-L186*J186/Properties!$D$3)</f>
        <v>0</v>
      </c>
      <c r="R186" s="20">
        <f t="shared" si="74"/>
        <v>99.999598432140317</v>
      </c>
      <c r="S186" s="20">
        <f t="shared" si="75"/>
        <v>166.99961842485024</v>
      </c>
      <c r="T186" s="20">
        <f t="shared" si="76"/>
        <v>3.8157514974783934E-4</v>
      </c>
      <c r="U186" s="20">
        <f t="shared" si="77"/>
        <v>3.9157150471877823E-4</v>
      </c>
      <c r="V186" s="20">
        <f t="shared" si="78"/>
        <v>9.996354970938906E-6</v>
      </c>
      <c r="W186" s="20">
        <f t="shared" si="79"/>
        <v>10.100000000000001</v>
      </c>
      <c r="X186" s="20">
        <f t="shared" si="80"/>
        <v>0.98595363128192171</v>
      </c>
      <c r="Y186" s="33">
        <f t="shared" si="63"/>
        <v>167</v>
      </c>
      <c r="Z186" s="23">
        <f t="shared" si="58"/>
        <v>1.5996264545561534E-4</v>
      </c>
    </row>
    <row r="187" spans="1:26">
      <c r="A187" s="20">
        <f t="shared" si="64"/>
        <v>0</v>
      </c>
      <c r="B187" s="16">
        <f t="shared" si="59"/>
        <v>0</v>
      </c>
      <c r="C187" s="20">
        <f t="shared" si="65"/>
        <v>100</v>
      </c>
      <c r="D187" s="20">
        <f t="shared" si="66"/>
        <v>168</v>
      </c>
      <c r="E187" s="20">
        <f t="shared" si="60"/>
        <v>0</v>
      </c>
      <c r="F187" s="20">
        <f t="shared" si="61"/>
        <v>0</v>
      </c>
      <c r="G187" s="20">
        <f t="shared" si="62"/>
        <v>0</v>
      </c>
      <c r="H187" s="20">
        <f t="shared" si="67"/>
        <v>10.100000000000001</v>
      </c>
      <c r="I187" s="20">
        <f t="shared" si="68"/>
        <v>1</v>
      </c>
      <c r="J187" s="20">
        <f t="shared" si="69"/>
        <v>76.460530449130047</v>
      </c>
      <c r="K187" s="20">
        <f t="shared" si="70"/>
        <v>128.45369115453849</v>
      </c>
      <c r="L187" s="20">
        <f t="shared" si="71"/>
        <v>0</v>
      </c>
      <c r="M187" s="20">
        <f t="shared" si="72"/>
        <v>0</v>
      </c>
      <c r="N187" s="20">
        <f t="shared" si="73"/>
        <v>0</v>
      </c>
      <c r="O187" s="20">
        <f>Properties!$G$12*EXP(1/$G$2-1/300)*(J187*K187-L187*M187/Properties!$B$3)</f>
        <v>1.5976530111821567E-4</v>
      </c>
      <c r="P187" s="20">
        <f>Properties!$G$13*EXP(1/$G$2-1/300)*(J187^2-N187*M187/Properties!$C$3)</f>
        <v>4.160554716620201E-6</v>
      </c>
      <c r="Q187" s="20">
        <f>Properties!$G$14*EXP(1/$G$2-1/300)*(N187*K187-L187*J187/Properties!$D$3)</f>
        <v>0</v>
      </c>
      <c r="R187" s="20">
        <f t="shared" si="74"/>
        <v>99.999599046408022</v>
      </c>
      <c r="S187" s="20">
        <f t="shared" si="75"/>
        <v>167.99961889559575</v>
      </c>
      <c r="T187" s="20">
        <f t="shared" si="76"/>
        <v>3.8110440425047224E-4</v>
      </c>
      <c r="U187" s="20">
        <f t="shared" si="77"/>
        <v>3.9102899811116156E-4</v>
      </c>
      <c r="V187" s="20">
        <f t="shared" si="78"/>
        <v>9.924593860689384E-6</v>
      </c>
      <c r="W187" s="20">
        <f t="shared" si="79"/>
        <v>10.100000000000001</v>
      </c>
      <c r="X187" s="20">
        <f t="shared" si="80"/>
        <v>0.98595363128192171</v>
      </c>
      <c r="Y187" s="33">
        <f t="shared" si="63"/>
        <v>168</v>
      </c>
      <c r="Z187" s="23">
        <f t="shared" si="58"/>
        <v>1.5976530111821567E-4</v>
      </c>
    </row>
    <row r="188" spans="1:26">
      <c r="A188" s="20">
        <f t="shared" si="64"/>
        <v>0</v>
      </c>
      <c r="B188" s="16">
        <f t="shared" si="59"/>
        <v>0</v>
      </c>
      <c r="C188" s="20">
        <f t="shared" si="65"/>
        <v>100</v>
      </c>
      <c r="D188" s="20">
        <f t="shared" si="66"/>
        <v>169</v>
      </c>
      <c r="E188" s="20">
        <f t="shared" si="60"/>
        <v>0</v>
      </c>
      <c r="F188" s="20">
        <f t="shared" si="61"/>
        <v>0</v>
      </c>
      <c r="G188" s="20">
        <f t="shared" si="62"/>
        <v>0</v>
      </c>
      <c r="H188" s="20">
        <f t="shared" si="67"/>
        <v>10.100000000000001</v>
      </c>
      <c r="I188" s="20">
        <f t="shared" si="68"/>
        <v>1</v>
      </c>
      <c r="J188" s="20">
        <f t="shared" si="69"/>
        <v>76.18657656002533</v>
      </c>
      <c r="K188" s="20">
        <f t="shared" si="70"/>
        <v>128.75531438644279</v>
      </c>
      <c r="L188" s="20">
        <f t="shared" si="71"/>
        <v>0</v>
      </c>
      <c r="M188" s="20">
        <f t="shared" si="72"/>
        <v>0</v>
      </c>
      <c r="N188" s="20">
        <f t="shared" si="73"/>
        <v>0</v>
      </c>
      <c r="O188" s="20">
        <f>Properties!$G$12*EXP(1/$G$2-1/300)*(J188*K188-L188*M188/Properties!$B$3)</f>
        <v>1.5956667297007573E-4</v>
      </c>
      <c r="P188" s="20">
        <f>Properties!$G$13*EXP(1/$G$2-1/300)*(J188^2-N188*M188/Properties!$C$3)</f>
        <v>4.1307940487815479E-6</v>
      </c>
      <c r="Q188" s="20">
        <f>Properties!$G$14*EXP(1/$G$2-1/300)*(N188*K188-L188*J188/Properties!$D$3)</f>
        <v>0</v>
      </c>
      <c r="R188" s="20">
        <f t="shared" si="74"/>
        <v>99.999599662198221</v>
      </c>
      <c r="S188" s="20">
        <f t="shared" si="75"/>
        <v>168.99961936940366</v>
      </c>
      <c r="T188" s="20">
        <f t="shared" si="76"/>
        <v>3.8063059634891639E-4</v>
      </c>
      <c r="U188" s="20">
        <f t="shared" si="77"/>
        <v>3.9048419906504957E-4</v>
      </c>
      <c r="V188" s="20">
        <f t="shared" si="78"/>
        <v>9.853602716133196E-6</v>
      </c>
      <c r="W188" s="20">
        <f t="shared" si="79"/>
        <v>10.100000000000001</v>
      </c>
      <c r="X188" s="20">
        <f t="shared" si="80"/>
        <v>0.98595363128192171</v>
      </c>
      <c r="Y188" s="33">
        <f t="shared" si="63"/>
        <v>169</v>
      </c>
      <c r="Z188" s="23">
        <f t="shared" si="58"/>
        <v>1.5956667297007573E-4</v>
      </c>
    </row>
    <row r="189" spans="1:26">
      <c r="A189" s="20">
        <f t="shared" si="64"/>
        <v>0</v>
      </c>
      <c r="B189" s="16">
        <f t="shared" si="59"/>
        <v>0</v>
      </c>
      <c r="C189" s="20">
        <f t="shared" si="65"/>
        <v>100</v>
      </c>
      <c r="D189" s="20">
        <f t="shared" si="66"/>
        <v>170</v>
      </c>
      <c r="E189" s="20">
        <f t="shared" si="60"/>
        <v>0</v>
      </c>
      <c r="F189" s="20">
        <f t="shared" si="61"/>
        <v>0</v>
      </c>
      <c r="G189" s="20">
        <f t="shared" si="62"/>
        <v>0</v>
      </c>
      <c r="H189" s="20">
        <f t="shared" si="67"/>
        <v>10.100000000000001</v>
      </c>
      <c r="I189" s="20">
        <f t="shared" si="68"/>
        <v>1</v>
      </c>
      <c r="J189" s="20">
        <f t="shared" si="69"/>
        <v>75.914578785801737</v>
      </c>
      <c r="K189" s="20">
        <f t="shared" si="70"/>
        <v>129.05478393586296</v>
      </c>
      <c r="L189" s="20">
        <f t="shared" si="71"/>
        <v>0</v>
      </c>
      <c r="M189" s="20">
        <f t="shared" si="72"/>
        <v>0</v>
      </c>
      <c r="N189" s="20">
        <f t="shared" si="73"/>
        <v>0</v>
      </c>
      <c r="O189" s="20">
        <f>Properties!$G$12*EXP(1/$G$2-1/300)*(J189*K189-L189*M189/Properties!$B$3)</f>
        <v>1.5936680355461462E-4</v>
      </c>
      <c r="P189" s="20">
        <f>Properties!$G$13*EXP(1/$G$2-1/300)*(J189^2-N189*M189/Properties!$C$3)</f>
        <v>4.1013515620672888E-6</v>
      </c>
      <c r="Q189" s="20">
        <f>Properties!$G$14*EXP(1/$G$2-1/300)*(N189*K189-L189*J189/Properties!$D$3)</f>
        <v>0</v>
      </c>
      <c r="R189" s="20">
        <f t="shared" si="74"/>
        <v>99.999600279431348</v>
      </c>
      <c r="S189" s="20">
        <f t="shared" si="75"/>
        <v>169.99961984617246</v>
      </c>
      <c r="T189" s="20">
        <f t="shared" si="76"/>
        <v>3.8015382752631184E-4</v>
      </c>
      <c r="U189" s="20">
        <f t="shared" si="77"/>
        <v>3.899371980876507E-4</v>
      </c>
      <c r="V189" s="20">
        <f t="shared" si="78"/>
        <v>9.7833705613389085E-6</v>
      </c>
      <c r="W189" s="20">
        <f t="shared" si="79"/>
        <v>10.100000000000001</v>
      </c>
      <c r="X189" s="20">
        <f t="shared" si="80"/>
        <v>0.98595363128192171</v>
      </c>
      <c r="Y189" s="33">
        <f t="shared" si="63"/>
        <v>170</v>
      </c>
      <c r="Z189" s="23">
        <f t="shared" si="58"/>
        <v>1.5936680355461462E-4</v>
      </c>
    </row>
    <row r="190" spans="1:26">
      <c r="A190" s="20">
        <f t="shared" si="64"/>
        <v>0</v>
      </c>
      <c r="B190" s="16">
        <f t="shared" si="59"/>
        <v>0</v>
      </c>
      <c r="C190" s="20">
        <f t="shared" si="65"/>
        <v>100</v>
      </c>
      <c r="D190" s="20">
        <f t="shared" si="66"/>
        <v>171</v>
      </c>
      <c r="E190" s="20">
        <f t="shared" si="60"/>
        <v>0</v>
      </c>
      <c r="F190" s="20">
        <f t="shared" si="61"/>
        <v>0</v>
      </c>
      <c r="G190" s="20">
        <f t="shared" si="62"/>
        <v>0</v>
      </c>
      <c r="H190" s="20">
        <f t="shared" si="67"/>
        <v>10.100000000000001</v>
      </c>
      <c r="I190" s="20">
        <f t="shared" si="68"/>
        <v>1</v>
      </c>
      <c r="J190" s="20">
        <f t="shared" si="69"/>
        <v>75.644516250099855</v>
      </c>
      <c r="K190" s="20">
        <f t="shared" si="70"/>
        <v>129.35212278767074</v>
      </c>
      <c r="L190" s="20">
        <f t="shared" si="71"/>
        <v>0</v>
      </c>
      <c r="M190" s="20">
        <f t="shared" si="72"/>
        <v>0</v>
      </c>
      <c r="N190" s="20">
        <f t="shared" si="73"/>
        <v>0</v>
      </c>
      <c r="O190" s="20">
        <f>Properties!$G$12*EXP(1/$G$2-1/300)*(J190*K190-L190*M190/Properties!$B$3)</f>
        <v>1.591657344016024E-4</v>
      </c>
      <c r="P190" s="20">
        <f>Properties!$G$13*EXP(1/$G$2-1/300)*(J190^2-N190*M190/Properties!$C$3)</f>
        <v>4.0722227368831039E-6</v>
      </c>
      <c r="Q190" s="20">
        <f>Properties!$G$14*EXP(1/$G$2-1/300)*(N190*K190-L190*J190/Properties!$D$3)</f>
        <v>0</v>
      </c>
      <c r="R190" s="20">
        <f t="shared" si="74"/>
        <v>99.999600898029925</v>
      </c>
      <c r="S190" s="20">
        <f t="shared" si="75"/>
        <v>170.99962032580316</v>
      </c>
      <c r="T190" s="20">
        <f t="shared" si="76"/>
        <v>3.796741968478382E-4</v>
      </c>
      <c r="U190" s="20">
        <f t="shared" si="77"/>
        <v>3.8938808346309723E-4</v>
      </c>
      <c r="V190" s="20">
        <f t="shared" si="78"/>
        <v>9.7138866152590224E-6</v>
      </c>
      <c r="W190" s="20">
        <f t="shared" si="79"/>
        <v>10.100000000000001</v>
      </c>
      <c r="X190" s="20">
        <f t="shared" si="80"/>
        <v>0.98595363128192171</v>
      </c>
      <c r="Y190" s="33">
        <f t="shared" si="63"/>
        <v>171</v>
      </c>
      <c r="Z190" s="23">
        <f t="shared" si="58"/>
        <v>1.591657344016024E-4</v>
      </c>
    </row>
    <row r="191" spans="1:26">
      <c r="A191" s="20">
        <f t="shared" si="64"/>
        <v>0</v>
      </c>
      <c r="B191" s="16">
        <f t="shared" si="59"/>
        <v>0</v>
      </c>
      <c r="C191" s="20">
        <f t="shared" si="65"/>
        <v>100</v>
      </c>
      <c r="D191" s="20">
        <f t="shared" si="66"/>
        <v>172</v>
      </c>
      <c r="E191" s="20">
        <f t="shared" si="60"/>
        <v>0</v>
      </c>
      <c r="F191" s="20">
        <f t="shared" si="61"/>
        <v>0</v>
      </c>
      <c r="G191" s="20">
        <f t="shared" si="62"/>
        <v>0</v>
      </c>
      <c r="H191" s="20">
        <f t="shared" si="67"/>
        <v>10.100000000000001</v>
      </c>
      <c r="I191" s="20">
        <f t="shared" si="68"/>
        <v>1</v>
      </c>
      <c r="J191" s="20">
        <f t="shared" si="69"/>
        <v>75.376368372573793</v>
      </c>
      <c r="K191" s="20">
        <f t="shared" si="70"/>
        <v>129.64735360082693</v>
      </c>
      <c r="L191" s="20">
        <f t="shared" si="71"/>
        <v>0</v>
      </c>
      <c r="M191" s="20">
        <f t="shared" si="72"/>
        <v>0</v>
      </c>
      <c r="N191" s="20">
        <f t="shared" si="73"/>
        <v>0</v>
      </c>
      <c r="O191" s="20">
        <f>Properties!$G$12*EXP(1/$G$2-1/300)*(J191*K191-L191*M191/Properties!$B$3)</f>
        <v>1.5896350605233621E-4</v>
      </c>
      <c r="P191" s="20">
        <f>Properties!$G$13*EXP(1/$G$2-1/300)*(J191^2-N191*M191/Properties!$C$3)</f>
        <v>4.0434031335986697E-6</v>
      </c>
      <c r="Q191" s="20">
        <f>Properties!$G$14*EXP(1/$G$2-1/300)*(N191*K191-L191*J191/Properties!$D$3)</f>
        <v>0</v>
      </c>
      <c r="R191" s="20">
        <f t="shared" si="74"/>
        <v>99.999601517918407</v>
      </c>
      <c r="S191" s="20">
        <f t="shared" si="75"/>
        <v>171.99962080819898</v>
      </c>
      <c r="T191" s="20">
        <f t="shared" si="76"/>
        <v>3.7919180102077051E-4</v>
      </c>
      <c r="U191" s="20">
        <f t="shared" si="77"/>
        <v>3.8883694130836279E-4</v>
      </c>
      <c r="V191" s="20">
        <f t="shared" si="78"/>
        <v>9.6451402875922763E-6</v>
      </c>
      <c r="W191" s="20">
        <f t="shared" si="79"/>
        <v>10.100000000000001</v>
      </c>
      <c r="X191" s="20">
        <f t="shared" si="80"/>
        <v>0.98595363128192171</v>
      </c>
      <c r="Y191" s="33">
        <f t="shared" si="63"/>
        <v>172</v>
      </c>
      <c r="Z191" s="23">
        <f t="shared" si="58"/>
        <v>1.5896350605233621E-4</v>
      </c>
    </row>
    <row r="192" spans="1:26">
      <c r="A192" s="20">
        <f t="shared" si="64"/>
        <v>0</v>
      </c>
      <c r="B192" s="16">
        <f t="shared" si="59"/>
        <v>0</v>
      </c>
      <c r="C192" s="20">
        <f t="shared" si="65"/>
        <v>100</v>
      </c>
      <c r="D192" s="20">
        <f t="shared" si="66"/>
        <v>173</v>
      </c>
      <c r="E192" s="20">
        <f t="shared" si="60"/>
        <v>0</v>
      </c>
      <c r="F192" s="20">
        <f t="shared" si="61"/>
        <v>0</v>
      </c>
      <c r="G192" s="20">
        <f t="shared" si="62"/>
        <v>0</v>
      </c>
      <c r="H192" s="20">
        <f t="shared" si="67"/>
        <v>10.100000000000001</v>
      </c>
      <c r="I192" s="20">
        <f t="shared" si="68"/>
        <v>1</v>
      </c>
      <c r="J192" s="20">
        <f t="shared" si="69"/>
        <v>75.110114863663256</v>
      </c>
      <c r="K192" s="20">
        <f t="shared" si="70"/>
        <v>129.94049871413745</v>
      </c>
      <c r="L192" s="20">
        <f t="shared" si="71"/>
        <v>0</v>
      </c>
      <c r="M192" s="20">
        <f t="shared" si="72"/>
        <v>0</v>
      </c>
      <c r="N192" s="20">
        <f t="shared" si="73"/>
        <v>0</v>
      </c>
      <c r="O192" s="20">
        <f>Properties!$G$12*EXP(1/$G$2-1/300)*(J192*K192-L192*M192/Properties!$B$3)</f>
        <v>1.5876015808413162E-4</v>
      </c>
      <c r="P192" s="20">
        <f>Properties!$G$13*EXP(1/$G$2-1/300)*(J192^2-N192*M192/Properties!$C$3)</f>
        <v>4.0148883908559301E-6</v>
      </c>
      <c r="Q192" s="20">
        <f>Properties!$G$14*EXP(1/$G$2-1/300)*(N192*K192-L192*J192/Properties!$D$3)</f>
        <v>0</v>
      </c>
      <c r="R192" s="20">
        <f t="shared" si="74"/>
        <v>99.999602139023196</v>
      </c>
      <c r="S192" s="20">
        <f t="shared" si="75"/>
        <v>172.99962129326553</v>
      </c>
      <c r="T192" s="20">
        <f t="shared" si="76"/>
        <v>3.7870673445290033E-4</v>
      </c>
      <c r="U192" s="20">
        <f t="shared" si="77"/>
        <v>3.8828385562764855E-4</v>
      </c>
      <c r="V192" s="20">
        <f t="shared" si="78"/>
        <v>9.5771211747482038E-6</v>
      </c>
      <c r="W192" s="20">
        <f t="shared" si="79"/>
        <v>10.100000000000001</v>
      </c>
      <c r="X192" s="20">
        <f t="shared" si="80"/>
        <v>0.98595363128192171</v>
      </c>
      <c r="Y192" s="33">
        <f t="shared" si="63"/>
        <v>173</v>
      </c>
      <c r="Z192" s="23">
        <f t="shared" si="58"/>
        <v>1.5876015808413162E-4</v>
      </c>
    </row>
    <row r="193" spans="1:26">
      <c r="A193" s="20">
        <f t="shared" si="64"/>
        <v>0</v>
      </c>
      <c r="B193" s="16">
        <f t="shared" si="59"/>
        <v>0</v>
      </c>
      <c r="C193" s="20">
        <f t="shared" si="65"/>
        <v>100</v>
      </c>
      <c r="D193" s="20">
        <f t="shared" si="66"/>
        <v>174</v>
      </c>
      <c r="E193" s="20">
        <f t="shared" si="60"/>
        <v>0</v>
      </c>
      <c r="F193" s="20">
        <f t="shared" si="61"/>
        <v>0</v>
      </c>
      <c r="G193" s="20">
        <f t="shared" si="62"/>
        <v>0</v>
      </c>
      <c r="H193" s="20">
        <f t="shared" si="67"/>
        <v>10.100000000000001</v>
      </c>
      <c r="I193" s="20">
        <f t="shared" si="68"/>
        <v>1</v>
      </c>
      <c r="J193" s="20">
        <f t="shared" si="69"/>
        <v>74.845735719475769</v>
      </c>
      <c r="K193" s="20">
        <f t="shared" si="70"/>
        <v>130.23158015188787</v>
      </c>
      <c r="L193" s="20">
        <f t="shared" si="71"/>
        <v>0</v>
      </c>
      <c r="M193" s="20">
        <f t="shared" si="72"/>
        <v>0</v>
      </c>
      <c r="N193" s="20">
        <f t="shared" si="73"/>
        <v>0</v>
      </c>
      <c r="O193" s="20">
        <f>Properties!$G$12*EXP(1/$G$2-1/300)*(J193*K193-L193*M193/Properties!$B$3)</f>
        <v>1.5855572913414757E-4</v>
      </c>
      <c r="P193" s="20">
        <f>Properties!$G$13*EXP(1/$G$2-1/300)*(J193^2-N193*M193/Properties!$C$3)</f>
        <v>3.9866742239189398E-6</v>
      </c>
      <c r="Q193" s="20">
        <f>Properties!$G$14*EXP(1/$G$2-1/300)*(N193*K193-L193*J193/Properties!$D$3)</f>
        <v>0</v>
      </c>
      <c r="R193" s="20">
        <f t="shared" si="74"/>
        <v>99.999602761272584</v>
      </c>
      <c r="S193" s="20">
        <f t="shared" si="75"/>
        <v>173.9996217809107</v>
      </c>
      <c r="T193" s="20">
        <f t="shared" si="76"/>
        <v>3.7821908930936839E-4</v>
      </c>
      <c r="U193" s="20">
        <f t="shared" si="77"/>
        <v>3.8772890836527926E-4</v>
      </c>
      <c r="V193" s="20">
        <f t="shared" si="78"/>
        <v>9.509819055910841E-6</v>
      </c>
      <c r="W193" s="20">
        <f t="shared" si="79"/>
        <v>10.100000000000001</v>
      </c>
      <c r="X193" s="20">
        <f t="shared" si="80"/>
        <v>0.98595363128192171</v>
      </c>
      <c r="Y193" s="33">
        <f t="shared" si="63"/>
        <v>174</v>
      </c>
      <c r="Z193" s="23">
        <f t="shared" si="58"/>
        <v>1.5855572913414757E-4</v>
      </c>
    </row>
    <row r="194" spans="1:26">
      <c r="A194" s="20">
        <f t="shared" si="64"/>
        <v>0</v>
      </c>
      <c r="B194" s="16">
        <f t="shared" si="59"/>
        <v>0</v>
      </c>
      <c r="C194" s="20">
        <f t="shared" si="65"/>
        <v>100</v>
      </c>
      <c r="D194" s="20">
        <f t="shared" si="66"/>
        <v>175</v>
      </c>
      <c r="E194" s="20">
        <f t="shared" si="60"/>
        <v>0</v>
      </c>
      <c r="F194" s="20">
        <f t="shared" si="61"/>
        <v>0</v>
      </c>
      <c r="G194" s="20">
        <f t="shared" si="62"/>
        <v>0</v>
      </c>
      <c r="H194" s="20">
        <f t="shared" si="67"/>
        <v>10.100000000000001</v>
      </c>
      <c r="I194" s="20">
        <f t="shared" si="68"/>
        <v>1</v>
      </c>
      <c r="J194" s="20">
        <f t="shared" si="69"/>
        <v>74.583211216776803</v>
      </c>
      <c r="K194" s="20">
        <f t="shared" si="70"/>
        <v>130.5206196293594</v>
      </c>
      <c r="L194" s="20">
        <f t="shared" si="71"/>
        <v>0</v>
      </c>
      <c r="M194" s="20">
        <f t="shared" si="72"/>
        <v>0</v>
      </c>
      <c r="N194" s="20">
        <f t="shared" si="73"/>
        <v>0</v>
      </c>
      <c r="O194" s="20">
        <f>Properties!$G$12*EXP(1/$G$2-1/300)*(J194*K194-L194*M194/Properties!$B$3)</f>
        <v>1.5835025692256715E-4</v>
      </c>
      <c r="P194" s="20">
        <f>Properties!$G$13*EXP(1/$G$2-1/300)*(J194^2-N194*M194/Properties!$C$3)</f>
        <v>3.9587564230641798E-6</v>
      </c>
      <c r="Q194" s="20">
        <f>Properties!$G$14*EXP(1/$G$2-1/300)*(N194*K194-L194*J194/Properties!$D$3)</f>
        <v>0</v>
      </c>
      <c r="R194" s="20">
        <f t="shared" si="74"/>
        <v>99.999603384596654</v>
      </c>
      <c r="S194" s="20">
        <f t="shared" si="75"/>
        <v>174.99962227104444</v>
      </c>
      <c r="T194" s="20">
        <f t="shared" si="76"/>
        <v>3.7772895556795953E-4</v>
      </c>
      <c r="U194" s="20">
        <f t="shared" si="77"/>
        <v>3.8717217945715852E-4</v>
      </c>
      <c r="V194" s="20">
        <f t="shared" si="78"/>
        <v>9.443223889198992E-6</v>
      </c>
      <c r="W194" s="20">
        <f t="shared" si="79"/>
        <v>10.100000000000001</v>
      </c>
      <c r="X194" s="20">
        <f t="shared" si="80"/>
        <v>0.98595363128192171</v>
      </c>
      <c r="Y194" s="33">
        <f t="shared" si="63"/>
        <v>175</v>
      </c>
      <c r="Z194" s="23">
        <f t="shared" si="58"/>
        <v>1.5835025692256715E-4</v>
      </c>
    </row>
    <row r="195" spans="1:26">
      <c r="A195" s="20">
        <f t="shared" si="64"/>
        <v>0</v>
      </c>
      <c r="B195" s="16">
        <f t="shared" si="59"/>
        <v>0</v>
      </c>
      <c r="C195" s="20">
        <f t="shared" si="65"/>
        <v>100</v>
      </c>
      <c r="D195" s="20">
        <f t="shared" si="66"/>
        <v>176</v>
      </c>
      <c r="E195" s="20">
        <f t="shared" si="60"/>
        <v>0</v>
      </c>
      <c r="F195" s="20">
        <f t="shared" si="61"/>
        <v>0</v>
      </c>
      <c r="G195" s="20">
        <f t="shared" si="62"/>
        <v>0</v>
      </c>
      <c r="H195" s="20">
        <f t="shared" si="67"/>
        <v>10.100000000000001</v>
      </c>
      <c r="I195" s="20">
        <f t="shared" si="68"/>
        <v>1</v>
      </c>
      <c r="J195" s="20">
        <f t="shared" si="69"/>
        <v>74.322521908084823</v>
      </c>
      <c r="K195" s="20">
        <f t="shared" si="70"/>
        <v>130.80763855822929</v>
      </c>
      <c r="L195" s="20">
        <f t="shared" si="71"/>
        <v>0</v>
      </c>
      <c r="M195" s="20">
        <f t="shared" si="72"/>
        <v>0</v>
      </c>
      <c r="N195" s="20">
        <f t="shared" si="73"/>
        <v>0</v>
      </c>
      <c r="O195" s="20">
        <f>Properties!$G$12*EXP(1/$G$2-1/300)*(J195*K195-L195*M195/Properties!$B$3)</f>
        <v>1.5814377827515173E-4</v>
      </c>
      <c r="P195" s="20">
        <f>Properties!$G$13*EXP(1/$G$2-1/300)*(J195^2-N195*M195/Properties!$C$3)</f>
        <v>3.9311308520101644E-6</v>
      </c>
      <c r="Q195" s="20">
        <f>Properties!$G$14*EXP(1/$G$2-1/300)*(N195*K195-L195*J195/Properties!$D$3)</f>
        <v>0</v>
      </c>
      <c r="R195" s="20">
        <f t="shared" si="74"/>
        <v>99.999604008927307</v>
      </c>
      <c r="S195" s="20">
        <f t="shared" si="75"/>
        <v>175.99962276357894</v>
      </c>
      <c r="T195" s="20">
        <f t="shared" si="76"/>
        <v>3.7723642107290374E-4</v>
      </c>
      <c r="U195" s="20">
        <f t="shared" si="77"/>
        <v>3.8661374688082396E-4</v>
      </c>
      <c r="V195" s="20">
        <f t="shared" si="78"/>
        <v>9.3773258079201938E-6</v>
      </c>
      <c r="W195" s="20">
        <f t="shared" si="79"/>
        <v>10.100000000000001</v>
      </c>
      <c r="X195" s="20">
        <f t="shared" si="80"/>
        <v>0.98595363128192171</v>
      </c>
      <c r="Y195" s="33">
        <f t="shared" si="63"/>
        <v>176</v>
      </c>
      <c r="Z195" s="23">
        <f t="shared" si="58"/>
        <v>1.5814377827515173E-4</v>
      </c>
    </row>
    <row r="196" spans="1:26">
      <c r="A196" s="20">
        <f t="shared" si="64"/>
        <v>0</v>
      </c>
      <c r="B196" s="16">
        <f t="shared" si="59"/>
        <v>0</v>
      </c>
      <c r="C196" s="20">
        <f t="shared" si="65"/>
        <v>100</v>
      </c>
      <c r="D196" s="20">
        <f t="shared" si="66"/>
        <v>177</v>
      </c>
      <c r="E196" s="20">
        <f t="shared" si="60"/>
        <v>0</v>
      </c>
      <c r="F196" s="20">
        <f t="shared" si="61"/>
        <v>0</v>
      </c>
      <c r="G196" s="20">
        <f t="shared" si="62"/>
        <v>0</v>
      </c>
      <c r="H196" s="20">
        <f t="shared" si="67"/>
        <v>10.100000000000001</v>
      </c>
      <c r="I196" s="20">
        <f t="shared" si="68"/>
        <v>1</v>
      </c>
      <c r="J196" s="20">
        <f t="shared" si="69"/>
        <v>74.063648616868917</v>
      </c>
      <c r="K196" s="20">
        <f t="shared" si="70"/>
        <v>131.092658051858</v>
      </c>
      <c r="L196" s="20">
        <f t="shared" si="71"/>
        <v>0</v>
      </c>
      <c r="M196" s="20">
        <f t="shared" si="72"/>
        <v>0</v>
      </c>
      <c r="N196" s="20">
        <f t="shared" si="73"/>
        <v>0</v>
      </c>
      <c r="O196" s="20">
        <f>Properties!$G$12*EXP(1/$G$2-1/300)*(J196*K196-L196*M196/Properties!$B$3)</f>
        <v>1.5793632914518765E-4</v>
      </c>
      <c r="P196" s="20">
        <f>Properties!$G$13*EXP(1/$G$2-1/300)*(J196^2-N196*M196/Properties!$C$3)</f>
        <v>3.9037934463852898E-6</v>
      </c>
      <c r="Q196" s="20">
        <f>Properties!$G$14*EXP(1/$G$2-1/300)*(N196*K196-L196*J196/Properties!$D$3)</f>
        <v>0</v>
      </c>
      <c r="R196" s="20">
        <f t="shared" si="74"/>
        <v>99.999604634198178</v>
      </c>
      <c r="S196" s="20">
        <f t="shared" si="75"/>
        <v>176.99962325842841</v>
      </c>
      <c r="T196" s="20">
        <f t="shared" si="76"/>
        <v>3.7674157158722763E-4</v>
      </c>
      <c r="U196" s="20">
        <f t="shared" si="77"/>
        <v>3.8605368670414361E-4</v>
      </c>
      <c r="V196" s="20">
        <f t="shared" si="78"/>
        <v>9.312115116915942E-6</v>
      </c>
      <c r="W196" s="20">
        <f t="shared" si="79"/>
        <v>10.100000000000001</v>
      </c>
      <c r="X196" s="20">
        <f t="shared" si="80"/>
        <v>0.98595363128192171</v>
      </c>
      <c r="Y196" s="33">
        <f t="shared" si="63"/>
        <v>177</v>
      </c>
      <c r="Z196" s="23">
        <f t="shared" si="58"/>
        <v>1.5793632914518765E-4</v>
      </c>
    </row>
    <row r="197" spans="1:26">
      <c r="A197" s="20">
        <f t="shared" si="64"/>
        <v>0</v>
      </c>
      <c r="B197" s="16">
        <f t="shared" si="59"/>
        <v>0</v>
      </c>
      <c r="C197" s="20">
        <f t="shared" si="65"/>
        <v>100</v>
      </c>
      <c r="D197" s="20">
        <f t="shared" si="66"/>
        <v>178</v>
      </c>
      <c r="E197" s="20">
        <f t="shared" si="60"/>
        <v>0</v>
      </c>
      <c r="F197" s="20">
        <f t="shared" si="61"/>
        <v>0</v>
      </c>
      <c r="G197" s="20">
        <f t="shared" si="62"/>
        <v>0</v>
      </c>
      <c r="H197" s="20">
        <f t="shared" si="67"/>
        <v>10.100000000000001</v>
      </c>
      <c r="I197" s="20">
        <f t="shared" si="68"/>
        <v>1</v>
      </c>
      <c r="J197" s="20">
        <f t="shared" si="69"/>
        <v>73.806572432846465</v>
      </c>
      <c r="K197" s="20">
        <f t="shared" si="70"/>
        <v>131.37569893046671</v>
      </c>
      <c r="L197" s="20">
        <f t="shared" si="71"/>
        <v>0</v>
      </c>
      <c r="M197" s="20">
        <f t="shared" si="72"/>
        <v>0</v>
      </c>
      <c r="N197" s="20">
        <f t="shared" si="73"/>
        <v>0</v>
      </c>
      <c r="O197" s="20">
        <f>Properties!$G$12*EXP(1/$G$2-1/300)*(J197*K197-L197*M197/Properties!$B$3)</f>
        <v>1.5772794463484439E-4</v>
      </c>
      <c r="P197" s="20">
        <f>Properties!$G$13*EXP(1/$G$2-1/300)*(J197^2-N197*M197/Properties!$C$3)</f>
        <v>3.8767402122328335E-6</v>
      </c>
      <c r="Q197" s="20">
        <f>Properties!$G$14*EXP(1/$G$2-1/300)*(N197*K197-L197*J197/Properties!$D$3)</f>
        <v>0</v>
      </c>
      <c r="R197" s="20">
        <f t="shared" si="74"/>
        <v>99.99960526034458</v>
      </c>
      <c r="S197" s="20">
        <f t="shared" si="75"/>
        <v>177.99962375550916</v>
      </c>
      <c r="T197" s="20">
        <f t="shared" si="76"/>
        <v>3.7624449084370224E-4</v>
      </c>
      <c r="U197" s="20">
        <f t="shared" si="77"/>
        <v>3.8549207313269773E-4</v>
      </c>
      <c r="V197" s="20">
        <f t="shared" si="78"/>
        <v>9.2475822889954936E-6</v>
      </c>
      <c r="W197" s="20">
        <f t="shared" si="79"/>
        <v>10.100000000000001</v>
      </c>
      <c r="X197" s="20">
        <f t="shared" si="80"/>
        <v>0.98595363128192171</v>
      </c>
      <c r="Y197" s="33">
        <f t="shared" si="63"/>
        <v>178</v>
      </c>
      <c r="Z197" s="23">
        <f t="shared" si="58"/>
        <v>1.5772794463484439E-4</v>
      </c>
    </row>
    <row r="198" spans="1:26">
      <c r="A198" s="20">
        <f t="shared" si="64"/>
        <v>0</v>
      </c>
      <c r="B198" s="16">
        <f t="shared" si="59"/>
        <v>0</v>
      </c>
      <c r="C198" s="20">
        <f t="shared" si="65"/>
        <v>100</v>
      </c>
      <c r="D198" s="20">
        <f t="shared" si="66"/>
        <v>179</v>
      </c>
      <c r="E198" s="20">
        <f t="shared" si="60"/>
        <v>0</v>
      </c>
      <c r="F198" s="20">
        <f t="shared" si="61"/>
        <v>0</v>
      </c>
      <c r="G198" s="20">
        <f t="shared" si="62"/>
        <v>0</v>
      </c>
      <c r="H198" s="20">
        <f t="shared" si="67"/>
        <v>10.100000000000001</v>
      </c>
      <c r="I198" s="20">
        <f t="shared" si="68"/>
        <v>1</v>
      </c>
      <c r="J198" s="20">
        <f t="shared" si="69"/>
        <v>73.551274707378298</v>
      </c>
      <c r="K198" s="20">
        <f t="shared" si="70"/>
        <v>131.65678172620719</v>
      </c>
      <c r="L198" s="20">
        <f t="shared" si="71"/>
        <v>0</v>
      </c>
      <c r="M198" s="20">
        <f t="shared" si="72"/>
        <v>0</v>
      </c>
      <c r="N198" s="20">
        <f t="shared" si="73"/>
        <v>0</v>
      </c>
      <c r="O198" s="20">
        <f>Properties!$G$12*EXP(1/$G$2-1/300)*(J198*K198-L198*M198/Properties!$B$3)</f>
        <v>1.5751865901595999E-4</v>
      </c>
      <c r="P198" s="20">
        <f>Properties!$G$13*EXP(1/$G$2-1/300)*(J198^2-N198*M198/Properties!$C$3)</f>
        <v>3.8499672245520945E-6</v>
      </c>
      <c r="Q198" s="20">
        <f>Properties!$G$14*EXP(1/$G$2-1/300)*(N198*K198-L198*J198/Properties!$D$3)</f>
        <v>0</v>
      </c>
      <c r="R198" s="20">
        <f t="shared" si="74"/>
        <v>99.999605887303488</v>
      </c>
      <c r="S198" s="20">
        <f t="shared" si="75"/>
        <v>178.99962425473942</v>
      </c>
      <c r="T198" s="20">
        <f t="shared" si="76"/>
        <v>3.7574526059442481E-4</v>
      </c>
      <c r="U198" s="20">
        <f t="shared" si="77"/>
        <v>3.8492897855588079E-4</v>
      </c>
      <c r="V198" s="20">
        <f t="shared" si="78"/>
        <v>9.1837179614559139E-6</v>
      </c>
      <c r="W198" s="20">
        <f t="shared" si="79"/>
        <v>10.100000000000001</v>
      </c>
      <c r="X198" s="20">
        <f t="shared" si="80"/>
        <v>0.98595363128192171</v>
      </c>
      <c r="Y198" s="33">
        <f t="shared" si="63"/>
        <v>179</v>
      </c>
      <c r="Z198" s="23">
        <f t="shared" si="58"/>
        <v>1.5751865901595999E-4</v>
      </c>
    </row>
    <row r="199" spans="1:26">
      <c r="A199" s="20">
        <f t="shared" si="64"/>
        <v>0</v>
      </c>
      <c r="B199" s="16">
        <f t="shared" si="59"/>
        <v>0</v>
      </c>
      <c r="C199" s="20">
        <f t="shared" si="65"/>
        <v>100</v>
      </c>
      <c r="D199" s="20">
        <f t="shared" si="66"/>
        <v>180</v>
      </c>
      <c r="E199" s="20">
        <f t="shared" si="60"/>
        <v>0</v>
      </c>
      <c r="F199" s="20">
        <f t="shared" si="61"/>
        <v>0</v>
      </c>
      <c r="G199" s="20">
        <f t="shared" si="62"/>
        <v>0</v>
      </c>
      <c r="H199" s="20">
        <f t="shared" si="67"/>
        <v>10.100000000000001</v>
      </c>
      <c r="I199" s="20">
        <f t="shared" si="68"/>
        <v>1</v>
      </c>
      <c r="J199" s="20">
        <f t="shared" si="69"/>
        <v>73.297737048959206</v>
      </c>
      <c r="K199" s="20">
        <f t="shared" si="70"/>
        <v>131.93592668812659</v>
      </c>
      <c r="L199" s="20">
        <f t="shared" si="71"/>
        <v>0</v>
      </c>
      <c r="M199" s="20">
        <f t="shared" si="72"/>
        <v>0</v>
      </c>
      <c r="N199" s="20">
        <f t="shared" si="73"/>
        <v>0</v>
      </c>
      <c r="O199" s="20">
        <f>Properties!$G$12*EXP(1/$G$2-1/300)*(J199*K199-L199*M199/Properties!$B$3)</f>
        <v>1.5730850575027217E-4</v>
      </c>
      <c r="P199" s="20">
        <f>Properties!$G$13*EXP(1/$G$2-1/300)*(J199^2-N199*M199/Properties!$C$3)</f>
        <v>3.8234706258746712E-6</v>
      </c>
      <c r="Q199" s="20">
        <f>Properties!$G$14*EXP(1/$G$2-1/300)*(N199*K199-L199*J199/Properties!$D$3)</f>
        <v>0</v>
      </c>
      <c r="R199" s="20">
        <f t="shared" si="74"/>
        <v>99.999606515013483</v>
      </c>
      <c r="S199" s="20">
        <f t="shared" si="75"/>
        <v>179.99962475603934</v>
      </c>
      <c r="T199" s="20">
        <f t="shared" si="76"/>
        <v>3.7524396065907788E-4</v>
      </c>
      <c r="U199" s="20">
        <f t="shared" si="77"/>
        <v>3.8436447359176378E-4</v>
      </c>
      <c r="V199" s="20">
        <f t="shared" si="78"/>
        <v>9.1205129326859231E-6</v>
      </c>
      <c r="W199" s="20">
        <f t="shared" si="79"/>
        <v>10.100000000000001</v>
      </c>
      <c r="X199" s="20">
        <f t="shared" si="80"/>
        <v>0.98595363128192171</v>
      </c>
      <c r="Y199" s="33">
        <f t="shared" si="63"/>
        <v>180</v>
      </c>
      <c r="Z199" s="23">
        <f t="shared" si="58"/>
        <v>1.5730850575027217E-4</v>
      </c>
    </row>
    <row r="200" spans="1:26">
      <c r="A200" s="20">
        <f t="shared" si="64"/>
        <v>0</v>
      </c>
      <c r="B200" s="16">
        <f t="shared" si="59"/>
        <v>0</v>
      </c>
      <c r="C200" s="20">
        <f t="shared" si="65"/>
        <v>100</v>
      </c>
      <c r="D200" s="20">
        <f t="shared" si="66"/>
        <v>181</v>
      </c>
      <c r="E200" s="20">
        <f t="shared" si="60"/>
        <v>0</v>
      </c>
      <c r="F200" s="20">
        <f t="shared" si="61"/>
        <v>0</v>
      </c>
      <c r="G200" s="20">
        <f t="shared" si="62"/>
        <v>0</v>
      </c>
      <c r="H200" s="20">
        <f t="shared" si="67"/>
        <v>10.100000000000001</v>
      </c>
      <c r="I200" s="20">
        <f t="shared" si="68"/>
        <v>1</v>
      </c>
      <c r="J200" s="20">
        <f t="shared" si="69"/>
        <v>73.045941318801326</v>
      </c>
      <c r="K200" s="20">
        <f t="shared" si="70"/>
        <v>132.21315378703042</v>
      </c>
      <c r="L200" s="20">
        <f t="shared" si="71"/>
        <v>0</v>
      </c>
      <c r="M200" s="20">
        <f t="shared" si="72"/>
        <v>0</v>
      </c>
      <c r="N200" s="20">
        <f t="shared" si="73"/>
        <v>0</v>
      </c>
      <c r="O200" s="20">
        <f>Properties!$G$12*EXP(1/$G$2-1/300)*(J200*K200-L200*M200/Properties!$B$3)</f>
        <v>1.5709751750911084E-4</v>
      </c>
      <c r="P200" s="20">
        <f>Properties!$G$13*EXP(1/$G$2-1/300)*(J200^2-N200*M200/Properties!$C$3)</f>
        <v>3.7972466248749172E-6</v>
      </c>
      <c r="Q200" s="20">
        <f>Properties!$G$14*EXP(1/$G$2-1/300)*(N200*K200-L200*J200/Properties!$D$3)</f>
        <v>0</v>
      </c>
      <c r="R200" s="20">
        <f t="shared" si="74"/>
        <v>99.999607143414707</v>
      </c>
      <c r="S200" s="20">
        <f t="shared" si="75"/>
        <v>180.99962525933103</v>
      </c>
      <c r="T200" s="20">
        <f t="shared" si="76"/>
        <v>3.7474066897190395E-4</v>
      </c>
      <c r="U200" s="20">
        <f t="shared" si="77"/>
        <v>3.8379862713075518E-4</v>
      </c>
      <c r="V200" s="20">
        <f t="shared" si="78"/>
        <v>9.0579581588512702E-6</v>
      </c>
      <c r="W200" s="20">
        <f t="shared" si="79"/>
        <v>10.100000000000001</v>
      </c>
      <c r="X200" s="20">
        <f t="shared" si="80"/>
        <v>0.98595363128192171</v>
      </c>
      <c r="Y200" s="33">
        <f t="shared" si="63"/>
        <v>181</v>
      </c>
      <c r="Z200" s="23">
        <f t="shared" si="58"/>
        <v>1.5709751750911084E-4</v>
      </c>
    </row>
    <row r="201" spans="1:26">
      <c r="A201" s="20">
        <f t="shared" si="64"/>
        <v>0</v>
      </c>
      <c r="B201" s="16">
        <f t="shared" si="59"/>
        <v>0</v>
      </c>
      <c r="C201" s="20">
        <f t="shared" si="65"/>
        <v>100</v>
      </c>
      <c r="D201" s="20">
        <f t="shared" si="66"/>
        <v>182</v>
      </c>
      <c r="E201" s="20">
        <f t="shared" si="60"/>
        <v>0</v>
      </c>
      <c r="F201" s="20">
        <f t="shared" si="61"/>
        <v>0</v>
      </c>
      <c r="G201" s="20">
        <f t="shared" si="62"/>
        <v>0</v>
      </c>
      <c r="H201" s="20">
        <f t="shared" si="67"/>
        <v>10.100000000000001</v>
      </c>
      <c r="I201" s="20">
        <f t="shared" si="68"/>
        <v>1</v>
      </c>
      <c r="J201" s="20">
        <f t="shared" si="69"/>
        <v>72.795869626508278</v>
      </c>
      <c r="K201" s="20">
        <f t="shared" si="70"/>
        <v>132.48848272024506</v>
      </c>
      <c r="L201" s="20">
        <f t="shared" si="71"/>
        <v>0</v>
      </c>
      <c r="M201" s="20">
        <f t="shared" si="72"/>
        <v>0</v>
      </c>
      <c r="N201" s="20">
        <f t="shared" si="73"/>
        <v>0</v>
      </c>
      <c r="O201" s="20">
        <f>Properties!$G$12*EXP(1/$G$2-1/300)*(J201*K201-L201*M201/Properties!$B$3)</f>
        <v>1.5688572619256748E-4</v>
      </c>
      <c r="P201" s="20">
        <f>Properties!$G$13*EXP(1/$G$2-1/300)*(J201^2-N201*M201/Properties!$C$3)</f>
        <v>3.7712914950136418E-6</v>
      </c>
      <c r="Q201" s="20">
        <f>Properties!$G$14*EXP(1/$G$2-1/300)*(N201*K201-L201*J201/Properties!$D$3)</f>
        <v>0</v>
      </c>
      <c r="R201" s="20">
        <f t="shared" si="74"/>
        <v>99.999607772448869</v>
      </c>
      <c r="S201" s="20">
        <f t="shared" si="75"/>
        <v>181.99962576453837</v>
      </c>
      <c r="T201" s="20">
        <f t="shared" si="76"/>
        <v>3.7423546162743202E-4</v>
      </c>
      <c r="U201" s="20">
        <f t="shared" si="77"/>
        <v>3.8323150637809147E-4</v>
      </c>
      <c r="V201" s="20">
        <f t="shared" si="78"/>
        <v>8.996044750659426E-6</v>
      </c>
      <c r="W201" s="20">
        <f t="shared" si="79"/>
        <v>10.100000000000001</v>
      </c>
      <c r="X201" s="20">
        <f t="shared" si="80"/>
        <v>0.98595363128192171</v>
      </c>
      <c r="Y201" s="33">
        <f t="shared" si="63"/>
        <v>182</v>
      </c>
      <c r="Z201" s="23">
        <f t="shared" si="58"/>
        <v>1.5688572619256748E-4</v>
      </c>
    </row>
    <row r="202" spans="1:26">
      <c r="A202" s="20">
        <f t="shared" si="64"/>
        <v>0</v>
      </c>
      <c r="B202" s="16">
        <f t="shared" si="59"/>
        <v>0</v>
      </c>
      <c r="C202" s="20">
        <f t="shared" si="65"/>
        <v>100</v>
      </c>
      <c r="D202" s="20">
        <f t="shared" si="66"/>
        <v>183</v>
      </c>
      <c r="E202" s="20">
        <f t="shared" si="60"/>
        <v>0</v>
      </c>
      <c r="F202" s="20">
        <f t="shared" si="61"/>
        <v>0</v>
      </c>
      <c r="G202" s="20">
        <f t="shared" si="62"/>
        <v>0</v>
      </c>
      <c r="H202" s="20">
        <f t="shared" si="67"/>
        <v>10.100000000000001</v>
      </c>
      <c r="I202" s="20">
        <f t="shared" si="68"/>
        <v>1</v>
      </c>
      <c r="J202" s="20">
        <f t="shared" si="69"/>
        <v>72.547504325837835</v>
      </c>
      <c r="K202" s="20">
        <f t="shared" si="70"/>
        <v>132.76193291628323</v>
      </c>
      <c r="L202" s="20">
        <f t="shared" si="71"/>
        <v>0</v>
      </c>
      <c r="M202" s="20">
        <f t="shared" si="72"/>
        <v>0</v>
      </c>
      <c r="N202" s="20">
        <f t="shared" si="73"/>
        <v>0</v>
      </c>
      <c r="O202" s="20">
        <f>Properties!$G$12*EXP(1/$G$2-1/300)*(J202*K202-L202*M202/Properties!$B$3)</f>
        <v>1.5667316294815721E-4</v>
      </c>
      <c r="P202" s="20">
        <f>Properties!$G$13*EXP(1/$G$2-1/300)*(J202^2-N202*M202/Properties!$C$3)</f>
        <v>3.7456015732141421E-6</v>
      </c>
      <c r="Q202" s="20">
        <f>Properties!$G$14*EXP(1/$G$2-1/300)*(N202*K202-L202*J202/Properties!$D$3)</f>
        <v>0</v>
      </c>
      <c r="R202" s="20">
        <f t="shared" si="74"/>
        <v>99.999608402059138</v>
      </c>
      <c r="S202" s="20">
        <f t="shared" si="75"/>
        <v>182.99962627158706</v>
      </c>
      <c r="T202" s="20">
        <f t="shared" si="76"/>
        <v>3.7372841292499458E-4</v>
      </c>
      <c r="U202" s="20">
        <f t="shared" si="77"/>
        <v>3.8266317689519597E-4</v>
      </c>
      <c r="V202" s="20">
        <f t="shared" si="78"/>
        <v>8.9347639702013769E-6</v>
      </c>
      <c r="W202" s="20">
        <f t="shared" si="79"/>
        <v>10.100000000000001</v>
      </c>
      <c r="X202" s="20">
        <f t="shared" si="80"/>
        <v>0.98595363128192171</v>
      </c>
      <c r="Y202" s="33">
        <f t="shared" si="63"/>
        <v>183</v>
      </c>
      <c r="Z202" s="23">
        <f t="shared" si="58"/>
        <v>1.5667316294815721E-4</v>
      </c>
    </row>
    <row r="203" spans="1:26">
      <c r="A203" s="20">
        <f t="shared" si="64"/>
        <v>0</v>
      </c>
      <c r="B203" s="16">
        <f t="shared" si="59"/>
        <v>0</v>
      </c>
      <c r="C203" s="20">
        <f t="shared" si="65"/>
        <v>100</v>
      </c>
      <c r="D203" s="20">
        <f t="shared" si="66"/>
        <v>184</v>
      </c>
      <c r="E203" s="20">
        <f t="shared" si="60"/>
        <v>0</v>
      </c>
      <c r="F203" s="20">
        <f t="shared" si="61"/>
        <v>0</v>
      </c>
      <c r="G203" s="20">
        <f t="shared" si="62"/>
        <v>0</v>
      </c>
      <c r="H203" s="20">
        <f t="shared" si="67"/>
        <v>10.100000000000001</v>
      </c>
      <c r="I203" s="20">
        <f t="shared" si="68"/>
        <v>1</v>
      </c>
      <c r="J203" s="20">
        <f t="shared" si="69"/>
        <v>72.300828010551058</v>
      </c>
      <c r="K203" s="20">
        <f t="shared" si="70"/>
        <v>133.03352353941395</v>
      </c>
      <c r="L203" s="20">
        <f t="shared" si="71"/>
        <v>0</v>
      </c>
      <c r="M203" s="20">
        <f t="shared" si="72"/>
        <v>0</v>
      </c>
      <c r="N203" s="20">
        <f t="shared" si="73"/>
        <v>0</v>
      </c>
      <c r="O203" s="20">
        <f>Properties!$G$12*EXP(1/$G$2-1/300)*(J203*K203-L203*M203/Properties!$B$3)</f>
        <v>1.5645985818898839E-4</v>
      </c>
      <c r="P203" s="20">
        <f>Properties!$G$13*EXP(1/$G$2-1/300)*(J203^2-N203*M203/Properties!$C$3)</f>
        <v>3.7201732585696976E-6</v>
      </c>
      <c r="Q203" s="20">
        <f>Properties!$G$14*EXP(1/$G$2-1/300)*(N203*K203-L203*J203/Properties!$D$3)</f>
        <v>0</v>
      </c>
      <c r="R203" s="20">
        <f t="shared" si="74"/>
        <v>99.999609032190136</v>
      </c>
      <c r="S203" s="20">
        <f t="shared" si="75"/>
        <v>183.99962678040458</v>
      </c>
      <c r="T203" s="20">
        <f t="shared" si="76"/>
        <v>3.7321959541206876E-4</v>
      </c>
      <c r="U203" s="20">
        <f t="shared" si="77"/>
        <v>3.8209370263993719E-4</v>
      </c>
      <c r="V203" s="20">
        <f t="shared" si="78"/>
        <v>8.8741072278684844E-6</v>
      </c>
      <c r="W203" s="20">
        <f t="shared" si="79"/>
        <v>10.100000000000001</v>
      </c>
      <c r="X203" s="20">
        <f t="shared" si="80"/>
        <v>0.98595363128192171</v>
      </c>
      <c r="Y203" s="33">
        <f t="shared" si="63"/>
        <v>184</v>
      </c>
      <c r="Z203" s="23">
        <f t="shared" si="58"/>
        <v>1.5645985818898839E-4</v>
      </c>
    </row>
    <row r="204" spans="1:26">
      <c r="A204" s="20">
        <f t="shared" si="64"/>
        <v>0</v>
      </c>
      <c r="B204" s="16">
        <f t="shared" si="59"/>
        <v>0</v>
      </c>
      <c r="C204" s="20">
        <f t="shared" si="65"/>
        <v>100</v>
      </c>
      <c r="D204" s="20">
        <f t="shared" si="66"/>
        <v>185</v>
      </c>
      <c r="E204" s="20">
        <f t="shared" si="60"/>
        <v>0</v>
      </c>
      <c r="F204" s="20">
        <f t="shared" si="61"/>
        <v>0</v>
      </c>
      <c r="G204" s="20">
        <f t="shared" si="62"/>
        <v>0</v>
      </c>
      <c r="H204" s="20">
        <f t="shared" si="67"/>
        <v>10.100000000000001</v>
      </c>
      <c r="I204" s="20">
        <f t="shared" si="68"/>
        <v>1</v>
      </c>
      <c r="J204" s="20">
        <f t="shared" si="69"/>
        <v>72.055823510345874</v>
      </c>
      <c r="K204" s="20">
        <f t="shared" si="70"/>
        <v>133.30327349413986</v>
      </c>
      <c r="L204" s="20">
        <f t="shared" si="71"/>
        <v>0</v>
      </c>
      <c r="M204" s="20">
        <f t="shared" si="72"/>
        <v>0</v>
      </c>
      <c r="N204" s="20">
        <f t="shared" si="73"/>
        <v>0</v>
      </c>
      <c r="O204" s="20">
        <f>Properties!$G$12*EXP(1/$G$2-1/300)*(J204*K204-L204*M204/Properties!$B$3)</f>
        <v>1.5624584161145374E-4</v>
      </c>
      <c r="P204" s="20">
        <f>Properties!$G$13*EXP(1/$G$2-1/300)*(J204^2-N204*M204/Properties!$C$3)</f>
        <v>3.6950030110816775E-6</v>
      </c>
      <c r="Q204" s="20">
        <f>Properties!$G$14*EXP(1/$G$2-1/300)*(N204*K204-L204*J204/Properties!$D$3)</f>
        <v>0</v>
      </c>
      <c r="R204" s="20">
        <f t="shared" si="74"/>
        <v>99.999609662787918</v>
      </c>
      <c r="S204" s="20">
        <f t="shared" si="75"/>
        <v>184.99962729092007</v>
      </c>
      <c r="T204" s="20">
        <f t="shared" si="76"/>
        <v>3.7270907992647699E-4</v>
      </c>
      <c r="U204" s="20">
        <f t="shared" si="77"/>
        <v>3.815231460058194E-4</v>
      </c>
      <c r="V204" s="20">
        <f t="shared" si="78"/>
        <v>8.8140660793423651E-6</v>
      </c>
      <c r="W204" s="20">
        <f t="shared" si="79"/>
        <v>10.100000000000001</v>
      </c>
      <c r="X204" s="20">
        <f t="shared" si="80"/>
        <v>0.98595363128192171</v>
      </c>
      <c r="Y204" s="33">
        <f t="shared" si="63"/>
        <v>185</v>
      </c>
      <c r="Z204" s="23">
        <f t="shared" si="58"/>
        <v>1.5624584161145374E-4</v>
      </c>
    </row>
    <row r="205" spans="1:26">
      <c r="A205" s="20">
        <f t="shared" si="64"/>
        <v>0</v>
      </c>
      <c r="B205" s="16">
        <f t="shared" si="59"/>
        <v>0</v>
      </c>
      <c r="C205" s="20">
        <f t="shared" si="65"/>
        <v>100</v>
      </c>
      <c r="D205" s="20">
        <f t="shared" si="66"/>
        <v>186</v>
      </c>
      <c r="E205" s="20">
        <f t="shared" si="60"/>
        <v>0</v>
      </c>
      <c r="F205" s="20">
        <f t="shared" si="61"/>
        <v>0</v>
      </c>
      <c r="G205" s="20">
        <f t="shared" si="62"/>
        <v>0</v>
      </c>
      <c r="H205" s="20">
        <f t="shared" si="67"/>
        <v>10.100000000000001</v>
      </c>
      <c r="I205" s="20">
        <f t="shared" si="68"/>
        <v>1</v>
      </c>
      <c r="J205" s="20">
        <f t="shared" si="69"/>
        <v>71.812473886872908</v>
      </c>
      <c r="K205" s="20">
        <f t="shared" si="70"/>
        <v>133.5712014295836</v>
      </c>
      <c r="L205" s="20">
        <f t="shared" si="71"/>
        <v>0</v>
      </c>
      <c r="M205" s="20">
        <f t="shared" si="72"/>
        <v>0</v>
      </c>
      <c r="N205" s="20">
        <f t="shared" si="73"/>
        <v>0</v>
      </c>
      <c r="O205" s="20">
        <f>Properties!$G$12*EXP(1/$G$2-1/300)*(J205*K205-L205*M205/Properties!$B$3)</f>
        <v>1.5603114221245679E-4</v>
      </c>
      <c r="P205" s="20">
        <f>Properties!$G$13*EXP(1/$G$2-1/300)*(J205^2-N205*M205/Properties!$C$3)</f>
        <v>3.6700873504274114E-6</v>
      </c>
      <c r="Q205" s="20">
        <f>Properties!$G$14*EXP(1/$G$2-1/300)*(N205*K205-L205*J205/Properties!$D$3)</f>
        <v>0</v>
      </c>
      <c r="R205" s="20">
        <f t="shared" si="74"/>
        <v>99.999610293799918</v>
      </c>
      <c r="S205" s="20">
        <f t="shared" si="75"/>
        <v>185.99962780306436</v>
      </c>
      <c r="T205" s="20">
        <f t="shared" si="76"/>
        <v>3.7219693563747948E-4</v>
      </c>
      <c r="U205" s="20">
        <f t="shared" si="77"/>
        <v>3.8095156786013525E-4</v>
      </c>
      <c r="V205" s="20">
        <f t="shared" si="78"/>
        <v>8.7546322226557697E-6</v>
      </c>
      <c r="W205" s="20">
        <f t="shared" si="79"/>
        <v>10.100000000000001</v>
      </c>
      <c r="X205" s="20">
        <f t="shared" si="80"/>
        <v>0.98595363128192171</v>
      </c>
      <c r="Y205" s="33">
        <f t="shared" si="63"/>
        <v>186</v>
      </c>
      <c r="Z205" s="23">
        <f t="shared" si="58"/>
        <v>1.5603114221245679E-4</v>
      </c>
    </row>
    <row r="206" spans="1:26">
      <c r="A206" s="20">
        <f t="shared" si="64"/>
        <v>0</v>
      </c>
      <c r="B206" s="16">
        <f t="shared" si="59"/>
        <v>0</v>
      </c>
      <c r="C206" s="20">
        <f t="shared" si="65"/>
        <v>100</v>
      </c>
      <c r="D206" s="20">
        <f t="shared" si="66"/>
        <v>187</v>
      </c>
      <c r="E206" s="20">
        <f t="shared" si="60"/>
        <v>0</v>
      </c>
      <c r="F206" s="20">
        <f t="shared" si="61"/>
        <v>0</v>
      </c>
      <c r="G206" s="20">
        <f t="shared" si="62"/>
        <v>0</v>
      </c>
      <c r="H206" s="20">
        <f t="shared" si="67"/>
        <v>10.100000000000001</v>
      </c>
      <c r="I206" s="20">
        <f t="shared" si="68"/>
        <v>1</v>
      </c>
      <c r="J206" s="20">
        <f t="shared" si="69"/>
        <v>71.57076242983193</v>
      </c>
      <c r="K206" s="20">
        <f t="shared" si="70"/>
        <v>133.83732574378573</v>
      </c>
      <c r="L206" s="20">
        <f t="shared" si="71"/>
        <v>0</v>
      </c>
      <c r="M206" s="20">
        <f t="shared" si="72"/>
        <v>0</v>
      </c>
      <c r="N206" s="20">
        <f t="shared" si="73"/>
        <v>0</v>
      </c>
      <c r="O206" s="20">
        <f>Properties!$G$12*EXP(1/$G$2-1/300)*(J206*K206-L206*M206/Properties!$B$3)</f>
        <v>1.5581578830618759E-4</v>
      </c>
      <c r="P206" s="20">
        <f>Properties!$G$13*EXP(1/$G$2-1/300)*(J206^2-N206*M206/Properties!$C$3)</f>
        <v>3.6454228547570628E-6</v>
      </c>
      <c r="Q206" s="20">
        <f>Properties!$G$14*EXP(1/$G$2-1/300)*(N206*K206-L206*J206/Properties!$D$3)</f>
        <v>0</v>
      </c>
      <c r="R206" s="20">
        <f t="shared" si="74"/>
        <v>99.99961092517492</v>
      </c>
      <c r="S206" s="20">
        <f t="shared" si="75"/>
        <v>186.9996283167699</v>
      </c>
      <c r="T206" s="20">
        <f t="shared" si="76"/>
        <v>3.716832300857902E-4</v>
      </c>
      <c r="U206" s="20">
        <f t="shared" si="77"/>
        <v>3.8037902758111282E-4</v>
      </c>
      <c r="V206" s="20">
        <f t="shared" si="78"/>
        <v>8.695797495322632E-6</v>
      </c>
      <c r="W206" s="20">
        <f t="shared" si="79"/>
        <v>10.100000000000001</v>
      </c>
      <c r="X206" s="20">
        <f t="shared" si="80"/>
        <v>0.98595363128192171</v>
      </c>
      <c r="Y206" s="33">
        <f t="shared" si="63"/>
        <v>187</v>
      </c>
      <c r="Z206" s="23">
        <f t="shared" si="58"/>
        <v>1.5581578830618759E-4</v>
      </c>
    </row>
    <row r="207" spans="1:26">
      <c r="A207" s="20">
        <f t="shared" si="64"/>
        <v>0</v>
      </c>
      <c r="B207" s="16">
        <f t="shared" si="59"/>
        <v>0</v>
      </c>
      <c r="C207" s="20">
        <f t="shared" si="65"/>
        <v>100</v>
      </c>
      <c r="D207" s="20">
        <f t="shared" si="66"/>
        <v>188</v>
      </c>
      <c r="E207" s="20">
        <f t="shared" si="60"/>
        <v>0</v>
      </c>
      <c r="F207" s="20">
        <f t="shared" si="61"/>
        <v>0</v>
      </c>
      <c r="G207" s="20">
        <f t="shared" si="62"/>
        <v>0</v>
      </c>
      <c r="H207" s="20">
        <f t="shared" si="67"/>
        <v>10.100000000000001</v>
      </c>
      <c r="I207" s="20">
        <f t="shared" si="68"/>
        <v>1</v>
      </c>
      <c r="J207" s="20">
        <f t="shared" si="69"/>
        <v>71.33067265314682</v>
      </c>
      <c r="K207" s="20">
        <f t="shared" si="70"/>
        <v>134.10166458791605</v>
      </c>
      <c r="L207" s="20">
        <f t="shared" si="71"/>
        <v>0</v>
      </c>
      <c r="M207" s="20">
        <f t="shared" si="72"/>
        <v>0</v>
      </c>
      <c r="N207" s="20">
        <f t="shared" si="73"/>
        <v>0</v>
      </c>
      <c r="O207" s="20">
        <f>Properties!$G$12*EXP(1/$G$2-1/300)*(J207*K207-L207*M207/Properties!$B$3)</f>
        <v>1.5559980754046039E-4</v>
      </c>
      <c r="P207" s="20">
        <f>Properties!$G$13*EXP(1/$G$2-1/300)*(J207^2-N207*M207/Properties!$C$3)</f>
        <v>3.6210061595186926E-6</v>
      </c>
      <c r="Q207" s="20">
        <f>Properties!$G$14*EXP(1/$G$2-1/300)*(N207*K207-L207*J207/Properties!$D$3)</f>
        <v>0</v>
      </c>
      <c r="R207" s="20">
        <f t="shared" si="74"/>
        <v>99.99961155686303</v>
      </c>
      <c r="S207" s="20">
        <f t="shared" si="75"/>
        <v>187.99962883197077</v>
      </c>
      <c r="T207" s="20">
        <f t="shared" si="76"/>
        <v>3.7116802922254946E-4</v>
      </c>
      <c r="U207" s="20">
        <f t="shared" si="77"/>
        <v>3.7980558309408483E-4</v>
      </c>
      <c r="V207" s="20">
        <f t="shared" si="78"/>
        <v>8.6375538715353928E-6</v>
      </c>
      <c r="W207" s="20">
        <f t="shared" si="79"/>
        <v>10.100000000000001</v>
      </c>
      <c r="X207" s="20">
        <f t="shared" si="80"/>
        <v>0.98595363128192171</v>
      </c>
      <c r="Y207" s="33">
        <f t="shared" si="63"/>
        <v>188</v>
      </c>
      <c r="Z207" s="23">
        <f t="shared" si="58"/>
        <v>1.5559980754046039E-4</v>
      </c>
    </row>
    <row r="208" spans="1:26">
      <c r="A208" s="20">
        <f t="shared" si="64"/>
        <v>0</v>
      </c>
      <c r="B208" s="16">
        <f t="shared" si="59"/>
        <v>0</v>
      </c>
      <c r="C208" s="20">
        <f t="shared" si="65"/>
        <v>100</v>
      </c>
      <c r="D208" s="20">
        <f t="shared" si="66"/>
        <v>189</v>
      </c>
      <c r="E208" s="20">
        <f t="shared" si="60"/>
        <v>0</v>
      </c>
      <c r="F208" s="20">
        <f t="shared" si="61"/>
        <v>0</v>
      </c>
      <c r="G208" s="20">
        <f t="shared" si="62"/>
        <v>0</v>
      </c>
      <c r="H208" s="20">
        <f t="shared" si="67"/>
        <v>10.100000000000001</v>
      </c>
      <c r="I208" s="20">
        <f t="shared" si="68"/>
        <v>1</v>
      </c>
      <c r="J208" s="20">
        <f t="shared" si="69"/>
        <v>71.092188291217212</v>
      </c>
      <c r="K208" s="20">
        <f t="shared" si="70"/>
        <v>134.36423587040051</v>
      </c>
      <c r="L208" s="20">
        <f t="shared" si="71"/>
        <v>0</v>
      </c>
      <c r="M208" s="20">
        <f t="shared" si="72"/>
        <v>0</v>
      </c>
      <c r="N208" s="20">
        <f t="shared" si="73"/>
        <v>0</v>
      </c>
      <c r="O208" s="20">
        <f>Properties!$G$12*EXP(1/$G$2-1/300)*(J208*K208-L208*M208/Properties!$B$3)</f>
        <v>1.5538322691262558E-4</v>
      </c>
      <c r="P208" s="20">
        <f>Properties!$G$13*EXP(1/$G$2-1/300)*(J208^2-N208*M208/Properties!$C$3)</f>
        <v>3.5968339563107789E-6</v>
      </c>
      <c r="Q208" s="20">
        <f>Properties!$G$14*EXP(1/$G$2-1/300)*(N208*K208-L208*J208/Properties!$D$3)</f>
        <v>0</v>
      </c>
      <c r="R208" s="20">
        <f t="shared" si="74"/>
        <v>99.999612188815632</v>
      </c>
      <c r="S208" s="20">
        <f t="shared" si="75"/>
        <v>188.99962934860255</v>
      </c>
      <c r="T208" s="20">
        <f t="shared" si="76"/>
        <v>3.7065139744727989E-4</v>
      </c>
      <c r="U208" s="20">
        <f t="shared" si="77"/>
        <v>3.7923129090670763E-4</v>
      </c>
      <c r="V208" s="20">
        <f t="shared" si="78"/>
        <v>8.5798934594277786E-6</v>
      </c>
      <c r="W208" s="20">
        <f t="shared" si="79"/>
        <v>10.100000000000001</v>
      </c>
      <c r="X208" s="20">
        <f t="shared" si="80"/>
        <v>0.98595363128192171</v>
      </c>
      <c r="Y208" s="33">
        <f t="shared" si="63"/>
        <v>189</v>
      </c>
      <c r="Z208" s="23">
        <f t="shared" si="58"/>
        <v>1.5538322691262558E-4</v>
      </c>
    </row>
    <row r="209" spans="1:26">
      <c r="A209" s="20">
        <f t="shared" si="64"/>
        <v>0</v>
      </c>
      <c r="B209" s="16">
        <f t="shared" si="59"/>
        <v>0</v>
      </c>
      <c r="C209" s="20">
        <f t="shared" si="65"/>
        <v>100</v>
      </c>
      <c r="D209" s="20">
        <f t="shared" si="66"/>
        <v>190</v>
      </c>
      <c r="E209" s="20">
        <f t="shared" si="60"/>
        <v>0</v>
      </c>
      <c r="F209" s="20">
        <f t="shared" si="61"/>
        <v>0</v>
      </c>
      <c r="G209" s="20">
        <f t="shared" si="62"/>
        <v>0</v>
      </c>
      <c r="H209" s="20">
        <f t="shared" si="67"/>
        <v>10.100000000000001</v>
      </c>
      <c r="I209" s="20">
        <f t="shared" si="68"/>
        <v>1</v>
      </c>
      <c r="J209" s="20">
        <f t="shared" si="69"/>
        <v>70.855293295245147</v>
      </c>
      <c r="K209" s="20">
        <f t="shared" si="70"/>
        <v>134.62505726096578</v>
      </c>
      <c r="L209" s="20">
        <f t="shared" si="71"/>
        <v>0</v>
      </c>
      <c r="M209" s="20">
        <f t="shared" si="72"/>
        <v>0</v>
      </c>
      <c r="N209" s="20">
        <f t="shared" si="73"/>
        <v>0</v>
      </c>
      <c r="O209" s="20">
        <f>Properties!$G$12*EXP(1/$G$2-1/300)*(J209*K209-L209*M209/Properties!$B$3)</f>
        <v>1.5516607278506905E-4</v>
      </c>
      <c r="P209" s="20">
        <f>Properties!$G$13*EXP(1/$G$2-1/300)*(J209^2-N209*M209/Properties!$C$3)</f>
        <v>3.572902991761459E-6</v>
      </c>
      <c r="Q209" s="20">
        <f>Properties!$G$14*EXP(1/$G$2-1/300)*(N209*K209-L209*J209/Properties!$D$3)</f>
        <v>0</v>
      </c>
      <c r="R209" s="20">
        <f t="shared" si="74"/>
        <v>99.999612820985362</v>
      </c>
      <c r="S209" s="20">
        <f t="shared" si="75"/>
        <v>189.99962986660236</v>
      </c>
      <c r="T209" s="20">
        <f t="shared" si="76"/>
        <v>3.7013339764485891E-4</v>
      </c>
      <c r="U209" s="20">
        <f t="shared" si="77"/>
        <v>3.7865620614326029E-4</v>
      </c>
      <c r="V209" s="20">
        <f t="shared" si="78"/>
        <v>8.5228084984013582E-6</v>
      </c>
      <c r="W209" s="20">
        <f t="shared" si="79"/>
        <v>10.100000000000001</v>
      </c>
      <c r="X209" s="20">
        <f t="shared" si="80"/>
        <v>0.98595363128192171</v>
      </c>
      <c r="Y209" s="33">
        <f t="shared" si="63"/>
        <v>190</v>
      </c>
      <c r="Z209" s="23">
        <f t="shared" si="58"/>
        <v>1.5516607278506905E-4</v>
      </c>
    </row>
    <row r="210" spans="1:26">
      <c r="A210" s="20">
        <f t="shared" si="64"/>
        <v>0</v>
      </c>
      <c r="B210" s="16">
        <f t="shared" si="59"/>
        <v>0</v>
      </c>
      <c r="C210" s="20">
        <f t="shared" si="65"/>
        <v>100</v>
      </c>
      <c r="D210" s="20">
        <f t="shared" si="66"/>
        <v>191</v>
      </c>
      <c r="E210" s="20">
        <f t="shared" si="60"/>
        <v>0</v>
      </c>
      <c r="F210" s="20">
        <f t="shared" si="61"/>
        <v>0</v>
      </c>
      <c r="G210" s="20">
        <f t="shared" si="62"/>
        <v>0</v>
      </c>
      <c r="H210" s="20">
        <f t="shared" si="67"/>
        <v>10.100000000000001</v>
      </c>
      <c r="I210" s="20">
        <f t="shared" si="68"/>
        <v>1</v>
      </c>
      <c r="J210" s="20">
        <f t="shared" si="69"/>
        <v>70.619971829634892</v>
      </c>
      <c r="K210" s="20">
        <f t="shared" si="70"/>
        <v>134.88414619460266</v>
      </c>
      <c r="L210" s="20">
        <f t="shared" si="71"/>
        <v>0</v>
      </c>
      <c r="M210" s="20">
        <f t="shared" si="72"/>
        <v>0</v>
      </c>
      <c r="N210" s="20">
        <f t="shared" si="73"/>
        <v>0</v>
      </c>
      <c r="O210" s="20">
        <f>Properties!$G$12*EXP(1/$G$2-1/300)*(J210*K210-L210*M210/Properties!$B$3)</f>
        <v>1.54948370900309E-4</v>
      </c>
      <c r="P210" s="20">
        <f>Properties!$G$13*EXP(1/$G$2-1/300)*(J210^2-N210*M210/Properties!$C$3)</f>
        <v>3.5492100664337801E-6</v>
      </c>
      <c r="Q210" s="20">
        <f>Properties!$G$14*EXP(1/$G$2-1/300)*(N210*K210-L210*J210/Properties!$D$3)</f>
        <v>0</v>
      </c>
      <c r="R210" s="20">
        <f t="shared" si="74"/>
        <v>99.999613453326063</v>
      </c>
      <c r="S210" s="20">
        <f t="shared" si="75"/>
        <v>190.99963038590877</v>
      </c>
      <c r="T210" s="20">
        <f t="shared" si="76"/>
        <v>3.6961409122153048E-4</v>
      </c>
      <c r="U210" s="20">
        <f t="shared" si="77"/>
        <v>3.7808038257804459E-4</v>
      </c>
      <c r="V210" s="20">
        <f t="shared" si="78"/>
        <v>8.4662913565141186E-6</v>
      </c>
      <c r="W210" s="20">
        <f t="shared" si="79"/>
        <v>10.100000000000001</v>
      </c>
      <c r="X210" s="20">
        <f t="shared" si="80"/>
        <v>0.98595363128192171</v>
      </c>
      <c r="Y210" s="33">
        <f t="shared" si="63"/>
        <v>191</v>
      </c>
      <c r="Z210" s="23">
        <f t="shared" si="58"/>
        <v>1.54948370900309E-4</v>
      </c>
    </row>
    <row r="211" spans="1:26">
      <c r="A211" s="20">
        <f t="shared" si="64"/>
        <v>0</v>
      </c>
      <c r="B211" s="16">
        <f t="shared" si="59"/>
        <v>0</v>
      </c>
      <c r="C211" s="20">
        <f t="shared" si="65"/>
        <v>100</v>
      </c>
      <c r="D211" s="20">
        <f t="shared" si="66"/>
        <v>192</v>
      </c>
      <c r="E211" s="20">
        <f t="shared" si="60"/>
        <v>0</v>
      </c>
      <c r="F211" s="20">
        <f t="shared" si="61"/>
        <v>0</v>
      </c>
      <c r="G211" s="20">
        <f t="shared" si="62"/>
        <v>0</v>
      </c>
      <c r="H211" s="20">
        <f t="shared" si="67"/>
        <v>10.100000000000001</v>
      </c>
      <c r="I211" s="20">
        <f t="shared" si="68"/>
        <v>1</v>
      </c>
      <c r="J211" s="20">
        <f t="shared" si="69"/>
        <v>70.386208268464316</v>
      </c>
      <c r="K211" s="20">
        <f t="shared" si="70"/>
        <v>135.14151987545148</v>
      </c>
      <c r="L211" s="20">
        <f t="shared" si="71"/>
        <v>0</v>
      </c>
      <c r="M211" s="20">
        <f t="shared" si="72"/>
        <v>0</v>
      </c>
      <c r="N211" s="20">
        <f t="shared" si="73"/>
        <v>0</v>
      </c>
      <c r="O211" s="20">
        <f>Properties!$G$12*EXP(1/$G$2-1/300)*(J211*K211-L211*M211/Properties!$B$3)</f>
        <v>1.5473014639570413E-4</v>
      </c>
      <c r="P211" s="20">
        <f>Properties!$G$13*EXP(1/$G$2-1/300)*(J211^2-N211*M211/Properties!$C$3)</f>
        <v>3.5257520337562799E-6</v>
      </c>
      <c r="Q211" s="20">
        <f>Properties!$G$14*EXP(1/$G$2-1/300)*(N211*K211-L211*J211/Properties!$D$3)</f>
        <v>0</v>
      </c>
      <c r="R211" s="20">
        <f t="shared" si="74"/>
        <v>99.9996140857928</v>
      </c>
      <c r="S211" s="20">
        <f t="shared" si="75"/>
        <v>191.99963090646185</v>
      </c>
      <c r="T211" s="20">
        <f t="shared" si="76"/>
        <v>3.6909353813999028E-4</v>
      </c>
      <c r="U211" s="20">
        <f t="shared" si="77"/>
        <v>3.7750387266791976E-4</v>
      </c>
      <c r="V211" s="20">
        <f t="shared" si="78"/>
        <v>8.4103345279294672E-6</v>
      </c>
      <c r="W211" s="20">
        <f t="shared" si="79"/>
        <v>10.100000000000001</v>
      </c>
      <c r="X211" s="20">
        <f t="shared" si="80"/>
        <v>0.98595363128192171</v>
      </c>
      <c r="Y211" s="33">
        <f t="shared" si="63"/>
        <v>192</v>
      </c>
      <c r="Z211" s="23">
        <f t="shared" si="58"/>
        <v>1.5473014639570413E-4</v>
      </c>
    </row>
    <row r="212" spans="1:26">
      <c r="A212" s="20">
        <f t="shared" si="64"/>
        <v>0</v>
      </c>
      <c r="B212" s="16">
        <f t="shared" si="59"/>
        <v>0</v>
      </c>
      <c r="C212" s="20">
        <f t="shared" si="65"/>
        <v>100</v>
      </c>
      <c r="D212" s="20">
        <f t="shared" si="66"/>
        <v>193</v>
      </c>
      <c r="E212" s="20">
        <f t="shared" si="60"/>
        <v>0</v>
      </c>
      <c r="F212" s="20">
        <f t="shared" si="61"/>
        <v>0</v>
      </c>
      <c r="G212" s="20">
        <f t="shared" si="62"/>
        <v>0</v>
      </c>
      <c r="H212" s="20">
        <f t="shared" si="67"/>
        <v>10.100000000000001</v>
      </c>
      <c r="I212" s="20">
        <f t="shared" si="68"/>
        <v>1</v>
      </c>
      <c r="J212" s="20">
        <f t="shared" si="69"/>
        <v>70.153987192025951</v>
      </c>
      <c r="K212" s="20">
        <f t="shared" si="70"/>
        <v>135.39719528061011</v>
      </c>
      <c r="L212" s="20">
        <f t="shared" si="71"/>
        <v>0</v>
      </c>
      <c r="M212" s="20">
        <f t="shared" si="72"/>
        <v>0</v>
      </c>
      <c r="N212" s="20">
        <f t="shared" si="73"/>
        <v>0</v>
      </c>
      <c r="O212" s="20">
        <f>Properties!$G$12*EXP(1/$G$2-1/300)*(J212*K212-L212*M212/Properties!$B$3)</f>
        <v>1.5451142381778176E-4</v>
      </c>
      <c r="P212" s="20">
        <f>Properties!$G$13*EXP(1/$G$2-1/300)*(J212^2-N212*M212/Properties!$C$3)</f>
        <v>3.5025257989782135E-6</v>
      </c>
      <c r="Q212" s="20">
        <f>Properties!$G$14*EXP(1/$G$2-1/300)*(N212*K212-L212*J212/Properties!$D$3)</f>
        <v>0</v>
      </c>
      <c r="R212" s="20">
        <f t="shared" si="74"/>
        <v>99.999614718341789</v>
      </c>
      <c r="S212" s="20">
        <f t="shared" si="75"/>
        <v>192.99963142820306</v>
      </c>
      <c r="T212" s="20">
        <f t="shared" si="76"/>
        <v>3.6857179695356363E-4</v>
      </c>
      <c r="U212" s="20">
        <f t="shared" si="77"/>
        <v>3.7692672758398761E-4</v>
      </c>
      <c r="V212" s="20">
        <f t="shared" si="78"/>
        <v>8.3549306304240465E-6</v>
      </c>
      <c r="W212" s="20">
        <f t="shared" si="79"/>
        <v>10.100000000000001</v>
      </c>
      <c r="X212" s="20">
        <f t="shared" si="80"/>
        <v>0.98595363128192171</v>
      </c>
      <c r="Y212" s="33">
        <f t="shared" si="63"/>
        <v>193</v>
      </c>
      <c r="Z212" s="23">
        <f t="shared" ref="Z212:Z275" si="81">(O212+Q212)</f>
        <v>1.5451142381778176E-4</v>
      </c>
    </row>
    <row r="213" spans="1:26">
      <c r="A213" s="20">
        <f t="shared" si="64"/>
        <v>0</v>
      </c>
      <c r="B213" s="16">
        <f t="shared" ref="B213:B276" si="82">A213/(PI()/4*$G$6^2)</f>
        <v>0</v>
      </c>
      <c r="C213" s="20">
        <f t="shared" si="65"/>
        <v>100</v>
      </c>
      <c r="D213" s="20">
        <f t="shared" si="66"/>
        <v>194</v>
      </c>
      <c r="E213" s="20">
        <f t="shared" ref="E213:E276" si="83">$B$3</f>
        <v>0</v>
      </c>
      <c r="F213" s="20">
        <f t="shared" ref="F213:F276" si="84">$B$4</f>
        <v>0</v>
      </c>
      <c r="G213" s="20">
        <f t="shared" ref="G213:G276" si="85">$B$5</f>
        <v>0</v>
      </c>
      <c r="H213" s="20">
        <f t="shared" si="67"/>
        <v>10.100000000000001</v>
      </c>
      <c r="I213" s="20">
        <f t="shared" si="68"/>
        <v>1</v>
      </c>
      <c r="J213" s="20">
        <f t="shared" si="69"/>
        <v>69.923293383436587</v>
      </c>
      <c r="K213" s="20">
        <f t="shared" si="70"/>
        <v>135.65118916386697</v>
      </c>
      <c r="L213" s="20">
        <f t="shared" si="71"/>
        <v>0</v>
      </c>
      <c r="M213" s="20">
        <f t="shared" si="72"/>
        <v>0</v>
      </c>
      <c r="N213" s="20">
        <f t="shared" si="73"/>
        <v>0</v>
      </c>
      <c r="O213" s="20">
        <f>Properties!$G$12*EXP(1/$G$2-1/300)*(J213*K213-L213*M213/Properties!$B$3)</f>
        <v>1.5429222713619854E-4</v>
      </c>
      <c r="P213" s="20">
        <f>Properties!$G$13*EXP(1/$G$2-1/300)*(J213^2-N213*M213/Properties!$C$3)</f>
        <v>3.4795283181488075E-6</v>
      </c>
      <c r="Q213" s="20">
        <f>Properties!$G$14*EXP(1/$G$2-1/300)*(N213*K213-L213*J213/Properties!$D$3)</f>
        <v>0</v>
      </c>
      <c r="R213" s="20">
        <f t="shared" si="74"/>
        <v>99.999615350930355</v>
      </c>
      <c r="S213" s="20">
        <f t="shared" si="75"/>
        <v>193.99963195107517</v>
      </c>
      <c r="T213" s="20">
        <f t="shared" si="76"/>
        <v>3.6804892483950776E-4</v>
      </c>
      <c r="U213" s="20">
        <f t="shared" si="77"/>
        <v>3.7634899724246058E-4</v>
      </c>
      <c r="V213" s="20">
        <f t="shared" si="78"/>
        <v>8.300072402952818E-6</v>
      </c>
      <c r="W213" s="20">
        <f t="shared" si="79"/>
        <v>10.100000000000001</v>
      </c>
      <c r="X213" s="20">
        <f t="shared" si="80"/>
        <v>0.98595363128192171</v>
      </c>
      <c r="Y213" s="33">
        <f t="shared" ref="Y213:Y276" si="86">D213</f>
        <v>194</v>
      </c>
      <c r="Z213" s="23">
        <f t="shared" si="81"/>
        <v>1.5429222713619854E-4</v>
      </c>
    </row>
    <row r="214" spans="1:26">
      <c r="A214" s="20">
        <f t="shared" ref="A214:A277" si="87">A213</f>
        <v>0</v>
      </c>
      <c r="B214" s="16">
        <f t="shared" si="82"/>
        <v>0</v>
      </c>
      <c r="C214" s="20">
        <f t="shared" ref="C214:C277" si="88">C213</f>
        <v>100</v>
      </c>
      <c r="D214" s="20">
        <f t="shared" ref="D214:D277" si="89">D213+1</f>
        <v>195</v>
      </c>
      <c r="E214" s="20">
        <f t="shared" si="83"/>
        <v>0</v>
      </c>
      <c r="F214" s="20">
        <f t="shared" si="84"/>
        <v>0</v>
      </c>
      <c r="G214" s="20">
        <f t="shared" si="85"/>
        <v>0</v>
      </c>
      <c r="H214" s="20">
        <f t="shared" ref="H214:H277" si="90">$B$6</f>
        <v>10.100000000000001</v>
      </c>
      <c r="I214" s="20">
        <f t="shared" ref="I214:I277" si="91">I213</f>
        <v>1</v>
      </c>
      <c r="J214" s="20">
        <f t="shared" ref="J214:J277" si="92">$G$3*C214/SUM(C214:H214)*$I214</f>
        <v>69.694111825313229</v>
      </c>
      <c r="K214" s="20">
        <f t="shared" ref="K214:K277" si="93">$G$3*D214/SUM(C214:H214)*$I214</f>
        <v>135.90351805936081</v>
      </c>
      <c r="L214" s="20">
        <f t="shared" ref="L214:L277" si="94">$G$3*E214/SUM(C214:H214)*$I214</f>
        <v>0</v>
      </c>
      <c r="M214" s="20">
        <f t="shared" ref="M214:M277" si="95">$G$3*F214/SUM(C214:H214)*$I214</f>
        <v>0</v>
      </c>
      <c r="N214" s="20">
        <f t="shared" ref="N214:N277" si="96">$G$3*G214/SUM(C214:H214)*$I214</f>
        <v>0</v>
      </c>
      <c r="O214" s="20">
        <f>Properties!$G$12*EXP(1/$G$2-1/300)*(J214*K214-L214*M214/Properties!$B$3)</f>
        <v>1.5407257975734307E-4</v>
      </c>
      <c r="P214" s="20">
        <f>Properties!$G$13*EXP(1/$G$2-1/300)*(J214^2-N214*M214/Properties!$C$3)</f>
        <v>3.4567565971198768E-6</v>
      </c>
      <c r="Q214" s="20">
        <f>Properties!$G$14*EXP(1/$G$2-1/300)*(N214*K214-L214*J214/Properties!$D$3)</f>
        <v>0</v>
      </c>
      <c r="R214" s="20">
        <f t="shared" ref="R214:R277" si="97">C214+$G$10*(-O214-2*P214+Q214)*$B$18</f>
        <v>99.999615983516961</v>
      </c>
      <c r="S214" s="20">
        <f t="shared" ref="S214:S277" si="98">D214+$G$10*(-O214-Q214)*$B$18</f>
        <v>194.99963247502237</v>
      </c>
      <c r="T214" s="20">
        <f t="shared" ref="T214:T277" si="99">E214+$G$10*(O214+Q214)*$B$18</f>
        <v>3.6752497763145944E-4</v>
      </c>
      <c r="U214" s="20">
        <f t="shared" ref="U214:U277" si="100">F214+$G$10*(O214+P214)*$B$18</f>
        <v>3.7577073033472931E-4</v>
      </c>
      <c r="V214" s="20">
        <f t="shared" ref="V214:V277" si="101">G214+$G$10*(P214-Q214)*$B$18</f>
        <v>8.2457527032699231E-6</v>
      </c>
      <c r="W214" s="20">
        <f t="shared" ref="W214:W277" si="102">H214</f>
        <v>10.100000000000001</v>
      </c>
      <c r="X214" s="20">
        <f t="shared" ref="X214:X277" si="103">I214-($J$6/(2*I214))*$B$18</f>
        <v>0.98595363128192171</v>
      </c>
      <c r="Y214" s="33">
        <f t="shared" si="86"/>
        <v>195</v>
      </c>
      <c r="Z214" s="23">
        <f t="shared" si="81"/>
        <v>1.5407257975734307E-4</v>
      </c>
    </row>
    <row r="215" spans="1:26">
      <c r="A215" s="20">
        <f t="shared" si="87"/>
        <v>0</v>
      </c>
      <c r="B215" s="16">
        <f t="shared" si="82"/>
        <v>0</v>
      </c>
      <c r="C215" s="20">
        <f t="shared" si="88"/>
        <v>100</v>
      </c>
      <c r="D215" s="20">
        <f t="shared" si="89"/>
        <v>196</v>
      </c>
      <c r="E215" s="20">
        <f t="shared" si="83"/>
        <v>0</v>
      </c>
      <c r="F215" s="20">
        <f t="shared" si="84"/>
        <v>0</v>
      </c>
      <c r="G215" s="20">
        <f t="shared" si="85"/>
        <v>0</v>
      </c>
      <c r="H215" s="20">
        <f t="shared" si="90"/>
        <v>10.100000000000001</v>
      </c>
      <c r="I215" s="20">
        <f t="shared" si="91"/>
        <v>1</v>
      </c>
      <c r="J215" s="20">
        <f t="shared" si="92"/>
        <v>69.46642769651443</v>
      </c>
      <c r="K215" s="20">
        <f t="shared" si="93"/>
        <v>136.15419828516829</v>
      </c>
      <c r="L215" s="20">
        <f t="shared" si="94"/>
        <v>0</v>
      </c>
      <c r="M215" s="20">
        <f t="shared" si="95"/>
        <v>0</v>
      </c>
      <c r="N215" s="20">
        <f t="shared" si="96"/>
        <v>0</v>
      </c>
      <c r="O215" s="20">
        <f>Properties!$G$12*EXP(1/$G$2-1/300)*(J215*K215-L215*M215/Properties!$B$3)</f>
        <v>1.5385250453759075E-4</v>
      </c>
      <c r="P215" s="20">
        <f>Properties!$G$13*EXP(1/$G$2-1/300)*(J215^2-N215*M215/Properties!$C$3)</f>
        <v>3.4342076905712232E-6</v>
      </c>
      <c r="Q215" s="20">
        <f>Properties!$G$14*EXP(1/$G$2-1/300)*(N215*K215-L215*J215/Properties!$D$3)</f>
        <v>0</v>
      </c>
      <c r="R215" s="20">
        <f t="shared" si="97"/>
        <v>99.999616616061132</v>
      </c>
      <c r="S215" s="20">
        <f t="shared" si="98"/>
        <v>195.99963299999015</v>
      </c>
      <c r="T215" s="20">
        <f t="shared" si="99"/>
        <v>3.6700000985105289E-4</v>
      </c>
      <c r="U215" s="20">
        <f t="shared" si="100"/>
        <v>3.7519197435665681E-4</v>
      </c>
      <c r="V215" s="20">
        <f t="shared" si="101"/>
        <v>8.1919645056038616E-6</v>
      </c>
      <c r="W215" s="20">
        <f t="shared" si="102"/>
        <v>10.100000000000001</v>
      </c>
      <c r="X215" s="20">
        <f t="shared" si="103"/>
        <v>0.98595363128192171</v>
      </c>
      <c r="Y215" s="33">
        <f t="shared" si="86"/>
        <v>196</v>
      </c>
      <c r="Z215" s="23">
        <f t="shared" si="81"/>
        <v>1.5385250453759075E-4</v>
      </c>
    </row>
    <row r="216" spans="1:26">
      <c r="A216" s="20">
        <f t="shared" si="87"/>
        <v>0</v>
      </c>
      <c r="B216" s="16">
        <f t="shared" si="82"/>
        <v>0</v>
      </c>
      <c r="C216" s="20">
        <f t="shared" si="88"/>
        <v>100</v>
      </c>
      <c r="D216" s="20">
        <f t="shared" si="89"/>
        <v>197</v>
      </c>
      <c r="E216" s="20">
        <f t="shared" si="83"/>
        <v>0</v>
      </c>
      <c r="F216" s="20">
        <f t="shared" si="84"/>
        <v>0</v>
      </c>
      <c r="G216" s="20">
        <f t="shared" si="85"/>
        <v>0</v>
      </c>
      <c r="H216" s="20">
        <f t="shared" si="90"/>
        <v>10.100000000000001</v>
      </c>
      <c r="I216" s="20">
        <f t="shared" si="91"/>
        <v>1</v>
      </c>
      <c r="J216" s="20">
        <f t="shared" si="92"/>
        <v>69.240226368945187</v>
      </c>
      <c r="K216" s="20">
        <f t="shared" si="93"/>
        <v>136.40324594682204</v>
      </c>
      <c r="L216" s="20">
        <f t="shared" si="94"/>
        <v>0</v>
      </c>
      <c r="M216" s="20">
        <f t="shared" si="95"/>
        <v>0</v>
      </c>
      <c r="N216" s="20">
        <f t="shared" si="96"/>
        <v>0</v>
      </c>
      <c r="O216" s="20">
        <f>Properties!$G$12*EXP(1/$G$2-1/300)*(J216*K216-L216*M216/Properties!$B$3)</f>
        <v>1.5363202379622094E-4</v>
      </c>
      <c r="P216" s="20">
        <f>Properties!$G$13*EXP(1/$G$2-1/300)*(J216^2-N216*M216/Properties!$C$3)</f>
        <v>3.411878701058206E-6</v>
      </c>
      <c r="Q216" s="20">
        <f>Properties!$G$14*EXP(1/$G$2-1/300)*(N216*K216-L216*J216/Properties!$D$3)</f>
        <v>0</v>
      </c>
      <c r="R216" s="20">
        <f t="shared" si="97"/>
        <v>99.999617248523464</v>
      </c>
      <c r="S216" s="20">
        <f t="shared" si="98"/>
        <v>196.99963352592525</v>
      </c>
      <c r="T216" s="20">
        <f t="shared" si="99"/>
        <v>3.6647407473873293E-4</v>
      </c>
      <c r="U216" s="20">
        <f t="shared" si="100"/>
        <v>3.7461277563711852E-4</v>
      </c>
      <c r="V216" s="20">
        <f t="shared" si="101"/>
        <v>8.138700898385567E-6</v>
      </c>
      <c r="W216" s="20">
        <f t="shared" si="102"/>
        <v>10.100000000000001</v>
      </c>
      <c r="X216" s="20">
        <f t="shared" si="103"/>
        <v>0.98595363128192171</v>
      </c>
      <c r="Y216" s="33">
        <f t="shared" si="86"/>
        <v>197</v>
      </c>
      <c r="Z216" s="23">
        <f t="shared" si="81"/>
        <v>1.5363202379622094E-4</v>
      </c>
    </row>
    <row r="217" spans="1:26">
      <c r="A217" s="20">
        <f t="shared" si="87"/>
        <v>0</v>
      </c>
      <c r="B217" s="16">
        <f t="shared" si="82"/>
        <v>0</v>
      </c>
      <c r="C217" s="20">
        <f t="shared" si="88"/>
        <v>100</v>
      </c>
      <c r="D217" s="20">
        <f t="shared" si="89"/>
        <v>198</v>
      </c>
      <c r="E217" s="20">
        <f t="shared" si="83"/>
        <v>0</v>
      </c>
      <c r="F217" s="20">
        <f t="shared" si="84"/>
        <v>0</v>
      </c>
      <c r="G217" s="20">
        <f t="shared" si="85"/>
        <v>0</v>
      </c>
      <c r="H217" s="20">
        <f t="shared" si="90"/>
        <v>10.100000000000001</v>
      </c>
      <c r="I217" s="20">
        <f t="shared" si="91"/>
        <v>1</v>
      </c>
      <c r="J217" s="20">
        <f t="shared" si="92"/>
        <v>69.015493404424106</v>
      </c>
      <c r="K217" s="20">
        <f t="shared" si="93"/>
        <v>136.65067694075972</v>
      </c>
      <c r="L217" s="20">
        <f t="shared" si="94"/>
        <v>0</v>
      </c>
      <c r="M217" s="20">
        <f t="shared" si="95"/>
        <v>0</v>
      </c>
      <c r="N217" s="20">
        <f t="shared" si="96"/>
        <v>0</v>
      </c>
      <c r="O217" s="20">
        <f>Properties!$G$12*EXP(1/$G$2-1/300)*(J217*K217-L217*M217/Properties!$B$3)</f>
        <v>1.5341115932800546E-4</v>
      </c>
      <c r="P217" s="20">
        <f>Properties!$G$13*EXP(1/$G$2-1/300)*(J217^2-N217*M217/Properties!$C$3)</f>
        <v>3.3897667780809303E-6</v>
      </c>
      <c r="Q217" s="20">
        <f>Properties!$G$14*EXP(1/$G$2-1/300)*(N217*K217-L217*J217/Properties!$D$3)</f>
        <v>0</v>
      </c>
      <c r="R217" s="20">
        <f t="shared" si="97"/>
        <v>99.999617880865557</v>
      </c>
      <c r="S217" s="20">
        <f t="shared" si="98"/>
        <v>197.99963405277572</v>
      </c>
      <c r="T217" s="20">
        <f t="shared" si="99"/>
        <v>3.6594722428378299E-4</v>
      </c>
      <c r="U217" s="20">
        <f t="shared" si="100"/>
        <v>3.7403317936581101E-4</v>
      </c>
      <c r="V217" s="20">
        <f t="shared" si="101"/>
        <v>8.0859550820280364E-6</v>
      </c>
      <c r="W217" s="20">
        <f t="shared" si="102"/>
        <v>10.100000000000001</v>
      </c>
      <c r="X217" s="20">
        <f t="shared" si="103"/>
        <v>0.98595363128192171</v>
      </c>
      <c r="Y217" s="33">
        <f t="shared" si="86"/>
        <v>198</v>
      </c>
      <c r="Z217" s="23">
        <f t="shared" si="81"/>
        <v>1.5341115932800546E-4</v>
      </c>
    </row>
    <row r="218" spans="1:26">
      <c r="A218" s="20">
        <f t="shared" si="87"/>
        <v>0</v>
      </c>
      <c r="B218" s="16">
        <f t="shared" si="82"/>
        <v>0</v>
      </c>
      <c r="C218" s="20">
        <f t="shared" si="88"/>
        <v>100</v>
      </c>
      <c r="D218" s="20">
        <f t="shared" si="89"/>
        <v>199</v>
      </c>
      <c r="E218" s="20">
        <f t="shared" si="83"/>
        <v>0</v>
      </c>
      <c r="F218" s="20">
        <f t="shared" si="84"/>
        <v>0</v>
      </c>
      <c r="G218" s="20">
        <f t="shared" si="85"/>
        <v>0</v>
      </c>
      <c r="H218" s="20">
        <f t="shared" si="90"/>
        <v>10.100000000000001</v>
      </c>
      <c r="I218" s="20">
        <f t="shared" si="91"/>
        <v>1</v>
      </c>
      <c r="J218" s="20">
        <f t="shared" si="92"/>
        <v>68.792214551611352</v>
      </c>
      <c r="K218" s="20">
        <f t="shared" si="93"/>
        <v>136.89650695770658</v>
      </c>
      <c r="L218" s="20">
        <f t="shared" si="94"/>
        <v>0</v>
      </c>
      <c r="M218" s="20">
        <f t="shared" si="95"/>
        <v>0</v>
      </c>
      <c r="N218" s="20">
        <f t="shared" si="96"/>
        <v>0</v>
      </c>
      <c r="O218" s="20">
        <f>Properties!$G$12*EXP(1/$G$2-1/300)*(J218*K218-L218*M218/Properties!$B$3)</f>
        <v>1.5318993241547813E-4</v>
      </c>
      <c r="P218" s="20">
        <f>Properties!$G$13*EXP(1/$G$2-1/300)*(J218^2-N218*M218/Properties!$C$3)</f>
        <v>3.3678691171744575E-6</v>
      </c>
      <c r="Q218" s="20">
        <f>Properties!$G$14*EXP(1/$G$2-1/300)*(N218*K218-L218*J218/Properties!$D$3)</f>
        <v>0</v>
      </c>
      <c r="R218" s="20">
        <f t="shared" si="97"/>
        <v>99.999618513050009</v>
      </c>
      <c r="S218" s="20">
        <f t="shared" si="98"/>
        <v>198.99963458049075</v>
      </c>
      <c r="T218" s="20">
        <f t="shared" si="99"/>
        <v>3.6541950925359309E-4</v>
      </c>
      <c r="U218" s="20">
        <f t="shared" si="100"/>
        <v>3.734532296203492E-4</v>
      </c>
      <c r="V218" s="20">
        <f t="shared" si="101"/>
        <v>8.0337203667561305E-6</v>
      </c>
      <c r="W218" s="20">
        <f t="shared" si="102"/>
        <v>10.100000000000001</v>
      </c>
      <c r="X218" s="20">
        <f t="shared" si="103"/>
        <v>0.98595363128192171</v>
      </c>
      <c r="Y218" s="33">
        <f t="shared" si="86"/>
        <v>199</v>
      </c>
      <c r="Z218" s="23">
        <f t="shared" si="81"/>
        <v>1.5318993241547813E-4</v>
      </c>
    </row>
    <row r="219" spans="1:26">
      <c r="A219" s="20">
        <f t="shared" si="87"/>
        <v>0</v>
      </c>
      <c r="B219" s="16">
        <f t="shared" si="82"/>
        <v>0</v>
      </c>
      <c r="C219" s="20">
        <f t="shared" si="88"/>
        <v>100</v>
      </c>
      <c r="D219" s="20">
        <f t="shared" si="89"/>
        <v>200</v>
      </c>
      <c r="E219" s="20">
        <f t="shared" si="83"/>
        <v>0</v>
      </c>
      <c r="F219" s="20">
        <f t="shared" si="84"/>
        <v>0</v>
      </c>
      <c r="G219" s="20">
        <f t="shared" si="85"/>
        <v>0</v>
      </c>
      <c r="H219" s="20">
        <f t="shared" si="90"/>
        <v>10.100000000000001</v>
      </c>
      <c r="I219" s="20">
        <f t="shared" si="91"/>
        <v>1</v>
      </c>
      <c r="J219" s="20">
        <f t="shared" si="92"/>
        <v>68.570375742996021</v>
      </c>
      <c r="K219" s="20">
        <f t="shared" si="93"/>
        <v>137.14075148599204</v>
      </c>
      <c r="L219" s="20">
        <f t="shared" si="94"/>
        <v>0</v>
      </c>
      <c r="M219" s="20">
        <f t="shared" si="95"/>
        <v>0</v>
      </c>
      <c r="N219" s="20">
        <f t="shared" si="96"/>
        <v>0</v>
      </c>
      <c r="O219" s="20">
        <f>Properties!$G$12*EXP(1/$G$2-1/300)*(J219*K219-L219*M219/Properties!$B$3)</f>
        <v>1.5296836384089336E-4</v>
      </c>
      <c r="P219" s="20">
        <f>Properties!$G$13*EXP(1/$G$2-1/300)*(J219^2-N219*M219/Properties!$C$3)</f>
        <v>3.3461829590195427E-6</v>
      </c>
      <c r="Q219" s="20">
        <f>Properties!$G$14*EXP(1/$G$2-1/300)*(N219*K219-L219*J219/Properties!$D$3)</f>
        <v>0</v>
      </c>
      <c r="R219" s="20">
        <f t="shared" si="97"/>
        <v>99.999619145040441</v>
      </c>
      <c r="S219" s="20">
        <f t="shared" si="98"/>
        <v>199.99963510902077</v>
      </c>
      <c r="T219" s="20">
        <f t="shared" si="99"/>
        <v>3.6489097922218607E-4</v>
      </c>
      <c r="U219" s="20">
        <f t="shared" si="100"/>
        <v>3.7287296939267134E-4</v>
      </c>
      <c r="V219" s="20">
        <f t="shared" si="101"/>
        <v>7.9819901704853216E-6</v>
      </c>
      <c r="W219" s="20">
        <f t="shared" si="102"/>
        <v>10.100000000000001</v>
      </c>
      <c r="X219" s="20">
        <f t="shared" si="103"/>
        <v>0.98595363128192171</v>
      </c>
      <c r="Y219" s="33">
        <f t="shared" si="86"/>
        <v>200</v>
      </c>
      <c r="Z219" s="23">
        <f t="shared" si="81"/>
        <v>1.5296836384089336E-4</v>
      </c>
    </row>
    <row r="220" spans="1:26">
      <c r="A220" s="20">
        <f t="shared" si="87"/>
        <v>0</v>
      </c>
      <c r="B220" s="16">
        <f t="shared" si="82"/>
        <v>0</v>
      </c>
      <c r="C220" s="20">
        <f t="shared" si="88"/>
        <v>100</v>
      </c>
      <c r="D220" s="20">
        <f t="shared" si="89"/>
        <v>201</v>
      </c>
      <c r="E220" s="20">
        <f t="shared" si="83"/>
        <v>0</v>
      </c>
      <c r="F220" s="20">
        <f t="shared" si="84"/>
        <v>0</v>
      </c>
      <c r="G220" s="20">
        <f t="shared" si="85"/>
        <v>0</v>
      </c>
      <c r="H220" s="20">
        <f t="shared" si="90"/>
        <v>10.100000000000001</v>
      </c>
      <c r="I220" s="20">
        <f t="shared" si="91"/>
        <v>1</v>
      </c>
      <c r="J220" s="20">
        <f t="shared" si="92"/>
        <v>68.349963091941717</v>
      </c>
      <c r="K220" s="20">
        <f t="shared" si="93"/>
        <v>137.38342581480285</v>
      </c>
      <c r="L220" s="20">
        <f t="shared" si="94"/>
        <v>0</v>
      </c>
      <c r="M220" s="20">
        <f t="shared" si="95"/>
        <v>0</v>
      </c>
      <c r="N220" s="20">
        <f t="shared" si="96"/>
        <v>0</v>
      </c>
      <c r="O220" s="20">
        <f>Properties!$G$12*EXP(1/$G$2-1/300)*(J220*K220-L220*M220/Properties!$B$3)</f>
        <v>1.5274647389788357E-4</v>
      </c>
      <c r="P220" s="20">
        <f>Properties!$G$13*EXP(1/$G$2-1/300)*(J220^2-N220*M220/Properties!$C$3)</f>
        <v>3.3247055885733376E-6</v>
      </c>
      <c r="Q220" s="20">
        <f>Properties!$G$14*EXP(1/$G$2-1/300)*(N220*K220-L220*J220/Properties!$D$3)</f>
        <v>0</v>
      </c>
      <c r="R220" s="20">
        <f t="shared" si="97"/>
        <v>99.999619776801367</v>
      </c>
      <c r="S220" s="20">
        <f t="shared" si="98"/>
        <v>200.99963563831741</v>
      </c>
      <c r="T220" s="20">
        <f t="shared" si="99"/>
        <v>3.643616825980252E-4</v>
      </c>
      <c r="U220" s="20">
        <f t="shared" si="100"/>
        <v>3.7229244061477322E-4</v>
      </c>
      <c r="V220" s="20">
        <f t="shared" si="101"/>
        <v>7.9307580167480628E-6</v>
      </c>
      <c r="W220" s="20">
        <f t="shared" si="102"/>
        <v>10.100000000000001</v>
      </c>
      <c r="X220" s="20">
        <f t="shared" si="103"/>
        <v>0.98595363128192171</v>
      </c>
      <c r="Y220" s="33">
        <f t="shared" si="86"/>
        <v>201</v>
      </c>
      <c r="Z220" s="23">
        <f t="shared" si="81"/>
        <v>1.5274647389788357E-4</v>
      </c>
    </row>
    <row r="221" spans="1:26">
      <c r="A221" s="20">
        <f t="shared" si="87"/>
        <v>0</v>
      </c>
      <c r="B221" s="16">
        <f t="shared" si="82"/>
        <v>0</v>
      </c>
      <c r="C221" s="20">
        <f t="shared" si="88"/>
        <v>100</v>
      </c>
      <c r="D221" s="20">
        <f t="shared" si="89"/>
        <v>202</v>
      </c>
      <c r="E221" s="20">
        <f t="shared" si="83"/>
        <v>0</v>
      </c>
      <c r="F221" s="20">
        <f t="shared" si="84"/>
        <v>0</v>
      </c>
      <c r="G221" s="20">
        <f t="shared" si="85"/>
        <v>0</v>
      </c>
      <c r="H221" s="20">
        <f t="shared" si="90"/>
        <v>10.100000000000001</v>
      </c>
      <c r="I221" s="20">
        <f t="shared" si="91"/>
        <v>1</v>
      </c>
      <c r="J221" s="20">
        <f t="shared" si="92"/>
        <v>68.130962889788748</v>
      </c>
      <c r="K221" s="20">
        <f t="shared" si="93"/>
        <v>137.62454503737328</v>
      </c>
      <c r="L221" s="20">
        <f t="shared" si="94"/>
        <v>0</v>
      </c>
      <c r="M221" s="20">
        <f t="shared" si="95"/>
        <v>0</v>
      </c>
      <c r="N221" s="20">
        <f t="shared" si="96"/>
        <v>0</v>
      </c>
      <c r="O221" s="20">
        <f>Properties!$G$12*EXP(1/$G$2-1/300)*(J221*K221-L221*M221/Properties!$B$3)</f>
        <v>1.5252428240282283E-4</v>
      </c>
      <c r="P221" s="20">
        <f>Properties!$G$13*EXP(1/$G$2-1/300)*(J221^2-N221*M221/Properties!$C$3)</f>
        <v>3.3034343342195541E-6</v>
      </c>
      <c r="Q221" s="20">
        <f>Properties!$G$14*EXP(1/$G$2-1/300)*(N221*K221-L221*J221/Properties!$D$3)</f>
        <v>0</v>
      </c>
      <c r="R221" s="20">
        <f t="shared" si="97"/>
        <v>99.999620408298284</v>
      </c>
      <c r="S221" s="20">
        <f t="shared" si="98"/>
        <v>201.99963616833335</v>
      </c>
      <c r="T221" s="20">
        <f t="shared" si="99"/>
        <v>3.6383166665112071E-4</v>
      </c>
      <c r="U221" s="20">
        <f t="shared" si="100"/>
        <v>3.7171168418378731E-4</v>
      </c>
      <c r="V221" s="20">
        <f t="shared" si="101"/>
        <v>7.8800175326666018E-6</v>
      </c>
      <c r="W221" s="20">
        <f t="shared" si="102"/>
        <v>10.100000000000001</v>
      </c>
      <c r="X221" s="20">
        <f t="shared" si="103"/>
        <v>0.98595363128192171</v>
      </c>
      <c r="Y221" s="33">
        <f t="shared" si="86"/>
        <v>202</v>
      </c>
      <c r="Z221" s="23">
        <f t="shared" si="81"/>
        <v>1.5252428240282283E-4</v>
      </c>
    </row>
    <row r="222" spans="1:26">
      <c r="A222" s="20">
        <f t="shared" si="87"/>
        <v>0</v>
      </c>
      <c r="B222" s="16">
        <f t="shared" si="82"/>
        <v>0</v>
      </c>
      <c r="C222" s="20">
        <f t="shared" si="88"/>
        <v>100</v>
      </c>
      <c r="D222" s="20">
        <f t="shared" si="89"/>
        <v>203</v>
      </c>
      <c r="E222" s="20">
        <f t="shared" si="83"/>
        <v>0</v>
      </c>
      <c r="F222" s="20">
        <f t="shared" si="84"/>
        <v>0</v>
      </c>
      <c r="G222" s="20">
        <f t="shared" si="85"/>
        <v>0</v>
      </c>
      <c r="H222" s="20">
        <f t="shared" si="90"/>
        <v>10.100000000000001</v>
      </c>
      <c r="I222" s="20">
        <f t="shared" si="91"/>
        <v>1</v>
      </c>
      <c r="J222" s="20">
        <f t="shared" si="92"/>
        <v>67.913361603012035</v>
      </c>
      <c r="K222" s="20">
        <f t="shared" si="93"/>
        <v>137.86412405411443</v>
      </c>
      <c r="L222" s="20">
        <f t="shared" si="94"/>
        <v>0</v>
      </c>
      <c r="M222" s="20">
        <f t="shared" si="95"/>
        <v>0</v>
      </c>
      <c r="N222" s="20">
        <f t="shared" si="96"/>
        <v>0</v>
      </c>
      <c r="O222" s="20">
        <f>Properties!$G$12*EXP(1/$G$2-1/300)*(J222*K222-L222*M222/Properties!$B$3)</f>
        <v>1.5230180870590517E-4</v>
      </c>
      <c r="P222" s="20">
        <f>Properties!$G$13*EXP(1/$G$2-1/300)*(J222^2-N222*M222/Properties!$C$3)</f>
        <v>3.2823665669376123E-6</v>
      </c>
      <c r="Q222" s="20">
        <f>Properties!$G$14*EXP(1/$G$2-1/300)*(N222*K222-L222*J222/Properties!$D$3)</f>
        <v>0</v>
      </c>
      <c r="R222" s="20">
        <f t="shared" si="97"/>
        <v>99.999621039497569</v>
      </c>
      <c r="S222" s="20">
        <f t="shared" si="98"/>
        <v>202.99963669902246</v>
      </c>
      <c r="T222" s="20">
        <f t="shared" si="99"/>
        <v>3.6330097753945644E-4</v>
      </c>
      <c r="U222" s="20">
        <f t="shared" si="100"/>
        <v>3.7113073998642755E-4</v>
      </c>
      <c r="V222" s="20">
        <f t="shared" si="101"/>
        <v>7.8297624469710465E-6</v>
      </c>
      <c r="W222" s="20">
        <f t="shared" si="102"/>
        <v>10.100000000000001</v>
      </c>
      <c r="X222" s="20">
        <f t="shared" si="103"/>
        <v>0.98595363128192171</v>
      </c>
      <c r="Y222" s="33">
        <f t="shared" si="86"/>
        <v>203</v>
      </c>
      <c r="Z222" s="23">
        <f t="shared" si="81"/>
        <v>1.5230180870590517E-4</v>
      </c>
    </row>
    <row r="223" spans="1:26">
      <c r="A223" s="20">
        <f t="shared" si="87"/>
        <v>0</v>
      </c>
      <c r="B223" s="16">
        <f t="shared" si="82"/>
        <v>0</v>
      </c>
      <c r="C223" s="20">
        <f t="shared" si="88"/>
        <v>100</v>
      </c>
      <c r="D223" s="20">
        <f t="shared" si="89"/>
        <v>204</v>
      </c>
      <c r="E223" s="20">
        <f t="shared" si="83"/>
        <v>0</v>
      </c>
      <c r="F223" s="20">
        <f t="shared" si="84"/>
        <v>0</v>
      </c>
      <c r="G223" s="20">
        <f t="shared" si="85"/>
        <v>0</v>
      </c>
      <c r="H223" s="20">
        <f t="shared" si="90"/>
        <v>10.100000000000001</v>
      </c>
      <c r="I223" s="20">
        <f t="shared" si="91"/>
        <v>1</v>
      </c>
      <c r="J223" s="20">
        <f t="shared" si="92"/>
        <v>67.697145870433204</v>
      </c>
      <c r="K223" s="20">
        <f t="shared" si="93"/>
        <v>138.10217757568373</v>
      </c>
      <c r="L223" s="20">
        <f t="shared" si="94"/>
        <v>0</v>
      </c>
      <c r="M223" s="20">
        <f t="shared" si="95"/>
        <v>0</v>
      </c>
      <c r="N223" s="20">
        <f t="shared" si="96"/>
        <v>0</v>
      </c>
      <c r="O223" s="20">
        <f>Properties!$G$12*EXP(1/$G$2-1/300)*(J223*K223-L223*M223/Properties!$B$3)</f>
        <v>1.5207907170194593E-4</v>
      </c>
      <c r="P223" s="20">
        <f>Properties!$G$13*EXP(1/$G$2-1/300)*(J223^2-N223*M223/Properties!$C$3)</f>
        <v>3.261499699490263E-6</v>
      </c>
      <c r="Q223" s="20">
        <f>Properties!$G$14*EXP(1/$G$2-1/300)*(N223*K223-L223*J223/Properties!$D$3)</f>
        <v>0</v>
      </c>
      <c r="R223" s="20">
        <f t="shared" si="97"/>
        <v>99.999621670366494</v>
      </c>
      <c r="S223" s="20">
        <f t="shared" si="98"/>
        <v>203.99963723033966</v>
      </c>
      <c r="T223" s="20">
        <f t="shared" si="99"/>
        <v>3.6276966033475496E-4</v>
      </c>
      <c r="U223" s="20">
        <f t="shared" si="100"/>
        <v>3.705496469228165E-4</v>
      </c>
      <c r="V223" s="20">
        <f t="shared" si="101"/>
        <v>7.7799865880615362E-6</v>
      </c>
      <c r="W223" s="20">
        <f t="shared" si="102"/>
        <v>10.100000000000001</v>
      </c>
      <c r="X223" s="20">
        <f t="shared" si="103"/>
        <v>0.98595363128192171</v>
      </c>
      <c r="Y223" s="33">
        <f t="shared" si="86"/>
        <v>204</v>
      </c>
      <c r="Z223" s="23">
        <f t="shared" si="81"/>
        <v>1.5207907170194593E-4</v>
      </c>
    </row>
    <row r="224" spans="1:26">
      <c r="A224" s="20">
        <f t="shared" si="87"/>
        <v>0</v>
      </c>
      <c r="B224" s="16">
        <f t="shared" si="82"/>
        <v>0</v>
      </c>
      <c r="C224" s="20">
        <f t="shared" si="88"/>
        <v>100</v>
      </c>
      <c r="D224" s="20">
        <f t="shared" si="89"/>
        <v>205</v>
      </c>
      <c r="E224" s="20">
        <f t="shared" si="83"/>
        <v>0</v>
      </c>
      <c r="F224" s="20">
        <f t="shared" si="84"/>
        <v>0</v>
      </c>
      <c r="G224" s="20">
        <f t="shared" si="85"/>
        <v>0</v>
      </c>
      <c r="H224" s="20">
        <f t="shared" si="90"/>
        <v>10.100000000000001</v>
      </c>
      <c r="I224" s="20">
        <f t="shared" si="91"/>
        <v>1</v>
      </c>
      <c r="J224" s="20">
        <f t="shared" si="92"/>
        <v>67.482302500485773</v>
      </c>
      <c r="K224" s="20">
        <f t="shared" si="93"/>
        <v>138.33872012599585</v>
      </c>
      <c r="L224" s="20">
        <f t="shared" si="94"/>
        <v>0</v>
      </c>
      <c r="M224" s="20">
        <f t="shared" si="95"/>
        <v>0</v>
      </c>
      <c r="N224" s="20">
        <f t="shared" si="96"/>
        <v>0</v>
      </c>
      <c r="O224" s="20">
        <f>Properties!$G$12*EXP(1/$G$2-1/300)*(J224*K224-L224*M224/Properties!$B$3)</f>
        <v>1.5185608984091248E-4</v>
      </c>
      <c r="P224" s="20">
        <f>Properties!$G$13*EXP(1/$G$2-1/300)*(J224^2-N224*M224/Properties!$C$3)</f>
        <v>3.2408311856292306E-6</v>
      </c>
      <c r="Q224" s="20">
        <f>Properties!$G$14*EXP(1/$G$2-1/300)*(N224*K224-L224*J224/Properties!$D$3)</f>
        <v>0</v>
      </c>
      <c r="R224" s="20">
        <f t="shared" si="97"/>
        <v>99.999622300873185</v>
      </c>
      <c r="S224" s="20">
        <f t="shared" si="98"/>
        <v>204.99963776224095</v>
      </c>
      <c r="T224" s="20">
        <f t="shared" si="99"/>
        <v>3.622377590475979E-4</v>
      </c>
      <c r="U224" s="20">
        <f t="shared" si="100"/>
        <v>3.6996844292971128E-4</v>
      </c>
      <c r="V224" s="20">
        <f t="shared" si="101"/>
        <v>7.7306838821133713E-6</v>
      </c>
      <c r="W224" s="20">
        <f t="shared" si="102"/>
        <v>10.100000000000001</v>
      </c>
      <c r="X224" s="20">
        <f t="shared" si="103"/>
        <v>0.98595363128192171</v>
      </c>
      <c r="Y224" s="33">
        <f t="shared" si="86"/>
        <v>205</v>
      </c>
      <c r="Z224" s="23">
        <f t="shared" si="81"/>
        <v>1.5185608984091248E-4</v>
      </c>
    </row>
    <row r="225" spans="1:26">
      <c r="A225" s="20">
        <f t="shared" si="87"/>
        <v>0</v>
      </c>
      <c r="B225" s="16">
        <f t="shared" si="82"/>
        <v>0</v>
      </c>
      <c r="C225" s="20">
        <f t="shared" si="88"/>
        <v>100</v>
      </c>
      <c r="D225" s="20">
        <f t="shared" si="89"/>
        <v>206</v>
      </c>
      <c r="E225" s="20">
        <f t="shared" si="83"/>
        <v>0</v>
      </c>
      <c r="F225" s="20">
        <f t="shared" si="84"/>
        <v>0</v>
      </c>
      <c r="G225" s="20">
        <f t="shared" si="85"/>
        <v>0</v>
      </c>
      <c r="H225" s="20">
        <f t="shared" si="90"/>
        <v>10.100000000000001</v>
      </c>
      <c r="I225" s="20">
        <f t="shared" si="91"/>
        <v>1</v>
      </c>
      <c r="J225" s="20">
        <f t="shared" si="92"/>
        <v>67.268818468532331</v>
      </c>
      <c r="K225" s="20">
        <f t="shared" si="93"/>
        <v>138.5737660451766</v>
      </c>
      <c r="L225" s="20">
        <f t="shared" si="94"/>
        <v>0</v>
      </c>
      <c r="M225" s="20">
        <f t="shared" si="95"/>
        <v>0</v>
      </c>
      <c r="N225" s="20">
        <f t="shared" si="96"/>
        <v>0</v>
      </c>
      <c r="O225" s="20">
        <f>Properties!$G$12*EXP(1/$G$2-1/300)*(J225*K225-L225*M225/Properties!$B$3)</f>
        <v>1.5163288113819332E-4</v>
      </c>
      <c r="P225" s="20">
        <f>Properties!$G$13*EXP(1/$G$2-1/300)*(J225^2-N225*M225/Properties!$C$3)</f>
        <v>3.2203585193184273E-6</v>
      </c>
      <c r="Q225" s="20">
        <f>Properties!$G$14*EXP(1/$G$2-1/300)*(N225*K225-L225*J225/Properties!$D$3)</f>
        <v>0</v>
      </c>
      <c r="R225" s="20">
        <f t="shared" si="97"/>
        <v>99.999622930986646</v>
      </c>
      <c r="S225" s="20">
        <f t="shared" si="98"/>
        <v>205.99963829468334</v>
      </c>
      <c r="T225" s="20">
        <f t="shared" si="99"/>
        <v>3.6170531665192173E-4</v>
      </c>
      <c r="U225" s="20">
        <f t="shared" si="100"/>
        <v>3.6938716500314585E-4</v>
      </c>
      <c r="V225" s="20">
        <f t="shared" si="101"/>
        <v>7.6818483512240695E-6</v>
      </c>
      <c r="W225" s="20">
        <f t="shared" si="102"/>
        <v>10.100000000000001</v>
      </c>
      <c r="X225" s="20">
        <f t="shared" si="103"/>
        <v>0.98595363128192171</v>
      </c>
      <c r="Y225" s="33">
        <f t="shared" si="86"/>
        <v>206</v>
      </c>
      <c r="Z225" s="23">
        <f t="shared" si="81"/>
        <v>1.5163288113819332E-4</v>
      </c>
    </row>
    <row r="226" spans="1:26">
      <c r="A226" s="20">
        <f t="shared" si="87"/>
        <v>0</v>
      </c>
      <c r="B226" s="16">
        <f t="shared" si="82"/>
        <v>0</v>
      </c>
      <c r="C226" s="20">
        <f t="shared" si="88"/>
        <v>100</v>
      </c>
      <c r="D226" s="20">
        <f t="shared" si="89"/>
        <v>207</v>
      </c>
      <c r="E226" s="20">
        <f t="shared" si="83"/>
        <v>0</v>
      </c>
      <c r="F226" s="20">
        <f t="shared" si="84"/>
        <v>0</v>
      </c>
      <c r="G226" s="20">
        <f t="shared" si="85"/>
        <v>0</v>
      </c>
      <c r="H226" s="20">
        <f t="shared" si="90"/>
        <v>10.100000000000001</v>
      </c>
      <c r="I226" s="20">
        <f t="shared" si="91"/>
        <v>1</v>
      </c>
      <c r="J226" s="20">
        <f t="shared" si="92"/>
        <v>67.056680914232317</v>
      </c>
      <c r="K226" s="20">
        <f t="shared" si="93"/>
        <v>138.80732949246089</v>
      </c>
      <c r="L226" s="20">
        <f t="shared" si="94"/>
        <v>0</v>
      </c>
      <c r="M226" s="20">
        <f t="shared" si="95"/>
        <v>0</v>
      </c>
      <c r="N226" s="20">
        <f t="shared" si="96"/>
        <v>0</v>
      </c>
      <c r="O226" s="20">
        <f>Properties!$G$12*EXP(1/$G$2-1/300)*(J226*K226-L226*M226/Properties!$B$3)</f>
        <v>1.5140946318461124E-4</v>
      </c>
      <c r="P226" s="20">
        <f>Properties!$G$13*EXP(1/$G$2-1/300)*(J226^2-N226*M226/Properties!$C$3)</f>
        <v>3.2000792339742717E-6</v>
      </c>
      <c r="Q226" s="20">
        <f>Properties!$G$14*EXP(1/$G$2-1/300)*(N226*K226-L226*J226/Properties!$D$3)</f>
        <v>0</v>
      </c>
      <c r="R226" s="20">
        <f t="shared" si="97"/>
        <v>99.999623560676667</v>
      </c>
      <c r="S226" s="20">
        <f t="shared" si="98"/>
        <v>206.99963882762489</v>
      </c>
      <c r="T226" s="20">
        <f t="shared" si="99"/>
        <v>3.6117237510890324E-4</v>
      </c>
      <c r="U226" s="20">
        <f t="shared" si="100"/>
        <v>3.6880584922050445E-4</v>
      </c>
      <c r="V226" s="20">
        <f t="shared" si="101"/>
        <v>7.6334741116012168E-6</v>
      </c>
      <c r="W226" s="20">
        <f t="shared" si="102"/>
        <v>10.100000000000001</v>
      </c>
      <c r="X226" s="20">
        <f t="shared" si="103"/>
        <v>0.98595363128192171</v>
      </c>
      <c r="Y226" s="33">
        <f t="shared" si="86"/>
        <v>207</v>
      </c>
      <c r="Z226" s="23">
        <f t="shared" si="81"/>
        <v>1.5140946318461124E-4</v>
      </c>
    </row>
    <row r="227" spans="1:26">
      <c r="A227" s="20">
        <f t="shared" si="87"/>
        <v>0</v>
      </c>
      <c r="B227" s="16">
        <f t="shared" si="82"/>
        <v>0</v>
      </c>
      <c r="C227" s="20">
        <f t="shared" si="88"/>
        <v>100</v>
      </c>
      <c r="D227" s="20">
        <f t="shared" si="89"/>
        <v>208</v>
      </c>
      <c r="E227" s="20">
        <f t="shared" si="83"/>
        <v>0</v>
      </c>
      <c r="F227" s="20">
        <f t="shared" si="84"/>
        <v>0</v>
      </c>
      <c r="G227" s="20">
        <f t="shared" si="85"/>
        <v>0</v>
      </c>
      <c r="H227" s="20">
        <f t="shared" si="90"/>
        <v>10.100000000000001</v>
      </c>
      <c r="I227" s="20">
        <f t="shared" si="91"/>
        <v>1</v>
      </c>
      <c r="J227" s="20">
        <f t="shared" si="92"/>
        <v>66.845877138959665</v>
      </c>
      <c r="K227" s="20">
        <f t="shared" si="93"/>
        <v>139.03942444903609</v>
      </c>
      <c r="L227" s="20">
        <f t="shared" si="94"/>
        <v>0</v>
      </c>
      <c r="M227" s="20">
        <f t="shared" si="95"/>
        <v>0</v>
      </c>
      <c r="N227" s="20">
        <f t="shared" si="96"/>
        <v>0</v>
      </c>
      <c r="O227" s="20">
        <f>Properties!$G$12*EXP(1/$G$2-1/300)*(J227*K227-L227*M227/Properties!$B$3)</f>
        <v>1.5118585315618873E-4</v>
      </c>
      <c r="P227" s="20">
        <f>Properties!$G$13*EXP(1/$G$2-1/300)*(J227^2-N227*M227/Properties!$C$3)</f>
        <v>3.1799909017227202E-6</v>
      </c>
      <c r="Q227" s="20">
        <f>Properties!$G$14*EXP(1/$G$2-1/300)*(N227*K227-L227*J227/Properties!$D$3)</f>
        <v>0</v>
      </c>
      <c r="R227" s="20">
        <f t="shared" si="97"/>
        <v>99.99962418991386</v>
      </c>
      <c r="S227" s="20">
        <f t="shared" si="98"/>
        <v>207.99963936102461</v>
      </c>
      <c r="T227" s="20">
        <f t="shared" si="99"/>
        <v>3.6063897539025385E-4</v>
      </c>
      <c r="U227" s="20">
        <f t="shared" si="100"/>
        <v>3.6822453076204402E-4</v>
      </c>
      <c r="V227" s="20">
        <f t="shared" si="101"/>
        <v>7.585555371790196E-6</v>
      </c>
      <c r="W227" s="20">
        <f t="shared" si="102"/>
        <v>10.100000000000001</v>
      </c>
      <c r="X227" s="20">
        <f t="shared" si="103"/>
        <v>0.98595363128192171</v>
      </c>
      <c r="Y227" s="33">
        <f t="shared" si="86"/>
        <v>208</v>
      </c>
      <c r="Z227" s="23">
        <f t="shared" si="81"/>
        <v>1.5118585315618873E-4</v>
      </c>
    </row>
    <row r="228" spans="1:26">
      <c r="A228" s="20">
        <f t="shared" si="87"/>
        <v>0</v>
      </c>
      <c r="B228" s="16">
        <f t="shared" si="82"/>
        <v>0</v>
      </c>
      <c r="C228" s="20">
        <f t="shared" si="88"/>
        <v>100</v>
      </c>
      <c r="D228" s="20">
        <f t="shared" si="89"/>
        <v>209</v>
      </c>
      <c r="E228" s="20">
        <f t="shared" si="83"/>
        <v>0</v>
      </c>
      <c r="F228" s="20">
        <f t="shared" si="84"/>
        <v>0</v>
      </c>
      <c r="G228" s="20">
        <f t="shared" si="85"/>
        <v>0</v>
      </c>
      <c r="H228" s="20">
        <f t="shared" si="90"/>
        <v>10.100000000000001</v>
      </c>
      <c r="I228" s="20">
        <f t="shared" si="91"/>
        <v>1</v>
      </c>
      <c r="J228" s="20">
        <f t="shared" si="92"/>
        <v>66.636394603268783</v>
      </c>
      <c r="K228" s="20">
        <f t="shared" si="93"/>
        <v>139.27006472083175</v>
      </c>
      <c r="L228" s="20">
        <f t="shared" si="94"/>
        <v>0</v>
      </c>
      <c r="M228" s="20">
        <f t="shared" si="95"/>
        <v>0</v>
      </c>
      <c r="N228" s="20">
        <f t="shared" si="96"/>
        <v>0</v>
      </c>
      <c r="O228" s="20">
        <f>Properties!$G$12*EXP(1/$G$2-1/300)*(J228*K228-L228*M228/Properties!$B$3)</f>
        <v>1.5096206782367138E-4</v>
      </c>
      <c r="P228" s="20">
        <f>Properties!$G$13*EXP(1/$G$2-1/300)*(J228^2-N228*M228/Properties!$C$3)</f>
        <v>3.1600911326725476E-6</v>
      </c>
      <c r="Q228" s="20">
        <f>Properties!$G$14*EXP(1/$G$2-1/300)*(N228*K228-L228*J228/Properties!$D$3)</f>
        <v>0</v>
      </c>
      <c r="R228" s="20">
        <f t="shared" si="97"/>
        <v>99.999624818669631</v>
      </c>
      <c r="S228" s="20">
        <f t="shared" si="98"/>
        <v>208.99963989484249</v>
      </c>
      <c r="T228" s="20">
        <f t="shared" si="99"/>
        <v>3.6010515750093688E-4</v>
      </c>
      <c r="U228" s="20">
        <f t="shared" si="100"/>
        <v>3.6764324393187754E-4</v>
      </c>
      <c r="V228" s="20">
        <f t="shared" si="101"/>
        <v>7.5380864309406657E-6</v>
      </c>
      <c r="W228" s="20">
        <f t="shared" si="102"/>
        <v>10.100000000000001</v>
      </c>
      <c r="X228" s="20">
        <f t="shared" si="103"/>
        <v>0.98595363128192171</v>
      </c>
      <c r="Y228" s="33">
        <f t="shared" si="86"/>
        <v>209</v>
      </c>
      <c r="Z228" s="23">
        <f t="shared" si="81"/>
        <v>1.5096206782367138E-4</v>
      </c>
    </row>
    <row r="229" spans="1:26">
      <c r="A229" s="20">
        <f t="shared" si="87"/>
        <v>0</v>
      </c>
      <c r="B229" s="16">
        <f t="shared" si="82"/>
        <v>0</v>
      </c>
      <c r="C229" s="20">
        <f t="shared" si="88"/>
        <v>100</v>
      </c>
      <c r="D229" s="20">
        <f t="shared" si="89"/>
        <v>210</v>
      </c>
      <c r="E229" s="20">
        <f t="shared" si="83"/>
        <v>0</v>
      </c>
      <c r="F229" s="20">
        <f t="shared" si="84"/>
        <v>0</v>
      </c>
      <c r="G229" s="20">
        <f t="shared" si="85"/>
        <v>0</v>
      </c>
      <c r="H229" s="20">
        <f t="shared" si="90"/>
        <v>10.100000000000001</v>
      </c>
      <c r="I229" s="20">
        <f t="shared" si="91"/>
        <v>1</v>
      </c>
      <c r="J229" s="20">
        <f t="shared" si="92"/>
        <v>66.428220924408208</v>
      </c>
      <c r="K229" s="20">
        <f t="shared" si="93"/>
        <v>139.49926394125725</v>
      </c>
      <c r="L229" s="20">
        <f t="shared" si="94"/>
        <v>0</v>
      </c>
      <c r="M229" s="20">
        <f t="shared" si="95"/>
        <v>0</v>
      </c>
      <c r="N229" s="20">
        <f t="shared" si="96"/>
        <v>0</v>
      </c>
      <c r="O229" s="20">
        <f>Properties!$G$12*EXP(1/$G$2-1/300)*(J229*K229-L229*M229/Properties!$B$3)</f>
        <v>1.507381235618166E-4</v>
      </c>
      <c r="P229" s="20">
        <f>Properties!$G$13*EXP(1/$G$2-1/300)*(J229^2-N229*M229/Properties!$C$3)</f>
        <v>3.1403775742045121E-6</v>
      </c>
      <c r="Q229" s="20">
        <f>Properties!$G$14*EXP(1/$G$2-1/300)*(N229*K229-L229*J229/Properties!$D$3)</f>
        <v>0</v>
      </c>
      <c r="R229" s="20">
        <f t="shared" si="97"/>
        <v>99.999625446916141</v>
      </c>
      <c r="S229" s="20">
        <f t="shared" si="98"/>
        <v>209.99964042903949</v>
      </c>
      <c r="T229" s="20">
        <f t="shared" si="99"/>
        <v>3.5957096050132472E-4</v>
      </c>
      <c r="U229" s="20">
        <f t="shared" si="100"/>
        <v>3.6706202217843566E-4</v>
      </c>
      <c r="V229" s="20">
        <f t="shared" si="101"/>
        <v>7.4910616771109308E-6</v>
      </c>
      <c r="W229" s="20">
        <f t="shared" si="102"/>
        <v>10.100000000000001</v>
      </c>
      <c r="X229" s="20">
        <f t="shared" si="103"/>
        <v>0.98595363128192171</v>
      </c>
      <c r="Y229" s="33">
        <f t="shared" si="86"/>
        <v>210</v>
      </c>
      <c r="Z229" s="23">
        <f t="shared" si="81"/>
        <v>1.507381235618166E-4</v>
      </c>
    </row>
    <row r="230" spans="1:26">
      <c r="A230" s="20">
        <f t="shared" si="87"/>
        <v>0</v>
      </c>
      <c r="B230" s="16">
        <f t="shared" si="82"/>
        <v>0</v>
      </c>
      <c r="C230" s="20">
        <f t="shared" si="88"/>
        <v>100</v>
      </c>
      <c r="D230" s="20">
        <f t="shared" si="89"/>
        <v>211</v>
      </c>
      <c r="E230" s="20">
        <f t="shared" si="83"/>
        <v>0</v>
      </c>
      <c r="F230" s="20">
        <f t="shared" si="84"/>
        <v>0</v>
      </c>
      <c r="G230" s="20">
        <f t="shared" si="85"/>
        <v>0</v>
      </c>
      <c r="H230" s="20">
        <f t="shared" si="90"/>
        <v>10.100000000000001</v>
      </c>
      <c r="I230" s="20">
        <f t="shared" si="91"/>
        <v>1</v>
      </c>
      <c r="J230" s="20">
        <f t="shared" si="92"/>
        <v>66.221343873880627</v>
      </c>
      <c r="K230" s="20">
        <f t="shared" si="93"/>
        <v>139.72703557388812</v>
      </c>
      <c r="L230" s="20">
        <f t="shared" si="94"/>
        <v>0</v>
      </c>
      <c r="M230" s="20">
        <f t="shared" si="95"/>
        <v>0</v>
      </c>
      <c r="N230" s="20">
        <f t="shared" si="96"/>
        <v>0</v>
      </c>
      <c r="O230" s="20">
        <f>Properties!$G$12*EXP(1/$G$2-1/300)*(J230*K230-L230*M230/Properties!$B$3)</f>
        <v>1.5051403635845336E-4</v>
      </c>
      <c r="P230" s="20">
        <f>Properties!$G$13*EXP(1/$G$2-1/300)*(J230^2-N230*M230/Properties!$C$3)</f>
        <v>3.1208479102759889E-6</v>
      </c>
      <c r="Q230" s="20">
        <f>Properties!$G$14*EXP(1/$G$2-1/300)*(N230*K230-L230*J230/Properties!$D$3)</f>
        <v>0</v>
      </c>
      <c r="R230" s="20">
        <f t="shared" si="97"/>
        <v>99.999626074626306</v>
      </c>
      <c r="S230" s="20">
        <f t="shared" si="98"/>
        <v>210.99964096357746</v>
      </c>
      <c r="T230" s="20">
        <f t="shared" si="99"/>
        <v>3.5903642252881019E-4</v>
      </c>
      <c r="U230" s="20">
        <f t="shared" si="100"/>
        <v>3.6648089811441945E-4</v>
      </c>
      <c r="V230" s="20">
        <f t="shared" si="101"/>
        <v>7.4444755856092194E-6</v>
      </c>
      <c r="W230" s="20">
        <f t="shared" si="102"/>
        <v>10.100000000000001</v>
      </c>
      <c r="X230" s="20">
        <f t="shared" si="103"/>
        <v>0.98595363128192171</v>
      </c>
      <c r="Y230" s="33">
        <f t="shared" si="86"/>
        <v>211</v>
      </c>
      <c r="Z230" s="23">
        <f t="shared" si="81"/>
        <v>1.5051403635845336E-4</v>
      </c>
    </row>
    <row r="231" spans="1:26">
      <c r="A231" s="20">
        <f t="shared" si="87"/>
        <v>0</v>
      </c>
      <c r="B231" s="16">
        <f t="shared" si="82"/>
        <v>0</v>
      </c>
      <c r="C231" s="20">
        <f t="shared" si="88"/>
        <v>100</v>
      </c>
      <c r="D231" s="20">
        <f t="shared" si="89"/>
        <v>212</v>
      </c>
      <c r="E231" s="20">
        <f t="shared" si="83"/>
        <v>0</v>
      </c>
      <c r="F231" s="20">
        <f t="shared" si="84"/>
        <v>0</v>
      </c>
      <c r="G231" s="20">
        <f t="shared" si="85"/>
        <v>0</v>
      </c>
      <c r="H231" s="20">
        <f t="shared" si="90"/>
        <v>10.100000000000001</v>
      </c>
      <c r="I231" s="20">
        <f t="shared" si="91"/>
        <v>1</v>
      </c>
      <c r="J231" s="20">
        <f t="shared" si="92"/>
        <v>66.015751375048339</v>
      </c>
      <c r="K231" s="20">
        <f t="shared" si="93"/>
        <v>139.95339291510246</v>
      </c>
      <c r="L231" s="20">
        <f t="shared" si="94"/>
        <v>0</v>
      </c>
      <c r="M231" s="20">
        <f t="shared" si="95"/>
        <v>0</v>
      </c>
      <c r="N231" s="20">
        <f t="shared" si="96"/>
        <v>0</v>
      </c>
      <c r="O231" s="20">
        <f>Properties!$G$12*EXP(1/$G$2-1/300)*(J231*K231-L231*M231/Properties!$B$3)</f>
        <v>1.5028982182331978E-4</v>
      </c>
      <c r="P231" s="20">
        <f>Properties!$G$13*EXP(1/$G$2-1/300)*(J231^2-N231*M231/Properties!$C$3)</f>
        <v>3.1014998607406801E-6</v>
      </c>
      <c r="Q231" s="20">
        <f>Properties!$G$14*EXP(1/$G$2-1/300)*(N231*K231-L231*J231/Properties!$D$3)</f>
        <v>0</v>
      </c>
      <c r="R231" s="20">
        <f t="shared" si="97"/>
        <v>99.999626701773749</v>
      </c>
      <c r="S231" s="20">
        <f t="shared" si="98"/>
        <v>211.99964149841918</v>
      </c>
      <c r="T231" s="20">
        <f t="shared" si="99"/>
        <v>3.5850158081888751E-4</v>
      </c>
      <c r="U231" s="20">
        <f t="shared" si="100"/>
        <v>3.6589990353625839E-4</v>
      </c>
      <c r="V231" s="20">
        <f t="shared" si="101"/>
        <v>7.3983227173709116E-6</v>
      </c>
      <c r="W231" s="20">
        <f t="shared" si="102"/>
        <v>10.100000000000001</v>
      </c>
      <c r="X231" s="20">
        <f t="shared" si="103"/>
        <v>0.98595363128192171</v>
      </c>
      <c r="Y231" s="33">
        <f t="shared" si="86"/>
        <v>212</v>
      </c>
      <c r="Z231" s="23">
        <f t="shared" si="81"/>
        <v>1.5028982182331978E-4</v>
      </c>
    </row>
    <row r="232" spans="1:26">
      <c r="A232" s="20">
        <f t="shared" si="87"/>
        <v>0</v>
      </c>
      <c r="B232" s="16">
        <f t="shared" si="82"/>
        <v>0</v>
      </c>
      <c r="C232" s="20">
        <f t="shared" si="88"/>
        <v>100</v>
      </c>
      <c r="D232" s="20">
        <f t="shared" si="89"/>
        <v>213</v>
      </c>
      <c r="E232" s="20">
        <f t="shared" si="83"/>
        <v>0</v>
      </c>
      <c r="F232" s="20">
        <f t="shared" si="84"/>
        <v>0</v>
      </c>
      <c r="G232" s="20">
        <f t="shared" si="85"/>
        <v>0</v>
      </c>
      <c r="H232" s="20">
        <f t="shared" si="90"/>
        <v>10.100000000000001</v>
      </c>
      <c r="I232" s="20">
        <f t="shared" si="91"/>
        <v>1</v>
      </c>
      <c r="J232" s="20">
        <f t="shared" si="92"/>
        <v>65.811431500783243</v>
      </c>
      <c r="K232" s="20">
        <f t="shared" si="93"/>
        <v>140.17834909666831</v>
      </c>
      <c r="L232" s="20">
        <f t="shared" si="94"/>
        <v>0</v>
      </c>
      <c r="M232" s="20">
        <f t="shared" si="95"/>
        <v>0</v>
      </c>
      <c r="N232" s="20">
        <f t="shared" si="96"/>
        <v>0</v>
      </c>
      <c r="O232" s="20">
        <f>Properties!$G$12*EXP(1/$G$2-1/300)*(J232*K232-L232*M232/Properties!$B$3)</f>
        <v>1.500654951966838E-4</v>
      </c>
      <c r="P232" s="20">
        <f>Properties!$G$13*EXP(1/$G$2-1/300)*(J232^2-N232*M232/Properties!$C$3)</f>
        <v>3.0823311806830594E-6</v>
      </c>
      <c r="Q232" s="20">
        <f>Properties!$G$14*EXP(1/$G$2-1/300)*(N232*K232-L232*J232/Properties!$D$3)</f>
        <v>0</v>
      </c>
      <c r="R232" s="20">
        <f t="shared" si="97"/>
        <v>99.999627328332835</v>
      </c>
      <c r="S232" s="20">
        <f t="shared" si="98"/>
        <v>212.99964203352826</v>
      </c>
      <c r="T232" s="20">
        <f t="shared" si="99"/>
        <v>3.5796647172571609E-4</v>
      </c>
      <c r="U232" s="20">
        <f t="shared" si="100"/>
        <v>3.6531906944308709E-4</v>
      </c>
      <c r="V232" s="20">
        <f t="shared" si="101"/>
        <v>7.3525977173709299E-6</v>
      </c>
      <c r="W232" s="20">
        <f t="shared" si="102"/>
        <v>10.100000000000001</v>
      </c>
      <c r="X232" s="20">
        <f t="shared" si="103"/>
        <v>0.98595363128192171</v>
      </c>
      <c r="Y232" s="33">
        <f t="shared" si="86"/>
        <v>213</v>
      </c>
      <c r="Z232" s="23">
        <f t="shared" si="81"/>
        <v>1.500654951966838E-4</v>
      </c>
    </row>
    <row r="233" spans="1:26">
      <c r="A233" s="20">
        <f t="shared" si="87"/>
        <v>0</v>
      </c>
      <c r="B233" s="16">
        <f t="shared" si="82"/>
        <v>0</v>
      </c>
      <c r="C233" s="20">
        <f t="shared" si="88"/>
        <v>100</v>
      </c>
      <c r="D233" s="20">
        <f t="shared" si="89"/>
        <v>214</v>
      </c>
      <c r="E233" s="20">
        <f t="shared" si="83"/>
        <v>0</v>
      </c>
      <c r="F233" s="20">
        <f t="shared" si="84"/>
        <v>0</v>
      </c>
      <c r="G233" s="20">
        <f t="shared" si="85"/>
        <v>0</v>
      </c>
      <c r="H233" s="20">
        <f t="shared" si="90"/>
        <v>10.100000000000001</v>
      </c>
      <c r="I233" s="20">
        <f t="shared" si="91"/>
        <v>1</v>
      </c>
      <c r="J233" s="20">
        <f t="shared" si="92"/>
        <v>65.608372471160351</v>
      </c>
      <c r="K233" s="20">
        <f t="shared" si="93"/>
        <v>140.40191708828314</v>
      </c>
      <c r="L233" s="20">
        <f t="shared" si="94"/>
        <v>0</v>
      </c>
      <c r="M233" s="20">
        <f t="shared" si="95"/>
        <v>0</v>
      </c>
      <c r="N233" s="20">
        <f t="shared" si="96"/>
        <v>0</v>
      </c>
      <c r="O233" s="20">
        <f>Properties!$G$12*EXP(1/$G$2-1/300)*(J233*K233-L233*M233/Properties!$B$3)</f>
        <v>1.4984107135775364E-4</v>
      </c>
      <c r="P233" s="20">
        <f>Properties!$G$13*EXP(1/$G$2-1/300)*(J233^2-N233*M233/Properties!$C$3)</f>
        <v>3.0633396597671606E-6</v>
      </c>
      <c r="Q233" s="20">
        <f>Properties!$G$14*EXP(1/$G$2-1/300)*(N233*K233-L233*J233/Properties!$D$3)</f>
        <v>0</v>
      </c>
      <c r="R233" s="20">
        <f t="shared" si="97"/>
        <v>99.999627954278637</v>
      </c>
      <c r="S233" s="20">
        <f t="shared" si="98"/>
        <v>213.99964256886926</v>
      </c>
      <c r="T233" s="20">
        <f t="shared" si="99"/>
        <v>3.574311307421831E-4</v>
      </c>
      <c r="U233" s="20">
        <f t="shared" si="100"/>
        <v>3.6473842605525345E-4</v>
      </c>
      <c r="V233" s="20">
        <f t="shared" si="101"/>
        <v>7.307295313070334E-6</v>
      </c>
      <c r="W233" s="20">
        <f t="shared" si="102"/>
        <v>10.100000000000001</v>
      </c>
      <c r="X233" s="20">
        <f t="shared" si="103"/>
        <v>0.98595363128192171</v>
      </c>
      <c r="Y233" s="33">
        <f t="shared" si="86"/>
        <v>214</v>
      </c>
      <c r="Z233" s="23">
        <f t="shared" si="81"/>
        <v>1.4984107135775364E-4</v>
      </c>
    </row>
    <row r="234" spans="1:26">
      <c r="A234" s="20">
        <f t="shared" si="87"/>
        <v>0</v>
      </c>
      <c r="B234" s="16">
        <f t="shared" si="82"/>
        <v>0</v>
      </c>
      <c r="C234" s="20">
        <f t="shared" si="88"/>
        <v>100</v>
      </c>
      <c r="D234" s="20">
        <f t="shared" si="89"/>
        <v>215</v>
      </c>
      <c r="E234" s="20">
        <f t="shared" si="83"/>
        <v>0</v>
      </c>
      <c r="F234" s="20">
        <f t="shared" si="84"/>
        <v>0</v>
      </c>
      <c r="G234" s="20">
        <f t="shared" si="85"/>
        <v>0</v>
      </c>
      <c r="H234" s="20">
        <f t="shared" si="90"/>
        <v>10.100000000000001</v>
      </c>
      <c r="I234" s="20">
        <f t="shared" si="91"/>
        <v>1</v>
      </c>
      <c r="J234" s="20">
        <f t="shared" si="92"/>
        <v>65.406562651193681</v>
      </c>
      <c r="K234" s="20">
        <f t="shared" si="93"/>
        <v>140.62410970006644</v>
      </c>
      <c r="L234" s="20">
        <f t="shared" si="94"/>
        <v>0</v>
      </c>
      <c r="M234" s="20">
        <f t="shared" si="95"/>
        <v>0</v>
      </c>
      <c r="N234" s="20">
        <f t="shared" si="96"/>
        <v>0</v>
      </c>
      <c r="O234" s="20">
        <f>Properties!$G$12*EXP(1/$G$2-1/300)*(J234*K234-L234*M234/Properties!$B$3)</f>
        <v>1.4961656483288249E-4</v>
      </c>
      <c r="P234" s="20">
        <f>Properties!$G$13*EXP(1/$G$2-1/300)*(J234^2-N234*M234/Properties!$C$3)</f>
        <v>3.044523121599353E-6</v>
      </c>
      <c r="Q234" s="20">
        <f>Properties!$G$14*EXP(1/$G$2-1/300)*(N234*K234-L234*J234/Properties!$D$3)</f>
        <v>0</v>
      </c>
      <c r="R234" s="20">
        <f t="shared" si="97"/>
        <v>99.999628579586854</v>
      </c>
      <c r="S234" s="20">
        <f t="shared" si="98"/>
        <v>214.99964310440748</v>
      </c>
      <c r="T234" s="20">
        <f t="shared" si="99"/>
        <v>3.5689559251947438E-4</v>
      </c>
      <c r="U234" s="20">
        <f t="shared" si="100"/>
        <v>3.6415800283237068E-4</v>
      </c>
      <c r="V234" s="20">
        <f t="shared" si="101"/>
        <v>7.2624103128962814E-6</v>
      </c>
      <c r="W234" s="20">
        <f t="shared" si="102"/>
        <v>10.100000000000001</v>
      </c>
      <c r="X234" s="20">
        <f t="shared" si="103"/>
        <v>0.98595363128192171</v>
      </c>
      <c r="Y234" s="33">
        <f t="shared" si="86"/>
        <v>215</v>
      </c>
      <c r="Z234" s="23">
        <f t="shared" si="81"/>
        <v>1.4961656483288249E-4</v>
      </c>
    </row>
    <row r="235" spans="1:26">
      <c r="A235" s="20">
        <f t="shared" si="87"/>
        <v>0</v>
      </c>
      <c r="B235" s="16">
        <f t="shared" si="82"/>
        <v>0</v>
      </c>
      <c r="C235" s="20">
        <f t="shared" si="88"/>
        <v>100</v>
      </c>
      <c r="D235" s="20">
        <f t="shared" si="89"/>
        <v>216</v>
      </c>
      <c r="E235" s="20">
        <f t="shared" si="83"/>
        <v>0</v>
      </c>
      <c r="F235" s="20">
        <f t="shared" si="84"/>
        <v>0</v>
      </c>
      <c r="G235" s="20">
        <f t="shared" si="85"/>
        <v>0</v>
      </c>
      <c r="H235" s="20">
        <f t="shared" si="90"/>
        <v>10.100000000000001</v>
      </c>
      <c r="I235" s="20">
        <f t="shared" si="91"/>
        <v>1</v>
      </c>
      <c r="J235" s="20">
        <f t="shared" si="92"/>
        <v>65.205990548614125</v>
      </c>
      <c r="K235" s="20">
        <f t="shared" si="93"/>
        <v>140.84493958500653</v>
      </c>
      <c r="L235" s="20">
        <f t="shared" si="94"/>
        <v>0</v>
      </c>
      <c r="M235" s="20">
        <f t="shared" si="95"/>
        <v>0</v>
      </c>
      <c r="N235" s="20">
        <f t="shared" si="96"/>
        <v>0</v>
      </c>
      <c r="O235" s="20">
        <f>Properties!$G$12*EXP(1/$G$2-1/300)*(J235*K235-L235*M235/Properties!$B$3)</f>
        <v>1.4939198980357433E-4</v>
      </c>
      <c r="P235" s="20">
        <f>Properties!$G$13*EXP(1/$G$2-1/300)*(J235^2-N235*M235/Properties!$C$3)</f>
        <v>3.0258794231048048E-6</v>
      </c>
      <c r="Q235" s="20">
        <f>Properties!$G$14*EXP(1/$G$2-1/300)*(N235*K235-L235*J235/Properties!$D$3)</f>
        <v>0</v>
      </c>
      <c r="R235" s="20">
        <f t="shared" si="97"/>
        <v>99.999629204233898</v>
      </c>
      <c r="S235" s="20">
        <f t="shared" si="98"/>
        <v>215.99964364010913</v>
      </c>
      <c r="T235" s="20">
        <f t="shared" si="99"/>
        <v>3.5635989088617239E-4</v>
      </c>
      <c r="U235" s="20">
        <f t="shared" si="100"/>
        <v>3.6357782849092698E-4</v>
      </c>
      <c r="V235" s="20">
        <f t="shared" si="101"/>
        <v>7.21793760475465E-6</v>
      </c>
      <c r="W235" s="20">
        <f t="shared" si="102"/>
        <v>10.100000000000001</v>
      </c>
      <c r="X235" s="20">
        <f t="shared" si="103"/>
        <v>0.98595363128192171</v>
      </c>
      <c r="Y235" s="33">
        <f t="shared" si="86"/>
        <v>216</v>
      </c>
      <c r="Z235" s="23">
        <f t="shared" si="81"/>
        <v>1.4939198980357433E-4</v>
      </c>
    </row>
    <row r="236" spans="1:26">
      <c r="A236" s="20">
        <f t="shared" si="87"/>
        <v>0</v>
      </c>
      <c r="B236" s="16">
        <f t="shared" si="82"/>
        <v>0</v>
      </c>
      <c r="C236" s="20">
        <f t="shared" si="88"/>
        <v>100</v>
      </c>
      <c r="D236" s="20">
        <f t="shared" si="89"/>
        <v>217</v>
      </c>
      <c r="E236" s="20">
        <f t="shared" si="83"/>
        <v>0</v>
      </c>
      <c r="F236" s="20">
        <f t="shared" si="84"/>
        <v>0</v>
      </c>
      <c r="G236" s="20">
        <f t="shared" si="85"/>
        <v>0</v>
      </c>
      <c r="H236" s="20">
        <f t="shared" si="90"/>
        <v>10.100000000000001</v>
      </c>
      <c r="I236" s="20">
        <f t="shared" si="91"/>
        <v>1</v>
      </c>
      <c r="J236" s="20">
        <f t="shared" si="92"/>
        <v>65.006644811687764</v>
      </c>
      <c r="K236" s="20">
        <f t="shared" si="93"/>
        <v>141.06441924136243</v>
      </c>
      <c r="L236" s="20">
        <f t="shared" si="94"/>
        <v>0</v>
      </c>
      <c r="M236" s="20">
        <f t="shared" si="95"/>
        <v>0</v>
      </c>
      <c r="N236" s="20">
        <f t="shared" si="96"/>
        <v>0</v>
      </c>
      <c r="O236" s="20">
        <f>Properties!$G$12*EXP(1/$G$2-1/300)*(J236*K236-L236*M236/Properties!$B$3)</f>
        <v>1.4916736011429487E-4</v>
      </c>
      <c r="P236" s="20">
        <f>Properties!$G$13*EXP(1/$G$2-1/300)*(J236^2-N236*M236/Properties!$C$3)</f>
        <v>3.0074064539172361E-6</v>
      </c>
      <c r="Q236" s="20">
        <f>Properties!$G$14*EXP(1/$G$2-1/300)*(N236*K236-L236*J236/Properties!$D$3)</f>
        <v>0</v>
      </c>
      <c r="R236" s="20">
        <f t="shared" si="97"/>
        <v>99.999629828196831</v>
      </c>
      <c r="S236" s="20">
        <f t="shared" si="98"/>
        <v>216.99964417594114</v>
      </c>
      <c r="T236" s="20">
        <f t="shared" si="99"/>
        <v>3.5582405886688757E-4</v>
      </c>
      <c r="U236" s="20">
        <f t="shared" si="100"/>
        <v>3.629979310214619E-4</v>
      </c>
      <c r="V236" s="20">
        <f t="shared" si="101"/>
        <v>7.1738721545743489E-6</v>
      </c>
      <c r="W236" s="20">
        <f t="shared" si="102"/>
        <v>10.100000000000001</v>
      </c>
      <c r="X236" s="20">
        <f t="shared" si="103"/>
        <v>0.98595363128192171</v>
      </c>
      <c r="Y236" s="33">
        <f t="shared" si="86"/>
        <v>217</v>
      </c>
      <c r="Z236" s="23">
        <f t="shared" si="81"/>
        <v>1.4916736011429487E-4</v>
      </c>
    </row>
    <row r="237" spans="1:26">
      <c r="A237" s="20">
        <f t="shared" si="87"/>
        <v>0</v>
      </c>
      <c r="B237" s="16">
        <f t="shared" si="82"/>
        <v>0</v>
      </c>
      <c r="C237" s="20">
        <f t="shared" si="88"/>
        <v>100</v>
      </c>
      <c r="D237" s="20">
        <f t="shared" si="89"/>
        <v>218</v>
      </c>
      <c r="E237" s="20">
        <f t="shared" si="83"/>
        <v>0</v>
      </c>
      <c r="F237" s="20">
        <f t="shared" si="84"/>
        <v>0</v>
      </c>
      <c r="G237" s="20">
        <f t="shared" si="85"/>
        <v>0</v>
      </c>
      <c r="H237" s="20">
        <f t="shared" si="90"/>
        <v>10.100000000000001</v>
      </c>
      <c r="I237" s="20">
        <f t="shared" si="91"/>
        <v>1</v>
      </c>
      <c r="J237" s="20">
        <f t="shared" si="92"/>
        <v>64.808514227074269</v>
      </c>
      <c r="K237" s="20">
        <f t="shared" si="93"/>
        <v>141.28256101502191</v>
      </c>
      <c r="L237" s="20">
        <f t="shared" si="94"/>
        <v>0</v>
      </c>
      <c r="M237" s="20">
        <f t="shared" si="95"/>
        <v>0</v>
      </c>
      <c r="N237" s="20">
        <f t="shared" si="96"/>
        <v>0</v>
      </c>
      <c r="O237" s="20">
        <f>Properties!$G$12*EXP(1/$G$2-1/300)*(J237*K237-L237*M237/Properties!$B$3)</f>
        <v>1.4894268928009375E-4</v>
      </c>
      <c r="P237" s="20">
        <f>Properties!$G$13*EXP(1/$G$2-1/300)*(J237^2-N237*M237/Properties!$C$3)</f>
        <v>2.9891021357816989E-6</v>
      </c>
      <c r="Q237" s="20">
        <f>Properties!$G$14*EXP(1/$G$2-1/300)*(N237*K237-L237*J237/Properties!$D$3)</f>
        <v>0</v>
      </c>
      <c r="R237" s="20">
        <f t="shared" si="97"/>
        <v>99.999630451453285</v>
      </c>
      <c r="S237" s="20">
        <f t="shared" si="98"/>
        <v>217.9996447118713</v>
      </c>
      <c r="T237" s="20">
        <f t="shared" si="99"/>
        <v>3.5528812870044097E-4</v>
      </c>
      <c r="U237" s="20">
        <f t="shared" si="100"/>
        <v>3.6241833770532365E-4</v>
      </c>
      <c r="V237" s="20">
        <f t="shared" si="101"/>
        <v>7.1302090048827057E-6</v>
      </c>
      <c r="W237" s="20">
        <f t="shared" si="102"/>
        <v>10.100000000000001</v>
      </c>
      <c r="X237" s="20">
        <f t="shared" si="103"/>
        <v>0.98595363128192171</v>
      </c>
      <c r="Y237" s="33">
        <f t="shared" si="86"/>
        <v>218</v>
      </c>
      <c r="Z237" s="23">
        <f t="shared" si="81"/>
        <v>1.4894268928009375E-4</v>
      </c>
    </row>
    <row r="238" spans="1:26">
      <c r="A238" s="20">
        <f t="shared" si="87"/>
        <v>0</v>
      </c>
      <c r="B238" s="16">
        <f t="shared" si="82"/>
        <v>0</v>
      </c>
      <c r="C238" s="20">
        <f t="shared" si="88"/>
        <v>100</v>
      </c>
      <c r="D238" s="20">
        <f t="shared" si="89"/>
        <v>219</v>
      </c>
      <c r="E238" s="20">
        <f t="shared" si="83"/>
        <v>0</v>
      </c>
      <c r="F238" s="20">
        <f t="shared" si="84"/>
        <v>0</v>
      </c>
      <c r="G238" s="20">
        <f t="shared" si="85"/>
        <v>0</v>
      </c>
      <c r="H238" s="20">
        <f t="shared" si="90"/>
        <v>10.100000000000001</v>
      </c>
      <c r="I238" s="20">
        <f t="shared" si="91"/>
        <v>1</v>
      </c>
      <c r="J238" s="20">
        <f t="shared" si="92"/>
        <v>64.611587717724305</v>
      </c>
      <c r="K238" s="20">
        <f t="shared" si="93"/>
        <v>141.49937710181624</v>
      </c>
      <c r="L238" s="20">
        <f t="shared" si="94"/>
        <v>0</v>
      </c>
      <c r="M238" s="20">
        <f t="shared" si="95"/>
        <v>0</v>
      </c>
      <c r="N238" s="20">
        <f t="shared" si="96"/>
        <v>0</v>
      </c>
      <c r="O238" s="20">
        <f>Properties!$G$12*EXP(1/$G$2-1/300)*(J238*K238-L238*M238/Properties!$B$3)</f>
        <v>1.4871799049404218E-4</v>
      </c>
      <c r="P238" s="20">
        <f>Properties!$G$13*EXP(1/$G$2-1/300)*(J238^2-N238*M238/Properties!$C$3)</f>
        <v>2.9709644219700213E-6</v>
      </c>
      <c r="Q238" s="20">
        <f>Properties!$G$14*EXP(1/$G$2-1/300)*(N238*K238-L238*J238/Properties!$D$3)</f>
        <v>0</v>
      </c>
      <c r="R238" s="20">
        <f t="shared" si="97"/>
        <v>99.99963107398159</v>
      </c>
      <c r="S238" s="20">
        <f t="shared" si="98"/>
        <v>218.99964524786813</v>
      </c>
      <c r="T238" s="20">
        <f t="shared" si="99"/>
        <v>3.5475213185760573E-4</v>
      </c>
      <c r="U238" s="20">
        <f t="shared" si="100"/>
        <v>3.6183907513101684E-4</v>
      </c>
      <c r="V238" s="20">
        <f t="shared" si="101"/>
        <v>7.086943273411074E-6</v>
      </c>
      <c r="W238" s="20">
        <f t="shared" si="102"/>
        <v>10.100000000000001</v>
      </c>
      <c r="X238" s="20">
        <f t="shared" si="103"/>
        <v>0.98595363128192171</v>
      </c>
      <c r="Y238" s="33">
        <f t="shared" si="86"/>
        <v>219</v>
      </c>
      <c r="Z238" s="23">
        <f t="shared" si="81"/>
        <v>1.4871799049404218E-4</v>
      </c>
    </row>
    <row r="239" spans="1:26">
      <c r="A239" s="20">
        <f t="shared" si="87"/>
        <v>0</v>
      </c>
      <c r="B239" s="16">
        <f t="shared" si="82"/>
        <v>0</v>
      </c>
      <c r="C239" s="20">
        <f t="shared" si="88"/>
        <v>100</v>
      </c>
      <c r="D239" s="20">
        <f t="shared" si="89"/>
        <v>220</v>
      </c>
      <c r="E239" s="20">
        <f t="shared" si="83"/>
        <v>0</v>
      </c>
      <c r="F239" s="20">
        <f t="shared" si="84"/>
        <v>0</v>
      </c>
      <c r="G239" s="20">
        <f t="shared" si="85"/>
        <v>0</v>
      </c>
      <c r="H239" s="20">
        <f t="shared" si="90"/>
        <v>10.100000000000001</v>
      </c>
      <c r="I239" s="20">
        <f t="shared" si="91"/>
        <v>1</v>
      </c>
      <c r="J239" s="20">
        <f t="shared" si="92"/>
        <v>64.415854340815116</v>
      </c>
      <c r="K239" s="20">
        <f t="shared" si="93"/>
        <v>141.71487954979324</v>
      </c>
      <c r="L239" s="20">
        <f t="shared" si="94"/>
        <v>0</v>
      </c>
      <c r="M239" s="20">
        <f t="shared" si="95"/>
        <v>0</v>
      </c>
      <c r="N239" s="20">
        <f t="shared" si="96"/>
        <v>0</v>
      </c>
      <c r="O239" s="20">
        <f>Properties!$G$12*EXP(1/$G$2-1/300)*(J239*K239-L239*M239/Properties!$B$3)</f>
        <v>1.4849327663449174E-4</v>
      </c>
      <c r="P239" s="20">
        <f>Properties!$G$13*EXP(1/$G$2-1/300)*(J239^2-N239*M239/Properties!$C$3)</f>
        <v>2.9529912967086427E-6</v>
      </c>
      <c r="Q239" s="20">
        <f>Properties!$G$14*EXP(1/$G$2-1/300)*(N239*K239-L239*J239/Properties!$D$3)</f>
        <v>0</v>
      </c>
      <c r="R239" s="20">
        <f t="shared" si="97"/>
        <v>99.999631695760641</v>
      </c>
      <c r="S239" s="20">
        <f t="shared" si="98"/>
        <v>219.99964578390095</v>
      </c>
      <c r="T239" s="20">
        <f t="shared" si="99"/>
        <v>3.5421609905842224E-4</v>
      </c>
      <c r="U239" s="20">
        <f t="shared" si="100"/>
        <v>3.612601692101522E-4</v>
      </c>
      <c r="V239" s="20">
        <f t="shared" si="101"/>
        <v>7.0440701517299873E-6</v>
      </c>
      <c r="W239" s="20">
        <f t="shared" si="102"/>
        <v>10.100000000000001</v>
      </c>
      <c r="X239" s="20">
        <f t="shared" si="103"/>
        <v>0.98595363128192171</v>
      </c>
      <c r="Y239" s="33">
        <f t="shared" si="86"/>
        <v>220</v>
      </c>
      <c r="Z239" s="23">
        <f t="shared" si="81"/>
        <v>1.4849327663449174E-4</v>
      </c>
    </row>
    <row r="240" spans="1:26">
      <c r="A240" s="20">
        <f t="shared" si="87"/>
        <v>0</v>
      </c>
      <c r="B240" s="16">
        <f t="shared" si="82"/>
        <v>0</v>
      </c>
      <c r="C240" s="20">
        <f t="shared" si="88"/>
        <v>100</v>
      </c>
      <c r="D240" s="20">
        <f t="shared" si="89"/>
        <v>221</v>
      </c>
      <c r="E240" s="20">
        <f t="shared" si="83"/>
        <v>0</v>
      </c>
      <c r="F240" s="20">
        <f t="shared" si="84"/>
        <v>0</v>
      </c>
      <c r="G240" s="20">
        <f t="shared" si="85"/>
        <v>0</v>
      </c>
      <c r="H240" s="20">
        <f t="shared" si="90"/>
        <v>10.100000000000001</v>
      </c>
      <c r="I240" s="20">
        <f t="shared" si="91"/>
        <v>1</v>
      </c>
      <c r="J240" s="20">
        <f t="shared" si="92"/>
        <v>64.22130328572355</v>
      </c>
      <c r="K240" s="20">
        <f t="shared" si="93"/>
        <v>141.92908026144906</v>
      </c>
      <c r="L240" s="20">
        <f t="shared" si="94"/>
        <v>0</v>
      </c>
      <c r="M240" s="20">
        <f t="shared" si="95"/>
        <v>0</v>
      </c>
      <c r="N240" s="20">
        <f t="shared" si="96"/>
        <v>0</v>
      </c>
      <c r="O240" s="20">
        <f>Properties!$G$12*EXP(1/$G$2-1/300)*(J240*K240-L240*M240/Properties!$B$3)</f>
        <v>1.4826856027215827E-4</v>
      </c>
      <c r="P240" s="20">
        <f>Properties!$G$13*EXP(1/$G$2-1/300)*(J240^2-N240*M240/Properties!$C$3)</f>
        <v>2.9351807746185177E-6</v>
      </c>
      <c r="Q240" s="20">
        <f>Properties!$G$14*EXP(1/$G$2-1/300)*(N240*K240-L240*J240/Properties!$D$3)</f>
        <v>0</v>
      </c>
      <c r="R240" s="20">
        <f t="shared" si="97"/>
        <v>99.999632316769905</v>
      </c>
      <c r="S240" s="20">
        <f t="shared" si="98"/>
        <v>220.9996463199397</v>
      </c>
      <c r="T240" s="20">
        <f t="shared" si="99"/>
        <v>3.5368006028909602E-4</v>
      </c>
      <c r="U240" s="20">
        <f t="shared" si="100"/>
        <v>3.6068164519300917E-4</v>
      </c>
      <c r="V240" s="20">
        <f t="shared" si="101"/>
        <v>7.0015849039131007E-6</v>
      </c>
      <c r="W240" s="20">
        <f t="shared" si="102"/>
        <v>10.100000000000001</v>
      </c>
      <c r="X240" s="20">
        <f t="shared" si="103"/>
        <v>0.98595363128192171</v>
      </c>
      <c r="Y240" s="33">
        <f t="shared" si="86"/>
        <v>221</v>
      </c>
      <c r="Z240" s="23">
        <f t="shared" si="81"/>
        <v>1.4826856027215827E-4</v>
      </c>
    </row>
    <row r="241" spans="1:26">
      <c r="A241" s="20">
        <f t="shared" si="87"/>
        <v>0</v>
      </c>
      <c r="B241" s="16">
        <f t="shared" si="82"/>
        <v>0</v>
      </c>
      <c r="C241" s="20">
        <f t="shared" si="88"/>
        <v>100</v>
      </c>
      <c r="D241" s="20">
        <f t="shared" si="89"/>
        <v>222</v>
      </c>
      <c r="E241" s="20">
        <f t="shared" si="83"/>
        <v>0</v>
      </c>
      <c r="F241" s="20">
        <f t="shared" si="84"/>
        <v>0</v>
      </c>
      <c r="G241" s="20">
        <f t="shared" si="85"/>
        <v>0</v>
      </c>
      <c r="H241" s="20">
        <f t="shared" si="90"/>
        <v>10.100000000000001</v>
      </c>
      <c r="I241" s="20">
        <f t="shared" si="91"/>
        <v>1</v>
      </c>
      <c r="J241" s="20">
        <f t="shared" si="92"/>
        <v>64.027923872035743</v>
      </c>
      <c r="K241" s="20">
        <f t="shared" si="93"/>
        <v>142.14199099591931</v>
      </c>
      <c r="L241" s="20">
        <f t="shared" si="94"/>
        <v>0</v>
      </c>
      <c r="M241" s="20">
        <f t="shared" si="95"/>
        <v>0</v>
      </c>
      <c r="N241" s="20">
        <f t="shared" si="96"/>
        <v>0</v>
      </c>
      <c r="O241" s="20">
        <f>Properties!$G$12*EXP(1/$G$2-1/300)*(J241*K241-L241*M241/Properties!$B$3)</f>
        <v>1.4804385367703598E-4</v>
      </c>
      <c r="P241" s="20">
        <f>Properties!$G$13*EXP(1/$G$2-1/300)*(J241^2-N241*M241/Properties!$C$3)</f>
        <v>2.9175309001668141E-6</v>
      </c>
      <c r="Q241" s="20">
        <f>Properties!$G$14*EXP(1/$G$2-1/300)*(N241*K241-L241*J241/Properties!$D$3)</f>
        <v>0</v>
      </c>
      <c r="R241" s="20">
        <f t="shared" si="97"/>
        <v>99.999632936989457</v>
      </c>
      <c r="S241" s="20">
        <f t="shared" si="98"/>
        <v>221.99964685595518</v>
      </c>
      <c r="T241" s="20">
        <f t="shared" si="99"/>
        <v>3.5314404481849105E-4</v>
      </c>
      <c r="U241" s="20">
        <f t="shared" si="100"/>
        <v>3.6010352768372031E-4</v>
      </c>
      <c r="V241" s="20">
        <f t="shared" si="101"/>
        <v>6.9594828652292749E-6</v>
      </c>
      <c r="W241" s="20">
        <f t="shared" si="102"/>
        <v>10.100000000000001</v>
      </c>
      <c r="X241" s="20">
        <f t="shared" si="103"/>
        <v>0.98595363128192171</v>
      </c>
      <c r="Y241" s="33">
        <f t="shared" si="86"/>
        <v>222</v>
      </c>
      <c r="Z241" s="23">
        <f t="shared" si="81"/>
        <v>1.4804385367703598E-4</v>
      </c>
    </row>
    <row r="242" spans="1:26">
      <c r="A242" s="20">
        <f t="shared" si="87"/>
        <v>0</v>
      </c>
      <c r="B242" s="16">
        <f t="shared" si="82"/>
        <v>0</v>
      </c>
      <c r="C242" s="20">
        <f t="shared" si="88"/>
        <v>100</v>
      </c>
      <c r="D242" s="20">
        <f t="shared" si="89"/>
        <v>223</v>
      </c>
      <c r="E242" s="20">
        <f t="shared" si="83"/>
        <v>0</v>
      </c>
      <c r="F242" s="20">
        <f t="shared" si="84"/>
        <v>0</v>
      </c>
      <c r="G242" s="20">
        <f t="shared" si="85"/>
        <v>0</v>
      </c>
      <c r="H242" s="20">
        <f t="shared" si="90"/>
        <v>10.100000000000001</v>
      </c>
      <c r="I242" s="20">
        <f t="shared" si="91"/>
        <v>1</v>
      </c>
      <c r="J242" s="20">
        <f t="shared" si="92"/>
        <v>63.835705547592518</v>
      </c>
      <c r="K242" s="20">
        <f t="shared" si="93"/>
        <v>142.35362337113131</v>
      </c>
      <c r="L242" s="20">
        <f t="shared" si="94"/>
        <v>0</v>
      </c>
      <c r="M242" s="20">
        <f t="shared" si="95"/>
        <v>0</v>
      </c>
      <c r="N242" s="20">
        <f t="shared" si="96"/>
        <v>0</v>
      </c>
      <c r="O242" s="20">
        <f>Properties!$G$12*EXP(1/$G$2-1/300)*(J242*K242-L242*M242/Properties!$B$3)</f>
        <v>1.4781916882514604E-4</v>
      </c>
      <c r="P242" s="20">
        <f>Properties!$G$13*EXP(1/$G$2-1/300)*(J242^2-N242*M242/Properties!$C$3)</f>
        <v>2.9000397471301081E-6</v>
      </c>
      <c r="Q242" s="20">
        <f>Properties!$G$14*EXP(1/$G$2-1/300)*(N242*K242-L242*J242/Properties!$D$3)</f>
        <v>0</v>
      </c>
      <c r="R242" s="20">
        <f t="shared" si="97"/>
        <v>99.9996335563999</v>
      </c>
      <c r="S242" s="20">
        <f t="shared" si="98"/>
        <v>222.99964739191878</v>
      </c>
      <c r="T242" s="20">
        <f t="shared" si="99"/>
        <v>3.5260808121422721E-4</v>
      </c>
      <c r="U242" s="20">
        <f t="shared" si="100"/>
        <v>3.5952584065508924E-4</v>
      </c>
      <c r="V242" s="20">
        <f t="shared" si="101"/>
        <v>6.9177594408620825E-6</v>
      </c>
      <c r="W242" s="20">
        <f t="shared" si="102"/>
        <v>10.100000000000001</v>
      </c>
      <c r="X242" s="20">
        <f t="shared" si="103"/>
        <v>0.98595363128192171</v>
      </c>
      <c r="Y242" s="33">
        <f t="shared" si="86"/>
        <v>223</v>
      </c>
      <c r="Z242" s="23">
        <f t="shared" si="81"/>
        <v>1.4781916882514604E-4</v>
      </c>
    </row>
    <row r="243" spans="1:26">
      <c r="A243" s="20">
        <f t="shared" si="87"/>
        <v>0</v>
      </c>
      <c r="B243" s="16">
        <f t="shared" si="82"/>
        <v>0</v>
      </c>
      <c r="C243" s="20">
        <f t="shared" si="88"/>
        <v>100</v>
      </c>
      <c r="D243" s="20">
        <f t="shared" si="89"/>
        <v>224</v>
      </c>
      <c r="E243" s="20">
        <f t="shared" si="83"/>
        <v>0</v>
      </c>
      <c r="F243" s="20">
        <f t="shared" si="84"/>
        <v>0</v>
      </c>
      <c r="G243" s="20">
        <f t="shared" si="85"/>
        <v>0</v>
      </c>
      <c r="H243" s="20">
        <f t="shared" si="90"/>
        <v>10.100000000000001</v>
      </c>
      <c r="I243" s="20">
        <f t="shared" si="91"/>
        <v>1</v>
      </c>
      <c r="J243" s="20">
        <f t="shared" si="92"/>
        <v>63.644637886570095</v>
      </c>
      <c r="K243" s="20">
        <f t="shared" si="93"/>
        <v>142.563988865917</v>
      </c>
      <c r="L243" s="20">
        <f t="shared" si="94"/>
        <v>0</v>
      </c>
      <c r="M243" s="20">
        <f t="shared" si="95"/>
        <v>0</v>
      </c>
      <c r="N243" s="20">
        <f t="shared" si="96"/>
        <v>0</v>
      </c>
      <c r="O243" s="20">
        <f>Properties!$G$12*EXP(1/$G$2-1/300)*(J243*K243-L243*M243/Properties!$B$3)</f>
        <v>1.4759451740512373E-4</v>
      </c>
      <c r="P243" s="20">
        <f>Properties!$G$13*EXP(1/$G$2-1/300)*(J243^2-N243*M243/Properties!$C$3)</f>
        <v>2.8827054180688243E-6</v>
      </c>
      <c r="Q243" s="20">
        <f>Properties!$G$14*EXP(1/$G$2-1/300)*(N243*K243-L243*J243/Properties!$D$3)</f>
        <v>0</v>
      </c>
      <c r="R243" s="20">
        <f t="shared" si="97"/>
        <v>99.999634174982432</v>
      </c>
      <c r="S243" s="20">
        <f t="shared" si="98"/>
        <v>223.99964792780264</v>
      </c>
      <c r="T243" s="20">
        <f t="shared" si="99"/>
        <v>3.5207219735839372E-4</v>
      </c>
      <c r="U243" s="20">
        <f t="shared" si="100"/>
        <v>3.5894860746304985E-4</v>
      </c>
      <c r="V243" s="20">
        <f t="shared" si="101"/>
        <v>6.8764101046561305E-6</v>
      </c>
      <c r="W243" s="20">
        <f t="shared" si="102"/>
        <v>10.100000000000001</v>
      </c>
      <c r="X243" s="20">
        <f t="shared" si="103"/>
        <v>0.98595363128192171</v>
      </c>
      <c r="Y243" s="33">
        <f t="shared" si="86"/>
        <v>224</v>
      </c>
      <c r="Z243" s="23">
        <f t="shared" si="81"/>
        <v>1.4759451740512373E-4</v>
      </c>
    </row>
    <row r="244" spans="1:26">
      <c r="A244" s="20">
        <f t="shared" si="87"/>
        <v>0</v>
      </c>
      <c r="B244" s="16">
        <f t="shared" si="82"/>
        <v>0</v>
      </c>
      <c r="C244" s="20">
        <f t="shared" si="88"/>
        <v>100</v>
      </c>
      <c r="D244" s="20">
        <f t="shared" si="89"/>
        <v>225</v>
      </c>
      <c r="E244" s="20">
        <f t="shared" si="83"/>
        <v>0</v>
      </c>
      <c r="F244" s="20">
        <f t="shared" si="84"/>
        <v>0</v>
      </c>
      <c r="G244" s="20">
        <f t="shared" si="85"/>
        <v>0</v>
      </c>
      <c r="H244" s="20">
        <f t="shared" si="90"/>
        <v>10.100000000000001</v>
      </c>
      <c r="I244" s="20">
        <f t="shared" si="91"/>
        <v>1</v>
      </c>
      <c r="J244" s="20">
        <f t="shared" si="92"/>
        <v>63.454710587594953</v>
      </c>
      <c r="K244" s="20">
        <f t="shared" si="93"/>
        <v>142.77309882208866</v>
      </c>
      <c r="L244" s="20">
        <f t="shared" si="94"/>
        <v>0</v>
      </c>
      <c r="M244" s="20">
        <f t="shared" si="95"/>
        <v>0</v>
      </c>
      <c r="N244" s="20">
        <f t="shared" si="96"/>
        <v>0</v>
      </c>
      <c r="O244" s="20">
        <f>Properties!$G$12*EXP(1/$G$2-1/300)*(J244*K244-L244*M244/Properties!$B$3)</f>
        <v>1.4736991082464892E-4</v>
      </c>
      <c r="P244" s="20">
        <f>Properties!$G$13*EXP(1/$G$2-1/300)*(J244^2-N244*M244/Properties!$C$3)</f>
        <v>2.8655260438126176E-6</v>
      </c>
      <c r="Q244" s="20">
        <f>Properties!$G$14*EXP(1/$G$2-1/300)*(N244*K244-L244*J244/Properties!$D$3)</f>
        <v>0</v>
      </c>
      <c r="R244" s="20">
        <f t="shared" si="97"/>
        <v>99.999634792718737</v>
      </c>
      <c r="S244" s="20">
        <f t="shared" si="98"/>
        <v>224.99964846357955</v>
      </c>
      <c r="T244" s="20">
        <f t="shared" si="99"/>
        <v>3.5153642046288841E-4</v>
      </c>
      <c r="U244" s="20">
        <f t="shared" si="100"/>
        <v>3.583718508607779E-4</v>
      </c>
      <c r="V244" s="20">
        <f t="shared" si="101"/>
        <v>6.8354303978894954E-6</v>
      </c>
      <c r="W244" s="20">
        <f t="shared" si="102"/>
        <v>10.100000000000001</v>
      </c>
      <c r="X244" s="20">
        <f t="shared" si="103"/>
        <v>0.98595363128192171</v>
      </c>
      <c r="Y244" s="33">
        <f t="shared" si="86"/>
        <v>225</v>
      </c>
      <c r="Z244" s="23">
        <f t="shared" si="81"/>
        <v>1.4736991082464892E-4</v>
      </c>
    </row>
    <row r="245" spans="1:26">
      <c r="A245" s="20">
        <f t="shared" si="87"/>
        <v>0</v>
      </c>
      <c r="B245" s="16">
        <f t="shared" si="82"/>
        <v>0</v>
      </c>
      <c r="C245" s="20">
        <f t="shared" si="88"/>
        <v>100</v>
      </c>
      <c r="D245" s="20">
        <f t="shared" si="89"/>
        <v>226</v>
      </c>
      <c r="E245" s="20">
        <f t="shared" si="83"/>
        <v>0</v>
      </c>
      <c r="F245" s="20">
        <f t="shared" si="84"/>
        <v>0</v>
      </c>
      <c r="G245" s="20">
        <f t="shared" si="85"/>
        <v>0</v>
      </c>
      <c r="H245" s="20">
        <f t="shared" si="90"/>
        <v>10.100000000000001</v>
      </c>
      <c r="I245" s="20">
        <f t="shared" si="91"/>
        <v>1</v>
      </c>
      <c r="J245" s="20">
        <f t="shared" si="92"/>
        <v>63.265913471892496</v>
      </c>
      <c r="K245" s="20">
        <f t="shared" si="93"/>
        <v>142.98096444647703</v>
      </c>
      <c r="L245" s="20">
        <f t="shared" si="94"/>
        <v>0</v>
      </c>
      <c r="M245" s="20">
        <f t="shared" si="95"/>
        <v>0</v>
      </c>
      <c r="N245" s="20">
        <f t="shared" si="96"/>
        <v>0</v>
      </c>
      <c r="O245" s="20">
        <f>Properties!$G$12*EXP(1/$G$2-1/300)*(J245*K245-L245*M245/Properties!$B$3)</f>
        <v>1.471453602167231E-4</v>
      </c>
      <c r="P245" s="20">
        <f>Properties!$G$13*EXP(1/$G$2-1/300)*(J245^2-N245*M245/Properties!$C$3)</f>
        <v>2.848499782956477E-6</v>
      </c>
      <c r="Q245" s="20">
        <f>Properties!$G$14*EXP(1/$G$2-1/300)*(N245*K245-L245*J245/Properties!$D$3)</f>
        <v>0</v>
      </c>
      <c r="R245" s="20">
        <f t="shared" si="97"/>
        <v>99.999635409591065</v>
      </c>
      <c r="S245" s="20">
        <f t="shared" si="98"/>
        <v>225.99964899922293</v>
      </c>
      <c r="T245" s="20">
        <f t="shared" si="99"/>
        <v>3.5100077708439078E-4</v>
      </c>
      <c r="U245" s="20">
        <f t="shared" si="100"/>
        <v>3.5779559301246248E-4</v>
      </c>
      <c r="V245" s="20">
        <f t="shared" si="101"/>
        <v>6.7948159280717267E-6</v>
      </c>
      <c r="W245" s="20">
        <f t="shared" si="102"/>
        <v>10.100000000000001</v>
      </c>
      <c r="X245" s="20">
        <f t="shared" si="103"/>
        <v>0.98595363128192171</v>
      </c>
      <c r="Y245" s="33">
        <f t="shared" si="86"/>
        <v>226</v>
      </c>
      <c r="Z245" s="23">
        <f t="shared" si="81"/>
        <v>1.471453602167231E-4</v>
      </c>
    </row>
    <row r="246" spans="1:26">
      <c r="A246" s="20">
        <f t="shared" si="87"/>
        <v>0</v>
      </c>
      <c r="B246" s="16">
        <f t="shared" si="82"/>
        <v>0</v>
      </c>
      <c r="C246" s="20">
        <f t="shared" si="88"/>
        <v>100</v>
      </c>
      <c r="D246" s="20">
        <f t="shared" si="89"/>
        <v>227</v>
      </c>
      <c r="E246" s="20">
        <f t="shared" si="83"/>
        <v>0</v>
      </c>
      <c r="F246" s="20">
        <f t="shared" si="84"/>
        <v>0</v>
      </c>
      <c r="G246" s="20">
        <f t="shared" si="85"/>
        <v>0</v>
      </c>
      <c r="H246" s="20">
        <f t="shared" si="90"/>
        <v>10.100000000000001</v>
      </c>
      <c r="I246" s="20">
        <f t="shared" si="91"/>
        <v>1</v>
      </c>
      <c r="J246" s="20">
        <f t="shared" si="92"/>
        <v>63.078236481468608</v>
      </c>
      <c r="K246" s="20">
        <f t="shared" si="93"/>
        <v>143.18759681293375</v>
      </c>
      <c r="L246" s="20">
        <f t="shared" si="94"/>
        <v>0</v>
      </c>
      <c r="M246" s="20">
        <f t="shared" si="95"/>
        <v>0</v>
      </c>
      <c r="N246" s="20">
        <f t="shared" si="96"/>
        <v>0</v>
      </c>
      <c r="O246" s="20">
        <f>Properties!$G$12*EXP(1/$G$2-1/300)*(J246*K246-L246*M246/Properties!$B$3)</f>
        <v>1.4692087644579846E-4</v>
      </c>
      <c r="P246" s="20">
        <f>Properties!$G$13*EXP(1/$G$2-1/300)*(J246^2-N246*M246/Properties!$C$3)</f>
        <v>2.8316248213672619E-6</v>
      </c>
      <c r="Q246" s="20">
        <f>Properties!$G$14*EXP(1/$G$2-1/300)*(N246*K246-L246*J246/Properties!$D$3)</f>
        <v>0</v>
      </c>
      <c r="R246" s="20">
        <f t="shared" si="97"/>
        <v>99.99963602558212</v>
      </c>
      <c r="S246" s="20">
        <f t="shared" si="98"/>
        <v>226.99964953470686</v>
      </c>
      <c r="T246" s="20">
        <f t="shared" si="99"/>
        <v>3.5046529313898243E-4</v>
      </c>
      <c r="U246" s="20">
        <f t="shared" si="100"/>
        <v>3.5721985550674919E-4</v>
      </c>
      <c r="V246" s="20">
        <f t="shared" si="101"/>
        <v>6.7545623677667343E-6</v>
      </c>
      <c r="W246" s="20">
        <f t="shared" si="102"/>
        <v>10.100000000000001</v>
      </c>
      <c r="X246" s="20">
        <f t="shared" si="103"/>
        <v>0.98595363128192171</v>
      </c>
      <c r="Y246" s="33">
        <f t="shared" si="86"/>
        <v>227</v>
      </c>
      <c r="Z246" s="23">
        <f t="shared" si="81"/>
        <v>1.4692087644579846E-4</v>
      </c>
    </row>
    <row r="247" spans="1:26">
      <c r="A247" s="20">
        <f t="shared" si="87"/>
        <v>0</v>
      </c>
      <c r="B247" s="16">
        <f t="shared" si="82"/>
        <v>0</v>
      </c>
      <c r="C247" s="20">
        <f t="shared" si="88"/>
        <v>100</v>
      </c>
      <c r="D247" s="20">
        <f t="shared" si="89"/>
        <v>228</v>
      </c>
      <c r="E247" s="20">
        <f t="shared" si="83"/>
        <v>0</v>
      </c>
      <c r="F247" s="20">
        <f t="shared" si="84"/>
        <v>0</v>
      </c>
      <c r="G247" s="20">
        <f t="shared" si="85"/>
        <v>0</v>
      </c>
      <c r="H247" s="20">
        <f t="shared" si="90"/>
        <v>10.100000000000001</v>
      </c>
      <c r="I247" s="20">
        <f t="shared" si="91"/>
        <v>1</v>
      </c>
      <c r="J247" s="20">
        <f t="shared" si="92"/>
        <v>62.891669677323478</v>
      </c>
      <c r="K247" s="20">
        <f t="shared" si="93"/>
        <v>143.39300686429752</v>
      </c>
      <c r="L247" s="20">
        <f t="shared" si="94"/>
        <v>0</v>
      </c>
      <c r="M247" s="20">
        <f t="shared" si="95"/>
        <v>0</v>
      </c>
      <c r="N247" s="20">
        <f t="shared" si="96"/>
        <v>0</v>
      </c>
      <c r="O247" s="20">
        <f>Properties!$G$12*EXP(1/$G$2-1/300)*(J247*K247-L247*M247/Properties!$B$3)</f>
        <v>1.4669647011376056E-4</v>
      </c>
      <c r="P247" s="20">
        <f>Properties!$G$13*EXP(1/$G$2-1/300)*(J247^2-N247*M247/Properties!$C$3)</f>
        <v>2.8148993717004504E-6</v>
      </c>
      <c r="Q247" s="20">
        <f>Properties!$G$14*EXP(1/$G$2-1/300)*(N247*K247-L247*J247/Properties!$D$3)</f>
        <v>0</v>
      </c>
      <c r="R247" s="20">
        <f t="shared" si="97"/>
        <v>99.999636640675178</v>
      </c>
      <c r="S247" s="20">
        <f t="shared" si="98"/>
        <v>227.99965007000608</v>
      </c>
      <c r="T247" s="20">
        <f t="shared" si="99"/>
        <v>3.499299939164181E-4</v>
      </c>
      <c r="U247" s="20">
        <f t="shared" si="100"/>
        <v>3.5664465936985812E-4</v>
      </c>
      <c r="V247" s="20">
        <f t="shared" si="101"/>
        <v>6.7146654534400423E-6</v>
      </c>
      <c r="W247" s="20">
        <f t="shared" si="102"/>
        <v>10.100000000000001</v>
      </c>
      <c r="X247" s="20">
        <f t="shared" si="103"/>
        <v>0.98595363128192171</v>
      </c>
      <c r="Y247" s="33">
        <f t="shared" si="86"/>
        <v>228</v>
      </c>
      <c r="Z247" s="23">
        <f t="shared" si="81"/>
        <v>1.4669647011376056E-4</v>
      </c>
    </row>
    <row r="248" spans="1:26">
      <c r="A248" s="20">
        <f t="shared" si="87"/>
        <v>0</v>
      </c>
      <c r="B248" s="16">
        <f t="shared" si="82"/>
        <v>0</v>
      </c>
      <c r="C248" s="20">
        <f t="shared" si="88"/>
        <v>100</v>
      </c>
      <c r="D248" s="20">
        <f t="shared" si="89"/>
        <v>229</v>
      </c>
      <c r="E248" s="20">
        <f t="shared" si="83"/>
        <v>0</v>
      </c>
      <c r="F248" s="20">
        <f t="shared" si="84"/>
        <v>0</v>
      </c>
      <c r="G248" s="20">
        <f t="shared" si="85"/>
        <v>0</v>
      </c>
      <c r="H248" s="20">
        <f t="shared" si="90"/>
        <v>10.100000000000001</v>
      </c>
      <c r="I248" s="20">
        <f t="shared" si="91"/>
        <v>1</v>
      </c>
      <c r="J248" s="20">
        <f t="shared" si="92"/>
        <v>62.706203237697046</v>
      </c>
      <c r="K248" s="20">
        <f t="shared" si="93"/>
        <v>143.59720541432623</v>
      </c>
      <c r="L248" s="20">
        <f t="shared" si="94"/>
        <v>0</v>
      </c>
      <c r="M248" s="20">
        <f t="shared" si="95"/>
        <v>0</v>
      </c>
      <c r="N248" s="20">
        <f t="shared" si="96"/>
        <v>0</v>
      </c>
      <c r="O248" s="20">
        <f>Properties!$G$12*EXP(1/$G$2-1/300)*(J248*K248-L248*M248/Properties!$B$3)</f>
        <v>1.4647215156577073E-4</v>
      </c>
      <c r="P248" s="20">
        <f>Properties!$G$13*EXP(1/$G$2-1/300)*(J248^2-N248*M248/Properties!$C$3)</f>
        <v>2.7983216729268436E-6</v>
      </c>
      <c r="Q248" s="20">
        <f>Properties!$G$14*EXP(1/$G$2-1/300)*(N248*K248-L248*J248/Properties!$D$3)</f>
        <v>0</v>
      </c>
      <c r="R248" s="20">
        <f t="shared" si="97"/>
        <v>99.999637254853937</v>
      </c>
      <c r="S248" s="20">
        <f t="shared" si="98"/>
        <v>228.99965060509589</v>
      </c>
      <c r="T248" s="20">
        <f t="shared" si="99"/>
        <v>3.4939490409406209E-4</v>
      </c>
      <c r="U248" s="20">
        <f t="shared" si="100"/>
        <v>3.56070025078392E-4</v>
      </c>
      <c r="V248" s="20">
        <f t="shared" si="101"/>
        <v>6.675120984329792E-6</v>
      </c>
      <c r="W248" s="20">
        <f t="shared" si="102"/>
        <v>10.100000000000001</v>
      </c>
      <c r="X248" s="20">
        <f t="shared" si="103"/>
        <v>0.98595363128192171</v>
      </c>
      <c r="Y248" s="33">
        <f t="shared" si="86"/>
        <v>229</v>
      </c>
      <c r="Z248" s="23">
        <f t="shared" si="81"/>
        <v>1.4647215156577073E-4</v>
      </c>
    </row>
    <row r="249" spans="1:26">
      <c r="A249" s="20">
        <f t="shared" si="87"/>
        <v>0</v>
      </c>
      <c r="B249" s="16">
        <f t="shared" si="82"/>
        <v>0</v>
      </c>
      <c r="C249" s="20">
        <f t="shared" si="88"/>
        <v>100</v>
      </c>
      <c r="D249" s="20">
        <f t="shared" si="89"/>
        <v>230</v>
      </c>
      <c r="E249" s="20">
        <f t="shared" si="83"/>
        <v>0</v>
      </c>
      <c r="F249" s="20">
        <f t="shared" si="84"/>
        <v>0</v>
      </c>
      <c r="G249" s="20">
        <f t="shared" si="85"/>
        <v>0</v>
      </c>
      <c r="H249" s="20">
        <f t="shared" si="90"/>
        <v>10.100000000000001</v>
      </c>
      <c r="I249" s="20">
        <f t="shared" si="91"/>
        <v>1</v>
      </c>
      <c r="J249" s="20">
        <f t="shared" si="92"/>
        <v>62.521827456345392</v>
      </c>
      <c r="K249" s="20">
        <f t="shared" si="93"/>
        <v>143.80020314959441</v>
      </c>
      <c r="L249" s="20">
        <f t="shared" si="94"/>
        <v>0</v>
      </c>
      <c r="M249" s="20">
        <f t="shared" si="95"/>
        <v>0</v>
      </c>
      <c r="N249" s="20">
        <f t="shared" si="96"/>
        <v>0</v>
      </c>
      <c r="O249" s="20">
        <f>Properties!$G$12*EXP(1/$G$2-1/300)*(J249*K249-L249*M249/Properties!$B$3)</f>
        <v>1.4624793089597005E-4</v>
      </c>
      <c r="P249" s="20">
        <f>Properties!$G$13*EXP(1/$G$2-1/300)*(J249^2-N249*M249/Properties!$C$3)</f>
        <v>2.7818899898689961E-6</v>
      </c>
      <c r="Q249" s="20">
        <f>Properties!$G$14*EXP(1/$G$2-1/300)*(N249*K249-L249*J249/Properties!$D$3)</f>
        <v>0</v>
      </c>
      <c r="R249" s="20">
        <f t="shared" si="97"/>
        <v>99.99963786810261</v>
      </c>
      <c r="S249" s="20">
        <f t="shared" si="98"/>
        <v>229.99965113995225</v>
      </c>
      <c r="T249" s="20">
        <f t="shared" si="99"/>
        <v>3.4886004775049474E-4</v>
      </c>
      <c r="U249" s="20">
        <f t="shared" si="100"/>
        <v>3.5549597257183567E-4</v>
      </c>
      <c r="V249" s="20">
        <f t="shared" si="101"/>
        <v>6.6359248213409346E-6</v>
      </c>
      <c r="W249" s="20">
        <f t="shared" si="102"/>
        <v>10.100000000000001</v>
      </c>
      <c r="X249" s="20">
        <f t="shared" si="103"/>
        <v>0.98595363128192171</v>
      </c>
      <c r="Y249" s="33">
        <f t="shared" si="86"/>
        <v>230</v>
      </c>
      <c r="Z249" s="23">
        <f t="shared" si="81"/>
        <v>1.4624793089597005E-4</v>
      </c>
    </row>
    <row r="250" spans="1:26">
      <c r="A250" s="20">
        <f t="shared" si="87"/>
        <v>0</v>
      </c>
      <c r="B250" s="16">
        <f t="shared" si="82"/>
        <v>0</v>
      </c>
      <c r="C250" s="20">
        <f t="shared" si="88"/>
        <v>100</v>
      </c>
      <c r="D250" s="20">
        <f t="shared" si="89"/>
        <v>231</v>
      </c>
      <c r="E250" s="20">
        <f t="shared" si="83"/>
        <v>0</v>
      </c>
      <c r="F250" s="20">
        <f t="shared" si="84"/>
        <v>0</v>
      </c>
      <c r="G250" s="20">
        <f t="shared" si="85"/>
        <v>0</v>
      </c>
      <c r="H250" s="20">
        <f t="shared" si="90"/>
        <v>10.100000000000001</v>
      </c>
      <c r="I250" s="20">
        <f t="shared" si="91"/>
        <v>1</v>
      </c>
      <c r="J250" s="20">
        <f t="shared" si="92"/>
        <v>62.338532740847455</v>
      </c>
      <c r="K250" s="20">
        <f t="shared" si="93"/>
        <v>144.00201063135762</v>
      </c>
      <c r="L250" s="20">
        <f t="shared" si="94"/>
        <v>0</v>
      </c>
      <c r="M250" s="20">
        <f t="shared" si="95"/>
        <v>0</v>
      </c>
      <c r="N250" s="20">
        <f t="shared" si="96"/>
        <v>0</v>
      </c>
      <c r="O250" s="20">
        <f>Properties!$G$12*EXP(1/$G$2-1/300)*(J250*K250-L250*M250/Properties!$B$3)</f>
        <v>1.4602381795304951E-4</v>
      </c>
      <c r="P250" s="20">
        <f>Properties!$G$13*EXP(1/$G$2-1/300)*(J250^2-N250*M250/Properties!$C$3)</f>
        <v>2.7656026127471508E-6</v>
      </c>
      <c r="Q250" s="20">
        <f>Properties!$G$14*EXP(1/$G$2-1/300)*(N250*K250-L250*J250/Properties!$D$3)</f>
        <v>0</v>
      </c>
      <c r="R250" s="20">
        <f t="shared" si="97"/>
        <v>99.999638480405849</v>
      </c>
      <c r="S250" s="20">
        <f t="shared" si="98"/>
        <v>230.99965167455161</v>
      </c>
      <c r="T250" s="20">
        <f t="shared" si="99"/>
        <v>3.4832544837879917E-4</v>
      </c>
      <c r="U250" s="20">
        <f t="shared" si="100"/>
        <v>3.5492252126476126E-4</v>
      </c>
      <c r="V250" s="20">
        <f t="shared" si="101"/>
        <v>6.5970728859621072E-6</v>
      </c>
      <c r="W250" s="20">
        <f t="shared" si="102"/>
        <v>10.100000000000001</v>
      </c>
      <c r="X250" s="20">
        <f t="shared" si="103"/>
        <v>0.98595363128192171</v>
      </c>
      <c r="Y250" s="33">
        <f t="shared" si="86"/>
        <v>231</v>
      </c>
      <c r="Z250" s="23">
        <f t="shared" si="81"/>
        <v>1.4602381795304951E-4</v>
      </c>
    </row>
    <row r="251" spans="1:26">
      <c r="A251" s="20">
        <f t="shared" si="87"/>
        <v>0</v>
      </c>
      <c r="B251" s="16">
        <f t="shared" si="82"/>
        <v>0</v>
      </c>
      <c r="C251" s="20">
        <f t="shared" si="88"/>
        <v>100</v>
      </c>
      <c r="D251" s="20">
        <f t="shared" si="89"/>
        <v>232</v>
      </c>
      <c r="E251" s="20">
        <f t="shared" si="83"/>
        <v>0</v>
      </c>
      <c r="F251" s="20">
        <f t="shared" si="84"/>
        <v>0</v>
      </c>
      <c r="G251" s="20">
        <f t="shared" si="85"/>
        <v>0</v>
      </c>
      <c r="H251" s="20">
        <f t="shared" si="90"/>
        <v>10.100000000000001</v>
      </c>
      <c r="I251" s="20">
        <f t="shared" si="91"/>
        <v>1</v>
      </c>
      <c r="J251" s="20">
        <f t="shared" si="92"/>
        <v>62.156309610941442</v>
      </c>
      <c r="K251" s="20">
        <f t="shared" si="93"/>
        <v>144.20263829738414</v>
      </c>
      <c r="L251" s="20">
        <f t="shared" si="94"/>
        <v>0</v>
      </c>
      <c r="M251" s="20">
        <f t="shared" si="95"/>
        <v>0</v>
      </c>
      <c r="N251" s="20">
        <f t="shared" si="96"/>
        <v>0</v>
      </c>
      <c r="O251" s="20">
        <f>Properties!$G$12*EXP(1/$G$2-1/300)*(J251*K251-L251*M251/Properties!$B$3)</f>
        <v>1.4579982234568943E-4</v>
      </c>
      <c r="P251" s="20">
        <f>Properties!$G$13*EXP(1/$G$2-1/300)*(J251^2-N251*M251/Properties!$C$3)</f>
        <v>2.7494578567344454E-6</v>
      </c>
      <c r="Q251" s="20">
        <f>Properties!$G$14*EXP(1/$G$2-1/300)*(N251*K251-L251*J251/Properties!$D$3)</f>
        <v>0</v>
      </c>
      <c r="R251" s="20">
        <f t="shared" si="97"/>
        <v>99.999639091748776</v>
      </c>
      <c r="S251" s="20">
        <f t="shared" si="98"/>
        <v>231.99965220887111</v>
      </c>
      <c r="T251" s="20">
        <f t="shared" si="99"/>
        <v>3.4779112889953679E-4</v>
      </c>
      <c r="U251" s="20">
        <f t="shared" si="100"/>
        <v>3.5434969005874138E-4</v>
      </c>
      <c r="V251" s="20">
        <f t="shared" si="101"/>
        <v>6.5585611592046275E-6</v>
      </c>
      <c r="W251" s="20">
        <f t="shared" si="102"/>
        <v>10.100000000000001</v>
      </c>
      <c r="X251" s="20">
        <f t="shared" si="103"/>
        <v>0.98595363128192171</v>
      </c>
      <c r="Y251" s="33">
        <f t="shared" si="86"/>
        <v>232</v>
      </c>
      <c r="Z251" s="23">
        <f t="shared" si="81"/>
        <v>1.4579982234568943E-4</v>
      </c>
    </row>
    <row r="252" spans="1:26">
      <c r="A252" s="20">
        <f t="shared" si="87"/>
        <v>0</v>
      </c>
      <c r="B252" s="16">
        <f t="shared" si="82"/>
        <v>0</v>
      </c>
      <c r="C252" s="20">
        <f t="shared" si="88"/>
        <v>100</v>
      </c>
      <c r="D252" s="20">
        <f t="shared" si="89"/>
        <v>233</v>
      </c>
      <c r="E252" s="20">
        <f t="shared" si="83"/>
        <v>0</v>
      </c>
      <c r="F252" s="20">
        <f t="shared" si="84"/>
        <v>0</v>
      </c>
      <c r="G252" s="20">
        <f t="shared" si="85"/>
        <v>0</v>
      </c>
      <c r="H252" s="20">
        <f t="shared" si="90"/>
        <v>10.100000000000001</v>
      </c>
      <c r="I252" s="20">
        <f t="shared" si="91"/>
        <v>1</v>
      </c>
      <c r="J252" s="20">
        <f t="shared" si="92"/>
        <v>61.975148696890315</v>
      </c>
      <c r="K252" s="20">
        <f t="shared" si="93"/>
        <v>144.40209646375445</v>
      </c>
      <c r="L252" s="20">
        <f t="shared" si="94"/>
        <v>0</v>
      </c>
      <c r="M252" s="20">
        <f t="shared" si="95"/>
        <v>0</v>
      </c>
      <c r="N252" s="20">
        <f t="shared" si="96"/>
        <v>0</v>
      </c>
      <c r="O252" s="20">
        <f>Properties!$G$12*EXP(1/$G$2-1/300)*(J252*K252-L252*M252/Properties!$B$3)</f>
        <v>1.4557595344787111E-4</v>
      </c>
      <c r="P252" s="20">
        <f>Properties!$G$13*EXP(1/$G$2-1/300)*(J252^2-N252*M252/Properties!$C$3)</f>
        <v>2.7334540615211852E-6</v>
      </c>
      <c r="Q252" s="20">
        <f>Properties!$G$14*EXP(1/$G$2-1/300)*(N252*K252-L252*J252/Properties!$D$3)</f>
        <v>0</v>
      </c>
      <c r="R252" s="20">
        <f t="shared" si="97"/>
        <v>99.999639702116966</v>
      </c>
      <c r="S252" s="20">
        <f t="shared" si="98"/>
        <v>232.99965274288832</v>
      </c>
      <c r="T252" s="20">
        <f t="shared" si="99"/>
        <v>3.4725711167341749E-4</v>
      </c>
      <c r="U252" s="20">
        <f t="shared" si="100"/>
        <v>3.5377749735398059E-4</v>
      </c>
      <c r="V252" s="20">
        <f t="shared" si="101"/>
        <v>6.5203856805630973E-6</v>
      </c>
      <c r="W252" s="20">
        <f t="shared" si="102"/>
        <v>10.100000000000001</v>
      </c>
      <c r="X252" s="20">
        <f t="shared" si="103"/>
        <v>0.98595363128192171</v>
      </c>
      <c r="Y252" s="33">
        <f t="shared" si="86"/>
        <v>233</v>
      </c>
      <c r="Z252" s="23">
        <f t="shared" si="81"/>
        <v>1.4557595344787111E-4</v>
      </c>
    </row>
    <row r="253" spans="1:26">
      <c r="A253" s="20">
        <f t="shared" si="87"/>
        <v>0</v>
      </c>
      <c r="B253" s="16">
        <f t="shared" si="82"/>
        <v>0</v>
      </c>
      <c r="C253" s="20">
        <f t="shared" si="88"/>
        <v>100</v>
      </c>
      <c r="D253" s="20">
        <f t="shared" si="89"/>
        <v>234</v>
      </c>
      <c r="E253" s="20">
        <f t="shared" si="83"/>
        <v>0</v>
      </c>
      <c r="F253" s="20">
        <f t="shared" si="84"/>
        <v>0</v>
      </c>
      <c r="G253" s="20">
        <f t="shared" si="85"/>
        <v>0</v>
      </c>
      <c r="H253" s="20">
        <f t="shared" si="90"/>
        <v>10.100000000000001</v>
      </c>
      <c r="I253" s="20">
        <f t="shared" si="91"/>
        <v>1</v>
      </c>
      <c r="J253" s="20">
        <f t="shared" si="92"/>
        <v>61.795040737875816</v>
      </c>
      <c r="K253" s="20">
        <f t="shared" si="93"/>
        <v>144.60039532662941</v>
      </c>
      <c r="L253" s="20">
        <f t="shared" si="94"/>
        <v>0</v>
      </c>
      <c r="M253" s="20">
        <f t="shared" si="95"/>
        <v>0</v>
      </c>
      <c r="N253" s="20">
        <f t="shared" si="96"/>
        <v>0</v>
      </c>
      <c r="O253" s="20">
        <f>Properties!$G$12*EXP(1/$G$2-1/300)*(J253*K253-L253*M253/Properties!$B$3)</f>
        <v>1.453522204040647E-4</v>
      </c>
      <c r="P253" s="20">
        <f>Properties!$G$13*EXP(1/$G$2-1/300)*(J253^2-N253*M253/Properties!$C$3)</f>
        <v>2.7175895908879626E-6</v>
      </c>
      <c r="Q253" s="20">
        <f>Properties!$G$14*EXP(1/$G$2-1/300)*(N253*K253-L253*J253/Properties!$D$3)</f>
        <v>0</v>
      </c>
      <c r="R253" s="20">
        <f t="shared" si="97"/>
        <v>99.999640311496393</v>
      </c>
      <c r="S253" s="20">
        <f t="shared" si="98"/>
        <v>233.99965327658148</v>
      </c>
      <c r="T253" s="20">
        <f t="shared" si="99"/>
        <v>3.46723418513675E-4</v>
      </c>
      <c r="U253" s="20">
        <f t="shared" si="100"/>
        <v>3.5320596106067217E-4</v>
      </c>
      <c r="V253" s="20">
        <f t="shared" si="101"/>
        <v>6.4825425469971307E-6</v>
      </c>
      <c r="W253" s="20">
        <f t="shared" si="102"/>
        <v>10.100000000000001</v>
      </c>
      <c r="X253" s="20">
        <f t="shared" si="103"/>
        <v>0.98595363128192171</v>
      </c>
      <c r="Y253" s="33">
        <f t="shared" si="86"/>
        <v>234</v>
      </c>
      <c r="Z253" s="23">
        <f t="shared" si="81"/>
        <v>1.453522204040647E-4</v>
      </c>
    </row>
    <row r="254" spans="1:26">
      <c r="A254" s="20">
        <f t="shared" si="87"/>
        <v>0</v>
      </c>
      <c r="B254" s="16">
        <f t="shared" si="82"/>
        <v>0</v>
      </c>
      <c r="C254" s="20">
        <f t="shared" si="88"/>
        <v>100</v>
      </c>
      <c r="D254" s="20">
        <f t="shared" si="89"/>
        <v>235</v>
      </c>
      <c r="E254" s="20">
        <f t="shared" si="83"/>
        <v>0</v>
      </c>
      <c r="F254" s="20">
        <f t="shared" si="84"/>
        <v>0</v>
      </c>
      <c r="G254" s="20">
        <f t="shared" si="85"/>
        <v>0</v>
      </c>
      <c r="H254" s="20">
        <f t="shared" si="90"/>
        <v>10.100000000000001</v>
      </c>
      <c r="I254" s="20">
        <f t="shared" si="91"/>
        <v>1</v>
      </c>
      <c r="J254" s="20">
        <f t="shared" si="92"/>
        <v>61.615976580420366</v>
      </c>
      <c r="K254" s="20">
        <f t="shared" si="93"/>
        <v>144.79754496398786</v>
      </c>
      <c r="L254" s="20">
        <f t="shared" si="94"/>
        <v>0</v>
      </c>
      <c r="M254" s="20">
        <f t="shared" si="95"/>
        <v>0</v>
      </c>
      <c r="N254" s="20">
        <f t="shared" si="96"/>
        <v>0</v>
      </c>
      <c r="O254" s="20">
        <f>Properties!$G$12*EXP(1/$G$2-1/300)*(J254*K254-L254*M254/Properties!$B$3)</f>
        <v>1.4512863213429595E-4</v>
      </c>
      <c r="P254" s="20">
        <f>Properties!$G$13*EXP(1/$G$2-1/300)*(J254^2-N254*M254/Properties!$C$3)</f>
        <v>2.7018628322874252E-6</v>
      </c>
      <c r="Q254" s="20">
        <f>Properties!$G$14*EXP(1/$G$2-1/300)*(N254*K254-L254*J254/Properties!$D$3)</f>
        <v>0</v>
      </c>
      <c r="R254" s="20">
        <f t="shared" si="97"/>
        <v>99.999640919873471</v>
      </c>
      <c r="S254" s="20">
        <f t="shared" si="98"/>
        <v>234.9996538099293</v>
      </c>
      <c r="T254" s="20">
        <f t="shared" si="99"/>
        <v>3.4619007069815308E-4</v>
      </c>
      <c r="U254" s="20">
        <f t="shared" si="100"/>
        <v>3.5263509861008674E-4</v>
      </c>
      <c r="V254" s="20">
        <f t="shared" si="101"/>
        <v>6.4450279119337016E-6</v>
      </c>
      <c r="W254" s="20">
        <f t="shared" si="102"/>
        <v>10.100000000000001</v>
      </c>
      <c r="X254" s="20">
        <f t="shared" si="103"/>
        <v>0.98595363128192171</v>
      </c>
      <c r="Y254" s="33">
        <f t="shared" si="86"/>
        <v>235</v>
      </c>
      <c r="Z254" s="23">
        <f t="shared" si="81"/>
        <v>1.4512863213429595E-4</v>
      </c>
    </row>
    <row r="255" spans="1:26">
      <c r="A255" s="20">
        <f t="shared" si="87"/>
        <v>0</v>
      </c>
      <c r="B255" s="16">
        <f t="shared" si="82"/>
        <v>0</v>
      </c>
      <c r="C255" s="20">
        <f t="shared" si="88"/>
        <v>100</v>
      </c>
      <c r="D255" s="20">
        <f t="shared" si="89"/>
        <v>236</v>
      </c>
      <c r="E255" s="20">
        <f t="shared" si="83"/>
        <v>0</v>
      </c>
      <c r="F255" s="20">
        <f t="shared" si="84"/>
        <v>0</v>
      </c>
      <c r="G255" s="20">
        <f t="shared" si="85"/>
        <v>0</v>
      </c>
      <c r="H255" s="20">
        <f t="shared" si="90"/>
        <v>10.100000000000001</v>
      </c>
      <c r="I255" s="20">
        <f t="shared" si="91"/>
        <v>1</v>
      </c>
      <c r="J255" s="20">
        <f t="shared" si="92"/>
        <v>61.437947176836367</v>
      </c>
      <c r="K255" s="20">
        <f t="shared" si="93"/>
        <v>144.99355533733382</v>
      </c>
      <c r="L255" s="20">
        <f t="shared" si="94"/>
        <v>0</v>
      </c>
      <c r="M255" s="20">
        <f t="shared" si="95"/>
        <v>0</v>
      </c>
      <c r="N255" s="20">
        <f t="shared" si="96"/>
        <v>0</v>
      </c>
      <c r="O255" s="20">
        <f>Properties!$G$12*EXP(1/$G$2-1/300)*(J255*K255-L255*M255/Properties!$B$3)</f>
        <v>1.4490519733909485E-4</v>
      </c>
      <c r="P255" s="20">
        <f>Properties!$G$13*EXP(1/$G$2-1/300)*(J255^2-N255*M255/Properties!$C$3)</f>
        <v>2.6862721964344919E-6</v>
      </c>
      <c r="Q255" s="20">
        <f>Properties!$G$14*EXP(1/$G$2-1/300)*(N255*K255-L255*J255/Properties!$D$3)</f>
        <v>0</v>
      </c>
      <c r="R255" s="20">
        <f t="shared" si="97"/>
        <v>99.999641527235056</v>
      </c>
      <c r="S255" s="20">
        <f t="shared" si="98"/>
        <v>235.99965434291101</v>
      </c>
      <c r="T255" s="20">
        <f t="shared" si="99"/>
        <v>3.4565708898110967E-4</v>
      </c>
      <c r="U255" s="20">
        <f t="shared" si="100"/>
        <v>3.5206492696539926E-4</v>
      </c>
      <c r="V255" s="20">
        <f t="shared" si="101"/>
        <v>6.40783798428964E-6</v>
      </c>
      <c r="W255" s="20">
        <f t="shared" si="102"/>
        <v>10.100000000000001</v>
      </c>
      <c r="X255" s="20">
        <f t="shared" si="103"/>
        <v>0.98595363128192171</v>
      </c>
      <c r="Y255" s="33">
        <f t="shared" si="86"/>
        <v>236</v>
      </c>
      <c r="Z255" s="23">
        <f t="shared" si="81"/>
        <v>1.4490519733909485E-4</v>
      </c>
    </row>
    <row r="256" spans="1:26">
      <c r="A256" s="20">
        <f t="shared" si="87"/>
        <v>0</v>
      </c>
      <c r="B256" s="16">
        <f t="shared" si="82"/>
        <v>0</v>
      </c>
      <c r="C256" s="20">
        <f t="shared" si="88"/>
        <v>100</v>
      </c>
      <c r="D256" s="20">
        <f t="shared" si="89"/>
        <v>237</v>
      </c>
      <c r="E256" s="20">
        <f t="shared" si="83"/>
        <v>0</v>
      </c>
      <c r="F256" s="20">
        <f t="shared" si="84"/>
        <v>0</v>
      </c>
      <c r="G256" s="20">
        <f t="shared" si="85"/>
        <v>0</v>
      </c>
      <c r="H256" s="20">
        <f t="shared" si="90"/>
        <v>10.100000000000001</v>
      </c>
      <c r="I256" s="20">
        <f t="shared" si="91"/>
        <v>1</v>
      </c>
      <c r="J256" s="20">
        <f t="shared" si="92"/>
        <v>61.2609435837023</v>
      </c>
      <c r="K256" s="20">
        <f t="shared" si="93"/>
        <v>145.18843629337445</v>
      </c>
      <c r="L256" s="20">
        <f t="shared" si="94"/>
        <v>0</v>
      </c>
      <c r="M256" s="20">
        <f t="shared" si="95"/>
        <v>0</v>
      </c>
      <c r="N256" s="20">
        <f t="shared" si="96"/>
        <v>0</v>
      </c>
      <c r="O256" s="20">
        <f>Properties!$G$12*EXP(1/$G$2-1/300)*(J256*K256-L256*M256/Properties!$B$3)</f>
        <v>1.4468192450432969E-4</v>
      </c>
      <c r="P256" s="20">
        <f>Properties!$G$13*EXP(1/$G$2-1/300)*(J256^2-N256*M256/Properties!$C$3)</f>
        <v>2.6708161169048208E-6</v>
      </c>
      <c r="Q256" s="20">
        <f>Properties!$G$14*EXP(1/$G$2-1/300)*(N256*K256-L256*J256/Properties!$D$3)</f>
        <v>0</v>
      </c>
      <c r="R256" s="20">
        <f t="shared" si="97"/>
        <v>99.999642133568344</v>
      </c>
      <c r="S256" s="20">
        <f t="shared" si="98"/>
        <v>236.99965487550639</v>
      </c>
      <c r="T256" s="20">
        <f t="shared" si="99"/>
        <v>3.4512449360474864E-4</v>
      </c>
      <c r="U256" s="20">
        <f t="shared" si="100"/>
        <v>3.5149546263226248E-4</v>
      </c>
      <c r="V256" s="20">
        <f t="shared" si="101"/>
        <v>6.3709690275138213E-6</v>
      </c>
      <c r="W256" s="20">
        <f t="shared" si="102"/>
        <v>10.100000000000001</v>
      </c>
      <c r="X256" s="20">
        <f t="shared" si="103"/>
        <v>0.98595363128192171</v>
      </c>
      <c r="Y256" s="33">
        <f t="shared" si="86"/>
        <v>237</v>
      </c>
      <c r="Z256" s="23">
        <f t="shared" si="81"/>
        <v>1.4468192450432969E-4</v>
      </c>
    </row>
    <row r="257" spans="1:26">
      <c r="A257" s="20">
        <f t="shared" si="87"/>
        <v>0</v>
      </c>
      <c r="B257" s="16">
        <f t="shared" si="82"/>
        <v>0</v>
      </c>
      <c r="C257" s="20">
        <f t="shared" si="88"/>
        <v>100</v>
      </c>
      <c r="D257" s="20">
        <f t="shared" si="89"/>
        <v>238</v>
      </c>
      <c r="E257" s="20">
        <f t="shared" si="83"/>
        <v>0</v>
      </c>
      <c r="F257" s="20">
        <f t="shared" si="84"/>
        <v>0</v>
      </c>
      <c r="G257" s="20">
        <f t="shared" si="85"/>
        <v>0</v>
      </c>
      <c r="H257" s="20">
        <f t="shared" si="90"/>
        <v>10.100000000000001</v>
      </c>
      <c r="I257" s="20">
        <f t="shared" si="91"/>
        <v>1</v>
      </c>
      <c r="J257" s="20">
        <f t="shared" si="92"/>
        <v>61.084956960365034</v>
      </c>
      <c r="K257" s="20">
        <f t="shared" si="93"/>
        <v>145.38219756566878</v>
      </c>
      <c r="L257" s="20">
        <f t="shared" si="94"/>
        <v>0</v>
      </c>
      <c r="M257" s="20">
        <f t="shared" si="95"/>
        <v>0</v>
      </c>
      <c r="N257" s="20">
        <f t="shared" si="96"/>
        <v>0</v>
      </c>
      <c r="O257" s="20">
        <f>Properties!$G$12*EXP(1/$G$2-1/300)*(J257*K257-L257*M257/Properties!$B$3)</f>
        <v>1.4445882190592849E-4</v>
      </c>
      <c r="P257" s="20">
        <f>Properties!$G$13*EXP(1/$G$2-1/300)*(J257^2-N257*M257/Properties!$C$3)</f>
        <v>2.6554930497413333E-6</v>
      </c>
      <c r="Q257" s="20">
        <f>Properties!$G$14*EXP(1/$G$2-1/300)*(N257*K257-L257*J257/Properties!$D$3)</f>
        <v>0</v>
      </c>
      <c r="R257" s="20">
        <f t="shared" si="97"/>
        <v>99.99964273886097</v>
      </c>
      <c r="S257" s="20">
        <f t="shared" si="98"/>
        <v>237.99965540769568</v>
      </c>
      <c r="T257" s="20">
        <f t="shared" si="99"/>
        <v>3.4459230431048183E-4</v>
      </c>
      <c r="U257" s="20">
        <f t="shared" si="100"/>
        <v>3.5092672166913043E-4</v>
      </c>
      <c r="V257" s="20">
        <f t="shared" si="101"/>
        <v>6.334417358648565E-6</v>
      </c>
      <c r="W257" s="20">
        <f t="shared" si="102"/>
        <v>10.100000000000001</v>
      </c>
      <c r="X257" s="20">
        <f t="shared" si="103"/>
        <v>0.98595363128192171</v>
      </c>
      <c r="Y257" s="33">
        <f t="shared" si="86"/>
        <v>238</v>
      </c>
      <c r="Z257" s="23">
        <f t="shared" si="81"/>
        <v>1.4445882190592849E-4</v>
      </c>
    </row>
    <row r="258" spans="1:26">
      <c r="A258" s="20">
        <f t="shared" si="87"/>
        <v>0</v>
      </c>
      <c r="B258" s="16">
        <f t="shared" si="82"/>
        <v>0</v>
      </c>
      <c r="C258" s="20">
        <f t="shared" si="88"/>
        <v>100</v>
      </c>
      <c r="D258" s="20">
        <f t="shared" si="89"/>
        <v>239</v>
      </c>
      <c r="E258" s="20">
        <f t="shared" si="83"/>
        <v>0</v>
      </c>
      <c r="F258" s="20">
        <f t="shared" si="84"/>
        <v>0</v>
      </c>
      <c r="G258" s="20">
        <f t="shared" si="85"/>
        <v>0</v>
      </c>
      <c r="H258" s="20">
        <f t="shared" si="90"/>
        <v>10.100000000000001</v>
      </c>
      <c r="I258" s="20">
        <f t="shared" si="91"/>
        <v>1</v>
      </c>
      <c r="J258" s="20">
        <f t="shared" si="92"/>
        <v>60.909978567467967</v>
      </c>
      <c r="K258" s="20">
        <f t="shared" si="93"/>
        <v>145.57484877624844</v>
      </c>
      <c r="L258" s="20">
        <f t="shared" si="94"/>
        <v>0</v>
      </c>
      <c r="M258" s="20">
        <f t="shared" si="95"/>
        <v>0</v>
      </c>
      <c r="N258" s="20">
        <f t="shared" si="96"/>
        <v>0</v>
      </c>
      <c r="O258" s="20">
        <f>Properties!$G$12*EXP(1/$G$2-1/300)*(J258*K258-L258*M258/Properties!$B$3)</f>
        <v>1.4423589761449189E-4</v>
      </c>
      <c r="P258" s="20">
        <f>Properties!$G$13*EXP(1/$G$2-1/300)*(J258^2-N258*M258/Properties!$C$3)</f>
        <v>2.640301473068628E-6</v>
      </c>
      <c r="Q258" s="20">
        <f>Properties!$G$14*EXP(1/$G$2-1/300)*(N258*K258-L258*J258/Properties!$D$3)</f>
        <v>0</v>
      </c>
      <c r="R258" s="20">
        <f t="shared" si="97"/>
        <v>99.999643343100956</v>
      </c>
      <c r="S258" s="20">
        <f t="shared" si="98"/>
        <v>238.99965593945964</v>
      </c>
      <c r="T258" s="20">
        <f t="shared" si="99"/>
        <v>3.4406054034993302E-4</v>
      </c>
      <c r="U258" s="20">
        <f t="shared" si="100"/>
        <v>3.5035871969734284E-4</v>
      </c>
      <c r="V258" s="20">
        <f t="shared" si="101"/>
        <v>6.2981793474098613E-6</v>
      </c>
      <c r="W258" s="20">
        <f t="shared" si="102"/>
        <v>10.100000000000001</v>
      </c>
      <c r="X258" s="20">
        <f t="shared" si="103"/>
        <v>0.98595363128192171</v>
      </c>
      <c r="Y258" s="33">
        <f t="shared" si="86"/>
        <v>239</v>
      </c>
      <c r="Z258" s="23">
        <f t="shared" si="81"/>
        <v>1.4423589761449189E-4</v>
      </c>
    </row>
    <row r="259" spans="1:26">
      <c r="A259" s="20">
        <f t="shared" si="87"/>
        <v>0</v>
      </c>
      <c r="B259" s="16">
        <f t="shared" si="82"/>
        <v>0</v>
      </c>
      <c r="C259" s="20">
        <f t="shared" si="88"/>
        <v>100</v>
      </c>
      <c r="D259" s="20">
        <f t="shared" si="89"/>
        <v>240</v>
      </c>
      <c r="E259" s="20">
        <f t="shared" si="83"/>
        <v>0</v>
      </c>
      <c r="F259" s="20">
        <f t="shared" si="84"/>
        <v>0</v>
      </c>
      <c r="G259" s="20">
        <f t="shared" si="85"/>
        <v>0</v>
      </c>
      <c r="H259" s="20">
        <f t="shared" si="90"/>
        <v>10.100000000000001</v>
      </c>
      <c r="I259" s="20">
        <f t="shared" si="91"/>
        <v>1</v>
      </c>
      <c r="J259" s="20">
        <f t="shared" si="92"/>
        <v>60.735999765504339</v>
      </c>
      <c r="K259" s="20">
        <f t="shared" si="93"/>
        <v>145.7663994372104</v>
      </c>
      <c r="L259" s="20">
        <f t="shared" si="94"/>
        <v>0</v>
      </c>
      <c r="M259" s="20">
        <f t="shared" si="95"/>
        <v>0</v>
      </c>
      <c r="N259" s="20">
        <f t="shared" si="96"/>
        <v>0</v>
      </c>
      <c r="O259" s="20">
        <f>Properties!$G$12*EXP(1/$G$2-1/300)*(J259*K259-L259*M259/Properties!$B$3)</f>
        <v>1.4401315949979894E-4</v>
      </c>
      <c r="P259" s="20">
        <f>Properties!$G$13*EXP(1/$G$2-1/300)*(J259^2-N259*M259/Properties!$C$3)</f>
        <v>2.6252398867150859E-6</v>
      </c>
      <c r="Q259" s="20">
        <f>Properties!$G$14*EXP(1/$G$2-1/300)*(N259*K259-L259*J259/Properties!$D$3)</f>
        <v>0</v>
      </c>
      <c r="R259" s="20">
        <f t="shared" si="97"/>
        <v>99.999643946276677</v>
      </c>
      <c r="S259" s="20">
        <f t="shared" si="98"/>
        <v>239.99965647077951</v>
      </c>
      <c r="T259" s="20">
        <f t="shared" si="99"/>
        <v>3.4352922049568554E-4</v>
      </c>
      <c r="U259" s="20">
        <f t="shared" si="100"/>
        <v>3.4979147191097141E-4</v>
      </c>
      <c r="V259" s="20">
        <f t="shared" si="101"/>
        <v>6.2622514152859369E-6</v>
      </c>
      <c r="W259" s="20">
        <f t="shared" si="102"/>
        <v>10.100000000000001</v>
      </c>
      <c r="X259" s="20">
        <f t="shared" si="103"/>
        <v>0.98595363128192171</v>
      </c>
      <c r="Y259" s="33">
        <f t="shared" si="86"/>
        <v>240</v>
      </c>
      <c r="Z259" s="23">
        <f t="shared" si="81"/>
        <v>1.4401315949979894E-4</v>
      </c>
    </row>
    <row r="260" spans="1:26">
      <c r="A260" s="20">
        <f t="shared" si="87"/>
        <v>0</v>
      </c>
      <c r="B260" s="16">
        <f t="shared" si="82"/>
        <v>0</v>
      </c>
      <c r="C260" s="20">
        <f t="shared" si="88"/>
        <v>100</v>
      </c>
      <c r="D260" s="20">
        <f t="shared" si="89"/>
        <v>241</v>
      </c>
      <c r="E260" s="20">
        <f t="shared" si="83"/>
        <v>0</v>
      </c>
      <c r="F260" s="20">
        <f t="shared" si="84"/>
        <v>0</v>
      </c>
      <c r="G260" s="20">
        <f t="shared" si="85"/>
        <v>0</v>
      </c>
      <c r="H260" s="20">
        <f t="shared" si="90"/>
        <v>10.100000000000001</v>
      </c>
      <c r="I260" s="20">
        <f t="shared" si="91"/>
        <v>1</v>
      </c>
      <c r="J260" s="20">
        <f t="shared" si="92"/>
        <v>60.563012013395237</v>
      </c>
      <c r="K260" s="20">
        <f t="shared" si="93"/>
        <v>145.95685895228252</v>
      </c>
      <c r="L260" s="20">
        <f t="shared" si="94"/>
        <v>0</v>
      </c>
      <c r="M260" s="20">
        <f t="shared" si="95"/>
        <v>0</v>
      </c>
      <c r="N260" s="20">
        <f t="shared" si="96"/>
        <v>0</v>
      </c>
      <c r="O260" s="20">
        <f>Properties!$G$12*EXP(1/$G$2-1/300)*(J260*K260-L260*M260/Properties!$B$3)</f>
        <v>1.4379061523520952E-4</v>
      </c>
      <c r="P260" s="20">
        <f>Properties!$G$13*EXP(1/$G$2-1/300)*(J260^2-N260*M260/Properties!$C$3)</f>
        <v>2.6103068118424967E-6</v>
      </c>
      <c r="Q260" s="20">
        <f>Properties!$G$14*EXP(1/$G$2-1/300)*(N260*K260-L260*J260/Properties!$D$3)</f>
        <v>0</v>
      </c>
      <c r="R260" s="20">
        <f t="shared" si="97"/>
        <v>99.999644548376878</v>
      </c>
      <c r="S260" s="20">
        <f t="shared" si="98"/>
        <v>240.99965700163696</v>
      </c>
      <c r="T260" s="20">
        <f t="shared" si="99"/>
        <v>3.4299836305178439E-4</v>
      </c>
      <c r="U260" s="20">
        <f t="shared" si="100"/>
        <v>3.492249930864382E-4</v>
      </c>
      <c r="V260" s="20">
        <f t="shared" si="101"/>
        <v>6.226630034653763E-6</v>
      </c>
      <c r="W260" s="20">
        <f t="shared" si="102"/>
        <v>10.100000000000001</v>
      </c>
      <c r="X260" s="20">
        <f t="shared" si="103"/>
        <v>0.98595363128192171</v>
      </c>
      <c r="Y260" s="33">
        <f t="shared" si="86"/>
        <v>241</v>
      </c>
      <c r="Z260" s="23">
        <f t="shared" si="81"/>
        <v>1.4379061523520952E-4</v>
      </c>
    </row>
    <row r="261" spans="1:26">
      <c r="A261" s="20">
        <f t="shared" si="87"/>
        <v>0</v>
      </c>
      <c r="B261" s="16">
        <f t="shared" si="82"/>
        <v>0</v>
      </c>
      <c r="C261" s="20">
        <f t="shared" si="88"/>
        <v>100</v>
      </c>
      <c r="D261" s="20">
        <f t="shared" si="89"/>
        <v>242</v>
      </c>
      <c r="E261" s="20">
        <f t="shared" si="83"/>
        <v>0</v>
      </c>
      <c r="F261" s="20">
        <f t="shared" si="84"/>
        <v>0</v>
      </c>
      <c r="G261" s="20">
        <f t="shared" si="85"/>
        <v>0</v>
      </c>
      <c r="H261" s="20">
        <f t="shared" si="90"/>
        <v>10.100000000000001</v>
      </c>
      <c r="I261" s="20">
        <f t="shared" si="91"/>
        <v>1</v>
      </c>
      <c r="J261" s="20">
        <f t="shared" si="92"/>
        <v>60.391006867091932</v>
      </c>
      <c r="K261" s="20">
        <f t="shared" si="93"/>
        <v>146.14623661836248</v>
      </c>
      <c r="L261" s="20">
        <f t="shared" si="94"/>
        <v>0</v>
      </c>
      <c r="M261" s="20">
        <f t="shared" si="95"/>
        <v>0</v>
      </c>
      <c r="N261" s="20">
        <f t="shared" si="96"/>
        <v>0</v>
      </c>
      <c r="O261" s="20">
        <f>Properties!$G$12*EXP(1/$G$2-1/300)*(J261*K261-L261*M261/Properties!$B$3)</f>
        <v>1.4356827230196516E-4</v>
      </c>
      <c r="P261" s="20">
        <f>Properties!$G$13*EXP(1/$G$2-1/300)*(J261^2-N261*M261/Properties!$C$3)</f>
        <v>2.595500790583048E-6</v>
      </c>
      <c r="Q261" s="20">
        <f>Properties!$G$14*EXP(1/$G$2-1/300)*(N261*K261-L261*J261/Properties!$D$3)</f>
        <v>0</v>
      </c>
      <c r="R261" s="20">
        <f t="shared" si="97"/>
        <v>99.999645149390673</v>
      </c>
      <c r="S261" s="20">
        <f t="shared" si="98"/>
        <v>241.99965753201414</v>
      </c>
      <c r="T261" s="20">
        <f t="shared" si="99"/>
        <v>3.4246798586399509E-4</v>
      </c>
      <c r="U261" s="20">
        <f t="shared" si="100"/>
        <v>3.4865929759190823E-4</v>
      </c>
      <c r="V261" s="20">
        <f t="shared" si="101"/>
        <v>6.1913117279131339E-6</v>
      </c>
      <c r="W261" s="20">
        <f t="shared" si="102"/>
        <v>10.100000000000001</v>
      </c>
      <c r="X261" s="20">
        <f t="shared" si="103"/>
        <v>0.98595363128192171</v>
      </c>
      <c r="Y261" s="33">
        <f t="shared" si="86"/>
        <v>242</v>
      </c>
      <c r="Z261" s="23">
        <f t="shared" si="81"/>
        <v>1.4356827230196516E-4</v>
      </c>
    </row>
    <row r="262" spans="1:26">
      <c r="A262" s="20">
        <f t="shared" si="87"/>
        <v>0</v>
      </c>
      <c r="B262" s="16">
        <f t="shared" si="82"/>
        <v>0</v>
      </c>
      <c r="C262" s="20">
        <f t="shared" si="88"/>
        <v>100</v>
      </c>
      <c r="D262" s="20">
        <f t="shared" si="89"/>
        <v>243</v>
      </c>
      <c r="E262" s="20">
        <f t="shared" si="83"/>
        <v>0</v>
      </c>
      <c r="F262" s="20">
        <f t="shared" si="84"/>
        <v>0</v>
      </c>
      <c r="G262" s="20">
        <f t="shared" si="85"/>
        <v>0</v>
      </c>
      <c r="H262" s="20">
        <f t="shared" si="90"/>
        <v>10.100000000000001</v>
      </c>
      <c r="I262" s="20">
        <f t="shared" si="91"/>
        <v>1</v>
      </c>
      <c r="J262" s="20">
        <f t="shared" si="92"/>
        <v>60.219975978201838</v>
      </c>
      <c r="K262" s="20">
        <f t="shared" si="93"/>
        <v>146.33454162703046</v>
      </c>
      <c r="L262" s="20">
        <f t="shared" si="94"/>
        <v>0</v>
      </c>
      <c r="M262" s="20">
        <f t="shared" si="95"/>
        <v>0</v>
      </c>
      <c r="N262" s="20">
        <f t="shared" si="96"/>
        <v>0</v>
      </c>
      <c r="O262" s="20">
        <f>Properties!$G$12*EXP(1/$G$2-1/300)*(J262*K262-L262*M262/Properties!$B$3)</f>
        <v>1.4334613799339146E-4</v>
      </c>
      <c r="P262" s="20">
        <f>Properties!$G$13*EXP(1/$G$2-1/300)*(J262^2-N262*M262/Properties!$C$3)</f>
        <v>2.5808203856834887E-6</v>
      </c>
      <c r="Q262" s="20">
        <f>Properties!$G$14*EXP(1/$G$2-1/300)*(N262*K262-L262*J262/Properties!$D$3)</f>
        <v>0</v>
      </c>
      <c r="R262" s="20">
        <f t="shared" si="97"/>
        <v>99.999645749307533</v>
      </c>
      <c r="S262" s="20">
        <f t="shared" si="98"/>
        <v>242.99965806189368</v>
      </c>
      <c r="T262" s="20">
        <f t="shared" si="99"/>
        <v>3.419381063298281E-4</v>
      </c>
      <c r="U262" s="20">
        <f t="shared" si="100"/>
        <v>3.4809439939646584E-4</v>
      </c>
      <c r="V262" s="20">
        <f t="shared" si="101"/>
        <v>6.1562930666378521E-6</v>
      </c>
      <c r="W262" s="20">
        <f t="shared" si="102"/>
        <v>10.100000000000001</v>
      </c>
      <c r="X262" s="20">
        <f t="shared" si="103"/>
        <v>0.98595363128192171</v>
      </c>
      <c r="Y262" s="33">
        <f t="shared" si="86"/>
        <v>243</v>
      </c>
      <c r="Z262" s="23">
        <f t="shared" si="81"/>
        <v>1.4334613799339146E-4</v>
      </c>
    </row>
    <row r="263" spans="1:26">
      <c r="A263" s="20">
        <f t="shared" si="87"/>
        <v>0</v>
      </c>
      <c r="B263" s="16">
        <f t="shared" si="82"/>
        <v>0</v>
      </c>
      <c r="C263" s="20">
        <f t="shared" si="88"/>
        <v>100</v>
      </c>
      <c r="D263" s="20">
        <f t="shared" si="89"/>
        <v>244</v>
      </c>
      <c r="E263" s="20">
        <f t="shared" si="83"/>
        <v>0</v>
      </c>
      <c r="F263" s="20">
        <f t="shared" si="84"/>
        <v>0</v>
      </c>
      <c r="G263" s="20">
        <f t="shared" si="85"/>
        <v>0</v>
      </c>
      <c r="H263" s="20">
        <f t="shared" si="90"/>
        <v>10.100000000000001</v>
      </c>
      <c r="I263" s="20">
        <f t="shared" si="91"/>
        <v>1</v>
      </c>
      <c r="J263" s="20">
        <f t="shared" si="92"/>
        <v>60.049911092637863</v>
      </c>
      <c r="K263" s="20">
        <f t="shared" si="93"/>
        <v>146.52178306603639</v>
      </c>
      <c r="L263" s="20">
        <f t="shared" si="94"/>
        <v>0</v>
      </c>
      <c r="M263" s="20">
        <f t="shared" si="95"/>
        <v>0</v>
      </c>
      <c r="N263" s="20">
        <f t="shared" si="96"/>
        <v>0</v>
      </c>
      <c r="O263" s="20">
        <f>Properties!$G$12*EXP(1/$G$2-1/300)*(J263*K263-L263*M263/Properties!$B$3)</f>
        <v>1.4312421941900413E-4</v>
      </c>
      <c r="P263" s="20">
        <f>Properties!$G$13*EXP(1/$G$2-1/300)*(J263^2-N263*M263/Properties!$C$3)</f>
        <v>2.566264180156325E-6</v>
      </c>
      <c r="Q263" s="20">
        <f>Properties!$G$14*EXP(1/$G$2-1/300)*(N263*K263-L263*J263/Properties!$D$3)</f>
        <v>0</v>
      </c>
      <c r="R263" s="20">
        <f t="shared" si="97"/>
        <v>99.999646348117253</v>
      </c>
      <c r="S263" s="20">
        <f t="shared" si="98"/>
        <v>243.99965859125859</v>
      </c>
      <c r="T263" s="20">
        <f t="shared" si="99"/>
        <v>3.4140874140833351E-4</v>
      </c>
      <c r="U263" s="20">
        <f t="shared" si="100"/>
        <v>3.4753031207907718E-4</v>
      </c>
      <c r="V263" s="20">
        <f t="shared" si="101"/>
        <v>6.121570670743687E-6</v>
      </c>
      <c r="W263" s="20">
        <f t="shared" si="102"/>
        <v>10.100000000000001</v>
      </c>
      <c r="X263" s="20">
        <f t="shared" si="103"/>
        <v>0.98595363128192171</v>
      </c>
      <c r="Y263" s="33">
        <f t="shared" si="86"/>
        <v>244</v>
      </c>
      <c r="Z263" s="23">
        <f t="shared" si="81"/>
        <v>1.4312421941900413E-4</v>
      </c>
    </row>
    <row r="264" spans="1:26">
      <c r="A264" s="20">
        <f t="shared" si="87"/>
        <v>0</v>
      </c>
      <c r="B264" s="16">
        <f t="shared" si="82"/>
        <v>0</v>
      </c>
      <c r="C264" s="20">
        <f t="shared" si="88"/>
        <v>100</v>
      </c>
      <c r="D264" s="20">
        <f t="shared" si="89"/>
        <v>245</v>
      </c>
      <c r="E264" s="20">
        <f t="shared" si="83"/>
        <v>0</v>
      </c>
      <c r="F264" s="20">
        <f t="shared" si="84"/>
        <v>0</v>
      </c>
      <c r="G264" s="20">
        <f t="shared" si="85"/>
        <v>0</v>
      </c>
      <c r="H264" s="20">
        <f t="shared" si="90"/>
        <v>10.100000000000001</v>
      </c>
      <c r="I264" s="20">
        <f t="shared" si="91"/>
        <v>1</v>
      </c>
      <c r="J264" s="20">
        <f t="shared" si="92"/>
        <v>59.880804049290532</v>
      </c>
      <c r="K264" s="20">
        <f t="shared" si="93"/>
        <v>146.7079699207618</v>
      </c>
      <c r="L264" s="20">
        <f t="shared" si="94"/>
        <v>0</v>
      </c>
      <c r="M264" s="20">
        <f t="shared" si="95"/>
        <v>0</v>
      </c>
      <c r="N264" s="20">
        <f t="shared" si="96"/>
        <v>0</v>
      </c>
      <c r="O264" s="20">
        <f>Properties!$G$12*EXP(1/$G$2-1/300)*(J264*K264-L264*M264/Properties!$B$3)</f>
        <v>1.4290252350852134E-4</v>
      </c>
      <c r="P264" s="20">
        <f>Properties!$G$13*EXP(1/$G$2-1/300)*(J264^2-N264*M264/Properties!$C$3)</f>
        <v>2.551830776937882E-6</v>
      </c>
      <c r="Q264" s="20">
        <f>Properties!$G$14*EXP(1/$G$2-1/300)*(N264*K264-L264*J264/Properties!$D$3)</f>
        <v>0</v>
      </c>
      <c r="R264" s="20">
        <f t="shared" si="97"/>
        <v>99.999646945809957</v>
      </c>
      <c r="S264" s="20">
        <f t="shared" si="98"/>
        <v>244.99965912009236</v>
      </c>
      <c r="T264" s="20">
        <f t="shared" si="99"/>
        <v>3.408799076296722E-4</v>
      </c>
      <c r="U264" s="20">
        <f t="shared" si="100"/>
        <v>3.4696704883734492E-4</v>
      </c>
      <c r="V264" s="20">
        <f t="shared" si="101"/>
        <v>6.0871412076727201E-6</v>
      </c>
      <c r="W264" s="20">
        <f t="shared" si="102"/>
        <v>10.100000000000001</v>
      </c>
      <c r="X264" s="20">
        <f t="shared" si="103"/>
        <v>0.98595363128192171</v>
      </c>
      <c r="Y264" s="33">
        <f t="shared" si="86"/>
        <v>245</v>
      </c>
      <c r="Z264" s="23">
        <f t="shared" si="81"/>
        <v>1.4290252350852134E-4</v>
      </c>
    </row>
    <row r="265" spans="1:26">
      <c r="A265" s="20">
        <f t="shared" si="87"/>
        <v>0</v>
      </c>
      <c r="B265" s="16">
        <f t="shared" si="82"/>
        <v>0</v>
      </c>
      <c r="C265" s="20">
        <f t="shared" si="88"/>
        <v>100</v>
      </c>
      <c r="D265" s="20">
        <f t="shared" si="89"/>
        <v>246</v>
      </c>
      <c r="E265" s="20">
        <f t="shared" si="83"/>
        <v>0</v>
      </c>
      <c r="F265" s="20">
        <f t="shared" si="84"/>
        <v>0</v>
      </c>
      <c r="G265" s="20">
        <f t="shared" si="85"/>
        <v>0</v>
      </c>
      <c r="H265" s="20">
        <f t="shared" si="90"/>
        <v>10.100000000000001</v>
      </c>
      <c r="I265" s="20">
        <f t="shared" si="91"/>
        <v>1</v>
      </c>
      <c r="J265" s="20">
        <f t="shared" si="92"/>
        <v>59.712646778722458</v>
      </c>
      <c r="K265" s="20">
        <f t="shared" si="93"/>
        <v>146.89311107565726</v>
      </c>
      <c r="L265" s="20">
        <f t="shared" si="94"/>
        <v>0</v>
      </c>
      <c r="M265" s="20">
        <f t="shared" si="95"/>
        <v>0</v>
      </c>
      <c r="N265" s="20">
        <f t="shared" si="96"/>
        <v>0</v>
      </c>
      <c r="O265" s="20">
        <f>Properties!$G$12*EXP(1/$G$2-1/300)*(J265*K265-L265*M265/Properties!$B$3)</f>
        <v>1.4268105701578405E-4</v>
      </c>
      <c r="P265" s="20">
        <f>Properties!$G$13*EXP(1/$G$2-1/300)*(J265^2-N265*M265/Properties!$C$3)</f>
        <v>2.5375187985530702E-6</v>
      </c>
      <c r="Q265" s="20">
        <f>Properties!$G$14*EXP(1/$G$2-1/300)*(N265*K265-L265*J265/Properties!$D$3)</f>
        <v>0</v>
      </c>
      <c r="R265" s="20">
        <f t="shared" si="97"/>
        <v>99.99964754237611</v>
      </c>
      <c r="S265" s="20">
        <f t="shared" si="98"/>
        <v>245.99965964837889</v>
      </c>
      <c r="T265" s="20">
        <f t="shared" si="99"/>
        <v>3.4035162110446709E-4</v>
      </c>
      <c r="U265" s="20">
        <f t="shared" si="100"/>
        <v>3.464046224960608E-4</v>
      </c>
      <c r="V265" s="20">
        <f t="shared" si="101"/>
        <v>6.0530013915936743E-6</v>
      </c>
      <c r="W265" s="20">
        <f t="shared" si="102"/>
        <v>10.100000000000001</v>
      </c>
      <c r="X265" s="20">
        <f t="shared" si="103"/>
        <v>0.98595363128192171</v>
      </c>
      <c r="Y265" s="33">
        <f t="shared" si="86"/>
        <v>246</v>
      </c>
      <c r="Z265" s="23">
        <f t="shared" si="81"/>
        <v>1.4268105701578405E-4</v>
      </c>
    </row>
    <row r="266" spans="1:26">
      <c r="A266" s="20">
        <f t="shared" si="87"/>
        <v>0</v>
      </c>
      <c r="B266" s="16">
        <f t="shared" si="82"/>
        <v>0</v>
      </c>
      <c r="C266" s="20">
        <f t="shared" si="88"/>
        <v>100</v>
      </c>
      <c r="D266" s="20">
        <f t="shared" si="89"/>
        <v>247</v>
      </c>
      <c r="E266" s="20">
        <f t="shared" si="83"/>
        <v>0</v>
      </c>
      <c r="F266" s="20">
        <f t="shared" si="84"/>
        <v>0</v>
      </c>
      <c r="G266" s="20">
        <f t="shared" si="85"/>
        <v>0</v>
      </c>
      <c r="H266" s="20">
        <f t="shared" si="90"/>
        <v>10.100000000000001</v>
      </c>
      <c r="I266" s="20">
        <f t="shared" si="91"/>
        <v>1</v>
      </c>
      <c r="J266" s="20">
        <f t="shared" si="92"/>
        <v>59.545431301884818</v>
      </c>
      <c r="K266" s="20">
        <f t="shared" si="93"/>
        <v>147.07721531565551</v>
      </c>
      <c r="L266" s="20">
        <f t="shared" si="94"/>
        <v>0</v>
      </c>
      <c r="M266" s="20">
        <f t="shared" si="95"/>
        <v>0</v>
      </c>
      <c r="N266" s="20">
        <f t="shared" si="96"/>
        <v>0</v>
      </c>
      <c r="O266" s="20">
        <f>Properties!$G$12*EXP(1/$G$2-1/300)*(J266*K266-L266*M266/Properties!$B$3)</f>
        <v>1.4245982652258773E-4</v>
      </c>
      <c r="P266" s="20">
        <f>Properties!$G$13*EXP(1/$G$2-1/300)*(J266^2-N266*M266/Properties!$C$3)</f>
        <v>2.5233268867867263E-6</v>
      </c>
      <c r="Q266" s="20">
        <f>Properties!$G$14*EXP(1/$G$2-1/300)*(N266*K266-L266*J266/Properties!$D$3)</f>
        <v>0</v>
      </c>
      <c r="R266" s="20">
        <f t="shared" si="97"/>
        <v>99.999648137806503</v>
      </c>
      <c r="S266" s="20">
        <f t="shared" si="98"/>
        <v>246.99966017610248</v>
      </c>
      <c r="T266" s="20">
        <f t="shared" si="99"/>
        <v>3.3982389753294369E-4</v>
      </c>
      <c r="U266" s="20">
        <f t="shared" si="100"/>
        <v>3.4584304551556162E-4</v>
      </c>
      <c r="V266" s="20">
        <f t="shared" si="101"/>
        <v>6.0191479826179295E-6</v>
      </c>
      <c r="W266" s="20">
        <f t="shared" si="102"/>
        <v>10.100000000000001</v>
      </c>
      <c r="X266" s="20">
        <f t="shared" si="103"/>
        <v>0.98595363128192171</v>
      </c>
      <c r="Y266" s="33">
        <f t="shared" si="86"/>
        <v>247</v>
      </c>
      <c r="Z266" s="23">
        <f t="shared" si="81"/>
        <v>1.4245982652258773E-4</v>
      </c>
    </row>
    <row r="267" spans="1:26">
      <c r="A267" s="20">
        <f t="shared" si="87"/>
        <v>0</v>
      </c>
      <c r="B267" s="16">
        <f t="shared" si="82"/>
        <v>0</v>
      </c>
      <c r="C267" s="20">
        <f t="shared" si="88"/>
        <v>100</v>
      </c>
      <c r="D267" s="20">
        <f t="shared" si="89"/>
        <v>248</v>
      </c>
      <c r="E267" s="20">
        <f t="shared" si="83"/>
        <v>0</v>
      </c>
      <c r="F267" s="20">
        <f t="shared" si="84"/>
        <v>0</v>
      </c>
      <c r="G267" s="20">
        <f t="shared" si="85"/>
        <v>0</v>
      </c>
      <c r="H267" s="20">
        <f t="shared" si="90"/>
        <v>10.100000000000001</v>
      </c>
      <c r="I267" s="20">
        <f t="shared" si="91"/>
        <v>1</v>
      </c>
      <c r="J267" s="20">
        <f t="shared" si="92"/>
        <v>59.379149728855261</v>
      </c>
      <c r="K267" s="20">
        <f t="shared" si="93"/>
        <v>147.26029132756105</v>
      </c>
      <c r="L267" s="20">
        <f t="shared" si="94"/>
        <v>0</v>
      </c>
      <c r="M267" s="20">
        <f t="shared" si="95"/>
        <v>0</v>
      </c>
      <c r="N267" s="20">
        <f t="shared" si="96"/>
        <v>0</v>
      </c>
      <c r="O267" s="20">
        <f>Properties!$G$12*EXP(1/$G$2-1/300)*(J267*K267-L267*M267/Properties!$B$3)</f>
        <v>1.4223883844242653E-4</v>
      </c>
      <c r="P267" s="20">
        <f>Properties!$G$13*EXP(1/$G$2-1/300)*(J267^2-N267*M267/Properties!$C$3)</f>
        <v>2.5092537023613559E-6</v>
      </c>
      <c r="Q267" s="20">
        <f>Properties!$G$14*EXP(1/$G$2-1/300)*(N267*K267-L267*J267/Properties!$D$3)</f>
        <v>0</v>
      </c>
      <c r="R267" s="20">
        <f t="shared" si="97"/>
        <v>99.999648732092211</v>
      </c>
      <c r="S267" s="20">
        <f t="shared" si="98"/>
        <v>247.9996607032478</v>
      </c>
      <c r="T267" s="20">
        <f t="shared" si="99"/>
        <v>3.3929675221386108E-4</v>
      </c>
      <c r="U267" s="20">
        <f t="shared" si="100"/>
        <v>3.4528232999989192E-4</v>
      </c>
      <c r="V267" s="20">
        <f t="shared" si="101"/>
        <v>5.9855777860308172E-6</v>
      </c>
      <c r="W267" s="20">
        <f t="shared" si="102"/>
        <v>10.100000000000001</v>
      </c>
      <c r="X267" s="20">
        <f t="shared" si="103"/>
        <v>0.98595363128192171</v>
      </c>
      <c r="Y267" s="33">
        <f t="shared" si="86"/>
        <v>248</v>
      </c>
      <c r="Z267" s="23">
        <f t="shared" si="81"/>
        <v>1.4223883844242653E-4</v>
      </c>
    </row>
    <row r="268" spans="1:26">
      <c r="A268" s="20">
        <f t="shared" si="87"/>
        <v>0</v>
      </c>
      <c r="B268" s="16">
        <f t="shared" si="82"/>
        <v>0</v>
      </c>
      <c r="C268" s="20">
        <f t="shared" si="88"/>
        <v>100</v>
      </c>
      <c r="D268" s="20">
        <f t="shared" si="89"/>
        <v>249</v>
      </c>
      <c r="E268" s="20">
        <f t="shared" si="83"/>
        <v>0</v>
      </c>
      <c r="F268" s="20">
        <f t="shared" si="84"/>
        <v>0</v>
      </c>
      <c r="G268" s="20">
        <f t="shared" si="85"/>
        <v>0</v>
      </c>
      <c r="H268" s="20">
        <f t="shared" si="90"/>
        <v>10.100000000000001</v>
      </c>
      <c r="I268" s="20">
        <f t="shared" si="91"/>
        <v>1</v>
      </c>
      <c r="J268" s="20">
        <f t="shared" si="92"/>
        <v>59.213794257596959</v>
      </c>
      <c r="K268" s="20">
        <f t="shared" si="93"/>
        <v>147.44234770141645</v>
      </c>
      <c r="L268" s="20">
        <f t="shared" si="94"/>
        <v>0</v>
      </c>
      <c r="M268" s="20">
        <f t="shared" si="95"/>
        <v>0</v>
      </c>
      <c r="N268" s="20">
        <f t="shared" si="96"/>
        <v>0</v>
      </c>
      <c r="O268" s="20">
        <f>Properties!$G$12*EXP(1/$G$2-1/300)*(J268*K268-L268*M268/Properties!$B$3)</f>
        <v>1.4201809902415294E-4</v>
      </c>
      <c r="P268" s="20">
        <f>Properties!$G$13*EXP(1/$G$2-1/300)*(J268^2-N268*M268/Properties!$C$3)</f>
        <v>2.4952979246211612E-6</v>
      </c>
      <c r="Q268" s="20">
        <f>Properties!$G$14*EXP(1/$G$2-1/300)*(N268*K268-L268*J268/Properties!$D$3)</f>
        <v>0</v>
      </c>
      <c r="R268" s="20">
        <f t="shared" si="97"/>
        <v>99.999649325224638</v>
      </c>
      <c r="S268" s="20">
        <f t="shared" si="98"/>
        <v>248.99966122979995</v>
      </c>
      <c r="T268" s="20">
        <f t="shared" si="99"/>
        <v>3.38770200053242E-4</v>
      </c>
      <c r="U268" s="20">
        <f t="shared" si="100"/>
        <v>3.4472248770477988E-4</v>
      </c>
      <c r="V268" s="20">
        <f t="shared" si="101"/>
        <v>5.952287651537887E-6</v>
      </c>
      <c r="W268" s="20">
        <f t="shared" si="102"/>
        <v>10.100000000000001</v>
      </c>
      <c r="X268" s="20">
        <f t="shared" si="103"/>
        <v>0.98595363128192171</v>
      </c>
      <c r="Y268" s="33">
        <f t="shared" si="86"/>
        <v>249</v>
      </c>
      <c r="Z268" s="23">
        <f t="shared" si="81"/>
        <v>1.4201809902415294E-4</v>
      </c>
    </row>
    <row r="269" spans="1:26">
      <c r="A269" s="20">
        <f t="shared" si="87"/>
        <v>0</v>
      </c>
      <c r="B269" s="16">
        <f t="shared" si="82"/>
        <v>0</v>
      </c>
      <c r="C269" s="20">
        <f t="shared" si="88"/>
        <v>100</v>
      </c>
      <c r="D269" s="20">
        <f t="shared" si="89"/>
        <v>250</v>
      </c>
      <c r="E269" s="20">
        <f t="shared" si="83"/>
        <v>0</v>
      </c>
      <c r="F269" s="20">
        <f t="shared" si="84"/>
        <v>0</v>
      </c>
      <c r="G269" s="20">
        <f t="shared" si="85"/>
        <v>0</v>
      </c>
      <c r="H269" s="20">
        <f t="shared" si="90"/>
        <v>10.100000000000001</v>
      </c>
      <c r="I269" s="20">
        <f t="shared" si="91"/>
        <v>1</v>
      </c>
      <c r="J269" s="20">
        <f t="shared" si="92"/>
        <v>59.049357172738318</v>
      </c>
      <c r="K269" s="20">
        <f t="shared" si="93"/>
        <v>147.62339293184579</v>
      </c>
      <c r="L269" s="20">
        <f t="shared" si="94"/>
        <v>0</v>
      </c>
      <c r="M269" s="20">
        <f t="shared" si="95"/>
        <v>0</v>
      </c>
      <c r="N269" s="20">
        <f t="shared" si="96"/>
        <v>0</v>
      </c>
      <c r="O269" s="20">
        <f>Properties!$G$12*EXP(1/$G$2-1/300)*(J269*K269-L269*M269/Properties!$B$3)</f>
        <v>1.4179761435555394E-4</v>
      </c>
      <c r="P269" s="20">
        <f>Properties!$G$13*EXP(1/$G$2-1/300)*(J269^2-N269*M269/Properties!$C$3)</f>
        <v>2.4814582512221947E-6</v>
      </c>
      <c r="Q269" s="20">
        <f>Properties!$G$14*EXP(1/$G$2-1/300)*(N269*K269-L269*J269/Properties!$D$3)</f>
        <v>0</v>
      </c>
      <c r="R269" s="20">
        <f t="shared" si="97"/>
        <v>99.999649917195484</v>
      </c>
      <c r="S269" s="20">
        <f t="shared" si="98"/>
        <v>249.99966175574443</v>
      </c>
      <c r="T269" s="20">
        <f t="shared" si="99"/>
        <v>3.3824425557290325E-4</v>
      </c>
      <c r="U269" s="20">
        <f t="shared" si="100"/>
        <v>3.4416353004542902E-4</v>
      </c>
      <c r="V269" s="20">
        <f t="shared" si="101"/>
        <v>5.9192744725258092E-6</v>
      </c>
      <c r="W269" s="20">
        <f t="shared" si="102"/>
        <v>10.100000000000001</v>
      </c>
      <c r="X269" s="20">
        <f t="shared" si="103"/>
        <v>0.98595363128192171</v>
      </c>
      <c r="Y269" s="33">
        <f t="shared" si="86"/>
        <v>250</v>
      </c>
      <c r="Z269" s="23">
        <f t="shared" si="81"/>
        <v>1.4179761435555394E-4</v>
      </c>
    </row>
    <row r="270" spans="1:26">
      <c r="A270" s="20">
        <f t="shared" si="87"/>
        <v>0</v>
      </c>
      <c r="B270" s="16">
        <f t="shared" si="82"/>
        <v>0</v>
      </c>
      <c r="C270" s="20">
        <f t="shared" si="88"/>
        <v>100</v>
      </c>
      <c r="D270" s="20">
        <f t="shared" si="89"/>
        <v>251</v>
      </c>
      <c r="E270" s="20">
        <f t="shared" si="83"/>
        <v>0</v>
      </c>
      <c r="F270" s="20">
        <f t="shared" si="84"/>
        <v>0</v>
      </c>
      <c r="G270" s="20">
        <f t="shared" si="85"/>
        <v>0</v>
      </c>
      <c r="H270" s="20">
        <f t="shared" si="90"/>
        <v>10.100000000000001</v>
      </c>
      <c r="I270" s="20">
        <f t="shared" si="91"/>
        <v>1</v>
      </c>
      <c r="J270" s="20">
        <f t="shared" si="92"/>
        <v>58.88583084437294</v>
      </c>
      <c r="K270" s="20">
        <f t="shared" si="93"/>
        <v>147.80343541937609</v>
      </c>
      <c r="L270" s="20">
        <f t="shared" si="94"/>
        <v>0</v>
      </c>
      <c r="M270" s="20">
        <f t="shared" si="95"/>
        <v>0</v>
      </c>
      <c r="N270" s="20">
        <f t="shared" si="96"/>
        <v>0</v>
      </c>
      <c r="O270" s="20">
        <f>Properties!$G$12*EXP(1/$G$2-1/300)*(J270*K270-L270*M270/Properties!$B$3)</f>
        <v>1.4157739036684726E-4</v>
      </c>
      <c r="P270" s="20">
        <f>Properties!$G$13*EXP(1/$G$2-1/300)*(J270^2-N270*M270/Properties!$C$3)</f>
        <v>2.4677333978285139E-6</v>
      </c>
      <c r="Q270" s="20">
        <f>Properties!$G$14*EXP(1/$G$2-1/300)*(N270*K270-L270*J270/Properties!$D$3)</f>
        <v>0</v>
      </c>
      <c r="R270" s="20">
        <f t="shared" si="97"/>
        <v>99.999650507996705</v>
      </c>
      <c r="S270" s="20">
        <f t="shared" si="98"/>
        <v>250.99966228106709</v>
      </c>
      <c r="T270" s="20">
        <f t="shared" si="99"/>
        <v>3.3771893291879564E-4</v>
      </c>
      <c r="U270" s="20">
        <f t="shared" si="100"/>
        <v>3.4360546810413323E-4</v>
      </c>
      <c r="V270" s="20">
        <f t="shared" si="101"/>
        <v>5.8865351853375752E-6</v>
      </c>
      <c r="W270" s="20">
        <f t="shared" si="102"/>
        <v>10.100000000000001</v>
      </c>
      <c r="X270" s="20">
        <f t="shared" si="103"/>
        <v>0.98595363128192171</v>
      </c>
      <c r="Y270" s="33">
        <f t="shared" si="86"/>
        <v>251</v>
      </c>
      <c r="Z270" s="23">
        <f t="shared" si="81"/>
        <v>1.4157739036684726E-4</v>
      </c>
    </row>
    <row r="271" spans="1:26">
      <c r="A271" s="20">
        <f t="shared" si="87"/>
        <v>0</v>
      </c>
      <c r="B271" s="16">
        <f t="shared" si="82"/>
        <v>0</v>
      </c>
      <c r="C271" s="20">
        <f t="shared" si="88"/>
        <v>100</v>
      </c>
      <c r="D271" s="20">
        <f t="shared" si="89"/>
        <v>252</v>
      </c>
      <c r="E271" s="20">
        <f t="shared" si="83"/>
        <v>0</v>
      </c>
      <c r="F271" s="20">
        <f t="shared" si="84"/>
        <v>0</v>
      </c>
      <c r="G271" s="20">
        <f t="shared" si="85"/>
        <v>0</v>
      </c>
      <c r="H271" s="20">
        <f t="shared" si="90"/>
        <v>10.100000000000001</v>
      </c>
      <c r="I271" s="20">
        <f t="shared" si="91"/>
        <v>1</v>
      </c>
      <c r="J271" s="20">
        <f t="shared" si="92"/>
        <v>58.723207726879501</v>
      </c>
      <c r="K271" s="20">
        <f t="shared" si="93"/>
        <v>147.98248347173634</v>
      </c>
      <c r="L271" s="20">
        <f t="shared" si="94"/>
        <v>0</v>
      </c>
      <c r="M271" s="20">
        <f t="shared" si="95"/>
        <v>0</v>
      </c>
      <c r="N271" s="20">
        <f t="shared" si="96"/>
        <v>0</v>
      </c>
      <c r="O271" s="20">
        <f>Properties!$G$12*EXP(1/$G$2-1/300)*(J271*K271-L271*M271/Properties!$B$3)</f>
        <v>1.4135743283409796E-4</v>
      </c>
      <c r="P271" s="20">
        <f>Properties!$G$13*EXP(1/$G$2-1/300)*(J271^2-N271*M271/Properties!$C$3)</f>
        <v>2.454122097814201E-6</v>
      </c>
      <c r="Q271" s="20">
        <f>Properties!$G$14*EXP(1/$G$2-1/300)*(N271*K271-L271*J271/Properties!$D$3)</f>
        <v>0</v>
      </c>
      <c r="R271" s="20">
        <f t="shared" si="97"/>
        <v>99.9996510976206</v>
      </c>
      <c r="S271" s="20">
        <f t="shared" si="98"/>
        <v>251.99966280575413</v>
      </c>
      <c r="T271" s="20">
        <f t="shared" si="99"/>
        <v>3.37194245869154E-4</v>
      </c>
      <c r="U271" s="20">
        <f t="shared" si="100"/>
        <v>3.4304831263771572E-4</v>
      </c>
      <c r="V271" s="20">
        <f t="shared" si="101"/>
        <v>5.8540667685617024E-6</v>
      </c>
      <c r="W271" s="20">
        <f t="shared" si="102"/>
        <v>10.100000000000001</v>
      </c>
      <c r="X271" s="20">
        <f t="shared" si="103"/>
        <v>0.98595363128192171</v>
      </c>
      <c r="Y271" s="33">
        <f t="shared" si="86"/>
        <v>252</v>
      </c>
      <c r="Z271" s="23">
        <f t="shared" si="81"/>
        <v>1.4135743283409796E-4</v>
      </c>
    </row>
    <row r="272" spans="1:26">
      <c r="A272" s="20">
        <f t="shared" si="87"/>
        <v>0</v>
      </c>
      <c r="B272" s="16">
        <f t="shared" si="82"/>
        <v>0</v>
      </c>
      <c r="C272" s="20">
        <f t="shared" si="88"/>
        <v>100</v>
      </c>
      <c r="D272" s="20">
        <f t="shared" si="89"/>
        <v>253</v>
      </c>
      <c r="E272" s="20">
        <f t="shared" si="83"/>
        <v>0</v>
      </c>
      <c r="F272" s="20">
        <f t="shared" si="84"/>
        <v>0</v>
      </c>
      <c r="G272" s="20">
        <f t="shared" si="85"/>
        <v>0</v>
      </c>
      <c r="H272" s="20">
        <f t="shared" si="90"/>
        <v>10.100000000000001</v>
      </c>
      <c r="I272" s="20">
        <f t="shared" si="91"/>
        <v>1</v>
      </c>
      <c r="J272" s="20">
        <f t="shared" si="92"/>
        <v>58.561480357761134</v>
      </c>
      <c r="K272" s="20">
        <f t="shared" si="93"/>
        <v>148.16054530513568</v>
      </c>
      <c r="L272" s="20">
        <f t="shared" si="94"/>
        <v>0</v>
      </c>
      <c r="M272" s="20">
        <f t="shared" si="95"/>
        <v>0</v>
      </c>
      <c r="N272" s="20">
        <f t="shared" si="96"/>
        <v>0</v>
      </c>
      <c r="O272" s="20">
        <f>Properties!$G$12*EXP(1/$G$2-1/300)*(J272*K272-L272*M272/Properties!$B$3)</f>
        <v>1.4113774738255859E-4</v>
      </c>
      <c r="P272" s="20">
        <f>Properties!$G$13*EXP(1/$G$2-1/300)*(J272^2-N272*M272/Properties!$C$3)</f>
        <v>2.4406231019711218E-6</v>
      </c>
      <c r="Q272" s="20">
        <f>Properties!$G$14*EXP(1/$G$2-1/300)*(N272*K272-L272*J272/Properties!$D$3)</f>
        <v>0</v>
      </c>
      <c r="R272" s="20">
        <f t="shared" si="97"/>
        <v>99.999651686059678</v>
      </c>
      <c r="S272" s="20">
        <f t="shared" si="98"/>
        <v>252.99966332979216</v>
      </c>
      <c r="T272" s="20">
        <f t="shared" si="99"/>
        <v>3.3667020784246472E-4</v>
      </c>
      <c r="U272" s="20">
        <f t="shared" si="100"/>
        <v>3.4249207408479983E-4</v>
      </c>
      <c r="V272" s="20">
        <f t="shared" si="101"/>
        <v>5.8218662423351119E-6</v>
      </c>
      <c r="W272" s="20">
        <f t="shared" si="102"/>
        <v>10.100000000000001</v>
      </c>
      <c r="X272" s="20">
        <f t="shared" si="103"/>
        <v>0.98595363128192171</v>
      </c>
      <c r="Y272" s="33">
        <f t="shared" si="86"/>
        <v>253</v>
      </c>
      <c r="Z272" s="23">
        <f t="shared" si="81"/>
        <v>1.4113774738255859E-4</v>
      </c>
    </row>
    <row r="273" spans="1:26">
      <c r="A273" s="20">
        <f t="shared" si="87"/>
        <v>0</v>
      </c>
      <c r="B273" s="16">
        <f t="shared" si="82"/>
        <v>0</v>
      </c>
      <c r="C273" s="20">
        <f t="shared" si="88"/>
        <v>100</v>
      </c>
      <c r="D273" s="20">
        <f t="shared" si="89"/>
        <v>254</v>
      </c>
      <c r="E273" s="20">
        <f t="shared" si="83"/>
        <v>0</v>
      </c>
      <c r="F273" s="20">
        <f t="shared" si="84"/>
        <v>0</v>
      </c>
      <c r="G273" s="20">
        <f t="shared" si="85"/>
        <v>0</v>
      </c>
      <c r="H273" s="20">
        <f t="shared" si="90"/>
        <v>10.100000000000001</v>
      </c>
      <c r="I273" s="20">
        <f t="shared" si="91"/>
        <v>1</v>
      </c>
      <c r="J273" s="20">
        <f t="shared" si="92"/>
        <v>58.400641356503897</v>
      </c>
      <c r="K273" s="20">
        <f t="shared" si="93"/>
        <v>148.33762904551989</v>
      </c>
      <c r="L273" s="20">
        <f t="shared" si="94"/>
        <v>0</v>
      </c>
      <c r="M273" s="20">
        <f t="shared" si="95"/>
        <v>0</v>
      </c>
      <c r="N273" s="20">
        <f t="shared" si="96"/>
        <v>0</v>
      </c>
      <c r="O273" s="20">
        <f>Properties!$G$12*EXP(1/$G$2-1/300)*(J273*K273-L273*M273/Properties!$B$3)</f>
        <v>1.4091833948993407E-4</v>
      </c>
      <c r="P273" s="20">
        <f>Properties!$G$13*EXP(1/$G$2-1/300)*(J273^2-N273*M273/Properties!$C$3)</f>
        <v>2.4272351782222904E-6</v>
      </c>
      <c r="Q273" s="20">
        <f>Properties!$G$14*EXP(1/$G$2-1/300)*(N273*K273-L273*J273/Properties!$D$3)</f>
        <v>0</v>
      </c>
      <c r="R273" s="20">
        <f t="shared" si="97"/>
        <v>99.999652273306765</v>
      </c>
      <c r="S273" s="20">
        <f t="shared" si="98"/>
        <v>253.9996638531681</v>
      </c>
      <c r="T273" s="20">
        <f t="shared" si="99"/>
        <v>3.3614683190525383E-4</v>
      </c>
      <c r="U273" s="20">
        <f t="shared" si="100"/>
        <v>3.4193676257291328E-4</v>
      </c>
      <c r="V273" s="20">
        <f t="shared" si="101"/>
        <v>5.7899306676593946E-6</v>
      </c>
      <c r="W273" s="20">
        <f t="shared" si="102"/>
        <v>10.100000000000001</v>
      </c>
      <c r="X273" s="20">
        <f t="shared" si="103"/>
        <v>0.98595363128192171</v>
      </c>
      <c r="Y273" s="33">
        <f t="shared" si="86"/>
        <v>254</v>
      </c>
      <c r="Z273" s="23">
        <f t="shared" si="81"/>
        <v>1.4091833948993407E-4</v>
      </c>
    </row>
    <row r="274" spans="1:26">
      <c r="A274" s="20">
        <f t="shared" si="87"/>
        <v>0</v>
      </c>
      <c r="B274" s="16">
        <f t="shared" si="82"/>
        <v>0</v>
      </c>
      <c r="C274" s="20">
        <f t="shared" si="88"/>
        <v>100</v>
      </c>
      <c r="D274" s="20">
        <f t="shared" si="89"/>
        <v>255</v>
      </c>
      <c r="E274" s="20">
        <f t="shared" si="83"/>
        <v>0</v>
      </c>
      <c r="F274" s="20">
        <f t="shared" si="84"/>
        <v>0</v>
      </c>
      <c r="G274" s="20">
        <f t="shared" si="85"/>
        <v>0</v>
      </c>
      <c r="H274" s="20">
        <f t="shared" si="90"/>
        <v>10.100000000000001</v>
      </c>
      <c r="I274" s="20">
        <f t="shared" si="91"/>
        <v>1</v>
      </c>
      <c r="J274" s="20">
        <f t="shared" si="92"/>
        <v>58.240683423454037</v>
      </c>
      <c r="K274" s="20">
        <f t="shared" si="93"/>
        <v>148.51374272980777</v>
      </c>
      <c r="L274" s="20">
        <f t="shared" si="94"/>
        <v>0</v>
      </c>
      <c r="M274" s="20">
        <f t="shared" si="95"/>
        <v>0</v>
      </c>
      <c r="N274" s="20">
        <f t="shared" si="96"/>
        <v>0</v>
      </c>
      <c r="O274" s="20">
        <f>Properties!$G$12*EXP(1/$G$2-1/300)*(J274*K274-L274*M274/Properties!$B$3)</f>
        <v>1.4069921448957358E-4</v>
      </c>
      <c r="P274" s="20">
        <f>Properties!$G$13*EXP(1/$G$2-1/300)*(J274^2-N274*M274/Properties!$C$3)</f>
        <v>2.4139571113407241E-6</v>
      </c>
      <c r="Q274" s="20">
        <f>Properties!$G$14*EXP(1/$G$2-1/300)*(N274*K274-L274*J274/Properties!$D$3)</f>
        <v>0</v>
      </c>
      <c r="R274" s="20">
        <f t="shared" si="97"/>
        <v>99.999652859354924</v>
      </c>
      <c r="S274" s="20">
        <f t="shared" si="98"/>
        <v>254.99966437586923</v>
      </c>
      <c r="T274" s="20">
        <f t="shared" si="99"/>
        <v>3.3562413077970111E-4</v>
      </c>
      <c r="U274" s="20">
        <f t="shared" si="100"/>
        <v>3.4138238792543124E-4</v>
      </c>
      <c r="V274" s="20">
        <f t="shared" si="101"/>
        <v>5.7582571457301681E-6</v>
      </c>
      <c r="W274" s="20">
        <f t="shared" si="102"/>
        <v>10.100000000000001</v>
      </c>
      <c r="X274" s="20">
        <f t="shared" si="103"/>
        <v>0.98595363128192171</v>
      </c>
      <c r="Y274" s="33">
        <f t="shared" si="86"/>
        <v>255</v>
      </c>
      <c r="Z274" s="23">
        <f t="shared" si="81"/>
        <v>1.4069921448957358E-4</v>
      </c>
    </row>
    <row r="275" spans="1:26">
      <c r="A275" s="20">
        <f t="shared" si="87"/>
        <v>0</v>
      </c>
      <c r="B275" s="16">
        <f t="shared" si="82"/>
        <v>0</v>
      </c>
      <c r="C275" s="20">
        <f t="shared" si="88"/>
        <v>100</v>
      </c>
      <c r="D275" s="20">
        <f t="shared" si="89"/>
        <v>256</v>
      </c>
      <c r="E275" s="20">
        <f t="shared" si="83"/>
        <v>0</v>
      </c>
      <c r="F275" s="20">
        <f t="shared" si="84"/>
        <v>0</v>
      </c>
      <c r="G275" s="20">
        <f t="shared" si="85"/>
        <v>0</v>
      </c>
      <c r="H275" s="20">
        <f t="shared" si="90"/>
        <v>10.100000000000001</v>
      </c>
      <c r="I275" s="20">
        <f t="shared" si="91"/>
        <v>1</v>
      </c>
      <c r="J275" s="20">
        <f t="shared" si="92"/>
        <v>58.081599338713652</v>
      </c>
      <c r="K275" s="20">
        <f t="shared" si="93"/>
        <v>148.68889430710695</v>
      </c>
      <c r="L275" s="20">
        <f t="shared" si="94"/>
        <v>0</v>
      </c>
      <c r="M275" s="20">
        <f t="shared" si="95"/>
        <v>0</v>
      </c>
      <c r="N275" s="20">
        <f t="shared" si="96"/>
        <v>0</v>
      </c>
      <c r="O275" s="20">
        <f>Properties!$G$12*EXP(1/$G$2-1/300)*(J275*K275-L275*M275/Properties!$B$3)</f>
        <v>1.4048037757359073E-4</v>
      </c>
      <c r="P275" s="20">
        <f>Properties!$G$13*EXP(1/$G$2-1/300)*(J275^2-N275*M275/Properties!$C$3)</f>
        <v>2.4007877026736703E-6</v>
      </c>
      <c r="Q275" s="20">
        <f>Properties!$G$14*EXP(1/$G$2-1/300)*(N275*K275-L275*J275/Properties!$D$3)</f>
        <v>0</v>
      </c>
      <c r="R275" s="20">
        <f t="shared" si="97"/>
        <v>99.99965344419752</v>
      </c>
      <c r="S275" s="20">
        <f t="shared" si="98"/>
        <v>255.99966489788315</v>
      </c>
      <c r="T275" s="20">
        <f t="shared" si="99"/>
        <v>3.3510211685108251E-4</v>
      </c>
      <c r="U275" s="20">
        <f t="shared" si="100"/>
        <v>3.4082895966836176E-4</v>
      </c>
      <c r="V275" s="20">
        <f t="shared" si="101"/>
        <v>5.7268428172792428E-6</v>
      </c>
      <c r="W275" s="20">
        <f t="shared" si="102"/>
        <v>10.100000000000001</v>
      </c>
      <c r="X275" s="20">
        <f t="shared" si="103"/>
        <v>0.98595363128192171</v>
      </c>
      <c r="Y275" s="33">
        <f t="shared" si="86"/>
        <v>256</v>
      </c>
      <c r="Z275" s="23">
        <f t="shared" si="81"/>
        <v>1.4048037757359073E-4</v>
      </c>
    </row>
    <row r="276" spans="1:26">
      <c r="A276" s="20">
        <f t="shared" si="87"/>
        <v>0</v>
      </c>
      <c r="B276" s="16">
        <f t="shared" si="82"/>
        <v>0</v>
      </c>
      <c r="C276" s="20">
        <f t="shared" si="88"/>
        <v>100</v>
      </c>
      <c r="D276" s="20">
        <f t="shared" si="89"/>
        <v>257</v>
      </c>
      <c r="E276" s="20">
        <f t="shared" si="83"/>
        <v>0</v>
      </c>
      <c r="F276" s="20">
        <f t="shared" si="84"/>
        <v>0</v>
      </c>
      <c r="G276" s="20">
        <f t="shared" si="85"/>
        <v>0</v>
      </c>
      <c r="H276" s="20">
        <f t="shared" si="90"/>
        <v>10.100000000000001</v>
      </c>
      <c r="I276" s="20">
        <f t="shared" si="91"/>
        <v>1</v>
      </c>
      <c r="J276" s="20">
        <f t="shared" si="92"/>
        <v>57.923381961054396</v>
      </c>
      <c r="K276" s="20">
        <f t="shared" si="93"/>
        <v>148.86309163990981</v>
      </c>
      <c r="L276" s="20">
        <f t="shared" si="94"/>
        <v>0</v>
      </c>
      <c r="M276" s="20">
        <f t="shared" si="95"/>
        <v>0</v>
      </c>
      <c r="N276" s="20">
        <f t="shared" si="96"/>
        <v>0</v>
      </c>
      <c r="O276" s="20">
        <f>Properties!$G$12*EXP(1/$G$2-1/300)*(J276*K276-L276*M276/Properties!$B$3)</f>
        <v>1.4026183379591418E-4</v>
      </c>
      <c r="P276" s="20">
        <f>Properties!$G$13*EXP(1/$G$2-1/300)*(J276^2-N276*M276/Properties!$C$3)</f>
        <v>2.3877257698720804E-6</v>
      </c>
      <c r="Q276" s="20">
        <f>Properties!$G$14*EXP(1/$G$2-1/300)*(N276*K276-L276*J276/Properties!$D$3)</f>
        <v>0</v>
      </c>
      <c r="R276" s="20">
        <f t="shared" si="97"/>
        <v>99.9996540278281</v>
      </c>
      <c r="S276" s="20">
        <f t="shared" si="98"/>
        <v>256.99966541919781</v>
      </c>
      <c r="T276" s="20">
        <f t="shared" si="99"/>
        <v>3.3458080217504754E-4</v>
      </c>
      <c r="U276" s="20">
        <f t="shared" si="100"/>
        <v>3.4027648703697686E-4</v>
      </c>
      <c r="V276" s="20">
        <f t="shared" si="101"/>
        <v>5.6956848619293124E-6</v>
      </c>
      <c r="W276" s="20">
        <f t="shared" si="102"/>
        <v>10.100000000000001</v>
      </c>
      <c r="X276" s="20">
        <f t="shared" si="103"/>
        <v>0.98595363128192171</v>
      </c>
      <c r="Y276" s="33">
        <f t="shared" si="86"/>
        <v>257</v>
      </c>
      <c r="Z276" s="23">
        <f t="shared" ref="Z276:Z339" si="104">(O276+Q276)</f>
        <v>1.4026183379591418E-4</v>
      </c>
    </row>
    <row r="277" spans="1:26">
      <c r="A277" s="20">
        <f t="shared" si="87"/>
        <v>0</v>
      </c>
      <c r="B277" s="16">
        <f t="shared" ref="B277:B340" si="105">A277/(PI()/4*$G$6^2)</f>
        <v>0</v>
      </c>
      <c r="C277" s="20">
        <f t="shared" si="88"/>
        <v>100</v>
      </c>
      <c r="D277" s="20">
        <f t="shared" si="89"/>
        <v>258</v>
      </c>
      <c r="E277" s="20">
        <f t="shared" ref="E277:E340" si="106">$B$3</f>
        <v>0</v>
      </c>
      <c r="F277" s="20">
        <f t="shared" ref="F277:F340" si="107">$B$4</f>
        <v>0</v>
      </c>
      <c r="G277" s="20">
        <f t="shared" ref="G277:G340" si="108">$B$5</f>
        <v>0</v>
      </c>
      <c r="H277" s="20">
        <f t="shared" si="90"/>
        <v>10.100000000000001</v>
      </c>
      <c r="I277" s="20">
        <f t="shared" si="91"/>
        <v>1</v>
      </c>
      <c r="J277" s="20">
        <f t="shared" si="92"/>
        <v>57.76602422684887</v>
      </c>
      <c r="K277" s="20">
        <f t="shared" si="93"/>
        <v>149.03634250527008</v>
      </c>
      <c r="L277" s="20">
        <f t="shared" si="94"/>
        <v>0</v>
      </c>
      <c r="M277" s="20">
        <f t="shared" si="95"/>
        <v>0</v>
      </c>
      <c r="N277" s="20">
        <f t="shared" si="96"/>
        <v>0</v>
      </c>
      <c r="O277" s="20">
        <f>Properties!$G$12*EXP(1/$G$2-1/300)*(J277*K277-L277*M277/Properties!$B$3)</f>
        <v>1.4004358807527011E-4</v>
      </c>
      <c r="P277" s="20">
        <f>Properties!$G$13*EXP(1/$G$2-1/300)*(J277^2-N277*M277/Properties!$C$3)</f>
        <v>2.3747701466252205E-6</v>
      </c>
      <c r="Q277" s="20">
        <f>Properties!$G$14*EXP(1/$G$2-1/300)*(N277*K277-L277*J277/Properties!$D$3)</f>
        <v>0</v>
      </c>
      <c r="R277" s="20">
        <f t="shared" si="97"/>
        <v>99.999654610240526</v>
      </c>
      <c r="S277" s="20">
        <f t="shared" si="98"/>
        <v>257.9996659398015</v>
      </c>
      <c r="T277" s="20">
        <f t="shared" si="99"/>
        <v>3.3406019848473349E-4</v>
      </c>
      <c r="U277" s="20">
        <f t="shared" si="100"/>
        <v>3.3972497898229439E-4</v>
      </c>
      <c r="V277" s="20">
        <f t="shared" si="101"/>
        <v>5.6647804975608894E-6</v>
      </c>
      <c r="W277" s="20">
        <f t="shared" si="102"/>
        <v>10.100000000000001</v>
      </c>
      <c r="X277" s="20">
        <f t="shared" si="103"/>
        <v>0.98595363128192171</v>
      </c>
      <c r="Y277" s="33">
        <f t="shared" ref="Y277:Y340" si="109">D277</f>
        <v>258</v>
      </c>
      <c r="Z277" s="23">
        <f t="shared" si="104"/>
        <v>1.4004358807527011E-4</v>
      </c>
    </row>
    <row r="278" spans="1:26">
      <c r="A278" s="20">
        <f t="shared" ref="A278:A341" si="110">A277</f>
        <v>0</v>
      </c>
      <c r="B278" s="16">
        <f t="shared" si="105"/>
        <v>0</v>
      </c>
      <c r="C278" s="20">
        <f t="shared" ref="C278:C341" si="111">C277</f>
        <v>100</v>
      </c>
      <c r="D278" s="20">
        <f t="shared" ref="D278:D341" si="112">D277+1</f>
        <v>259</v>
      </c>
      <c r="E278" s="20">
        <f t="shared" si="106"/>
        <v>0</v>
      </c>
      <c r="F278" s="20">
        <f t="shared" si="107"/>
        <v>0</v>
      </c>
      <c r="G278" s="20">
        <f t="shared" si="108"/>
        <v>0</v>
      </c>
      <c r="H278" s="20">
        <f t="shared" ref="H278:H341" si="113">$B$6</f>
        <v>10.100000000000001</v>
      </c>
      <c r="I278" s="20">
        <f t="shared" ref="I278:I341" si="114">I277</f>
        <v>1</v>
      </c>
      <c r="J278" s="20">
        <f t="shared" ref="J278:J341" si="115">$G$3*C278/SUM(C278:H278)*$I278</f>
        <v>57.60951914901942</v>
      </c>
      <c r="K278" s="20">
        <f t="shared" ref="K278:K341" si="116">$G$3*D278/SUM(C278:H278)*$I278</f>
        <v>149.2086545959603</v>
      </c>
      <c r="L278" s="20">
        <f t="shared" ref="L278:L341" si="117">$G$3*E278/SUM(C278:H278)*$I278</f>
        <v>0</v>
      </c>
      <c r="M278" s="20">
        <f t="shared" ref="M278:M341" si="118">$G$3*F278/SUM(C278:H278)*$I278</f>
        <v>0</v>
      </c>
      <c r="N278" s="20">
        <f t="shared" ref="N278:N341" si="119">$G$3*G278/SUM(C278:H278)*$I278</f>
        <v>0</v>
      </c>
      <c r="O278" s="20">
        <f>Properties!$G$12*EXP(1/$G$2-1/300)*(J278*K278-L278*M278/Properties!$B$3)</f>
        <v>1.3982564519809845E-4</v>
      </c>
      <c r="P278" s="20">
        <f>Properties!$G$13*EXP(1/$G$2-1/300)*(J278^2-N278*M278/Properties!$C$3)</f>
        <v>2.3619196824003122E-6</v>
      </c>
      <c r="Q278" s="20">
        <f>Properties!$G$14*EXP(1/$G$2-1/300)*(N278*K278-L278*J278/Properties!$D$3)</f>
        <v>0</v>
      </c>
      <c r="R278" s="20">
        <f t="shared" ref="R278:R341" si="120">C278+$G$10*(-O278-2*P278+Q278)*$B$18</f>
        <v>99.999655191428843</v>
      </c>
      <c r="S278" s="20">
        <f t="shared" ref="S278:S341" si="121">D278+$G$10*(-O278-Q278)*$B$18</f>
        <v>258.99966645968283</v>
      </c>
      <c r="T278" s="20">
        <f t="shared" ref="T278:T341" si="122">E278+$G$10*(O278+Q278)*$B$18</f>
        <v>3.3354031719772187E-4</v>
      </c>
      <c r="U278" s="20">
        <f t="shared" ref="U278:U341" si="123">F278+$G$10*(O278+P278)*$B$18</f>
        <v>3.3917444417741314E-4</v>
      </c>
      <c r="V278" s="20">
        <f t="shared" ref="V278:V341" si="124">G278+$G$10*(P278-Q278)*$B$18</f>
        <v>5.6341269796912497E-6</v>
      </c>
      <c r="W278" s="20">
        <f t="shared" ref="W278:W341" si="125">H278</f>
        <v>10.100000000000001</v>
      </c>
      <c r="X278" s="20">
        <f t="shared" ref="X278:X341" si="126">I278-($J$6/(2*I278))*$B$18</f>
        <v>0.98595363128192171</v>
      </c>
      <c r="Y278" s="33">
        <f t="shared" si="109"/>
        <v>259</v>
      </c>
      <c r="Z278" s="23">
        <f t="shared" si="104"/>
        <v>1.3982564519809845E-4</v>
      </c>
    </row>
    <row r="279" spans="1:26">
      <c r="A279" s="20">
        <f t="shared" si="110"/>
        <v>0</v>
      </c>
      <c r="B279" s="16">
        <f t="shared" si="105"/>
        <v>0</v>
      </c>
      <c r="C279" s="20">
        <f t="shared" si="111"/>
        <v>100</v>
      </c>
      <c r="D279" s="20">
        <f t="shared" si="112"/>
        <v>260</v>
      </c>
      <c r="E279" s="20">
        <f t="shared" si="106"/>
        <v>0</v>
      </c>
      <c r="F279" s="20">
        <f t="shared" si="107"/>
        <v>0</v>
      </c>
      <c r="G279" s="20">
        <f t="shared" si="108"/>
        <v>0</v>
      </c>
      <c r="H279" s="20">
        <f t="shared" si="113"/>
        <v>10.100000000000001</v>
      </c>
      <c r="I279" s="20">
        <f t="shared" si="114"/>
        <v>1</v>
      </c>
      <c r="J279" s="20">
        <f t="shared" si="115"/>
        <v>57.45385981600397</v>
      </c>
      <c r="K279" s="20">
        <f t="shared" si="116"/>
        <v>149.38003552161032</v>
      </c>
      <c r="L279" s="20">
        <f t="shared" si="117"/>
        <v>0</v>
      </c>
      <c r="M279" s="20">
        <f t="shared" si="118"/>
        <v>0</v>
      </c>
      <c r="N279" s="20">
        <f t="shared" si="119"/>
        <v>0</v>
      </c>
      <c r="O279" s="20">
        <f>Properties!$G$12*EXP(1/$G$2-1/300)*(J279*K279-L279*M279/Properties!$B$3)</f>
        <v>1.3960800982140421E-4</v>
      </c>
      <c r="P279" s="20">
        <f>Properties!$G$13*EXP(1/$G$2-1/300)*(J279^2-N279*M279/Properties!$C$3)</f>
        <v>2.3491732421870905E-6</v>
      </c>
      <c r="Q279" s="20">
        <f>Properties!$G$14*EXP(1/$G$2-1/300)*(N279*K279-L279*J279/Properties!$D$3)</f>
        <v>0</v>
      </c>
      <c r="R279" s="20">
        <f t="shared" si="120"/>
        <v>99.999655771387381</v>
      </c>
      <c r="S279" s="20">
        <f t="shared" si="121"/>
        <v>259.99966697883059</v>
      </c>
      <c r="T279" s="20">
        <f t="shared" si="122"/>
        <v>3.3302116942283982E-4</v>
      </c>
      <c r="U279" s="20">
        <f t="shared" si="123"/>
        <v>3.3862489102370489E-4</v>
      </c>
      <c r="V279" s="20">
        <f t="shared" si="124"/>
        <v>5.603721600865094E-6</v>
      </c>
      <c r="W279" s="20">
        <f t="shared" si="125"/>
        <v>10.100000000000001</v>
      </c>
      <c r="X279" s="20">
        <f t="shared" si="126"/>
        <v>0.98595363128192171</v>
      </c>
      <c r="Y279" s="33">
        <f t="shared" si="109"/>
        <v>260</v>
      </c>
      <c r="Z279" s="23">
        <f t="shared" si="104"/>
        <v>1.3960800982140421E-4</v>
      </c>
    </row>
    <row r="280" spans="1:26">
      <c r="A280" s="20">
        <f t="shared" si="110"/>
        <v>0</v>
      </c>
      <c r="B280" s="16">
        <f t="shared" si="105"/>
        <v>0</v>
      </c>
      <c r="C280" s="20">
        <f t="shared" si="111"/>
        <v>100</v>
      </c>
      <c r="D280" s="20">
        <f t="shared" si="112"/>
        <v>261</v>
      </c>
      <c r="E280" s="20">
        <f t="shared" si="106"/>
        <v>0</v>
      </c>
      <c r="F280" s="20">
        <f t="shared" si="107"/>
        <v>0</v>
      </c>
      <c r="G280" s="20">
        <f t="shared" si="108"/>
        <v>0</v>
      </c>
      <c r="H280" s="20">
        <f t="shared" si="113"/>
        <v>10.100000000000001</v>
      </c>
      <c r="I280" s="20">
        <f t="shared" si="114"/>
        <v>1</v>
      </c>
      <c r="J280" s="20">
        <f t="shared" si="115"/>
        <v>57.299039390738528</v>
      </c>
      <c r="K280" s="20">
        <f t="shared" si="116"/>
        <v>149.55049280982757</v>
      </c>
      <c r="L280" s="20">
        <f t="shared" si="117"/>
        <v>0</v>
      </c>
      <c r="M280" s="20">
        <f t="shared" si="118"/>
        <v>0</v>
      </c>
      <c r="N280" s="20">
        <f t="shared" si="119"/>
        <v>0</v>
      </c>
      <c r="O280" s="20">
        <f>Properties!$G$12*EXP(1/$G$2-1/300)*(J280*K280-L280*M280/Properties!$B$3)</f>
        <v>1.3939068647554525E-4</v>
      </c>
      <c r="P280" s="20">
        <f>Properties!$G$13*EXP(1/$G$2-1/300)*(J280^2-N280*M280/Properties!$C$3)</f>
        <v>2.3365297062471671E-6</v>
      </c>
      <c r="Q280" s="20">
        <f>Properties!$G$14*EXP(1/$G$2-1/300)*(N280*K280-L280*J280/Properties!$D$3)</f>
        <v>0</v>
      </c>
      <c r="R280" s="20">
        <f t="shared" si="120"/>
        <v>99.999656350110655</v>
      </c>
      <c r="S280" s="20">
        <f t="shared" si="121"/>
        <v>260.99966749723404</v>
      </c>
      <c r="T280" s="20">
        <f t="shared" si="122"/>
        <v>3.325027659668102E-4</v>
      </c>
      <c r="U280" s="20">
        <f t="shared" si="123"/>
        <v>3.380763276568669E-4</v>
      </c>
      <c r="V280" s="20">
        <f t="shared" si="124"/>
        <v>5.573561690056686E-6</v>
      </c>
      <c r="W280" s="20">
        <f t="shared" si="125"/>
        <v>10.100000000000001</v>
      </c>
      <c r="X280" s="20">
        <f t="shared" si="126"/>
        <v>0.98595363128192171</v>
      </c>
      <c r="Y280" s="33">
        <f t="shared" si="109"/>
        <v>261</v>
      </c>
      <c r="Z280" s="23">
        <f t="shared" si="104"/>
        <v>1.3939068647554525E-4</v>
      </c>
    </row>
    <row r="281" spans="1:26">
      <c r="A281" s="20">
        <f t="shared" si="110"/>
        <v>0</v>
      </c>
      <c r="B281" s="16">
        <f t="shared" si="105"/>
        <v>0</v>
      </c>
      <c r="C281" s="20">
        <f t="shared" si="111"/>
        <v>100</v>
      </c>
      <c r="D281" s="20">
        <f t="shared" si="112"/>
        <v>262</v>
      </c>
      <c r="E281" s="20">
        <f t="shared" si="106"/>
        <v>0</v>
      </c>
      <c r="F281" s="20">
        <f t="shared" si="107"/>
        <v>0</v>
      </c>
      <c r="G281" s="20">
        <f t="shared" si="108"/>
        <v>0</v>
      </c>
      <c r="H281" s="20">
        <f t="shared" si="113"/>
        <v>10.100000000000001</v>
      </c>
      <c r="I281" s="20">
        <f t="shared" si="114"/>
        <v>1</v>
      </c>
      <c r="J281" s="20">
        <f t="shared" si="115"/>
        <v>57.145051109656187</v>
      </c>
      <c r="K281" s="20">
        <f t="shared" si="116"/>
        <v>149.72003390729921</v>
      </c>
      <c r="L281" s="20">
        <f t="shared" si="117"/>
        <v>0</v>
      </c>
      <c r="M281" s="20">
        <f t="shared" si="118"/>
        <v>0</v>
      </c>
      <c r="N281" s="20">
        <f t="shared" si="119"/>
        <v>0</v>
      </c>
      <c r="O281" s="20">
        <f>Properties!$G$12*EXP(1/$G$2-1/300)*(J281*K281-L281*M281/Properties!$B$3)</f>
        <v>1.3917367956695897E-4</v>
      </c>
      <c r="P281" s="20">
        <f>Properties!$G$13*EXP(1/$G$2-1/300)*(J281^2-N281*M281/Properties!$C$3)</f>
        <v>2.3239879698681135E-6</v>
      </c>
      <c r="Q281" s="20">
        <f>Properties!$G$14*EXP(1/$G$2-1/300)*(N281*K281-L281*J281/Properties!$D$3)</f>
        <v>0</v>
      </c>
      <c r="R281" s="20">
        <f t="shared" si="120"/>
        <v>99.999656927593435</v>
      </c>
      <c r="S281" s="20">
        <f t="shared" si="121"/>
        <v>261.99966801488267</v>
      </c>
      <c r="T281" s="20">
        <f t="shared" si="122"/>
        <v>3.3198511734075579E-4</v>
      </c>
      <c r="U281" s="20">
        <f t="shared" si="123"/>
        <v>3.3752876195283906E-4</v>
      </c>
      <c r="V281" s="20">
        <f t="shared" si="124"/>
        <v>5.5436446120832339E-6</v>
      </c>
      <c r="W281" s="20">
        <f t="shared" si="125"/>
        <v>10.100000000000001</v>
      </c>
      <c r="X281" s="20">
        <f t="shared" si="126"/>
        <v>0.98595363128192171</v>
      </c>
      <c r="Y281" s="33">
        <f t="shared" si="109"/>
        <v>262</v>
      </c>
      <c r="Z281" s="23">
        <f t="shared" si="104"/>
        <v>1.3917367956695897E-4</v>
      </c>
    </row>
    <row r="282" spans="1:26">
      <c r="A282" s="20">
        <f t="shared" si="110"/>
        <v>0</v>
      </c>
      <c r="B282" s="16">
        <f t="shared" si="105"/>
        <v>0</v>
      </c>
      <c r="C282" s="20">
        <f t="shared" si="111"/>
        <v>100</v>
      </c>
      <c r="D282" s="20">
        <f t="shared" si="112"/>
        <v>263</v>
      </c>
      <c r="E282" s="20">
        <f t="shared" si="106"/>
        <v>0</v>
      </c>
      <c r="F282" s="20">
        <f t="shared" si="107"/>
        <v>0</v>
      </c>
      <c r="G282" s="20">
        <f t="shared" si="108"/>
        <v>0</v>
      </c>
      <c r="H282" s="20">
        <f t="shared" si="113"/>
        <v>10.100000000000001</v>
      </c>
      <c r="I282" s="20">
        <f t="shared" si="114"/>
        <v>1</v>
      </c>
      <c r="J282" s="20">
        <f t="shared" si="115"/>
        <v>56.991888281702138</v>
      </c>
      <c r="K282" s="20">
        <f t="shared" si="116"/>
        <v>149.88866618087661</v>
      </c>
      <c r="L282" s="20">
        <f t="shared" si="117"/>
        <v>0</v>
      </c>
      <c r="M282" s="20">
        <f t="shared" si="118"/>
        <v>0</v>
      </c>
      <c r="N282" s="20">
        <f t="shared" si="119"/>
        <v>0</v>
      </c>
      <c r="O282" s="20">
        <f>Properties!$G$12*EXP(1/$G$2-1/300)*(J282*K282-L282*M282/Properties!$B$3)</f>
        <v>1.389569933808282E-4</v>
      </c>
      <c r="P282" s="20">
        <f>Properties!$G$13*EXP(1/$G$2-1/300)*(J282^2-N282*M282/Properties!$C$3)</f>
        <v>2.3115469431221425E-6</v>
      </c>
      <c r="Q282" s="20">
        <f>Properties!$G$14*EXP(1/$G$2-1/300)*(N282*K282-L282*J282/Properties!$D$3)</f>
        <v>0</v>
      </c>
      <c r="R282" s="20">
        <f t="shared" si="120"/>
        <v>99.999657503830704</v>
      </c>
      <c r="S282" s="20">
        <f t="shared" si="121"/>
        <v>262.99966853176625</v>
      </c>
      <c r="T282" s="20">
        <f t="shared" si="122"/>
        <v>3.3146823376655859E-4</v>
      </c>
      <c r="U282" s="20">
        <f t="shared" si="123"/>
        <v>3.3698220153358788E-4</v>
      </c>
      <c r="V282" s="20">
        <f t="shared" si="124"/>
        <v>5.5139677670292554E-6</v>
      </c>
      <c r="W282" s="20">
        <f t="shared" si="125"/>
        <v>10.100000000000001</v>
      </c>
      <c r="X282" s="20">
        <f t="shared" si="126"/>
        <v>0.98595363128192171</v>
      </c>
      <c r="Y282" s="33">
        <f t="shared" si="109"/>
        <v>263</v>
      </c>
      <c r="Z282" s="23">
        <f t="shared" si="104"/>
        <v>1.389569933808282E-4</v>
      </c>
    </row>
    <row r="283" spans="1:26">
      <c r="A283" s="20">
        <f t="shared" si="110"/>
        <v>0</v>
      </c>
      <c r="B283" s="16">
        <f t="shared" si="105"/>
        <v>0</v>
      </c>
      <c r="C283" s="20">
        <f t="shared" si="111"/>
        <v>100</v>
      </c>
      <c r="D283" s="20">
        <f t="shared" si="112"/>
        <v>264</v>
      </c>
      <c r="E283" s="20">
        <f t="shared" si="106"/>
        <v>0</v>
      </c>
      <c r="F283" s="20">
        <f t="shared" si="107"/>
        <v>0</v>
      </c>
      <c r="G283" s="20">
        <f t="shared" si="108"/>
        <v>0</v>
      </c>
      <c r="H283" s="20">
        <f t="shared" si="113"/>
        <v>10.100000000000001</v>
      </c>
      <c r="I283" s="20">
        <f t="shared" si="114"/>
        <v>1</v>
      </c>
      <c r="J283" s="20">
        <f t="shared" si="115"/>
        <v>56.839544287364525</v>
      </c>
      <c r="K283" s="20">
        <f t="shared" si="116"/>
        <v>150.05639691864235</v>
      </c>
      <c r="L283" s="20">
        <f t="shared" si="117"/>
        <v>0</v>
      </c>
      <c r="M283" s="20">
        <f t="shared" si="118"/>
        <v>0</v>
      </c>
      <c r="N283" s="20">
        <f t="shared" si="119"/>
        <v>0</v>
      </c>
      <c r="O283" s="20">
        <f>Properties!$G$12*EXP(1/$G$2-1/300)*(J283*K283-L283*M283/Properties!$B$3)</f>
        <v>1.387406320836882E-4</v>
      </c>
      <c r="P283" s="20">
        <f>Properties!$G$13*EXP(1/$G$2-1/300)*(J283^2-N283*M283/Properties!$C$3)</f>
        <v>2.2992055506293031E-6</v>
      </c>
      <c r="Q283" s="20">
        <f>Properties!$G$14*EXP(1/$G$2-1/300)*(N283*K283-L283*J283/Properties!$D$3)</f>
        <v>0</v>
      </c>
      <c r="R283" s="20">
        <f t="shared" si="120"/>
        <v>99.999658078817632</v>
      </c>
      <c r="S283" s="20">
        <f t="shared" si="121"/>
        <v>263.99966904787482</v>
      </c>
      <c r="T283" s="20">
        <f t="shared" si="122"/>
        <v>3.3095212518307845E-4</v>
      </c>
      <c r="U283" s="20">
        <f t="shared" si="123"/>
        <v>3.3643665377276012E-4</v>
      </c>
      <c r="V283" s="20">
        <f t="shared" si="124"/>
        <v>5.4845285896816989E-6</v>
      </c>
      <c r="W283" s="20">
        <f t="shared" si="125"/>
        <v>10.100000000000001</v>
      </c>
      <c r="X283" s="20">
        <f t="shared" si="126"/>
        <v>0.98595363128192171</v>
      </c>
      <c r="Y283" s="33">
        <f t="shared" si="109"/>
        <v>264</v>
      </c>
      <c r="Z283" s="23">
        <f t="shared" si="104"/>
        <v>1.387406320836882E-4</v>
      </c>
    </row>
    <row r="284" spans="1:26">
      <c r="A284" s="20">
        <f t="shared" si="110"/>
        <v>0</v>
      </c>
      <c r="B284" s="16">
        <f t="shared" si="105"/>
        <v>0</v>
      </c>
      <c r="C284" s="20">
        <f t="shared" si="111"/>
        <v>100</v>
      </c>
      <c r="D284" s="20">
        <f t="shared" si="112"/>
        <v>265</v>
      </c>
      <c r="E284" s="20">
        <f t="shared" si="106"/>
        <v>0</v>
      </c>
      <c r="F284" s="20">
        <f t="shared" si="107"/>
        <v>0</v>
      </c>
      <c r="G284" s="20">
        <f t="shared" si="108"/>
        <v>0</v>
      </c>
      <c r="H284" s="20">
        <f t="shared" si="113"/>
        <v>10.100000000000001</v>
      </c>
      <c r="I284" s="20">
        <f t="shared" si="114"/>
        <v>1</v>
      </c>
      <c r="J284" s="20">
        <f t="shared" si="115"/>
        <v>56.688012577720791</v>
      </c>
      <c r="K284" s="20">
        <f t="shared" si="116"/>
        <v>150.22323333096008</v>
      </c>
      <c r="L284" s="20">
        <f t="shared" si="117"/>
        <v>0</v>
      </c>
      <c r="M284" s="20">
        <f t="shared" si="118"/>
        <v>0</v>
      </c>
      <c r="N284" s="20">
        <f t="shared" si="119"/>
        <v>0</v>
      </c>
      <c r="O284" s="20">
        <f>Properties!$G$12*EXP(1/$G$2-1/300)*(J284*K284-L284*M284/Properties!$B$3)</f>
        <v>1.3852459972597662E-4</v>
      </c>
      <c r="P284" s="20">
        <f>Properties!$G$13*EXP(1/$G$2-1/300)*(J284^2-N284*M284/Properties!$C$3)</f>
        <v>2.286962731325086E-6</v>
      </c>
      <c r="Q284" s="20">
        <f>Properties!$G$14*EXP(1/$G$2-1/300)*(N284*K284-L284*J284/Properties!$D$3)</f>
        <v>0</v>
      </c>
      <c r="R284" s="20">
        <f t="shared" si="120"/>
        <v>99.999658652549655</v>
      </c>
      <c r="S284" s="20">
        <f t="shared" si="121"/>
        <v>264.99966956319872</v>
      </c>
      <c r="T284" s="20">
        <f t="shared" si="122"/>
        <v>3.3043680125223587E-4</v>
      </c>
      <c r="U284" s="20">
        <f t="shared" si="123"/>
        <v>3.3589212580121142E-4</v>
      </c>
      <c r="V284" s="20">
        <f t="shared" si="124"/>
        <v>5.4553245489755929E-6</v>
      </c>
      <c r="W284" s="20">
        <f t="shared" si="125"/>
        <v>10.100000000000001</v>
      </c>
      <c r="X284" s="20">
        <f t="shared" si="126"/>
        <v>0.98595363128192171</v>
      </c>
      <c r="Y284" s="33">
        <f t="shared" si="109"/>
        <v>265</v>
      </c>
      <c r="Z284" s="23">
        <f t="shared" si="104"/>
        <v>1.3852459972597662E-4</v>
      </c>
    </row>
    <row r="285" spans="1:26">
      <c r="A285" s="20">
        <f t="shared" si="110"/>
        <v>0</v>
      </c>
      <c r="B285" s="16">
        <f t="shared" si="105"/>
        <v>0</v>
      </c>
      <c r="C285" s="20">
        <f t="shared" si="111"/>
        <v>100</v>
      </c>
      <c r="D285" s="20">
        <f t="shared" si="112"/>
        <v>266</v>
      </c>
      <c r="E285" s="20">
        <f t="shared" si="106"/>
        <v>0</v>
      </c>
      <c r="F285" s="20">
        <f t="shared" si="107"/>
        <v>0</v>
      </c>
      <c r="G285" s="20">
        <f t="shared" si="108"/>
        <v>0</v>
      </c>
      <c r="H285" s="20">
        <f t="shared" si="113"/>
        <v>10.100000000000001</v>
      </c>
      <c r="I285" s="20">
        <f t="shared" si="114"/>
        <v>1</v>
      </c>
      <c r="J285" s="20">
        <f t="shared" si="115"/>
        <v>56.537286673499253</v>
      </c>
      <c r="K285" s="20">
        <f t="shared" si="116"/>
        <v>150.38918255150801</v>
      </c>
      <c r="L285" s="20">
        <f t="shared" si="117"/>
        <v>0</v>
      </c>
      <c r="M285" s="20">
        <f t="shared" si="118"/>
        <v>0</v>
      </c>
      <c r="N285" s="20">
        <f t="shared" si="119"/>
        <v>0</v>
      </c>
      <c r="O285" s="20">
        <f>Properties!$G$12*EXP(1/$G$2-1/300)*(J285*K285-L285*M285/Properties!$B$3)</f>
        <v>1.3830890024452719E-4</v>
      </c>
      <c r="P285" s="20">
        <f>Properties!$G$13*EXP(1/$G$2-1/300)*(J285^2-N285*M285/Properties!$C$3)</f>
        <v>2.2748174382323557E-6</v>
      </c>
      <c r="Q285" s="20">
        <f>Properties!$G$14*EXP(1/$G$2-1/300)*(N285*K285-L285*J285/Properties!$D$3)</f>
        <v>0</v>
      </c>
      <c r="R285" s="20">
        <f t="shared" si="120"/>
        <v>99.999659225022342</v>
      </c>
      <c r="S285" s="20">
        <f t="shared" si="121"/>
        <v>265.99967007772864</v>
      </c>
      <c r="T285" s="20">
        <f t="shared" si="122"/>
        <v>3.299222713649602E-4</v>
      </c>
      <c r="U285" s="20">
        <f t="shared" si="123"/>
        <v>3.3534862451241017E-4</v>
      </c>
      <c r="V285" s="20">
        <f t="shared" si="124"/>
        <v>5.4263531474500039E-6</v>
      </c>
      <c r="W285" s="20">
        <f t="shared" si="125"/>
        <v>10.100000000000001</v>
      </c>
      <c r="X285" s="20">
        <f t="shared" si="126"/>
        <v>0.98595363128192171</v>
      </c>
      <c r="Y285" s="33">
        <f t="shared" si="109"/>
        <v>266</v>
      </c>
      <c r="Z285" s="23">
        <f t="shared" si="104"/>
        <v>1.3830890024452719E-4</v>
      </c>
    </row>
    <row r="286" spans="1:26">
      <c r="A286" s="20">
        <f t="shared" si="110"/>
        <v>0</v>
      </c>
      <c r="B286" s="16">
        <f t="shared" si="105"/>
        <v>0</v>
      </c>
      <c r="C286" s="20">
        <f t="shared" si="111"/>
        <v>100</v>
      </c>
      <c r="D286" s="20">
        <f t="shared" si="112"/>
        <v>267</v>
      </c>
      <c r="E286" s="20">
        <f t="shared" si="106"/>
        <v>0</v>
      </c>
      <c r="F286" s="20">
        <f t="shared" si="107"/>
        <v>0</v>
      </c>
      <c r="G286" s="20">
        <f t="shared" si="108"/>
        <v>0</v>
      </c>
      <c r="H286" s="20">
        <f t="shared" si="113"/>
        <v>10.100000000000001</v>
      </c>
      <c r="I286" s="20">
        <f t="shared" si="114"/>
        <v>1</v>
      </c>
      <c r="J286" s="20">
        <f t="shared" si="115"/>
        <v>56.387360164155574</v>
      </c>
      <c r="K286" s="20">
        <f t="shared" si="116"/>
        <v>150.5542516382954</v>
      </c>
      <c r="L286" s="20">
        <f t="shared" si="117"/>
        <v>0</v>
      </c>
      <c r="M286" s="20">
        <f t="shared" si="118"/>
        <v>0</v>
      </c>
      <c r="N286" s="20">
        <f t="shared" si="119"/>
        <v>0</v>
      </c>
      <c r="O286" s="20">
        <f>Properties!$G$12*EXP(1/$G$2-1/300)*(J286*K286-L286*M286/Properties!$B$3)</f>
        <v>1.3809353746500847E-4</v>
      </c>
      <c r="P286" s="20">
        <f>Properties!$G$13*EXP(1/$G$2-1/300)*(J286^2-N286*M286/Properties!$C$3)</f>
        <v>2.262768638237498E-6</v>
      </c>
      <c r="Q286" s="20">
        <f>Properties!$G$14*EXP(1/$G$2-1/300)*(N286*K286-L286*J286/Properties!$D$3)</f>
        <v>0</v>
      </c>
      <c r="R286" s="20">
        <f t="shared" si="120"/>
        <v>99.999659796231512</v>
      </c>
      <c r="S286" s="20">
        <f t="shared" si="121"/>
        <v>266.99967059145536</v>
      </c>
      <c r="T286" s="20">
        <f t="shared" si="122"/>
        <v>3.2940854464700729E-4</v>
      </c>
      <c r="U286" s="20">
        <f t="shared" si="123"/>
        <v>3.348061565677214E-4</v>
      </c>
      <c r="V286" s="20">
        <f t="shared" si="124"/>
        <v>5.3976119207140706E-6</v>
      </c>
      <c r="W286" s="20">
        <f t="shared" si="125"/>
        <v>10.100000000000001</v>
      </c>
      <c r="X286" s="20">
        <f t="shared" si="126"/>
        <v>0.98595363128192171</v>
      </c>
      <c r="Y286" s="33">
        <f t="shared" si="109"/>
        <v>267</v>
      </c>
      <c r="Z286" s="23">
        <f t="shared" si="104"/>
        <v>1.3809353746500847E-4</v>
      </c>
    </row>
    <row r="287" spans="1:26">
      <c r="A287" s="20">
        <f t="shared" si="110"/>
        <v>0</v>
      </c>
      <c r="B287" s="16">
        <f t="shared" si="105"/>
        <v>0</v>
      </c>
      <c r="C287" s="20">
        <f t="shared" si="111"/>
        <v>100</v>
      </c>
      <c r="D287" s="20">
        <f t="shared" si="112"/>
        <v>268</v>
      </c>
      <c r="E287" s="20">
        <f t="shared" si="106"/>
        <v>0</v>
      </c>
      <c r="F287" s="20">
        <f t="shared" si="107"/>
        <v>0</v>
      </c>
      <c r="G287" s="20">
        <f t="shared" si="108"/>
        <v>0</v>
      </c>
      <c r="H287" s="20">
        <f t="shared" si="113"/>
        <v>10.100000000000001</v>
      </c>
      <c r="I287" s="20">
        <f t="shared" si="114"/>
        <v>1</v>
      </c>
      <c r="J287" s="20">
        <f t="shared" si="115"/>
        <v>56.238226706963943</v>
      </c>
      <c r="K287" s="20">
        <f t="shared" si="116"/>
        <v>150.71844757466337</v>
      </c>
      <c r="L287" s="20">
        <f t="shared" si="117"/>
        <v>0</v>
      </c>
      <c r="M287" s="20">
        <f t="shared" si="118"/>
        <v>0</v>
      </c>
      <c r="N287" s="20">
        <f t="shared" si="119"/>
        <v>0</v>
      </c>
      <c r="O287" s="20">
        <f>Properties!$G$12*EXP(1/$G$2-1/300)*(J287*K287-L287*M287/Properties!$B$3)</f>
        <v>1.3787851510430938E-4</v>
      </c>
      <c r="P287" s="20">
        <f>Properties!$G$13*EXP(1/$G$2-1/300)*(J287^2-N287*M287/Properties!$C$3)</f>
        <v>2.2508153118707226E-6</v>
      </c>
      <c r="Q287" s="20">
        <f>Properties!$G$14*EXP(1/$G$2-1/300)*(N287*K287-L287*J287/Properties!$D$3)</f>
        <v>0</v>
      </c>
      <c r="R287" s="20">
        <f t="shared" si="120"/>
        <v>99.99966036617316</v>
      </c>
      <c r="S287" s="20">
        <f t="shared" si="121"/>
        <v>267.99967110437001</v>
      </c>
      <c r="T287" s="20">
        <f t="shared" si="122"/>
        <v>3.2889562996465005E-4</v>
      </c>
      <c r="U287" s="20">
        <f t="shared" si="123"/>
        <v>3.3426472840157302E-4</v>
      </c>
      <c r="V287" s="20">
        <f t="shared" si="124"/>
        <v>5.3690984369229269E-6</v>
      </c>
      <c r="W287" s="20">
        <f t="shared" si="125"/>
        <v>10.100000000000001</v>
      </c>
      <c r="X287" s="20">
        <f t="shared" si="126"/>
        <v>0.98595363128192171</v>
      </c>
      <c r="Y287" s="33">
        <f t="shared" si="109"/>
        <v>268</v>
      </c>
      <c r="Z287" s="23">
        <f t="shared" si="104"/>
        <v>1.3787851510430938E-4</v>
      </c>
    </row>
    <row r="288" spans="1:26">
      <c r="A288" s="20">
        <f t="shared" si="110"/>
        <v>0</v>
      </c>
      <c r="B288" s="16">
        <f t="shared" si="105"/>
        <v>0</v>
      </c>
      <c r="C288" s="20">
        <f t="shared" si="111"/>
        <v>100</v>
      </c>
      <c r="D288" s="20">
        <f t="shared" si="112"/>
        <v>269</v>
      </c>
      <c r="E288" s="20">
        <f t="shared" si="106"/>
        <v>0</v>
      </c>
      <c r="F288" s="20">
        <f t="shared" si="107"/>
        <v>0</v>
      </c>
      <c r="G288" s="20">
        <f t="shared" si="108"/>
        <v>0</v>
      </c>
      <c r="H288" s="20">
        <f t="shared" si="113"/>
        <v>10.100000000000001</v>
      </c>
      <c r="I288" s="20">
        <f t="shared" si="114"/>
        <v>1</v>
      </c>
      <c r="J288" s="20">
        <f t="shared" si="115"/>
        <v>56.089880026122572</v>
      </c>
      <c r="K288" s="20">
        <f t="shared" si="116"/>
        <v>150.88177727026971</v>
      </c>
      <c r="L288" s="20">
        <f t="shared" si="117"/>
        <v>0</v>
      </c>
      <c r="M288" s="20">
        <f t="shared" si="118"/>
        <v>0</v>
      </c>
      <c r="N288" s="20">
        <f t="shared" si="119"/>
        <v>0</v>
      </c>
      <c r="O288" s="20">
        <f>Properties!$G$12*EXP(1/$G$2-1/300)*(J288*K288-L288*M288/Properties!$B$3)</f>
        <v>1.3766383677287254E-4</v>
      </c>
      <c r="P288" s="20">
        <f>Properties!$G$13*EXP(1/$G$2-1/300)*(J288^2-N288*M288/Properties!$C$3)</f>
        <v>2.2389564530903996E-6</v>
      </c>
      <c r="Q288" s="20">
        <f>Properties!$G$14*EXP(1/$G$2-1/300)*(N288*K288-L288*J288/Properties!$D$3)</f>
        <v>0</v>
      </c>
      <c r="R288" s="20">
        <f t="shared" si="120"/>
        <v>99.999660934843476</v>
      </c>
      <c r="S288" s="20">
        <f t="shared" si="121"/>
        <v>268.99967161646407</v>
      </c>
      <c r="T288" s="20">
        <f t="shared" si="122"/>
        <v>3.2838353593024405E-4</v>
      </c>
      <c r="U288" s="20">
        <f t="shared" si="123"/>
        <v>3.3372434622650729E-4</v>
      </c>
      <c r="V288" s="20">
        <f t="shared" si="124"/>
        <v>5.3408102962632636E-6</v>
      </c>
      <c r="W288" s="20">
        <f t="shared" si="125"/>
        <v>10.100000000000001</v>
      </c>
      <c r="X288" s="20">
        <f t="shared" si="126"/>
        <v>0.98595363128192171</v>
      </c>
      <c r="Y288" s="33">
        <f t="shared" si="109"/>
        <v>269</v>
      </c>
      <c r="Z288" s="23">
        <f t="shared" si="104"/>
        <v>1.3766383677287254E-4</v>
      </c>
    </row>
    <row r="289" spans="1:26">
      <c r="A289" s="20">
        <f t="shared" si="110"/>
        <v>0</v>
      </c>
      <c r="B289" s="16">
        <f t="shared" si="105"/>
        <v>0</v>
      </c>
      <c r="C289" s="20">
        <f t="shared" si="111"/>
        <v>100</v>
      </c>
      <c r="D289" s="20">
        <f t="shared" si="112"/>
        <v>270</v>
      </c>
      <c r="E289" s="20">
        <f t="shared" si="106"/>
        <v>0</v>
      </c>
      <c r="F289" s="20">
        <f t="shared" si="107"/>
        <v>0</v>
      </c>
      <c r="G289" s="20">
        <f t="shared" si="108"/>
        <v>0</v>
      </c>
      <c r="H289" s="20">
        <f t="shared" si="113"/>
        <v>10.100000000000001</v>
      </c>
      <c r="I289" s="20">
        <f t="shared" si="114"/>
        <v>1</v>
      </c>
      <c r="J289" s="20">
        <f t="shared" si="115"/>
        <v>55.94231391187337</v>
      </c>
      <c r="K289" s="20">
        <f t="shared" si="116"/>
        <v>151.0442475620581</v>
      </c>
      <c r="L289" s="20">
        <f t="shared" si="117"/>
        <v>0</v>
      </c>
      <c r="M289" s="20">
        <f t="shared" si="118"/>
        <v>0</v>
      </c>
      <c r="N289" s="20">
        <f t="shared" si="119"/>
        <v>0</v>
      </c>
      <c r="O289" s="20">
        <f>Properties!$G$12*EXP(1/$G$2-1/300)*(J289*K289-L289*M289/Properties!$B$3)</f>
        <v>1.3744950597697637E-4</v>
      </c>
      <c r="P289" s="20">
        <f>Properties!$G$13*EXP(1/$G$2-1/300)*(J289^2-N289*M289/Properties!$C$3)</f>
        <v>2.2271910690713766E-6</v>
      </c>
      <c r="Q289" s="20">
        <f>Properties!$G$14*EXP(1/$G$2-1/300)*(N289*K289-L289*J289/Properties!$D$3)</f>
        <v>0</v>
      </c>
      <c r="R289" s="20">
        <f t="shared" si="120"/>
        <v>99.999661502238837</v>
      </c>
      <c r="S289" s="20">
        <f t="shared" si="121"/>
        <v>269.99967212772907</v>
      </c>
      <c r="T289" s="20">
        <f t="shared" si="122"/>
        <v>3.2787227090767134E-4</v>
      </c>
      <c r="U289" s="20">
        <f t="shared" si="123"/>
        <v>3.3318501603811973E-4</v>
      </c>
      <c r="V289" s="20">
        <f t="shared" si="124"/>
        <v>5.3127451304483786E-6</v>
      </c>
      <c r="W289" s="20">
        <f t="shared" si="125"/>
        <v>10.100000000000001</v>
      </c>
      <c r="X289" s="20">
        <f t="shared" si="126"/>
        <v>0.98595363128192171</v>
      </c>
      <c r="Y289" s="33">
        <f t="shared" si="109"/>
        <v>270</v>
      </c>
      <c r="Z289" s="23">
        <f t="shared" si="104"/>
        <v>1.3744950597697637E-4</v>
      </c>
    </row>
    <row r="290" spans="1:26">
      <c r="A290" s="20">
        <f t="shared" si="110"/>
        <v>0</v>
      </c>
      <c r="B290" s="16">
        <f t="shared" si="105"/>
        <v>0</v>
      </c>
      <c r="C290" s="20">
        <f t="shared" si="111"/>
        <v>100</v>
      </c>
      <c r="D290" s="20">
        <f t="shared" si="112"/>
        <v>271</v>
      </c>
      <c r="E290" s="20">
        <f t="shared" si="106"/>
        <v>0</v>
      </c>
      <c r="F290" s="20">
        <f t="shared" si="107"/>
        <v>0</v>
      </c>
      <c r="G290" s="20">
        <f t="shared" si="108"/>
        <v>0</v>
      </c>
      <c r="H290" s="20">
        <f t="shared" si="113"/>
        <v>10.100000000000001</v>
      </c>
      <c r="I290" s="20">
        <f t="shared" si="114"/>
        <v>1</v>
      </c>
      <c r="J290" s="20">
        <f t="shared" si="115"/>
        <v>55.795522219635444</v>
      </c>
      <c r="K290" s="20">
        <f t="shared" si="116"/>
        <v>151.20586521521207</v>
      </c>
      <c r="L290" s="20">
        <f t="shared" si="117"/>
        <v>0</v>
      </c>
      <c r="M290" s="20">
        <f t="shared" si="118"/>
        <v>0</v>
      </c>
      <c r="N290" s="20">
        <f t="shared" si="119"/>
        <v>0</v>
      </c>
      <c r="O290" s="20">
        <f>Properties!$G$12*EXP(1/$G$2-1/300)*(J290*K290-L290*M290/Properties!$B$3)</f>
        <v>1.372355261209676E-4</v>
      </c>
      <c r="P290" s="20">
        <f>Properties!$G$13*EXP(1/$G$2-1/300)*(J290^2-N290*M290/Properties!$C$3)</f>
        <v>2.215518179997171E-6</v>
      </c>
      <c r="Q290" s="20">
        <f>Properties!$G$14*EXP(1/$G$2-1/300)*(N290*K290-L290*J290/Properties!$D$3)</f>
        <v>0</v>
      </c>
      <c r="R290" s="20">
        <f t="shared" si="120"/>
        <v>99.999662068355775</v>
      </c>
      <c r="S290" s="20">
        <f t="shared" si="121"/>
        <v>270.99967263815699</v>
      </c>
      <c r="T290" s="20">
        <f t="shared" si="122"/>
        <v>3.2736184301766606E-4</v>
      </c>
      <c r="U290" s="20">
        <f t="shared" si="123"/>
        <v>3.3264674361988857E-4</v>
      </c>
      <c r="V290" s="20">
        <f t="shared" si="124"/>
        <v>5.2849006022224701E-6</v>
      </c>
      <c r="W290" s="20">
        <f t="shared" si="125"/>
        <v>10.100000000000001</v>
      </c>
      <c r="X290" s="20">
        <f t="shared" si="126"/>
        <v>0.98595363128192171</v>
      </c>
      <c r="Y290" s="33">
        <f t="shared" si="109"/>
        <v>271</v>
      </c>
      <c r="Z290" s="23">
        <f t="shared" si="104"/>
        <v>1.372355261209676E-4</v>
      </c>
    </row>
    <row r="291" spans="1:26">
      <c r="A291" s="20">
        <f t="shared" si="110"/>
        <v>0</v>
      </c>
      <c r="B291" s="16">
        <f t="shared" si="105"/>
        <v>0</v>
      </c>
      <c r="C291" s="20">
        <f t="shared" si="111"/>
        <v>100</v>
      </c>
      <c r="D291" s="20">
        <f t="shared" si="112"/>
        <v>272</v>
      </c>
      <c r="E291" s="20">
        <f t="shared" si="106"/>
        <v>0</v>
      </c>
      <c r="F291" s="20">
        <f t="shared" si="107"/>
        <v>0</v>
      </c>
      <c r="G291" s="20">
        <f t="shared" si="108"/>
        <v>0</v>
      </c>
      <c r="H291" s="20">
        <f t="shared" si="113"/>
        <v>10.100000000000001</v>
      </c>
      <c r="I291" s="20">
        <f t="shared" si="114"/>
        <v>1</v>
      </c>
      <c r="J291" s="20">
        <f t="shared" si="115"/>
        <v>55.649498869152232</v>
      </c>
      <c r="K291" s="20">
        <f t="shared" si="116"/>
        <v>151.36663692409408</v>
      </c>
      <c r="L291" s="20">
        <f t="shared" si="117"/>
        <v>0</v>
      </c>
      <c r="M291" s="20">
        <f t="shared" si="118"/>
        <v>0</v>
      </c>
      <c r="N291" s="20">
        <f t="shared" si="119"/>
        <v>0</v>
      </c>
      <c r="O291" s="20">
        <f>Properties!$G$12*EXP(1/$G$2-1/300)*(J291*K291-L291*M291/Properties!$B$3)</f>
        <v>1.3702190050944523E-4</v>
      </c>
      <c r="P291" s="20">
        <f>Properties!$G$13*EXP(1/$G$2-1/300)*(J291^2-N291*M291/Properties!$C$3)</f>
        <v>2.2039368188559672E-6</v>
      </c>
      <c r="Q291" s="20">
        <f>Properties!$G$14*EXP(1/$G$2-1/300)*(N291*K291-L291*J291/Properties!$D$3)</f>
        <v>0</v>
      </c>
      <c r="R291" s="20">
        <f t="shared" si="120"/>
        <v>99.999662633191051</v>
      </c>
      <c r="S291" s="20">
        <f t="shared" si="121"/>
        <v>271.99967314773988</v>
      </c>
      <c r="T291" s="20">
        <f t="shared" si="122"/>
        <v>3.2685226014302402E-4</v>
      </c>
      <c r="U291" s="20">
        <f t="shared" si="123"/>
        <v>3.32109534547898E-4</v>
      </c>
      <c r="V291" s="20">
        <f t="shared" si="124"/>
        <v>5.2572744048740096E-6</v>
      </c>
      <c r="W291" s="20">
        <f t="shared" si="125"/>
        <v>10.100000000000001</v>
      </c>
      <c r="X291" s="20">
        <f t="shared" si="126"/>
        <v>0.98595363128192171</v>
      </c>
      <c r="Y291" s="33">
        <f t="shared" si="109"/>
        <v>272</v>
      </c>
      <c r="Z291" s="23">
        <f t="shared" si="104"/>
        <v>1.3702190050944523E-4</v>
      </c>
    </row>
    <row r="292" spans="1:26">
      <c r="A292" s="20">
        <f t="shared" si="110"/>
        <v>0</v>
      </c>
      <c r="B292" s="16">
        <f t="shared" si="105"/>
        <v>0</v>
      </c>
      <c r="C292" s="20">
        <f t="shared" si="111"/>
        <v>100</v>
      </c>
      <c r="D292" s="20">
        <f t="shared" si="112"/>
        <v>273</v>
      </c>
      <c r="E292" s="20">
        <f t="shared" si="106"/>
        <v>0</v>
      </c>
      <c r="F292" s="20">
        <f t="shared" si="107"/>
        <v>0</v>
      </c>
      <c r="G292" s="20">
        <f t="shared" si="108"/>
        <v>0</v>
      </c>
      <c r="H292" s="20">
        <f t="shared" si="113"/>
        <v>10.100000000000001</v>
      </c>
      <c r="I292" s="20">
        <f t="shared" si="114"/>
        <v>1</v>
      </c>
      <c r="J292" s="20">
        <f t="shared" si="115"/>
        <v>55.504237843651964</v>
      </c>
      <c r="K292" s="20">
        <f t="shared" si="116"/>
        <v>151.52656931316986</v>
      </c>
      <c r="L292" s="20">
        <f t="shared" si="117"/>
        <v>0</v>
      </c>
      <c r="M292" s="20">
        <f t="shared" si="118"/>
        <v>0</v>
      </c>
      <c r="N292" s="20">
        <f t="shared" si="119"/>
        <v>0</v>
      </c>
      <c r="O292" s="20">
        <f>Properties!$G$12*EXP(1/$G$2-1/300)*(J292*K292-L292*M292/Properties!$B$3)</f>
        <v>1.3680863234939689E-4</v>
      </c>
      <c r="P292" s="20">
        <f>Properties!$G$13*EXP(1/$G$2-1/300)*(J292^2-N292*M292/Properties!$C$3)</f>
        <v>2.1924460312403356E-6</v>
      </c>
      <c r="Q292" s="20">
        <f>Properties!$G$14*EXP(1/$G$2-1/300)*(N292*K292-L292*J292/Properties!$D$3)</f>
        <v>0</v>
      </c>
      <c r="R292" s="20">
        <f t="shared" si="120"/>
        <v>99.999663196741537</v>
      </c>
      <c r="S292" s="20">
        <f t="shared" si="121"/>
        <v>272.99967365647007</v>
      </c>
      <c r="T292" s="20">
        <f t="shared" si="122"/>
        <v>3.2634352993369853E-4</v>
      </c>
      <c r="U292" s="20">
        <f t="shared" si="123"/>
        <v>3.3157339419545649E-4</v>
      </c>
      <c r="V292" s="20">
        <f t="shared" si="124"/>
        <v>5.2298642617579924E-6</v>
      </c>
      <c r="W292" s="20">
        <f t="shared" si="125"/>
        <v>10.100000000000001</v>
      </c>
      <c r="X292" s="20">
        <f t="shared" si="126"/>
        <v>0.98595363128192171</v>
      </c>
      <c r="Y292" s="33">
        <f t="shared" si="109"/>
        <v>273</v>
      </c>
      <c r="Z292" s="23">
        <f t="shared" si="104"/>
        <v>1.3680863234939689E-4</v>
      </c>
    </row>
    <row r="293" spans="1:26">
      <c r="A293" s="20">
        <f t="shared" si="110"/>
        <v>0</v>
      </c>
      <c r="B293" s="16">
        <f t="shared" si="105"/>
        <v>0</v>
      </c>
      <c r="C293" s="20">
        <f t="shared" si="111"/>
        <v>100</v>
      </c>
      <c r="D293" s="20">
        <f t="shared" si="112"/>
        <v>274</v>
      </c>
      <c r="E293" s="20">
        <f t="shared" si="106"/>
        <v>0</v>
      </c>
      <c r="F293" s="20">
        <f t="shared" si="107"/>
        <v>0</v>
      </c>
      <c r="G293" s="20">
        <f t="shared" si="108"/>
        <v>0</v>
      </c>
      <c r="H293" s="20">
        <f t="shared" si="113"/>
        <v>10.100000000000001</v>
      </c>
      <c r="I293" s="20">
        <f t="shared" si="114"/>
        <v>1</v>
      </c>
      <c r="J293" s="20">
        <f t="shared" si="115"/>
        <v>55.359733189021263</v>
      </c>
      <c r="K293" s="20">
        <f t="shared" si="116"/>
        <v>151.68566893791828</v>
      </c>
      <c r="L293" s="20">
        <f t="shared" si="117"/>
        <v>0</v>
      </c>
      <c r="M293" s="20">
        <f t="shared" si="118"/>
        <v>0</v>
      </c>
      <c r="N293" s="20">
        <f t="shared" si="119"/>
        <v>0</v>
      </c>
      <c r="O293" s="20">
        <f>Properties!$G$12*EXP(1/$G$2-1/300)*(J293*K293-L293*M293/Properties!$B$3)</f>
        <v>1.3659572475228885E-4</v>
      </c>
      <c r="P293" s="20">
        <f>Properties!$G$13*EXP(1/$G$2-1/300)*(J293^2-N293*M293/Properties!$C$3)</f>
        <v>2.181044875150598E-6</v>
      </c>
      <c r="Q293" s="20">
        <f>Properties!$G$14*EXP(1/$G$2-1/300)*(N293*K293-L293*J293/Properties!$D$3)</f>
        <v>0</v>
      </c>
      <c r="R293" s="20">
        <f t="shared" si="120"/>
        <v>99.999663759004335</v>
      </c>
      <c r="S293" s="20">
        <f t="shared" si="121"/>
        <v>273.99967416434021</v>
      </c>
      <c r="T293" s="20">
        <f t="shared" si="122"/>
        <v>3.2583565981178628E-4</v>
      </c>
      <c r="U293" s="20">
        <f t="shared" si="123"/>
        <v>3.3103832773761317E-4</v>
      </c>
      <c r="V293" s="20">
        <f t="shared" si="124"/>
        <v>5.202667925826881E-6</v>
      </c>
      <c r="W293" s="20">
        <f t="shared" si="125"/>
        <v>10.100000000000001</v>
      </c>
      <c r="X293" s="20">
        <f t="shared" si="126"/>
        <v>0.98595363128192171</v>
      </c>
      <c r="Y293" s="33">
        <f t="shared" si="109"/>
        <v>274</v>
      </c>
      <c r="Z293" s="23">
        <f t="shared" si="104"/>
        <v>1.3659572475228885E-4</v>
      </c>
    </row>
    <row r="294" spans="1:26">
      <c r="A294" s="20">
        <f t="shared" si="110"/>
        <v>0</v>
      </c>
      <c r="B294" s="16">
        <f t="shared" si="105"/>
        <v>0</v>
      </c>
      <c r="C294" s="20">
        <f t="shared" si="111"/>
        <v>100</v>
      </c>
      <c r="D294" s="20">
        <f t="shared" si="112"/>
        <v>275</v>
      </c>
      <c r="E294" s="20">
        <f t="shared" si="106"/>
        <v>0</v>
      </c>
      <c r="F294" s="20">
        <f t="shared" si="107"/>
        <v>0</v>
      </c>
      <c r="G294" s="20">
        <f t="shared" si="108"/>
        <v>0</v>
      </c>
      <c r="H294" s="20">
        <f t="shared" si="113"/>
        <v>10.100000000000001</v>
      </c>
      <c r="I294" s="20">
        <f t="shared" si="114"/>
        <v>1</v>
      </c>
      <c r="J294" s="20">
        <f t="shared" si="115"/>
        <v>55.21597901299161</v>
      </c>
      <c r="K294" s="20">
        <f t="shared" si="116"/>
        <v>151.84394228572691</v>
      </c>
      <c r="L294" s="20">
        <f t="shared" si="117"/>
        <v>0</v>
      </c>
      <c r="M294" s="20">
        <f t="shared" si="118"/>
        <v>0</v>
      </c>
      <c r="N294" s="20">
        <f t="shared" si="119"/>
        <v>0</v>
      </c>
      <c r="O294" s="20">
        <f>Properties!$G$12*EXP(1/$G$2-1/300)*(J294*K294-L294*M294/Properties!$B$3)</f>
        <v>1.3638318073611063E-4</v>
      </c>
      <c r="P294" s="20">
        <f>Properties!$G$13*EXP(1/$G$2-1/300)*(J294^2-N294*M294/Properties!$C$3)</f>
        <v>2.1697324208017608E-6</v>
      </c>
      <c r="Q294" s="20">
        <f>Properties!$G$14*EXP(1/$G$2-1/300)*(N294*K294-L294*J294/Properties!$D$3)</f>
        <v>0</v>
      </c>
      <c r="R294" s="20">
        <f t="shared" si="120"/>
        <v>99.999664319976659</v>
      </c>
      <c r="S294" s="20">
        <f t="shared" si="121"/>
        <v>274.99967467134303</v>
      </c>
      <c r="T294" s="20">
        <f t="shared" si="122"/>
        <v>3.2532865697640421E-4</v>
      </c>
      <c r="U294" s="20">
        <f t="shared" si="123"/>
        <v>3.305043401555743E-4</v>
      </c>
      <c r="V294" s="20">
        <f t="shared" si="124"/>
        <v>5.1756831791700693E-6</v>
      </c>
      <c r="W294" s="20">
        <f t="shared" si="125"/>
        <v>10.100000000000001</v>
      </c>
      <c r="X294" s="20">
        <f t="shared" si="126"/>
        <v>0.98595363128192171</v>
      </c>
      <c r="Y294" s="33">
        <f t="shared" si="109"/>
        <v>275</v>
      </c>
      <c r="Z294" s="23">
        <f t="shared" si="104"/>
        <v>1.3638318073611063E-4</v>
      </c>
    </row>
    <row r="295" spans="1:26">
      <c r="A295" s="20">
        <f t="shared" si="110"/>
        <v>0</v>
      </c>
      <c r="B295" s="16">
        <f t="shared" si="105"/>
        <v>0</v>
      </c>
      <c r="C295" s="20">
        <f t="shared" si="111"/>
        <v>100</v>
      </c>
      <c r="D295" s="20">
        <f t="shared" si="112"/>
        <v>276</v>
      </c>
      <c r="E295" s="20">
        <f t="shared" si="106"/>
        <v>0</v>
      </c>
      <c r="F295" s="20">
        <f t="shared" si="107"/>
        <v>0</v>
      </c>
      <c r="G295" s="20">
        <f t="shared" si="108"/>
        <v>0</v>
      </c>
      <c r="H295" s="20">
        <f t="shared" si="113"/>
        <v>10.100000000000001</v>
      </c>
      <c r="I295" s="20">
        <f t="shared" si="114"/>
        <v>1</v>
      </c>
      <c r="J295" s="20">
        <f t="shared" si="115"/>
        <v>55.072969484338429</v>
      </c>
      <c r="K295" s="20">
        <f t="shared" si="116"/>
        <v>152.00139577677407</v>
      </c>
      <c r="L295" s="20">
        <f t="shared" si="117"/>
        <v>0</v>
      </c>
      <c r="M295" s="20">
        <f t="shared" si="118"/>
        <v>0</v>
      </c>
      <c r="N295" s="20">
        <f t="shared" si="119"/>
        <v>0</v>
      </c>
      <c r="O295" s="20">
        <f>Properties!$G$12*EXP(1/$G$2-1/300)*(J295*K295-L295*M295/Properties!$B$3)</f>
        <v>1.3617100322737562E-4</v>
      </c>
      <c r="P295" s="20">
        <f>Properties!$G$13*EXP(1/$G$2-1/300)*(J295^2-N295*M295/Properties!$C$3)</f>
        <v>2.158507750433944E-6</v>
      </c>
      <c r="Q295" s="20">
        <f>Properties!$G$14*EXP(1/$G$2-1/300)*(N295*K295-L295*J295/Properties!$D$3)</f>
        <v>0</v>
      </c>
      <c r="R295" s="20">
        <f t="shared" si="120"/>
        <v>99.999664879655924</v>
      </c>
      <c r="S295" s="20">
        <f t="shared" si="121"/>
        <v>275.9996751774716</v>
      </c>
      <c r="T295" s="20">
        <f t="shared" si="122"/>
        <v>3.2482252840846212E-4</v>
      </c>
      <c r="U295" s="20">
        <f t="shared" si="123"/>
        <v>3.2997143624102375E-4</v>
      </c>
      <c r="V295" s="20">
        <f t="shared" si="124"/>
        <v>5.1489078325616747E-6</v>
      </c>
      <c r="W295" s="20">
        <f t="shared" si="125"/>
        <v>10.100000000000001</v>
      </c>
      <c r="X295" s="20">
        <f t="shared" si="126"/>
        <v>0.98595363128192171</v>
      </c>
      <c r="Y295" s="33">
        <f t="shared" si="109"/>
        <v>276</v>
      </c>
      <c r="Z295" s="23">
        <f t="shared" si="104"/>
        <v>1.3617100322737562E-4</v>
      </c>
    </row>
    <row r="296" spans="1:26">
      <c r="A296" s="20">
        <f t="shared" si="110"/>
        <v>0</v>
      </c>
      <c r="B296" s="16">
        <f t="shared" si="105"/>
        <v>0</v>
      </c>
      <c r="C296" s="20">
        <f t="shared" si="111"/>
        <v>100</v>
      </c>
      <c r="D296" s="20">
        <f t="shared" si="112"/>
        <v>277</v>
      </c>
      <c r="E296" s="20">
        <f t="shared" si="106"/>
        <v>0</v>
      </c>
      <c r="F296" s="20">
        <f t="shared" si="107"/>
        <v>0</v>
      </c>
      <c r="G296" s="20">
        <f t="shared" si="108"/>
        <v>0</v>
      </c>
      <c r="H296" s="20">
        <f t="shared" si="113"/>
        <v>10.100000000000001</v>
      </c>
      <c r="I296" s="20">
        <f t="shared" si="114"/>
        <v>1</v>
      </c>
      <c r="J296" s="20">
        <f t="shared" si="115"/>
        <v>54.930698832092659</v>
      </c>
      <c r="K296" s="20">
        <f t="shared" si="116"/>
        <v>152.15803576489665</v>
      </c>
      <c r="L296" s="20">
        <f t="shared" si="117"/>
        <v>0</v>
      </c>
      <c r="M296" s="20">
        <f t="shared" si="118"/>
        <v>0</v>
      </c>
      <c r="N296" s="20">
        <f t="shared" si="119"/>
        <v>0</v>
      </c>
      <c r="O296" s="20">
        <f>Properties!$G$12*EXP(1/$G$2-1/300)*(J296*K296-L296*M296/Properties!$B$3)</f>
        <v>1.3595919506307827E-4</v>
      </c>
      <c r="P296" s="20">
        <f>Properties!$G$13*EXP(1/$G$2-1/300)*(J296^2-N296*M296/Properties!$C$3)</f>
        <v>2.1473699581262372E-6</v>
      </c>
      <c r="Q296" s="20">
        <f>Properties!$G$14*EXP(1/$G$2-1/300)*(N296*K296-L296*J296/Properties!$D$3)</f>
        <v>0</v>
      </c>
      <c r="R296" s="20">
        <f t="shared" si="120"/>
        <v>99.999665438039671</v>
      </c>
      <c r="S296" s="20">
        <f t="shared" si="121"/>
        <v>276.9996756827191</v>
      </c>
      <c r="T296" s="20">
        <f t="shared" si="122"/>
        <v>3.2431728087533099E-4</v>
      </c>
      <c r="U296" s="20">
        <f t="shared" si="123"/>
        <v>3.2943962060034748E-4</v>
      </c>
      <c r="V296" s="20">
        <f t="shared" si="124"/>
        <v>5.1223397250165113E-6</v>
      </c>
      <c r="W296" s="20">
        <f t="shared" si="125"/>
        <v>10.100000000000001</v>
      </c>
      <c r="X296" s="20">
        <f t="shared" si="126"/>
        <v>0.98595363128192171</v>
      </c>
      <c r="Y296" s="33">
        <f t="shared" si="109"/>
        <v>277</v>
      </c>
      <c r="Z296" s="23">
        <f t="shared" si="104"/>
        <v>1.3595919506307827E-4</v>
      </c>
    </row>
    <row r="297" spans="1:26">
      <c r="A297" s="20">
        <f t="shared" si="110"/>
        <v>0</v>
      </c>
      <c r="B297" s="16">
        <f t="shared" si="105"/>
        <v>0</v>
      </c>
      <c r="C297" s="20">
        <f t="shared" si="111"/>
        <v>100</v>
      </c>
      <c r="D297" s="20">
        <f t="shared" si="112"/>
        <v>278</v>
      </c>
      <c r="E297" s="20">
        <f t="shared" si="106"/>
        <v>0</v>
      </c>
      <c r="F297" s="20">
        <f t="shared" si="107"/>
        <v>0</v>
      </c>
      <c r="G297" s="20">
        <f t="shared" si="108"/>
        <v>0</v>
      </c>
      <c r="H297" s="20">
        <f t="shared" si="113"/>
        <v>10.100000000000001</v>
      </c>
      <c r="I297" s="20">
        <f t="shared" si="114"/>
        <v>1</v>
      </c>
      <c r="J297" s="20">
        <f t="shared" si="115"/>
        <v>54.789161344764409</v>
      </c>
      <c r="K297" s="20">
        <f t="shared" si="116"/>
        <v>152.31386853844506</v>
      </c>
      <c r="L297" s="20">
        <f t="shared" si="117"/>
        <v>0</v>
      </c>
      <c r="M297" s="20">
        <f t="shared" si="118"/>
        <v>0</v>
      </c>
      <c r="N297" s="20">
        <f t="shared" si="119"/>
        <v>0</v>
      </c>
      <c r="O297" s="20">
        <f>Properties!$G$12*EXP(1/$G$2-1/300)*(J297*K297-L297*M297/Properties!$B$3)</f>
        <v>1.357477589926091E-4</v>
      </c>
      <c r="P297" s="20">
        <f>Properties!$G$13*EXP(1/$G$2-1/300)*(J297^2-N297*M297/Properties!$C$3)</f>
        <v>2.1363181496139027E-6</v>
      </c>
      <c r="Q297" s="20">
        <f>Properties!$G$14*EXP(1/$G$2-1/300)*(N297*K297-L297*J297/Properties!$D$3)</f>
        <v>0</v>
      </c>
      <c r="R297" s="20">
        <f t="shared" si="120"/>
        <v>99.999665995125625</v>
      </c>
      <c r="S297" s="20">
        <f t="shared" si="121"/>
        <v>277.99967618707905</v>
      </c>
      <c r="T297" s="20">
        <f t="shared" si="122"/>
        <v>3.2381292093541141E-4</v>
      </c>
      <c r="U297" s="20">
        <f t="shared" si="123"/>
        <v>3.2890889765876545E-4</v>
      </c>
      <c r="V297" s="20">
        <f t="shared" si="124"/>
        <v>5.0959767233540483E-6</v>
      </c>
      <c r="W297" s="20">
        <f t="shared" si="125"/>
        <v>10.100000000000001</v>
      </c>
      <c r="X297" s="20">
        <f t="shared" si="126"/>
        <v>0.98595363128192171</v>
      </c>
      <c r="Y297" s="33">
        <f t="shared" si="109"/>
        <v>278</v>
      </c>
      <c r="Z297" s="23">
        <f t="shared" si="104"/>
        <v>1.357477589926091E-4</v>
      </c>
    </row>
    <row r="298" spans="1:26">
      <c r="A298" s="20">
        <f t="shared" si="110"/>
        <v>0</v>
      </c>
      <c r="B298" s="16">
        <f t="shared" si="105"/>
        <v>0</v>
      </c>
      <c r="C298" s="20">
        <f t="shared" si="111"/>
        <v>100</v>
      </c>
      <c r="D298" s="20">
        <f t="shared" si="112"/>
        <v>279</v>
      </c>
      <c r="E298" s="20">
        <f t="shared" si="106"/>
        <v>0</v>
      </c>
      <c r="F298" s="20">
        <f t="shared" si="107"/>
        <v>0</v>
      </c>
      <c r="G298" s="20">
        <f t="shared" si="108"/>
        <v>0</v>
      </c>
      <c r="H298" s="20">
        <f t="shared" si="113"/>
        <v>10.100000000000001</v>
      </c>
      <c r="I298" s="20">
        <f t="shared" si="114"/>
        <v>1</v>
      </c>
      <c r="J298" s="20">
        <f t="shared" si="115"/>
        <v>54.648351369578691</v>
      </c>
      <c r="K298" s="20">
        <f t="shared" si="116"/>
        <v>152.46890032112455</v>
      </c>
      <c r="L298" s="20">
        <f t="shared" si="117"/>
        <v>0</v>
      </c>
      <c r="M298" s="20">
        <f t="shared" si="118"/>
        <v>0</v>
      </c>
      <c r="N298" s="20">
        <f t="shared" si="119"/>
        <v>0</v>
      </c>
      <c r="O298" s="20">
        <f>Properties!$G$12*EXP(1/$G$2-1/300)*(J298*K298-L298*M298/Properties!$B$3)</f>
        <v>1.3553669767962852E-4</v>
      </c>
      <c r="P298" s="20">
        <f>Properties!$G$13*EXP(1/$G$2-1/300)*(J298^2-N298*M298/Properties!$C$3)</f>
        <v>2.1253514421088707E-6</v>
      </c>
      <c r="Q298" s="20">
        <f>Properties!$G$14*EXP(1/$G$2-1/300)*(N298*K298-L298*J298/Properties!$D$3)</f>
        <v>0</v>
      </c>
      <c r="R298" s="20">
        <f t="shared" si="120"/>
        <v>99.999666550911613</v>
      </c>
      <c r="S298" s="20">
        <f t="shared" si="121"/>
        <v>278.99967669054507</v>
      </c>
      <c r="T298" s="20">
        <f t="shared" si="122"/>
        <v>3.2330945494260321E-4</v>
      </c>
      <c r="U298" s="20">
        <f t="shared" si="123"/>
        <v>3.2837927166437341E-4</v>
      </c>
      <c r="V298" s="20">
        <f t="shared" si="124"/>
        <v>5.0698167217702131E-6</v>
      </c>
      <c r="W298" s="20">
        <f t="shared" si="125"/>
        <v>10.100000000000001</v>
      </c>
      <c r="X298" s="20">
        <f t="shared" si="126"/>
        <v>0.98595363128192171</v>
      </c>
      <c r="Y298" s="33">
        <f t="shared" si="109"/>
        <v>279</v>
      </c>
      <c r="Z298" s="23">
        <f t="shared" si="104"/>
        <v>1.3553669767962852E-4</v>
      </c>
    </row>
    <row r="299" spans="1:26">
      <c r="A299" s="20">
        <f t="shared" si="110"/>
        <v>0</v>
      </c>
      <c r="B299" s="16">
        <f t="shared" si="105"/>
        <v>0</v>
      </c>
      <c r="C299" s="20">
        <f t="shared" si="111"/>
        <v>100</v>
      </c>
      <c r="D299" s="20">
        <f t="shared" si="112"/>
        <v>280</v>
      </c>
      <c r="E299" s="20">
        <f t="shared" si="106"/>
        <v>0</v>
      </c>
      <c r="F299" s="20">
        <f t="shared" si="107"/>
        <v>0</v>
      </c>
      <c r="G299" s="20">
        <f t="shared" si="108"/>
        <v>0</v>
      </c>
      <c r="H299" s="20">
        <f t="shared" si="113"/>
        <v>10.100000000000001</v>
      </c>
      <c r="I299" s="20">
        <f t="shared" si="114"/>
        <v>1</v>
      </c>
      <c r="J299" s="20">
        <f t="shared" si="115"/>
        <v>54.508263311722807</v>
      </c>
      <c r="K299" s="20">
        <f t="shared" si="116"/>
        <v>152.62313727282387</v>
      </c>
      <c r="L299" s="20">
        <f t="shared" si="117"/>
        <v>0</v>
      </c>
      <c r="M299" s="20">
        <f t="shared" si="118"/>
        <v>0</v>
      </c>
      <c r="N299" s="20">
        <f t="shared" si="119"/>
        <v>0</v>
      </c>
      <c r="O299" s="20">
        <f>Properties!$G$12*EXP(1/$G$2-1/300)*(J299*K299-L299*M299/Properties!$B$3)</f>
        <v>1.353260137039003E-4</v>
      </c>
      <c r="P299" s="20">
        <f>Properties!$G$13*EXP(1/$G$2-1/300)*(J299^2-N299*M299/Properties!$C$3)</f>
        <v>2.1144689641234427E-6</v>
      </c>
      <c r="Q299" s="20">
        <f>Properties!$G$14*EXP(1/$G$2-1/300)*(N299*K299-L299*J299/Properties!$D$3)</f>
        <v>0</v>
      </c>
      <c r="R299" s="20">
        <f t="shared" si="120"/>
        <v>99.999667105395673</v>
      </c>
      <c r="S299" s="20">
        <f t="shared" si="121"/>
        <v>279.99967719311093</v>
      </c>
      <c r="T299" s="20">
        <f t="shared" si="122"/>
        <v>3.2280688905067897E-4</v>
      </c>
      <c r="U299" s="20">
        <f t="shared" si="123"/>
        <v>3.2785074669209582E-4</v>
      </c>
      <c r="V299" s="20">
        <f t="shared" si="124"/>
        <v>5.0438576414168597E-6</v>
      </c>
      <c r="W299" s="20">
        <f t="shared" si="125"/>
        <v>10.100000000000001</v>
      </c>
      <c r="X299" s="20">
        <f t="shared" si="126"/>
        <v>0.98595363128192171</v>
      </c>
      <c r="Y299" s="33">
        <f t="shared" si="109"/>
        <v>280</v>
      </c>
      <c r="Z299" s="23">
        <f t="shared" si="104"/>
        <v>1.353260137039003E-4</v>
      </c>
    </row>
    <row r="300" spans="1:26">
      <c r="A300" s="20">
        <f t="shared" si="110"/>
        <v>0</v>
      </c>
      <c r="B300" s="16">
        <f t="shared" si="105"/>
        <v>0</v>
      </c>
      <c r="C300" s="20">
        <f t="shared" si="111"/>
        <v>100</v>
      </c>
      <c r="D300" s="20">
        <f t="shared" si="112"/>
        <v>281</v>
      </c>
      <c r="E300" s="20">
        <f t="shared" si="106"/>
        <v>0</v>
      </c>
      <c r="F300" s="20">
        <f t="shared" si="107"/>
        <v>0</v>
      </c>
      <c r="G300" s="20">
        <f t="shared" si="108"/>
        <v>0</v>
      </c>
      <c r="H300" s="20">
        <f t="shared" si="113"/>
        <v>10.100000000000001</v>
      </c>
      <c r="I300" s="20">
        <f t="shared" si="114"/>
        <v>1</v>
      </c>
      <c r="J300" s="20">
        <f t="shared" si="115"/>
        <v>54.368891633605394</v>
      </c>
      <c r="K300" s="20">
        <f t="shared" si="116"/>
        <v>152.77658549043116</v>
      </c>
      <c r="L300" s="20">
        <f t="shared" si="117"/>
        <v>0</v>
      </c>
      <c r="M300" s="20">
        <f t="shared" si="118"/>
        <v>0</v>
      </c>
      <c r="N300" s="20">
        <f t="shared" si="119"/>
        <v>0</v>
      </c>
      <c r="O300" s="20">
        <f>Properties!$G$12*EXP(1/$G$2-1/300)*(J300*K300-L300*M300/Properties!$B$3)</f>
        <v>1.3511570956308572E-4</v>
      </c>
      <c r="P300" s="20">
        <f>Properties!$G$13*EXP(1/$G$2-1/300)*(J300^2-N300*M300/Properties!$C$3)</f>
        <v>2.1036698552971539E-6</v>
      </c>
      <c r="Q300" s="20">
        <f>Properties!$G$14*EXP(1/$G$2-1/300)*(N300*K300-L300*J300/Properties!$D$3)</f>
        <v>0</v>
      </c>
      <c r="R300" s="20">
        <f t="shared" si="120"/>
        <v>99.999667658575916</v>
      </c>
      <c r="S300" s="20">
        <f t="shared" si="121"/>
        <v>280.99967769477081</v>
      </c>
      <c r="T300" s="20">
        <f t="shared" si="122"/>
        <v>3.2230522921756382E-4</v>
      </c>
      <c r="U300" s="20">
        <f t="shared" si="123"/>
        <v>3.2732332664755262E-4</v>
      </c>
      <c r="V300" s="20">
        <f t="shared" si="124"/>
        <v>5.0180974299887629E-6</v>
      </c>
      <c r="W300" s="20">
        <f t="shared" si="125"/>
        <v>10.100000000000001</v>
      </c>
      <c r="X300" s="20">
        <f t="shared" si="126"/>
        <v>0.98595363128192171</v>
      </c>
      <c r="Y300" s="33">
        <f t="shared" si="109"/>
        <v>281</v>
      </c>
      <c r="Z300" s="23">
        <f t="shared" si="104"/>
        <v>1.3511570956308572E-4</v>
      </c>
    </row>
    <row r="301" spans="1:26">
      <c r="A301" s="20">
        <f t="shared" si="110"/>
        <v>0</v>
      </c>
      <c r="B301" s="16">
        <f t="shared" si="105"/>
        <v>0</v>
      </c>
      <c r="C301" s="20">
        <f t="shared" si="111"/>
        <v>100</v>
      </c>
      <c r="D301" s="20">
        <f t="shared" si="112"/>
        <v>282</v>
      </c>
      <c r="E301" s="20">
        <f t="shared" si="106"/>
        <v>0</v>
      </c>
      <c r="F301" s="20">
        <f t="shared" si="107"/>
        <v>0</v>
      </c>
      <c r="G301" s="20">
        <f t="shared" si="108"/>
        <v>0</v>
      </c>
      <c r="H301" s="20">
        <f t="shared" si="113"/>
        <v>10.100000000000001</v>
      </c>
      <c r="I301" s="20">
        <f t="shared" si="114"/>
        <v>1</v>
      </c>
      <c r="J301" s="20">
        <f t="shared" si="115"/>
        <v>54.230230854126674</v>
      </c>
      <c r="K301" s="20">
        <f t="shared" si="116"/>
        <v>152.92925100863721</v>
      </c>
      <c r="L301" s="20">
        <f t="shared" si="117"/>
        <v>0</v>
      </c>
      <c r="M301" s="20">
        <f t="shared" si="118"/>
        <v>0</v>
      </c>
      <c r="N301" s="20">
        <f t="shared" si="119"/>
        <v>0</v>
      </c>
      <c r="O301" s="20">
        <f>Properties!$G$12*EXP(1/$G$2-1/300)*(J301*K301-L301*M301/Properties!$B$3)</f>
        <v>1.3490578767449914E-4</v>
      </c>
      <c r="P301" s="20">
        <f>Properties!$G$13*EXP(1/$G$2-1/300)*(J301^2-N301*M301/Properties!$C$3)</f>
        <v>2.0929532662267162E-6</v>
      </c>
      <c r="Q301" s="20">
        <f>Properties!$G$14*EXP(1/$G$2-1/300)*(N301*K301-L301*J301/Properties!$D$3)</f>
        <v>0</v>
      </c>
      <c r="R301" s="20">
        <f t="shared" si="120"/>
        <v>99.999668210450665</v>
      </c>
      <c r="S301" s="20">
        <f t="shared" si="121"/>
        <v>281.99967819551881</v>
      </c>
      <c r="T301" s="20">
        <f t="shared" si="122"/>
        <v>3.2180448120952342E-4</v>
      </c>
      <c r="U301" s="20">
        <f t="shared" si="123"/>
        <v>3.2679701527084138E-4</v>
      </c>
      <c r="V301" s="20">
        <f t="shared" si="124"/>
        <v>4.9925340613179625E-6</v>
      </c>
      <c r="W301" s="20">
        <f t="shared" si="125"/>
        <v>10.100000000000001</v>
      </c>
      <c r="X301" s="20">
        <f t="shared" si="126"/>
        <v>0.98595363128192171</v>
      </c>
      <c r="Y301" s="33">
        <f t="shared" si="109"/>
        <v>282</v>
      </c>
      <c r="Z301" s="23">
        <f t="shared" si="104"/>
        <v>1.3490578767449914E-4</v>
      </c>
    </row>
    <row r="302" spans="1:26">
      <c r="A302" s="20">
        <f t="shared" si="110"/>
        <v>0</v>
      </c>
      <c r="B302" s="16">
        <f t="shared" si="105"/>
        <v>0</v>
      </c>
      <c r="C302" s="20">
        <f t="shared" si="111"/>
        <v>100</v>
      </c>
      <c r="D302" s="20">
        <f t="shared" si="112"/>
        <v>283</v>
      </c>
      <c r="E302" s="20">
        <f t="shared" si="106"/>
        <v>0</v>
      </c>
      <c r="F302" s="20">
        <f t="shared" si="107"/>
        <v>0</v>
      </c>
      <c r="G302" s="20">
        <f t="shared" si="108"/>
        <v>0</v>
      </c>
      <c r="H302" s="20">
        <f t="shared" si="113"/>
        <v>10.100000000000001</v>
      </c>
      <c r="I302" s="20">
        <f t="shared" si="114"/>
        <v>1</v>
      </c>
      <c r="J302" s="20">
        <f t="shared" si="115"/>
        <v>54.092275547959979</v>
      </c>
      <c r="K302" s="20">
        <f t="shared" si="116"/>
        <v>153.08113980072673</v>
      </c>
      <c r="L302" s="20">
        <f t="shared" si="117"/>
        <v>0</v>
      </c>
      <c r="M302" s="20">
        <f t="shared" si="118"/>
        <v>0</v>
      </c>
      <c r="N302" s="20">
        <f t="shared" si="119"/>
        <v>0</v>
      </c>
      <c r="O302" s="20">
        <f>Properties!$G$12*EXP(1/$G$2-1/300)*(J302*K302-L302*M302/Properties!$B$3)</f>
        <v>1.3469625037682619E-4</v>
      </c>
      <c r="P302" s="20">
        <f>Properties!$G$13*EXP(1/$G$2-1/300)*(J302^2-N302*M302/Properties!$C$3)</f>
        <v>2.0823183582989919E-6</v>
      </c>
      <c r="Q302" s="20">
        <f>Properties!$G$14*EXP(1/$G$2-1/300)*(N302*K302-L302*J302/Properties!$D$3)</f>
        <v>0</v>
      </c>
      <c r="R302" s="20">
        <f t="shared" si="120"/>
        <v>99.999668761018327</v>
      </c>
      <c r="S302" s="20">
        <f t="shared" si="121"/>
        <v>282.99967869534942</v>
      </c>
      <c r="T302" s="20">
        <f t="shared" si="122"/>
        <v>3.2130465060526217E-4</v>
      </c>
      <c r="U302" s="20">
        <f t="shared" si="123"/>
        <v>3.2627181614023747E-4</v>
      </c>
      <c r="V302" s="20">
        <f t="shared" si="124"/>
        <v>4.9671655349753434E-6</v>
      </c>
      <c r="W302" s="20">
        <f t="shared" si="125"/>
        <v>10.100000000000001</v>
      </c>
      <c r="X302" s="20">
        <f t="shared" si="126"/>
        <v>0.98595363128192171</v>
      </c>
      <c r="Y302" s="33">
        <f t="shared" si="109"/>
        <v>283</v>
      </c>
      <c r="Z302" s="23">
        <f t="shared" si="104"/>
        <v>1.3469625037682619E-4</v>
      </c>
    </row>
    <row r="303" spans="1:26">
      <c r="A303" s="20">
        <f t="shared" si="110"/>
        <v>0</v>
      </c>
      <c r="B303" s="16">
        <f t="shared" si="105"/>
        <v>0</v>
      </c>
      <c r="C303" s="20">
        <f t="shared" si="111"/>
        <v>100</v>
      </c>
      <c r="D303" s="20">
        <f t="shared" si="112"/>
        <v>284</v>
      </c>
      <c r="E303" s="20">
        <f t="shared" si="106"/>
        <v>0</v>
      </c>
      <c r="F303" s="20">
        <f t="shared" si="107"/>
        <v>0</v>
      </c>
      <c r="G303" s="20">
        <f t="shared" si="108"/>
        <v>0</v>
      </c>
      <c r="H303" s="20">
        <f t="shared" si="113"/>
        <v>10.100000000000001</v>
      </c>
      <c r="I303" s="20">
        <f t="shared" si="114"/>
        <v>1</v>
      </c>
      <c r="J303" s="20">
        <f t="shared" si="115"/>
        <v>53.955020344844122</v>
      </c>
      <c r="K303" s="20">
        <f t="shared" si="116"/>
        <v>153.2322577793573</v>
      </c>
      <c r="L303" s="20">
        <f t="shared" si="117"/>
        <v>0</v>
      </c>
      <c r="M303" s="20">
        <f t="shared" si="118"/>
        <v>0</v>
      </c>
      <c r="N303" s="20">
        <f t="shared" si="119"/>
        <v>0</v>
      </c>
      <c r="O303" s="20">
        <f>Properties!$G$12*EXP(1/$G$2-1/300)*(J303*K303-L303*M303/Properties!$B$3)</f>
        <v>1.3448709993180502E-4</v>
      </c>
      <c r="P303" s="20">
        <f>Properties!$G$13*EXP(1/$G$2-1/300)*(J303^2-N303*M303/Properties!$C$3)</f>
        <v>2.0717643035269265E-6</v>
      </c>
      <c r="Q303" s="20">
        <f>Properties!$G$14*EXP(1/$G$2-1/300)*(N303*K303-L303*J303/Properties!$D$3)</f>
        <v>0</v>
      </c>
      <c r="R303" s="20">
        <f t="shared" si="120"/>
        <v>99.999669310277454</v>
      </c>
      <c r="S303" s="20">
        <f t="shared" si="121"/>
        <v>283.99967919425723</v>
      </c>
      <c r="T303" s="20">
        <f t="shared" si="122"/>
        <v>3.2080574279993377E-4</v>
      </c>
      <c r="U303" s="20">
        <f t="shared" si="123"/>
        <v>3.2574773267581307E-4</v>
      </c>
      <c r="V303" s="20">
        <f t="shared" si="124"/>
        <v>4.9419898758792635E-6</v>
      </c>
      <c r="W303" s="20">
        <f t="shared" si="125"/>
        <v>10.100000000000001</v>
      </c>
      <c r="X303" s="20">
        <f t="shared" si="126"/>
        <v>0.98595363128192171</v>
      </c>
      <c r="Y303" s="33">
        <f t="shared" si="109"/>
        <v>284</v>
      </c>
      <c r="Z303" s="23">
        <f t="shared" si="104"/>
        <v>1.3448709993180502E-4</v>
      </c>
    </row>
    <row r="304" spans="1:26">
      <c r="A304" s="20">
        <f t="shared" si="110"/>
        <v>0</v>
      </c>
      <c r="B304" s="16">
        <f t="shared" si="105"/>
        <v>0</v>
      </c>
      <c r="C304" s="20">
        <f t="shared" si="111"/>
        <v>100</v>
      </c>
      <c r="D304" s="20">
        <f t="shared" si="112"/>
        <v>285</v>
      </c>
      <c r="E304" s="20">
        <f t="shared" si="106"/>
        <v>0</v>
      </c>
      <c r="F304" s="20">
        <f t="shared" si="107"/>
        <v>0</v>
      </c>
      <c r="G304" s="20">
        <f t="shared" si="108"/>
        <v>0</v>
      </c>
      <c r="H304" s="20">
        <f t="shared" si="113"/>
        <v>10.100000000000001</v>
      </c>
      <c r="I304" s="20">
        <f t="shared" si="114"/>
        <v>1</v>
      </c>
      <c r="J304" s="20">
        <f t="shared" si="115"/>
        <v>53.818459928886533</v>
      </c>
      <c r="K304" s="20">
        <f t="shared" si="116"/>
        <v>153.38261079732661</v>
      </c>
      <c r="L304" s="20">
        <f t="shared" si="117"/>
        <v>0</v>
      </c>
      <c r="M304" s="20">
        <f t="shared" si="118"/>
        <v>0</v>
      </c>
      <c r="N304" s="20">
        <f t="shared" si="119"/>
        <v>0</v>
      </c>
      <c r="O304" s="20">
        <f>Properties!$G$12*EXP(1/$G$2-1/300)*(J304*K304-L304*M304/Properties!$B$3)</f>
        <v>1.3427833852587177E-4</v>
      </c>
      <c r="P304" s="20">
        <f>Properties!$G$13*EXP(1/$G$2-1/300)*(J304^2-N304*M304/Properties!$C$3)</f>
        <v>2.0612902843883828E-6</v>
      </c>
      <c r="Q304" s="20">
        <f>Properties!$G$14*EXP(1/$G$2-1/300)*(N304*K304-L304*J304/Properties!$D$3)</f>
        <v>0</v>
      </c>
      <c r="R304" s="20">
        <f t="shared" si="120"/>
        <v>99.999669858226724</v>
      </c>
      <c r="S304" s="20">
        <f t="shared" si="121"/>
        <v>284.99967969223701</v>
      </c>
      <c r="T304" s="20">
        <f t="shared" si="122"/>
        <v>3.2030776300906661E-4</v>
      </c>
      <c r="U304" s="20">
        <f t="shared" si="123"/>
        <v>3.2522476814297771E-4</v>
      </c>
      <c r="V304" s="20">
        <f t="shared" si="124"/>
        <v>4.9170051339111105E-6</v>
      </c>
      <c r="W304" s="20">
        <f t="shared" si="125"/>
        <v>10.100000000000001</v>
      </c>
      <c r="X304" s="20">
        <f t="shared" si="126"/>
        <v>0.98595363128192171</v>
      </c>
      <c r="Y304" s="33">
        <f t="shared" si="109"/>
        <v>285</v>
      </c>
      <c r="Z304" s="23">
        <f t="shared" si="104"/>
        <v>1.3427833852587177E-4</v>
      </c>
    </row>
    <row r="305" spans="1:26">
      <c r="A305" s="20">
        <f t="shared" si="110"/>
        <v>0</v>
      </c>
      <c r="B305" s="16">
        <f t="shared" si="105"/>
        <v>0</v>
      </c>
      <c r="C305" s="20">
        <f t="shared" si="111"/>
        <v>100</v>
      </c>
      <c r="D305" s="20">
        <f t="shared" si="112"/>
        <v>286</v>
      </c>
      <c r="E305" s="20">
        <f t="shared" si="106"/>
        <v>0</v>
      </c>
      <c r="F305" s="20">
        <f t="shared" si="107"/>
        <v>0</v>
      </c>
      <c r="G305" s="20">
        <f t="shared" si="108"/>
        <v>0</v>
      </c>
      <c r="H305" s="20">
        <f t="shared" si="113"/>
        <v>10.100000000000001</v>
      </c>
      <c r="I305" s="20">
        <f t="shared" si="114"/>
        <v>1</v>
      </c>
      <c r="J305" s="20">
        <f t="shared" si="115"/>
        <v>53.682589037876973</v>
      </c>
      <c r="K305" s="20">
        <f t="shared" si="116"/>
        <v>153.53220464832813</v>
      </c>
      <c r="L305" s="20">
        <f t="shared" si="117"/>
        <v>0</v>
      </c>
      <c r="M305" s="20">
        <f t="shared" si="118"/>
        <v>0</v>
      </c>
      <c r="N305" s="20">
        <f t="shared" si="119"/>
        <v>0</v>
      </c>
      <c r="O305" s="20">
        <f>Properties!$G$12*EXP(1/$G$2-1/300)*(J305*K305-L305*M305/Properties!$B$3)</f>
        <v>1.3406996827177087E-4</v>
      </c>
      <c r="P305" s="20">
        <f>Properties!$G$13*EXP(1/$G$2-1/300)*(J305^2-N305*M305/Properties!$C$3)</f>
        <v>2.0508954936678243E-6</v>
      </c>
      <c r="Q305" s="20">
        <f>Properties!$G$14*EXP(1/$G$2-1/300)*(N305*K305-L305*J305/Properties!$D$3)</f>
        <v>0</v>
      </c>
      <c r="R305" s="20">
        <f t="shared" si="120"/>
        <v>99.999670404864958</v>
      </c>
      <c r="S305" s="20">
        <f t="shared" si="121"/>
        <v>285.99968018928371</v>
      </c>
      <c r="T305" s="20">
        <f t="shared" si="122"/>
        <v>3.1981071627240452E-4</v>
      </c>
      <c r="U305" s="20">
        <f t="shared" si="123"/>
        <v>3.2470292565594215E-4</v>
      </c>
      <c r="V305" s="20">
        <f t="shared" si="124"/>
        <v>4.8922093835376577E-6</v>
      </c>
      <c r="W305" s="20">
        <f t="shared" si="125"/>
        <v>10.100000000000001</v>
      </c>
      <c r="X305" s="20">
        <f t="shared" si="126"/>
        <v>0.98595363128192171</v>
      </c>
      <c r="Y305" s="33">
        <f t="shared" si="109"/>
        <v>286</v>
      </c>
      <c r="Z305" s="23">
        <f t="shared" si="104"/>
        <v>1.3406996827177087E-4</v>
      </c>
    </row>
    <row r="306" spans="1:26">
      <c r="A306" s="20">
        <f t="shared" si="110"/>
        <v>0</v>
      </c>
      <c r="B306" s="16">
        <f t="shared" si="105"/>
        <v>0</v>
      </c>
      <c r="C306" s="20">
        <f t="shared" si="111"/>
        <v>100</v>
      </c>
      <c r="D306" s="20">
        <f t="shared" si="112"/>
        <v>287</v>
      </c>
      <c r="E306" s="20">
        <f t="shared" si="106"/>
        <v>0</v>
      </c>
      <c r="F306" s="20">
        <f t="shared" si="107"/>
        <v>0</v>
      </c>
      <c r="G306" s="20">
        <f t="shared" si="108"/>
        <v>0</v>
      </c>
      <c r="H306" s="20">
        <f t="shared" si="113"/>
        <v>10.100000000000001</v>
      </c>
      <c r="I306" s="20">
        <f t="shared" si="114"/>
        <v>1</v>
      </c>
      <c r="J306" s="20">
        <f t="shared" si="115"/>
        <v>53.547402462611608</v>
      </c>
      <c r="K306" s="20">
        <f t="shared" si="116"/>
        <v>153.68104506769529</v>
      </c>
      <c r="L306" s="20">
        <f t="shared" si="117"/>
        <v>0</v>
      </c>
      <c r="M306" s="20">
        <f t="shared" si="118"/>
        <v>0</v>
      </c>
      <c r="N306" s="20">
        <f t="shared" si="119"/>
        <v>0</v>
      </c>
      <c r="O306" s="20">
        <f>Properties!$G$12*EXP(1/$G$2-1/300)*(J306*K306-L306*M306/Properties!$B$3)</f>
        <v>1.3386199121013135E-4</v>
      </c>
      <c r="P306" s="20">
        <f>Properties!$G$13*EXP(1/$G$2-1/300)*(J306^2-N306*M306/Properties!$C$3)</f>
        <v>2.0405791343007834E-6</v>
      </c>
      <c r="Q306" s="20">
        <f>Properties!$G$14*EXP(1/$G$2-1/300)*(N306*K306-L306*J306/Properties!$D$3)</f>
        <v>0</v>
      </c>
      <c r="R306" s="20">
        <f t="shared" si="120"/>
        <v>99.999670950191089</v>
      </c>
      <c r="S306" s="20">
        <f t="shared" si="121"/>
        <v>286.99968068539255</v>
      </c>
      <c r="T306" s="20">
        <f t="shared" si="122"/>
        <v>3.193146074576673E-4</v>
      </c>
      <c r="U306" s="20">
        <f t="shared" si="123"/>
        <v>3.241822081811074E-4</v>
      </c>
      <c r="V306" s="20">
        <f t="shared" si="124"/>
        <v>4.8676007234400514E-6</v>
      </c>
      <c r="W306" s="20">
        <f t="shared" si="125"/>
        <v>10.100000000000001</v>
      </c>
      <c r="X306" s="20">
        <f t="shared" si="126"/>
        <v>0.98595363128192171</v>
      </c>
      <c r="Y306" s="33">
        <f t="shared" si="109"/>
        <v>287</v>
      </c>
      <c r="Z306" s="23">
        <f t="shared" si="104"/>
        <v>1.3386199121013135E-4</v>
      </c>
    </row>
    <row r="307" spans="1:26">
      <c r="A307" s="20">
        <f t="shared" si="110"/>
        <v>0</v>
      </c>
      <c r="B307" s="16">
        <f t="shared" si="105"/>
        <v>0</v>
      </c>
      <c r="C307" s="20">
        <f t="shared" si="111"/>
        <v>100</v>
      </c>
      <c r="D307" s="20">
        <f t="shared" si="112"/>
        <v>288</v>
      </c>
      <c r="E307" s="20">
        <f t="shared" si="106"/>
        <v>0</v>
      </c>
      <c r="F307" s="20">
        <f t="shared" si="107"/>
        <v>0</v>
      </c>
      <c r="G307" s="20">
        <f t="shared" si="108"/>
        <v>0</v>
      </c>
      <c r="H307" s="20">
        <f t="shared" si="113"/>
        <v>10.100000000000001</v>
      </c>
      <c r="I307" s="20">
        <f t="shared" si="114"/>
        <v>1</v>
      </c>
      <c r="J307" s="20">
        <f t="shared" si="115"/>
        <v>53.412895046227248</v>
      </c>
      <c r="K307" s="20">
        <f t="shared" si="116"/>
        <v>153.82913773313447</v>
      </c>
      <c r="L307" s="20">
        <f t="shared" si="117"/>
        <v>0</v>
      </c>
      <c r="M307" s="20">
        <f t="shared" si="118"/>
        <v>0</v>
      </c>
      <c r="N307" s="20">
        <f t="shared" si="119"/>
        <v>0</v>
      </c>
      <c r="O307" s="20">
        <f>Properties!$G$12*EXP(1/$G$2-1/300)*(J307*K307-L307*M307/Properties!$B$3)</f>
        <v>1.3365440931100914E-4</v>
      </c>
      <c r="P307" s="20">
        <f>Properties!$G$13*EXP(1/$G$2-1/300)*(J307^2-N307*M307/Properties!$C$3)</f>
        <v>2.0303404192210596E-6</v>
      </c>
      <c r="Q307" s="20">
        <f>Properties!$G$14*EXP(1/$G$2-1/300)*(N307*K307-L307*J307/Properties!$D$3)</f>
        <v>0</v>
      </c>
      <c r="R307" s="20">
        <f t="shared" si="120"/>
        <v>99.999671494204179</v>
      </c>
      <c r="S307" s="20">
        <f t="shared" si="121"/>
        <v>287.99968118055875</v>
      </c>
      <c r="T307" s="20">
        <f t="shared" si="122"/>
        <v>3.188194412642295E-4</v>
      </c>
      <c r="U307" s="20">
        <f t="shared" si="123"/>
        <v>3.2366261854037881E-4</v>
      </c>
      <c r="V307" s="20">
        <f t="shared" si="124"/>
        <v>4.8431772761493215E-6</v>
      </c>
      <c r="W307" s="20">
        <f t="shared" si="125"/>
        <v>10.100000000000001</v>
      </c>
      <c r="X307" s="20">
        <f t="shared" si="126"/>
        <v>0.98595363128192171</v>
      </c>
      <c r="Y307" s="33">
        <f t="shared" si="109"/>
        <v>288</v>
      </c>
      <c r="Z307" s="23">
        <f t="shared" si="104"/>
        <v>1.3365440931100914E-4</v>
      </c>
    </row>
    <row r="308" spans="1:26">
      <c r="A308" s="20">
        <f t="shared" si="110"/>
        <v>0</v>
      </c>
      <c r="B308" s="16">
        <f t="shared" si="105"/>
        <v>0</v>
      </c>
      <c r="C308" s="20">
        <f t="shared" si="111"/>
        <v>100</v>
      </c>
      <c r="D308" s="20">
        <f t="shared" si="112"/>
        <v>289</v>
      </c>
      <c r="E308" s="20">
        <f t="shared" si="106"/>
        <v>0</v>
      </c>
      <c r="F308" s="20">
        <f t="shared" si="107"/>
        <v>0</v>
      </c>
      <c r="G308" s="20">
        <f t="shared" si="108"/>
        <v>0</v>
      </c>
      <c r="H308" s="20">
        <f t="shared" si="113"/>
        <v>10.100000000000001</v>
      </c>
      <c r="I308" s="20">
        <f t="shared" si="114"/>
        <v>1</v>
      </c>
      <c r="J308" s="20">
        <f t="shared" si="115"/>
        <v>53.279061683545649</v>
      </c>
      <c r="K308" s="20">
        <f t="shared" si="116"/>
        <v>153.97648826544693</v>
      </c>
      <c r="L308" s="20">
        <f t="shared" si="117"/>
        <v>0</v>
      </c>
      <c r="M308" s="20">
        <f t="shared" si="118"/>
        <v>0</v>
      </c>
      <c r="N308" s="20">
        <f t="shared" si="119"/>
        <v>0</v>
      </c>
      <c r="O308" s="20">
        <f>Properties!$G$12*EXP(1/$G$2-1/300)*(J308*K308-L308*M308/Properties!$B$3)</f>
        <v>1.3344722447539728E-4</v>
      </c>
      <c r="P308" s="20">
        <f>Properties!$G$13*EXP(1/$G$2-1/300)*(J308^2-N308*M308/Properties!$C$3)</f>
        <v>2.0201785712105995E-6</v>
      </c>
      <c r="Q308" s="20">
        <f>Properties!$G$14*EXP(1/$G$2-1/300)*(N308*K308-L308*J308/Properties!$D$3)</f>
        <v>0</v>
      </c>
      <c r="R308" s="20">
        <f t="shared" si="120"/>
        <v>99.999672036903391</v>
      </c>
      <c r="S308" s="20">
        <f t="shared" si="121"/>
        <v>288.99968167477778</v>
      </c>
      <c r="T308" s="20">
        <f t="shared" si="122"/>
        <v>3.1832522222672292E-4</v>
      </c>
      <c r="U308" s="20">
        <f t="shared" si="123"/>
        <v>3.2314415941441123E-4</v>
      </c>
      <c r="V308" s="20">
        <f t="shared" si="124"/>
        <v>4.8189371876882812E-6</v>
      </c>
      <c r="W308" s="20">
        <f t="shared" si="125"/>
        <v>10.100000000000001</v>
      </c>
      <c r="X308" s="20">
        <f t="shared" si="126"/>
        <v>0.98595363128192171</v>
      </c>
      <c r="Y308" s="33">
        <f t="shared" si="109"/>
        <v>289</v>
      </c>
      <c r="Z308" s="23">
        <f t="shared" si="104"/>
        <v>1.3344722447539728E-4</v>
      </c>
    </row>
    <row r="309" spans="1:26">
      <c r="A309" s="20">
        <f t="shared" si="110"/>
        <v>0</v>
      </c>
      <c r="B309" s="16">
        <f t="shared" si="105"/>
        <v>0</v>
      </c>
      <c r="C309" s="20">
        <f t="shared" si="111"/>
        <v>100</v>
      </c>
      <c r="D309" s="20">
        <f t="shared" si="112"/>
        <v>290</v>
      </c>
      <c r="E309" s="20">
        <f t="shared" si="106"/>
        <v>0</v>
      </c>
      <c r="F309" s="20">
        <f t="shared" si="107"/>
        <v>0</v>
      </c>
      <c r="G309" s="20">
        <f t="shared" si="108"/>
        <v>0</v>
      </c>
      <c r="H309" s="20">
        <f t="shared" si="113"/>
        <v>10.100000000000001</v>
      </c>
      <c r="I309" s="20">
        <f t="shared" si="114"/>
        <v>1</v>
      </c>
      <c r="J309" s="20">
        <f t="shared" si="115"/>
        <v>53.145897320427565</v>
      </c>
      <c r="K309" s="20">
        <f t="shared" si="116"/>
        <v>154.12310222923995</v>
      </c>
      <c r="L309" s="20">
        <f t="shared" si="117"/>
        <v>0</v>
      </c>
      <c r="M309" s="20">
        <f t="shared" si="118"/>
        <v>0</v>
      </c>
      <c r="N309" s="20">
        <f t="shared" si="119"/>
        <v>0</v>
      </c>
      <c r="O309" s="20">
        <f>Properties!$G$12*EXP(1/$G$2-1/300)*(J309*K309-L309*M309/Properties!$B$3)</f>
        <v>1.3324043853670339E-4</v>
      </c>
      <c r="P309" s="20">
        <f>Properties!$G$13*EXP(1/$G$2-1/300)*(J309^2-N309*M309/Properties!$C$3)</f>
        <v>2.0100928227519908E-6</v>
      </c>
      <c r="Q309" s="20">
        <f>Properties!$G$14*EXP(1/$G$2-1/300)*(N309*K309-L309*J309/Properties!$D$3)</f>
        <v>0</v>
      </c>
      <c r="R309" s="20">
        <f t="shared" si="120"/>
        <v>99.999672578288028</v>
      </c>
      <c r="S309" s="20">
        <f t="shared" si="121"/>
        <v>289.9996821680453</v>
      </c>
      <c r="T309" s="20">
        <f t="shared" si="122"/>
        <v>3.1783195471856107E-4</v>
      </c>
      <c r="U309" s="20">
        <f t="shared" si="123"/>
        <v>3.2262683334578079E-4</v>
      </c>
      <c r="V309" s="20">
        <f t="shared" si="124"/>
        <v>4.7948786272196722E-6</v>
      </c>
      <c r="W309" s="20">
        <f t="shared" si="125"/>
        <v>10.100000000000001</v>
      </c>
      <c r="X309" s="20">
        <f t="shared" si="126"/>
        <v>0.98595363128192171</v>
      </c>
      <c r="Y309" s="33">
        <f t="shared" si="109"/>
        <v>290</v>
      </c>
      <c r="Z309" s="23">
        <f t="shared" si="104"/>
        <v>1.3324043853670339E-4</v>
      </c>
    </row>
    <row r="310" spans="1:26">
      <c r="A310" s="20">
        <f t="shared" si="110"/>
        <v>0</v>
      </c>
      <c r="B310" s="16">
        <f t="shared" si="105"/>
        <v>0</v>
      </c>
      <c r="C310" s="20">
        <f t="shared" si="111"/>
        <v>100</v>
      </c>
      <c r="D310" s="20">
        <f t="shared" si="112"/>
        <v>291</v>
      </c>
      <c r="E310" s="20">
        <f t="shared" si="106"/>
        <v>0</v>
      </c>
      <c r="F310" s="20">
        <f t="shared" si="107"/>
        <v>0</v>
      </c>
      <c r="G310" s="20">
        <f t="shared" si="108"/>
        <v>0</v>
      </c>
      <c r="H310" s="20">
        <f t="shared" si="113"/>
        <v>10.100000000000001</v>
      </c>
      <c r="I310" s="20">
        <f t="shared" si="114"/>
        <v>1</v>
      </c>
      <c r="J310" s="20">
        <f t="shared" si="115"/>
        <v>53.013396953136542</v>
      </c>
      <c r="K310" s="20">
        <f t="shared" si="116"/>
        <v>154.26898513362733</v>
      </c>
      <c r="L310" s="20">
        <f t="shared" si="117"/>
        <v>0</v>
      </c>
      <c r="M310" s="20">
        <f t="shared" si="118"/>
        <v>0</v>
      </c>
      <c r="N310" s="20">
        <f t="shared" si="119"/>
        <v>0</v>
      </c>
      <c r="O310" s="20">
        <f>Properties!$G$12*EXP(1/$G$2-1/300)*(J310*K310-L310*M310/Properties!$B$3)</f>
        <v>1.3303405326219647E-4</v>
      </c>
      <c r="P310" s="20">
        <f>Properties!$G$13*EXP(1/$G$2-1/300)*(J310^2-N310*M310/Properties!$C$3)</f>
        <v>2.0000824158835383E-6</v>
      </c>
      <c r="Q310" s="20">
        <f>Properties!$G$14*EXP(1/$G$2-1/300)*(N310*K310-L310*J310/Properties!$D$3)</f>
        <v>0</v>
      </c>
      <c r="R310" s="20">
        <f t="shared" si="120"/>
        <v>99.999673118357478</v>
      </c>
      <c r="S310" s="20">
        <f t="shared" si="121"/>
        <v>290.99968266035705</v>
      </c>
      <c r="T310" s="20">
        <f t="shared" si="122"/>
        <v>3.1733964295539024E-4</v>
      </c>
      <c r="U310" s="20">
        <f t="shared" si="123"/>
        <v>3.2211064274209074E-4</v>
      </c>
      <c r="V310" s="20">
        <f t="shared" si="124"/>
        <v>4.7709997867004552E-6</v>
      </c>
      <c r="W310" s="20">
        <f t="shared" si="125"/>
        <v>10.100000000000001</v>
      </c>
      <c r="X310" s="20">
        <f t="shared" si="126"/>
        <v>0.98595363128192171</v>
      </c>
      <c r="Y310" s="33">
        <f t="shared" si="109"/>
        <v>291</v>
      </c>
      <c r="Z310" s="23">
        <f t="shared" si="104"/>
        <v>1.3303405326219647E-4</v>
      </c>
    </row>
    <row r="311" spans="1:26">
      <c r="A311" s="20">
        <f t="shared" si="110"/>
        <v>0</v>
      </c>
      <c r="B311" s="16">
        <f t="shared" si="105"/>
        <v>0</v>
      </c>
      <c r="C311" s="20">
        <f t="shared" si="111"/>
        <v>100</v>
      </c>
      <c r="D311" s="20">
        <f t="shared" si="112"/>
        <v>292</v>
      </c>
      <c r="E311" s="20">
        <f t="shared" si="106"/>
        <v>0</v>
      </c>
      <c r="F311" s="20">
        <f t="shared" si="107"/>
        <v>0</v>
      </c>
      <c r="G311" s="20">
        <f t="shared" si="108"/>
        <v>0</v>
      </c>
      <c r="H311" s="20">
        <f t="shared" si="113"/>
        <v>10.100000000000001</v>
      </c>
      <c r="I311" s="20">
        <f t="shared" si="114"/>
        <v>1</v>
      </c>
      <c r="J311" s="20">
        <f t="shared" si="115"/>
        <v>52.881555627712181</v>
      </c>
      <c r="K311" s="20">
        <f t="shared" si="116"/>
        <v>154.41414243291956</v>
      </c>
      <c r="L311" s="20">
        <f t="shared" si="117"/>
        <v>0</v>
      </c>
      <c r="M311" s="20">
        <f t="shared" si="118"/>
        <v>0</v>
      </c>
      <c r="N311" s="20">
        <f t="shared" si="119"/>
        <v>0</v>
      </c>
      <c r="O311" s="20">
        <f>Properties!$G$12*EXP(1/$G$2-1/300)*(J311*K311-L311*M311/Properties!$B$3)</f>
        <v>1.3282807035442301E-4</v>
      </c>
      <c r="P311" s="20">
        <f>Properties!$G$13*EXP(1/$G$2-1/300)*(J311^2-N311*M311/Properties!$C$3)</f>
        <v>1.9901466020568521E-6</v>
      </c>
      <c r="Q311" s="20">
        <f>Properties!$G$14*EXP(1/$G$2-1/300)*(N311*K311-L311*J311/Properties!$D$3)</f>
        <v>0</v>
      </c>
      <c r="R311" s="20">
        <f t="shared" si="120"/>
        <v>99.999673657111245</v>
      </c>
      <c r="S311" s="20">
        <f t="shared" si="121"/>
        <v>291.99968315170901</v>
      </c>
      <c r="T311" s="20">
        <f t="shared" si="122"/>
        <v>3.1684829099846751E-4</v>
      </c>
      <c r="U311" s="20">
        <f t="shared" si="123"/>
        <v>3.2159558987900961E-4</v>
      </c>
      <c r="V311" s="20">
        <f t="shared" si="124"/>
        <v>4.7472988805421083E-6</v>
      </c>
      <c r="W311" s="20">
        <f t="shared" si="125"/>
        <v>10.100000000000001</v>
      </c>
      <c r="X311" s="20">
        <f t="shared" si="126"/>
        <v>0.98595363128192171</v>
      </c>
      <c r="Y311" s="33">
        <f t="shared" si="109"/>
        <v>292</v>
      </c>
      <c r="Z311" s="23">
        <f t="shared" si="104"/>
        <v>1.3282807035442301E-4</v>
      </c>
    </row>
    <row r="312" spans="1:26">
      <c r="A312" s="20">
        <f t="shared" si="110"/>
        <v>0</v>
      </c>
      <c r="B312" s="16">
        <f t="shared" si="105"/>
        <v>0</v>
      </c>
      <c r="C312" s="20">
        <f t="shared" si="111"/>
        <v>100</v>
      </c>
      <c r="D312" s="20">
        <f t="shared" si="112"/>
        <v>293</v>
      </c>
      <c r="E312" s="20">
        <f t="shared" si="106"/>
        <v>0</v>
      </c>
      <c r="F312" s="20">
        <f t="shared" si="107"/>
        <v>0</v>
      </c>
      <c r="G312" s="20">
        <f t="shared" si="108"/>
        <v>0</v>
      </c>
      <c r="H312" s="20">
        <f t="shared" si="113"/>
        <v>10.100000000000001</v>
      </c>
      <c r="I312" s="20">
        <f t="shared" si="114"/>
        <v>1</v>
      </c>
      <c r="J312" s="20">
        <f t="shared" si="115"/>
        <v>52.750368439352684</v>
      </c>
      <c r="K312" s="20">
        <f t="shared" si="116"/>
        <v>154.55857952730338</v>
      </c>
      <c r="L312" s="20">
        <f t="shared" si="117"/>
        <v>0</v>
      </c>
      <c r="M312" s="20">
        <f t="shared" si="118"/>
        <v>0</v>
      </c>
      <c r="N312" s="20">
        <f t="shared" si="119"/>
        <v>0</v>
      </c>
      <c r="O312" s="20">
        <f>Properties!$G$12*EXP(1/$G$2-1/300)*(J312*K312-L312*M312/Properties!$B$3)</f>
        <v>1.3262249145259278E-4</v>
      </c>
      <c r="P312" s="20">
        <f>Properties!$G$13*EXP(1/$G$2-1/300)*(J312^2-N312*M312/Properties!$C$3)</f>
        <v>1.9802846419969061E-6</v>
      </c>
      <c r="Q312" s="20">
        <f>Properties!$G$14*EXP(1/$G$2-1/300)*(N312*K312-L312*J312/Properties!$D$3)</f>
        <v>0</v>
      </c>
      <c r="R312" s="20">
        <f t="shared" si="120"/>
        <v>99.999674194548945</v>
      </c>
      <c r="S312" s="20">
        <f t="shared" si="121"/>
        <v>292.99968364209724</v>
      </c>
      <c r="T312" s="20">
        <f t="shared" si="122"/>
        <v>3.1635790275796649E-4</v>
      </c>
      <c r="U312" s="20">
        <f t="shared" si="123"/>
        <v>3.2108167690324328E-4</v>
      </c>
      <c r="V312" s="20">
        <f t="shared" si="124"/>
        <v>4.7237741452768046E-6</v>
      </c>
      <c r="W312" s="20">
        <f t="shared" si="125"/>
        <v>10.100000000000001</v>
      </c>
      <c r="X312" s="20">
        <f t="shared" si="126"/>
        <v>0.98595363128192171</v>
      </c>
      <c r="Y312" s="33">
        <f t="shared" si="109"/>
        <v>293</v>
      </c>
      <c r="Z312" s="23">
        <f t="shared" si="104"/>
        <v>1.3262249145259278E-4</v>
      </c>
    </row>
    <row r="313" spans="1:26">
      <c r="A313" s="20">
        <f t="shared" si="110"/>
        <v>0</v>
      </c>
      <c r="B313" s="16">
        <f t="shared" si="105"/>
        <v>0</v>
      </c>
      <c r="C313" s="20">
        <f t="shared" si="111"/>
        <v>100</v>
      </c>
      <c r="D313" s="20">
        <f t="shared" si="112"/>
        <v>294</v>
      </c>
      <c r="E313" s="20">
        <f t="shared" si="106"/>
        <v>0</v>
      </c>
      <c r="F313" s="20">
        <f t="shared" si="107"/>
        <v>0</v>
      </c>
      <c r="G313" s="20">
        <f t="shared" si="108"/>
        <v>0</v>
      </c>
      <c r="H313" s="20">
        <f t="shared" si="113"/>
        <v>10.100000000000001</v>
      </c>
      <c r="I313" s="20">
        <f t="shared" si="114"/>
        <v>1</v>
      </c>
      <c r="J313" s="20">
        <f t="shared" si="115"/>
        <v>52.619830531806649</v>
      </c>
      <c r="K313" s="20">
        <f t="shared" si="116"/>
        <v>154.70230176351157</v>
      </c>
      <c r="L313" s="20">
        <f t="shared" si="117"/>
        <v>0</v>
      </c>
      <c r="M313" s="20">
        <f t="shared" si="118"/>
        <v>0</v>
      </c>
      <c r="N313" s="20">
        <f t="shared" si="119"/>
        <v>0</v>
      </c>
      <c r="O313" s="20">
        <f>Properties!$G$12*EXP(1/$G$2-1/300)*(J313*K313-L313*M313/Properties!$B$3)</f>
        <v>1.3241731813393596E-4</v>
      </c>
      <c r="P313" s="20">
        <f>Properties!$G$13*EXP(1/$G$2-1/300)*(J313^2-N313*M313/Properties!$C$3)</f>
        <v>1.9704958055645233E-6</v>
      </c>
      <c r="Q313" s="20">
        <f>Properties!$G$14*EXP(1/$G$2-1/300)*(N313*K313-L313*J313/Properties!$D$3)</f>
        <v>0</v>
      </c>
      <c r="R313" s="20">
        <f t="shared" si="120"/>
        <v>99.999674730670321</v>
      </c>
      <c r="S313" s="20">
        <f t="shared" si="121"/>
        <v>293.99968413151799</v>
      </c>
      <c r="T313" s="20">
        <f t="shared" si="122"/>
        <v>3.1586848199621461E-4</v>
      </c>
      <c r="U313" s="20">
        <f t="shared" si="123"/>
        <v>3.2056890583544401E-4</v>
      </c>
      <c r="V313" s="20">
        <f t="shared" si="124"/>
        <v>4.7004238392293847E-6</v>
      </c>
      <c r="W313" s="20">
        <f t="shared" si="125"/>
        <v>10.100000000000001</v>
      </c>
      <c r="X313" s="20">
        <f t="shared" si="126"/>
        <v>0.98595363128192171</v>
      </c>
      <c r="Y313" s="33">
        <f t="shared" si="109"/>
        <v>294</v>
      </c>
      <c r="Z313" s="23">
        <f t="shared" si="104"/>
        <v>1.3241731813393596E-4</v>
      </c>
    </row>
    <row r="314" spans="1:26">
      <c r="A314" s="20">
        <f t="shared" si="110"/>
        <v>0</v>
      </c>
      <c r="B314" s="16">
        <f t="shared" si="105"/>
        <v>0</v>
      </c>
      <c r="C314" s="20">
        <f t="shared" si="111"/>
        <v>100</v>
      </c>
      <c r="D314" s="20">
        <f t="shared" si="112"/>
        <v>295</v>
      </c>
      <c r="E314" s="20">
        <f t="shared" si="106"/>
        <v>0</v>
      </c>
      <c r="F314" s="20">
        <f t="shared" si="107"/>
        <v>0</v>
      </c>
      <c r="G314" s="20">
        <f t="shared" si="108"/>
        <v>0</v>
      </c>
      <c r="H314" s="20">
        <f t="shared" si="113"/>
        <v>10.100000000000001</v>
      </c>
      <c r="I314" s="20">
        <f t="shared" si="114"/>
        <v>1</v>
      </c>
      <c r="J314" s="20">
        <f t="shared" si="115"/>
        <v>52.489937096773801</v>
      </c>
      <c r="K314" s="20">
        <f t="shared" si="116"/>
        <v>154.84531443548272</v>
      </c>
      <c r="L314" s="20">
        <f t="shared" si="117"/>
        <v>0</v>
      </c>
      <c r="M314" s="20">
        <f t="shared" si="118"/>
        <v>0</v>
      </c>
      <c r="N314" s="20">
        <f t="shared" si="119"/>
        <v>0</v>
      </c>
      <c r="O314" s="20">
        <f>Properties!$G$12*EXP(1/$G$2-1/300)*(J314*K314-L314*M314/Properties!$B$3)</f>
        <v>1.3221255191503132E-4</v>
      </c>
      <c r="P314" s="20">
        <f>Properties!$G$13*EXP(1/$G$2-1/300)*(J314^2-N314*M314/Properties!$C$3)</f>
        <v>1.9607793716212277E-6</v>
      </c>
      <c r="Q314" s="20">
        <f>Properties!$G$14*EXP(1/$G$2-1/300)*(N314*K314-L314*J314/Properties!$D$3)</f>
        <v>0</v>
      </c>
      <c r="R314" s="20">
        <f t="shared" si="120"/>
        <v>99.99967526547519</v>
      </c>
      <c r="S314" s="20">
        <f t="shared" si="121"/>
        <v>294.9996846199677</v>
      </c>
      <c r="T314" s="20">
        <f t="shared" si="122"/>
        <v>3.1538003233086122E-4</v>
      </c>
      <c r="U314" s="20">
        <f t="shared" si="123"/>
        <v>3.2005727857305623E-4</v>
      </c>
      <c r="V314" s="20">
        <f t="shared" si="124"/>
        <v>4.6772462421949774E-6</v>
      </c>
      <c r="W314" s="20">
        <f t="shared" si="125"/>
        <v>10.100000000000001</v>
      </c>
      <c r="X314" s="20">
        <f t="shared" si="126"/>
        <v>0.98595363128192171</v>
      </c>
      <c r="Y314" s="33">
        <f t="shared" si="109"/>
        <v>295</v>
      </c>
      <c r="Z314" s="23">
        <f t="shared" si="104"/>
        <v>1.3221255191503132E-4</v>
      </c>
    </row>
    <row r="315" spans="1:26">
      <c r="A315" s="20">
        <f t="shared" si="110"/>
        <v>0</v>
      </c>
      <c r="B315" s="16">
        <f t="shared" si="105"/>
        <v>0</v>
      </c>
      <c r="C315" s="20">
        <f t="shared" si="111"/>
        <v>100</v>
      </c>
      <c r="D315" s="20">
        <f t="shared" si="112"/>
        <v>296</v>
      </c>
      <c r="E315" s="20">
        <f t="shared" si="106"/>
        <v>0</v>
      </c>
      <c r="F315" s="20">
        <f t="shared" si="107"/>
        <v>0</v>
      </c>
      <c r="G315" s="20">
        <f t="shared" si="108"/>
        <v>0</v>
      </c>
      <c r="H315" s="20">
        <f t="shared" si="113"/>
        <v>10.100000000000001</v>
      </c>
      <c r="I315" s="20">
        <f t="shared" si="114"/>
        <v>1</v>
      </c>
      <c r="J315" s="20">
        <f t="shared" si="115"/>
        <v>52.360683373314622</v>
      </c>
      <c r="K315" s="20">
        <f t="shared" si="116"/>
        <v>154.98762278501127</v>
      </c>
      <c r="L315" s="20">
        <f t="shared" si="117"/>
        <v>0</v>
      </c>
      <c r="M315" s="20">
        <f t="shared" si="118"/>
        <v>0</v>
      </c>
      <c r="N315" s="20">
        <f t="shared" si="119"/>
        <v>0</v>
      </c>
      <c r="O315" s="20">
        <f>Properties!$G$12*EXP(1/$G$2-1/300)*(J315*K315-L315*M315/Properties!$B$3)</f>
        <v>1.3200819425310679E-4</v>
      </c>
      <c r="P315" s="20">
        <f>Properties!$G$13*EXP(1/$G$2-1/300)*(J315^2-N315*M315/Properties!$C$3)</f>
        <v>1.951134627896427E-6</v>
      </c>
      <c r="Q315" s="20">
        <f>Properties!$G$14*EXP(1/$G$2-1/300)*(N315*K315-L315*J315/Properties!$D$3)</f>
        <v>0</v>
      </c>
      <c r="R315" s="20">
        <f t="shared" si="120"/>
        <v>99.999675798963452</v>
      </c>
      <c r="S315" s="20">
        <f t="shared" si="121"/>
        <v>295.99968510744276</v>
      </c>
      <c r="T315" s="20">
        <f t="shared" si="122"/>
        <v>3.148925572379802E-4</v>
      </c>
      <c r="U315" s="20">
        <f t="shared" si="123"/>
        <v>3.1954679689310238E-4</v>
      </c>
      <c r="V315" s="20">
        <f t="shared" si="124"/>
        <v>4.654239655122175E-6</v>
      </c>
      <c r="W315" s="20">
        <f t="shared" si="125"/>
        <v>10.100000000000001</v>
      </c>
      <c r="X315" s="20">
        <f t="shared" si="126"/>
        <v>0.98595363128192171</v>
      </c>
      <c r="Y315" s="33">
        <f t="shared" si="109"/>
        <v>296</v>
      </c>
      <c r="Z315" s="23">
        <f t="shared" si="104"/>
        <v>1.3200819425310679E-4</v>
      </c>
    </row>
    <row r="316" spans="1:26">
      <c r="A316" s="20">
        <f t="shared" si="110"/>
        <v>0</v>
      </c>
      <c r="B316" s="16">
        <f t="shared" si="105"/>
        <v>0</v>
      </c>
      <c r="C316" s="20">
        <f t="shared" si="111"/>
        <v>100</v>
      </c>
      <c r="D316" s="20">
        <f t="shared" si="112"/>
        <v>297</v>
      </c>
      <c r="E316" s="20">
        <f t="shared" si="106"/>
        <v>0</v>
      </c>
      <c r="F316" s="20">
        <f t="shared" si="107"/>
        <v>0</v>
      </c>
      <c r="G316" s="20">
        <f t="shared" si="108"/>
        <v>0</v>
      </c>
      <c r="H316" s="20">
        <f t="shared" si="113"/>
        <v>10.100000000000001</v>
      </c>
      <c r="I316" s="20">
        <f t="shared" si="114"/>
        <v>1</v>
      </c>
      <c r="J316" s="20">
        <f t="shared" si="115"/>
        <v>52.232064647268651</v>
      </c>
      <c r="K316" s="20">
        <f t="shared" si="116"/>
        <v>155.12923200238788</v>
      </c>
      <c r="L316" s="20">
        <f t="shared" si="117"/>
        <v>0</v>
      </c>
      <c r="M316" s="20">
        <f t="shared" si="118"/>
        <v>0</v>
      </c>
      <c r="N316" s="20">
        <f t="shared" si="119"/>
        <v>0</v>
      </c>
      <c r="O316" s="20">
        <f>Properties!$G$12*EXP(1/$G$2-1/300)*(J316*K316-L316*M316/Properties!$B$3)</f>
        <v>1.3180424654731237E-4</v>
      </c>
      <c r="P316" s="20">
        <f>Properties!$G$13*EXP(1/$G$2-1/300)*(J316^2-N316*M316/Properties!$C$3)</f>
        <v>1.9415608708568749E-6</v>
      </c>
      <c r="Q316" s="20">
        <f>Properties!$G$14*EXP(1/$G$2-1/300)*(N316*K316-L316*J316/Properties!$D$3)</f>
        <v>0</v>
      </c>
      <c r="R316" s="20">
        <f t="shared" si="120"/>
        <v>99.999676331135149</v>
      </c>
      <c r="S316" s="20">
        <f t="shared" si="121"/>
        <v>296.99968559393994</v>
      </c>
      <c r="T316" s="20">
        <f t="shared" si="122"/>
        <v>3.1440606005510611E-4</v>
      </c>
      <c r="U316" s="20">
        <f t="shared" si="123"/>
        <v>3.1903746245490785E-4</v>
      </c>
      <c r="V316" s="20">
        <f t="shared" si="124"/>
        <v>4.6314023998016499E-6</v>
      </c>
      <c r="W316" s="20">
        <f t="shared" si="125"/>
        <v>10.100000000000001</v>
      </c>
      <c r="X316" s="20">
        <f t="shared" si="126"/>
        <v>0.98595363128192171</v>
      </c>
      <c r="Y316" s="33">
        <f t="shared" si="109"/>
        <v>297</v>
      </c>
      <c r="Z316" s="23">
        <f t="shared" si="104"/>
        <v>1.3180424654731237E-4</v>
      </c>
    </row>
    <row r="317" spans="1:26">
      <c r="A317" s="20">
        <f t="shared" si="110"/>
        <v>0</v>
      </c>
      <c r="B317" s="16">
        <f t="shared" si="105"/>
        <v>0</v>
      </c>
      <c r="C317" s="20">
        <f t="shared" si="111"/>
        <v>100</v>
      </c>
      <c r="D317" s="20">
        <f t="shared" si="112"/>
        <v>298</v>
      </c>
      <c r="E317" s="20">
        <f t="shared" si="106"/>
        <v>0</v>
      </c>
      <c r="F317" s="20">
        <f t="shared" si="107"/>
        <v>0</v>
      </c>
      <c r="G317" s="20">
        <f t="shared" si="108"/>
        <v>0</v>
      </c>
      <c r="H317" s="20">
        <f t="shared" si="113"/>
        <v>10.100000000000001</v>
      </c>
      <c r="I317" s="20">
        <f t="shared" si="114"/>
        <v>1</v>
      </c>
      <c r="J317" s="20">
        <f t="shared" si="115"/>
        <v>52.104076250681373</v>
      </c>
      <c r="K317" s="20">
        <f t="shared" si="116"/>
        <v>155.27014722703049</v>
      </c>
      <c r="L317" s="20">
        <f t="shared" si="117"/>
        <v>0</v>
      </c>
      <c r="M317" s="20">
        <f t="shared" si="118"/>
        <v>0</v>
      </c>
      <c r="N317" s="20">
        <f t="shared" si="119"/>
        <v>0</v>
      </c>
      <c r="O317" s="20">
        <f>Properties!$G$12*EXP(1/$G$2-1/300)*(J317*K317-L317*M317/Properties!$B$3)</f>
        <v>1.3160071013996663E-4</v>
      </c>
      <c r="P317" s="20">
        <f>Properties!$G$13*EXP(1/$G$2-1/300)*(J317^2-N317*M317/Properties!$C$3)</f>
        <v>1.9320574055783694E-6</v>
      </c>
      <c r="Q317" s="20">
        <f>Properties!$G$14*EXP(1/$G$2-1/300)*(N317*K317-L317*J317/Properties!$D$3)</f>
        <v>0</v>
      </c>
      <c r="R317" s="20">
        <f t="shared" si="120"/>
        <v>99.99967686199038</v>
      </c>
      <c r="S317" s="20">
        <f t="shared" si="121"/>
        <v>297.99968607945601</v>
      </c>
      <c r="T317" s="20">
        <f t="shared" si="122"/>
        <v>3.1392054398420797E-4</v>
      </c>
      <c r="U317" s="20">
        <f t="shared" si="123"/>
        <v>3.1852927680276811E-4</v>
      </c>
      <c r="V317" s="20">
        <f t="shared" si="124"/>
        <v>4.6087328185601004E-6</v>
      </c>
      <c r="W317" s="20">
        <f t="shared" si="125"/>
        <v>10.100000000000001</v>
      </c>
      <c r="X317" s="20">
        <f t="shared" si="126"/>
        <v>0.98595363128192171</v>
      </c>
      <c r="Y317" s="33">
        <f t="shared" si="109"/>
        <v>298</v>
      </c>
      <c r="Z317" s="23">
        <f t="shared" si="104"/>
        <v>1.3160071013996663E-4</v>
      </c>
    </row>
    <row r="318" spans="1:26">
      <c r="A318" s="20">
        <f t="shared" si="110"/>
        <v>0</v>
      </c>
      <c r="B318" s="16">
        <f t="shared" si="105"/>
        <v>0</v>
      </c>
      <c r="C318" s="20">
        <f t="shared" si="111"/>
        <v>100</v>
      </c>
      <c r="D318" s="20">
        <f t="shared" si="112"/>
        <v>299</v>
      </c>
      <c r="E318" s="20">
        <f t="shared" si="106"/>
        <v>0</v>
      </c>
      <c r="F318" s="20">
        <f t="shared" si="107"/>
        <v>0</v>
      </c>
      <c r="G318" s="20">
        <f t="shared" si="108"/>
        <v>0</v>
      </c>
      <c r="H318" s="20">
        <f t="shared" si="113"/>
        <v>10.100000000000001</v>
      </c>
      <c r="I318" s="20">
        <f t="shared" si="114"/>
        <v>1</v>
      </c>
      <c r="J318" s="20">
        <f t="shared" si="115"/>
        <v>51.976713561239471</v>
      </c>
      <c r="K318" s="20">
        <f t="shared" si="116"/>
        <v>155.41037354810604</v>
      </c>
      <c r="L318" s="20">
        <f t="shared" si="117"/>
        <v>0</v>
      </c>
      <c r="M318" s="20">
        <f t="shared" si="118"/>
        <v>0</v>
      </c>
      <c r="N318" s="20">
        <f t="shared" si="119"/>
        <v>0</v>
      </c>
      <c r="O318" s="20">
        <f>Properties!$G$12*EXP(1/$G$2-1/300)*(J318*K318-L318*M318/Properties!$B$3)</f>
        <v>1.3139758631777683E-4</v>
      </c>
      <c r="P318" s="20">
        <f>Properties!$G$13*EXP(1/$G$2-1/300)*(J318^2-N318*M318/Properties!$C$3)</f>
        <v>1.9226235456196446E-6</v>
      </c>
      <c r="Q318" s="20">
        <f>Properties!$G$14*EXP(1/$G$2-1/300)*(N318*K318-L318*J318/Properties!$D$3)</f>
        <v>0</v>
      </c>
      <c r="R318" s="20">
        <f t="shared" si="120"/>
        <v>99.99967739152936</v>
      </c>
      <c r="S318" s="20">
        <f t="shared" si="121"/>
        <v>298.99968656398789</v>
      </c>
      <c r="T318" s="20">
        <f t="shared" si="122"/>
        <v>3.1343601209459919E-4</v>
      </c>
      <c r="U318" s="20">
        <f t="shared" si="123"/>
        <v>3.180222413685586E-4</v>
      </c>
      <c r="V318" s="20">
        <f t="shared" si="124"/>
        <v>4.5862292739594376E-6</v>
      </c>
      <c r="W318" s="20">
        <f t="shared" si="125"/>
        <v>10.100000000000001</v>
      </c>
      <c r="X318" s="20">
        <f t="shared" si="126"/>
        <v>0.98595363128192171</v>
      </c>
      <c r="Y318" s="33">
        <f t="shared" si="109"/>
        <v>299</v>
      </c>
      <c r="Z318" s="23">
        <f t="shared" si="104"/>
        <v>1.3139758631777683E-4</v>
      </c>
    </row>
    <row r="319" spans="1:26">
      <c r="A319" s="20">
        <f t="shared" si="110"/>
        <v>0</v>
      </c>
      <c r="B319" s="16">
        <f t="shared" si="105"/>
        <v>0</v>
      </c>
      <c r="C319" s="20">
        <f t="shared" si="111"/>
        <v>100</v>
      </c>
      <c r="D319" s="20">
        <f t="shared" si="112"/>
        <v>300</v>
      </c>
      <c r="E319" s="20">
        <f t="shared" si="106"/>
        <v>0</v>
      </c>
      <c r="F319" s="20">
        <f t="shared" si="107"/>
        <v>0</v>
      </c>
      <c r="G319" s="20">
        <f t="shared" si="108"/>
        <v>0</v>
      </c>
      <c r="H319" s="20">
        <f t="shared" si="113"/>
        <v>10.100000000000001</v>
      </c>
      <c r="I319" s="20">
        <f t="shared" si="114"/>
        <v>1</v>
      </c>
      <c r="J319" s="20">
        <f t="shared" si="115"/>
        <v>51.849972001714384</v>
      </c>
      <c r="K319" s="20">
        <f t="shared" si="116"/>
        <v>155.54991600514316</v>
      </c>
      <c r="L319" s="20">
        <f t="shared" si="117"/>
        <v>0</v>
      </c>
      <c r="M319" s="20">
        <f t="shared" si="118"/>
        <v>0</v>
      </c>
      <c r="N319" s="20">
        <f t="shared" si="119"/>
        <v>0</v>
      </c>
      <c r="O319" s="20">
        <f>Properties!$G$12*EXP(1/$G$2-1/300)*(J319*K319-L319*M319/Properties!$B$3)</f>
        <v>1.3119487631303397E-4</v>
      </c>
      <c r="P319" s="20">
        <f>Properties!$G$13*EXP(1/$G$2-1/300)*(J319^2-N319*M319/Properties!$C$3)</f>
        <v>1.9132586128984124E-6</v>
      </c>
      <c r="Q319" s="20">
        <f>Properties!$G$14*EXP(1/$G$2-1/300)*(N319*K319-L319*J319/Properties!$D$3)</f>
        <v>0</v>
      </c>
      <c r="R319" s="20">
        <f t="shared" si="120"/>
        <v>99.999677919752372</v>
      </c>
      <c r="S319" s="20">
        <f t="shared" si="121"/>
        <v>299.99968704753269</v>
      </c>
      <c r="T319" s="20">
        <f t="shared" si="122"/>
        <v>3.1295246732578882E-4</v>
      </c>
      <c r="U319" s="20">
        <f t="shared" si="123"/>
        <v>3.1751635747428986E-4</v>
      </c>
      <c r="V319" s="20">
        <f t="shared" si="124"/>
        <v>4.5638901485010876E-6</v>
      </c>
      <c r="W319" s="20">
        <f t="shared" si="125"/>
        <v>10.100000000000001</v>
      </c>
      <c r="X319" s="20">
        <f t="shared" si="126"/>
        <v>0.98595363128192171</v>
      </c>
      <c r="Y319" s="33">
        <f t="shared" si="109"/>
        <v>300</v>
      </c>
      <c r="Z319" s="23">
        <f t="shared" si="104"/>
        <v>1.3119487631303397E-4</v>
      </c>
    </row>
    <row r="320" spans="1:26">
      <c r="A320" s="20">
        <f t="shared" si="110"/>
        <v>0</v>
      </c>
      <c r="B320" s="16">
        <f t="shared" si="105"/>
        <v>0</v>
      </c>
      <c r="C320" s="20">
        <f t="shared" si="111"/>
        <v>100</v>
      </c>
      <c r="D320" s="20">
        <f t="shared" si="112"/>
        <v>301</v>
      </c>
      <c r="E320" s="20">
        <f t="shared" si="106"/>
        <v>0</v>
      </c>
      <c r="F320" s="20">
        <f t="shared" si="107"/>
        <v>0</v>
      </c>
      <c r="G320" s="20">
        <f t="shared" si="108"/>
        <v>0</v>
      </c>
      <c r="H320" s="20">
        <f t="shared" si="113"/>
        <v>10.100000000000001</v>
      </c>
      <c r="I320" s="20">
        <f t="shared" si="114"/>
        <v>1</v>
      </c>
      <c r="J320" s="20">
        <f t="shared" si="115"/>
        <v>51.723847039413933</v>
      </c>
      <c r="K320" s="20">
        <f t="shared" si="116"/>
        <v>155.68877958863592</v>
      </c>
      <c r="L320" s="20">
        <f t="shared" si="117"/>
        <v>0</v>
      </c>
      <c r="M320" s="20">
        <f t="shared" si="118"/>
        <v>0</v>
      </c>
      <c r="N320" s="20">
        <f t="shared" si="119"/>
        <v>0</v>
      </c>
      <c r="O320" s="20">
        <f>Properties!$G$12*EXP(1/$G$2-1/300)*(J320*K320-L320*M320/Properties!$B$3)</f>
        <v>1.309925813047823E-4</v>
      </c>
      <c r="P320" s="20">
        <f>Properties!$G$13*EXP(1/$G$2-1/300)*(J320^2-N320*M320/Properties!$C$3)</f>
        <v>1.9039619375695109E-6</v>
      </c>
      <c r="Q320" s="20">
        <f>Properties!$G$14*EXP(1/$G$2-1/300)*(N320*K320-L320*J320/Properties!$D$3)</f>
        <v>0</v>
      </c>
      <c r="R320" s="20">
        <f t="shared" si="120"/>
        <v>99.999678446659814</v>
      </c>
      <c r="S320" s="20">
        <f t="shared" si="121"/>
        <v>300.9996875300875</v>
      </c>
      <c r="T320" s="20">
        <f t="shared" si="122"/>
        <v>3.1246991249027069E-4</v>
      </c>
      <c r="U320" s="20">
        <f t="shared" si="123"/>
        <v>3.1701162633460605E-4</v>
      </c>
      <c r="V320" s="20">
        <f t="shared" si="124"/>
        <v>4.5417138443353318E-6</v>
      </c>
      <c r="W320" s="20">
        <f t="shared" si="125"/>
        <v>10.100000000000001</v>
      </c>
      <c r="X320" s="20">
        <f t="shared" si="126"/>
        <v>0.98595363128192171</v>
      </c>
      <c r="Y320" s="33">
        <f t="shared" si="109"/>
        <v>301</v>
      </c>
      <c r="Z320" s="23">
        <f t="shared" si="104"/>
        <v>1.309925813047823E-4</v>
      </c>
    </row>
    <row r="321" spans="1:26">
      <c r="A321" s="20">
        <f t="shared" si="110"/>
        <v>0</v>
      </c>
      <c r="B321" s="16">
        <f t="shared" si="105"/>
        <v>0</v>
      </c>
      <c r="C321" s="20">
        <f t="shared" si="111"/>
        <v>100</v>
      </c>
      <c r="D321" s="20">
        <f t="shared" si="112"/>
        <v>302</v>
      </c>
      <c r="E321" s="20">
        <f t="shared" si="106"/>
        <v>0</v>
      </c>
      <c r="F321" s="20">
        <f t="shared" si="107"/>
        <v>0</v>
      </c>
      <c r="G321" s="20">
        <f t="shared" si="108"/>
        <v>0</v>
      </c>
      <c r="H321" s="20">
        <f t="shared" si="113"/>
        <v>10.100000000000001</v>
      </c>
      <c r="I321" s="20">
        <f t="shared" si="114"/>
        <v>1</v>
      </c>
      <c r="J321" s="20">
        <f t="shared" si="115"/>
        <v>51.598334185642003</v>
      </c>
      <c r="K321" s="20">
        <f t="shared" si="116"/>
        <v>155.82696924063885</v>
      </c>
      <c r="L321" s="20">
        <f t="shared" si="117"/>
        <v>0</v>
      </c>
      <c r="M321" s="20">
        <f t="shared" si="118"/>
        <v>0</v>
      </c>
      <c r="N321" s="20">
        <f t="shared" si="119"/>
        <v>0</v>
      </c>
      <c r="O321" s="20">
        <f>Properties!$G$12*EXP(1/$G$2-1/300)*(J321*K321-L321*M321/Properties!$B$3)</f>
        <v>1.3079070241996495E-4</v>
      </c>
      <c r="P321" s="20">
        <f>Properties!$G$13*EXP(1/$G$2-1/300)*(J321^2-N321*M321/Properties!$C$3)</f>
        <v>1.894732857905122E-6</v>
      </c>
      <c r="Q321" s="20">
        <f>Properties!$G$14*EXP(1/$G$2-1/300)*(N321*K321-L321*J321/Properties!$D$3)</f>
        <v>0</v>
      </c>
      <c r="R321" s="20">
        <f t="shared" si="120"/>
        <v>99.999678972252156</v>
      </c>
      <c r="S321" s="20">
        <f t="shared" si="121"/>
        <v>301.99968801164971</v>
      </c>
      <c r="T321" s="20">
        <f t="shared" si="122"/>
        <v>3.1198835027625692E-4</v>
      </c>
      <c r="U321" s="20">
        <f t="shared" si="123"/>
        <v>3.1650804905923249E-4</v>
      </c>
      <c r="V321" s="20">
        <f t="shared" si="124"/>
        <v>4.519698782975578E-6</v>
      </c>
      <c r="W321" s="20">
        <f t="shared" si="125"/>
        <v>10.100000000000001</v>
      </c>
      <c r="X321" s="20">
        <f t="shared" si="126"/>
        <v>0.98595363128192171</v>
      </c>
      <c r="Y321" s="33">
        <f t="shared" si="109"/>
        <v>302</v>
      </c>
      <c r="Z321" s="23">
        <f t="shared" si="104"/>
        <v>1.3079070241996495E-4</v>
      </c>
    </row>
    <row r="322" spans="1:26">
      <c r="A322" s="20">
        <f t="shared" si="110"/>
        <v>0</v>
      </c>
      <c r="B322" s="16">
        <f t="shared" si="105"/>
        <v>0</v>
      </c>
      <c r="C322" s="20">
        <f t="shared" si="111"/>
        <v>100</v>
      </c>
      <c r="D322" s="20">
        <f t="shared" si="112"/>
        <v>303</v>
      </c>
      <c r="E322" s="20">
        <f t="shared" si="106"/>
        <v>0</v>
      </c>
      <c r="F322" s="20">
        <f t="shared" si="107"/>
        <v>0</v>
      </c>
      <c r="G322" s="20">
        <f t="shared" si="108"/>
        <v>0</v>
      </c>
      <c r="H322" s="20">
        <f t="shared" si="113"/>
        <v>10.100000000000001</v>
      </c>
      <c r="I322" s="20">
        <f t="shared" si="114"/>
        <v>1</v>
      </c>
      <c r="J322" s="20">
        <f t="shared" si="115"/>
        <v>51.473428995165982</v>
      </c>
      <c r="K322" s="20">
        <f t="shared" si="116"/>
        <v>155.96448985535292</v>
      </c>
      <c r="L322" s="20">
        <f t="shared" si="117"/>
        <v>0</v>
      </c>
      <c r="M322" s="20">
        <f t="shared" si="118"/>
        <v>0</v>
      </c>
      <c r="N322" s="20">
        <f t="shared" si="119"/>
        <v>0</v>
      </c>
      <c r="O322" s="20">
        <f>Properties!$G$12*EXP(1/$G$2-1/300)*(J322*K322-L322*M322/Properties!$B$3)</f>
        <v>1.3058924073454517E-4</v>
      </c>
      <c r="P322" s="20">
        <f>Properties!$G$13*EXP(1/$G$2-1/300)*(J322^2-N322*M322/Properties!$C$3)</f>
        <v>1.8855707201770139E-6</v>
      </c>
      <c r="Q322" s="20">
        <f>Properties!$G$14*EXP(1/$G$2-1/300)*(N322*K322-L322*J322/Properties!$D$3)</f>
        <v>0</v>
      </c>
      <c r="R322" s="20">
        <f t="shared" si="120"/>
        <v>99.999679496529936</v>
      </c>
      <c r="S322" s="20">
        <f t="shared" si="121"/>
        <v>302.99968849221676</v>
      </c>
      <c r="T322" s="20">
        <f t="shared" si="122"/>
        <v>3.1150778325035188E-4</v>
      </c>
      <c r="U322" s="20">
        <f t="shared" si="123"/>
        <v>3.1600562665536937E-4</v>
      </c>
      <c r="V322" s="20">
        <f t="shared" si="124"/>
        <v>4.4978434050174575E-6</v>
      </c>
      <c r="W322" s="20">
        <f t="shared" si="125"/>
        <v>10.100000000000001</v>
      </c>
      <c r="X322" s="20">
        <f t="shared" si="126"/>
        <v>0.98595363128192171</v>
      </c>
      <c r="Y322" s="33">
        <f t="shared" si="109"/>
        <v>303</v>
      </c>
      <c r="Z322" s="23">
        <f t="shared" si="104"/>
        <v>1.3058924073454517E-4</v>
      </c>
    </row>
    <row r="323" spans="1:26">
      <c r="A323" s="20">
        <f t="shared" si="110"/>
        <v>0</v>
      </c>
      <c r="B323" s="16">
        <f t="shared" si="105"/>
        <v>0</v>
      </c>
      <c r="C323" s="20">
        <f t="shared" si="111"/>
        <v>100</v>
      </c>
      <c r="D323" s="20">
        <f t="shared" si="112"/>
        <v>304</v>
      </c>
      <c r="E323" s="20">
        <f t="shared" si="106"/>
        <v>0</v>
      </c>
      <c r="F323" s="20">
        <f t="shared" si="107"/>
        <v>0</v>
      </c>
      <c r="G323" s="20">
        <f t="shared" si="108"/>
        <v>0</v>
      </c>
      <c r="H323" s="20">
        <f t="shared" si="113"/>
        <v>10.100000000000001</v>
      </c>
      <c r="I323" s="20">
        <f t="shared" si="114"/>
        <v>1</v>
      </c>
      <c r="J323" s="20">
        <f t="shared" si="115"/>
        <v>51.349127065692024</v>
      </c>
      <c r="K323" s="20">
        <f t="shared" si="116"/>
        <v>156.10134627970376</v>
      </c>
      <c r="L323" s="20">
        <f t="shared" si="117"/>
        <v>0</v>
      </c>
      <c r="M323" s="20">
        <f t="shared" si="118"/>
        <v>0</v>
      </c>
      <c r="N323" s="20">
        <f t="shared" si="119"/>
        <v>0</v>
      </c>
      <c r="O323" s="20">
        <f>Properties!$G$12*EXP(1/$G$2-1/300)*(J323*K323-L323*M323/Properties!$B$3)</f>
        <v>1.303881972746048E-4</v>
      </c>
      <c r="P323" s="20">
        <f>Properties!$G$13*EXP(1/$G$2-1/300)*(J323^2-N323*M323/Properties!$C$3)</f>
        <v>1.8764748785407764E-6</v>
      </c>
      <c r="Q323" s="20">
        <f>Properties!$G$14*EXP(1/$G$2-1/300)*(N323*K323-L323*J323/Properties!$D$3)</f>
        <v>0</v>
      </c>
      <c r="R323" s="20">
        <f t="shared" si="120"/>
        <v>99.999680019493795</v>
      </c>
      <c r="S323" s="20">
        <f t="shared" si="121"/>
        <v>303.99968897178616</v>
      </c>
      <c r="T323" s="20">
        <f t="shared" si="122"/>
        <v>3.1102821386017287E-4</v>
      </c>
      <c r="U323" s="20">
        <f t="shared" si="123"/>
        <v>3.1550436003003555E-4</v>
      </c>
      <c r="V323" s="20">
        <f t="shared" si="124"/>
        <v>4.4761461698626856E-6</v>
      </c>
      <c r="W323" s="20">
        <f t="shared" si="125"/>
        <v>10.100000000000001</v>
      </c>
      <c r="X323" s="20">
        <f t="shared" si="126"/>
        <v>0.98595363128192171</v>
      </c>
      <c r="Y323" s="33">
        <f t="shared" si="109"/>
        <v>304</v>
      </c>
      <c r="Z323" s="23">
        <f t="shared" si="104"/>
        <v>1.303881972746048E-4</v>
      </c>
    </row>
    <row r="324" spans="1:26">
      <c r="A324" s="20">
        <f t="shared" si="110"/>
        <v>0</v>
      </c>
      <c r="B324" s="16">
        <f t="shared" si="105"/>
        <v>0</v>
      </c>
      <c r="C324" s="20">
        <f t="shared" si="111"/>
        <v>100</v>
      </c>
      <c r="D324" s="20">
        <f t="shared" si="112"/>
        <v>305</v>
      </c>
      <c r="E324" s="20">
        <f t="shared" si="106"/>
        <v>0</v>
      </c>
      <c r="F324" s="20">
        <f t="shared" si="107"/>
        <v>0</v>
      </c>
      <c r="G324" s="20">
        <f t="shared" si="108"/>
        <v>0</v>
      </c>
      <c r="H324" s="20">
        <f t="shared" si="113"/>
        <v>10.100000000000001</v>
      </c>
      <c r="I324" s="20">
        <f t="shared" si="114"/>
        <v>1</v>
      </c>
      <c r="J324" s="20">
        <f t="shared" si="115"/>
        <v>51.225424037347793</v>
      </c>
      <c r="K324" s="20">
        <f t="shared" si="116"/>
        <v>156.23754331391075</v>
      </c>
      <c r="L324" s="20">
        <f t="shared" si="117"/>
        <v>0</v>
      </c>
      <c r="M324" s="20">
        <f t="shared" si="118"/>
        <v>0</v>
      </c>
      <c r="N324" s="20">
        <f t="shared" si="119"/>
        <v>0</v>
      </c>
      <c r="O324" s="20">
        <f>Properties!$G$12*EXP(1/$G$2-1/300)*(J324*K324-L324*M324/Properties!$B$3)</f>
        <v>1.3018757301741938E-4</v>
      </c>
      <c r="P324" s="20">
        <f>Properties!$G$13*EXP(1/$G$2-1/300)*(J324^2-N324*M324/Properties!$C$3)</f>
        <v>1.8674446949220001E-6</v>
      </c>
      <c r="Q324" s="20">
        <f>Properties!$G$14*EXP(1/$G$2-1/300)*(N324*K324-L324*J324/Properties!$D$3)</f>
        <v>0</v>
      </c>
      <c r="R324" s="20">
        <f t="shared" si="120"/>
        <v>99.999680541144457</v>
      </c>
      <c r="S324" s="20">
        <f t="shared" si="121"/>
        <v>304.99968945035556</v>
      </c>
      <c r="T324" s="20">
        <f t="shared" si="122"/>
        <v>3.105496444369145E-4</v>
      </c>
      <c r="U324" s="20">
        <f t="shared" si="123"/>
        <v>3.1500424999236207E-4</v>
      </c>
      <c r="V324" s="20">
        <f t="shared" si="124"/>
        <v>4.4546055554475464E-6</v>
      </c>
      <c r="W324" s="20">
        <f t="shared" si="125"/>
        <v>10.100000000000001</v>
      </c>
      <c r="X324" s="20">
        <f t="shared" si="126"/>
        <v>0.98595363128192171</v>
      </c>
      <c r="Y324" s="33">
        <f t="shared" si="109"/>
        <v>305</v>
      </c>
      <c r="Z324" s="23">
        <f t="shared" si="104"/>
        <v>1.3018757301741938E-4</v>
      </c>
    </row>
    <row r="325" spans="1:26">
      <c r="A325" s="20">
        <f t="shared" si="110"/>
        <v>0</v>
      </c>
      <c r="B325" s="16">
        <f t="shared" si="105"/>
        <v>0</v>
      </c>
      <c r="C325" s="20">
        <f t="shared" si="111"/>
        <v>100</v>
      </c>
      <c r="D325" s="20">
        <f t="shared" si="112"/>
        <v>306</v>
      </c>
      <c r="E325" s="20">
        <f t="shared" si="106"/>
        <v>0</v>
      </c>
      <c r="F325" s="20">
        <f t="shared" si="107"/>
        <v>0</v>
      </c>
      <c r="G325" s="20">
        <f t="shared" si="108"/>
        <v>0</v>
      </c>
      <c r="H325" s="20">
        <f t="shared" si="113"/>
        <v>10.100000000000001</v>
      </c>
      <c r="I325" s="20">
        <f t="shared" si="114"/>
        <v>1</v>
      </c>
      <c r="J325" s="20">
        <f t="shared" si="115"/>
        <v>51.102315592172715</v>
      </c>
      <c r="K325" s="20">
        <f t="shared" si="116"/>
        <v>156.37308571204852</v>
      </c>
      <c r="L325" s="20">
        <f t="shared" si="117"/>
        <v>0</v>
      </c>
      <c r="M325" s="20">
        <f t="shared" si="118"/>
        <v>0</v>
      </c>
      <c r="N325" s="20">
        <f t="shared" si="119"/>
        <v>0</v>
      </c>
      <c r="O325" s="20">
        <f>Properties!$G$12*EXP(1/$G$2-1/300)*(J325*K325-L325*M325/Properties!$B$3)</f>
        <v>1.2998736889251135E-4</v>
      </c>
      <c r="P325" s="20">
        <f>Properties!$G$13*EXP(1/$G$2-1/300)*(J325^2-N325*M325/Properties!$C$3)</f>
        <v>1.8584795389043701E-6</v>
      </c>
      <c r="Q325" s="20">
        <f>Properties!$G$14*EXP(1/$G$2-1/300)*(N325*K325-L325*J325/Properties!$D$3)</f>
        <v>0</v>
      </c>
      <c r="R325" s="20">
        <f t="shared" si="120"/>
        <v>99.99968106148269</v>
      </c>
      <c r="S325" s="20">
        <f t="shared" si="121"/>
        <v>305.99968992792282</v>
      </c>
      <c r="T325" s="20">
        <f t="shared" si="122"/>
        <v>3.1007207719786111E-4</v>
      </c>
      <c r="U325" s="20">
        <f t="shared" si="123"/>
        <v>3.1450529725583705E-4</v>
      </c>
      <c r="V325" s="20">
        <f t="shared" si="124"/>
        <v>4.4332200579759569E-6</v>
      </c>
      <c r="W325" s="20">
        <f t="shared" si="125"/>
        <v>10.100000000000001</v>
      </c>
      <c r="X325" s="20">
        <f t="shared" si="126"/>
        <v>0.98595363128192171</v>
      </c>
      <c r="Y325" s="33">
        <f t="shared" si="109"/>
        <v>306</v>
      </c>
      <c r="Z325" s="23">
        <f t="shared" si="104"/>
        <v>1.2998736889251135E-4</v>
      </c>
    </row>
    <row r="326" spans="1:26">
      <c r="A326" s="20">
        <f t="shared" si="110"/>
        <v>0</v>
      </c>
      <c r="B326" s="16">
        <f t="shared" si="105"/>
        <v>0</v>
      </c>
      <c r="C326" s="20">
        <f t="shared" si="111"/>
        <v>100</v>
      </c>
      <c r="D326" s="20">
        <f t="shared" si="112"/>
        <v>307</v>
      </c>
      <c r="E326" s="20">
        <f t="shared" si="106"/>
        <v>0</v>
      </c>
      <c r="F326" s="20">
        <f t="shared" si="107"/>
        <v>0</v>
      </c>
      <c r="G326" s="20">
        <f t="shared" si="108"/>
        <v>0</v>
      </c>
      <c r="H326" s="20">
        <f t="shared" si="113"/>
        <v>10.100000000000001</v>
      </c>
      <c r="I326" s="20">
        <f t="shared" si="114"/>
        <v>1</v>
      </c>
      <c r="J326" s="20">
        <f t="shared" si="115"/>
        <v>50.979797453615603</v>
      </c>
      <c r="K326" s="20">
        <f t="shared" si="116"/>
        <v>156.50797818259991</v>
      </c>
      <c r="L326" s="20">
        <f t="shared" si="117"/>
        <v>0</v>
      </c>
      <c r="M326" s="20">
        <f t="shared" si="118"/>
        <v>0</v>
      </c>
      <c r="N326" s="20">
        <f t="shared" si="119"/>
        <v>0</v>
      </c>
      <c r="O326" s="20">
        <f>Properties!$G$12*EXP(1/$G$2-1/300)*(J326*K326-L326*M326/Properties!$B$3)</f>
        <v>1.2978758578268098E-4</v>
      </c>
      <c r="P326" s="20">
        <f>Properties!$G$13*EXP(1/$G$2-1/300)*(J326^2-N326*M326/Properties!$C$3)</f>
        <v>1.84957878761964E-6</v>
      </c>
      <c r="Q326" s="20">
        <f>Properties!$G$14*EXP(1/$G$2-1/300)*(N326*K326-L326*J326/Properties!$D$3)</f>
        <v>0</v>
      </c>
      <c r="R326" s="20">
        <f t="shared" si="120"/>
        <v>99.999681580509375</v>
      </c>
      <c r="S326" s="20">
        <f t="shared" si="121"/>
        <v>306.99969040448576</v>
      </c>
      <c r="T326" s="20">
        <f t="shared" si="122"/>
        <v>3.0959551424884584E-4</v>
      </c>
      <c r="U326" s="20">
        <f t="shared" si="123"/>
        <v>3.1400750244050288E-4</v>
      </c>
      <c r="V326" s="20">
        <f t="shared" si="124"/>
        <v>4.4119881916570065E-6</v>
      </c>
      <c r="W326" s="20">
        <f t="shared" si="125"/>
        <v>10.100000000000001</v>
      </c>
      <c r="X326" s="20">
        <f t="shared" si="126"/>
        <v>0.98595363128192171</v>
      </c>
      <c r="Y326" s="33">
        <f t="shared" si="109"/>
        <v>307</v>
      </c>
      <c r="Z326" s="23">
        <f t="shared" si="104"/>
        <v>1.2978758578268098E-4</v>
      </c>
    </row>
    <row r="327" spans="1:26">
      <c r="A327" s="20">
        <f t="shared" si="110"/>
        <v>0</v>
      </c>
      <c r="B327" s="16">
        <f t="shared" si="105"/>
        <v>0</v>
      </c>
      <c r="C327" s="20">
        <f t="shared" si="111"/>
        <v>100</v>
      </c>
      <c r="D327" s="20">
        <f t="shared" si="112"/>
        <v>308</v>
      </c>
      <c r="E327" s="20">
        <f t="shared" si="106"/>
        <v>0</v>
      </c>
      <c r="F327" s="20">
        <f t="shared" si="107"/>
        <v>0</v>
      </c>
      <c r="G327" s="20">
        <f t="shared" si="108"/>
        <v>0</v>
      </c>
      <c r="H327" s="20">
        <f t="shared" si="113"/>
        <v>10.100000000000001</v>
      </c>
      <c r="I327" s="20">
        <f t="shared" si="114"/>
        <v>1</v>
      </c>
      <c r="J327" s="20">
        <f t="shared" si="115"/>
        <v>50.857865386039386</v>
      </c>
      <c r="K327" s="20">
        <f t="shared" si="116"/>
        <v>156.64222538900131</v>
      </c>
      <c r="L327" s="20">
        <f t="shared" si="117"/>
        <v>0</v>
      </c>
      <c r="M327" s="20">
        <f t="shared" si="118"/>
        <v>0</v>
      </c>
      <c r="N327" s="20">
        <f t="shared" si="119"/>
        <v>0</v>
      </c>
      <c r="O327" s="20">
        <f>Properties!$G$12*EXP(1/$G$2-1/300)*(J327*K327-L327*M327/Properties!$B$3)</f>
        <v>1.295882245250164E-4</v>
      </c>
      <c r="P327" s="20">
        <f>Properties!$G$13*EXP(1/$G$2-1/300)*(J327^2-N327*M327/Properties!$C$3)</f>
        <v>1.8407418256394379E-6</v>
      </c>
      <c r="Q327" s="20">
        <f>Properties!$G$14*EXP(1/$G$2-1/300)*(N327*K327-L327*J327/Properties!$D$3)</f>
        <v>0</v>
      </c>
      <c r="R327" s="20">
        <f t="shared" si="120"/>
        <v>99.999682098225435</v>
      </c>
      <c r="S327" s="20">
        <f t="shared" si="121"/>
        <v>307.99969088004241</v>
      </c>
      <c r="T327" s="20">
        <f t="shared" si="122"/>
        <v>3.0911995758666004E-4</v>
      </c>
      <c r="U327" s="20">
        <f t="shared" si="123"/>
        <v>3.1351086607510695E-4</v>
      </c>
      <c r="V327" s="20">
        <f t="shared" si="124"/>
        <v>4.3909084884468768E-6</v>
      </c>
      <c r="W327" s="20">
        <f t="shared" si="125"/>
        <v>10.100000000000001</v>
      </c>
      <c r="X327" s="20">
        <f t="shared" si="126"/>
        <v>0.98595363128192171</v>
      </c>
      <c r="Y327" s="33">
        <f t="shared" si="109"/>
        <v>308</v>
      </c>
      <c r="Z327" s="23">
        <f t="shared" si="104"/>
        <v>1.295882245250164E-4</v>
      </c>
    </row>
    <row r="328" spans="1:26">
      <c r="A328" s="20">
        <f t="shared" si="110"/>
        <v>0</v>
      </c>
      <c r="B328" s="16">
        <f t="shared" si="105"/>
        <v>0</v>
      </c>
      <c r="C328" s="20">
        <f t="shared" si="111"/>
        <v>100</v>
      </c>
      <c r="D328" s="20">
        <f t="shared" si="112"/>
        <v>309</v>
      </c>
      <c r="E328" s="20">
        <f t="shared" si="106"/>
        <v>0</v>
      </c>
      <c r="F328" s="20">
        <f t="shared" si="107"/>
        <v>0</v>
      </c>
      <c r="G328" s="20">
        <f t="shared" si="108"/>
        <v>0</v>
      </c>
      <c r="H328" s="20">
        <f t="shared" si="113"/>
        <v>10.100000000000001</v>
      </c>
      <c r="I328" s="20">
        <f t="shared" si="114"/>
        <v>1</v>
      </c>
      <c r="J328" s="20">
        <f t="shared" si="115"/>
        <v>50.736515194233043</v>
      </c>
      <c r="K328" s="20">
        <f t="shared" si="116"/>
        <v>156.77583195018011</v>
      </c>
      <c r="L328" s="20">
        <f t="shared" si="117"/>
        <v>0</v>
      </c>
      <c r="M328" s="20">
        <f t="shared" si="118"/>
        <v>0</v>
      </c>
      <c r="N328" s="20">
        <f t="shared" si="119"/>
        <v>0</v>
      </c>
      <c r="O328" s="20">
        <f>Properties!$G$12*EXP(1/$G$2-1/300)*(J328*K328-L328*M328/Properties!$B$3)</f>
        <v>1.2938928591188243E-4</v>
      </c>
      <c r="P328" s="20">
        <f>Properties!$G$13*EXP(1/$G$2-1/300)*(J328^2-N328*M328/Properties!$C$3)</f>
        <v>1.8319680448688859E-6</v>
      </c>
      <c r="Q328" s="20">
        <f>Properties!$G$14*EXP(1/$G$2-1/300)*(N328*K328-L328*J328/Properties!$D$3)</f>
        <v>0</v>
      </c>
      <c r="R328" s="20">
        <f t="shared" si="120"/>
        <v>99.999682614631908</v>
      </c>
      <c r="S328" s="20">
        <f t="shared" si="121"/>
        <v>308.99969135459088</v>
      </c>
      <c r="T328" s="20">
        <f t="shared" si="122"/>
        <v>3.0864540910141211E-4</v>
      </c>
      <c r="U328" s="20">
        <f t="shared" si="123"/>
        <v>3.1301538859920721E-4</v>
      </c>
      <c r="V328" s="20">
        <f t="shared" si="124"/>
        <v>4.3699794977950744E-6</v>
      </c>
      <c r="W328" s="20">
        <f t="shared" si="125"/>
        <v>10.100000000000001</v>
      </c>
      <c r="X328" s="20">
        <f t="shared" si="126"/>
        <v>0.98595363128192171</v>
      </c>
      <c r="Y328" s="33">
        <f t="shared" si="109"/>
        <v>309</v>
      </c>
      <c r="Z328" s="23">
        <f t="shared" si="104"/>
        <v>1.2938928591188243E-4</v>
      </c>
    </row>
    <row r="329" spans="1:26">
      <c r="A329" s="20">
        <f t="shared" si="110"/>
        <v>0</v>
      </c>
      <c r="B329" s="16">
        <f t="shared" si="105"/>
        <v>0</v>
      </c>
      <c r="C329" s="20">
        <f t="shared" si="111"/>
        <v>100</v>
      </c>
      <c r="D329" s="20">
        <f t="shared" si="112"/>
        <v>310</v>
      </c>
      <c r="E329" s="20">
        <f t="shared" si="106"/>
        <v>0</v>
      </c>
      <c r="F329" s="20">
        <f t="shared" si="107"/>
        <v>0</v>
      </c>
      <c r="G329" s="20">
        <f t="shared" si="108"/>
        <v>0</v>
      </c>
      <c r="H329" s="20">
        <f t="shared" si="113"/>
        <v>10.100000000000001</v>
      </c>
      <c r="I329" s="20">
        <f t="shared" si="114"/>
        <v>1</v>
      </c>
      <c r="J329" s="20">
        <f t="shared" si="115"/>
        <v>50.61574272293042</v>
      </c>
      <c r="K329" s="20">
        <f t="shared" si="116"/>
        <v>156.9088024410843</v>
      </c>
      <c r="L329" s="20">
        <f t="shared" si="117"/>
        <v>0</v>
      </c>
      <c r="M329" s="20">
        <f t="shared" si="118"/>
        <v>0</v>
      </c>
      <c r="N329" s="20">
        <f t="shared" si="119"/>
        <v>0</v>
      </c>
      <c r="O329" s="20">
        <f>Properties!$G$12*EXP(1/$G$2-1/300)*(J329*K329-L329*M329/Properties!$B$3)</f>
        <v>1.2919077069188889E-4</v>
      </c>
      <c r="P329" s="20">
        <f>Properties!$G$13*EXP(1/$G$2-1/300)*(J329^2-N329*M329/Properties!$C$3)</f>
        <v>1.8232568444419809E-6</v>
      </c>
      <c r="Q329" s="20">
        <f>Properties!$G$14*EXP(1/$G$2-1/300)*(N329*K329-L329*J329/Properties!$D$3)</f>
        <v>0</v>
      </c>
      <c r="R329" s="20">
        <f t="shared" si="120"/>
        <v>99.999683129729846</v>
      </c>
      <c r="S329" s="20">
        <f t="shared" si="121"/>
        <v>309.99969182812941</v>
      </c>
      <c r="T329" s="20">
        <f t="shared" si="122"/>
        <v>3.0817187057883693E-4</v>
      </c>
      <c r="U329" s="20">
        <f t="shared" si="123"/>
        <v>3.1252107036523188E-4</v>
      </c>
      <c r="V329" s="20">
        <f t="shared" si="124"/>
        <v>4.3491997863948779E-6</v>
      </c>
      <c r="W329" s="20">
        <f t="shared" si="125"/>
        <v>10.100000000000001</v>
      </c>
      <c r="X329" s="20">
        <f t="shared" si="126"/>
        <v>0.98595363128192171</v>
      </c>
      <c r="Y329" s="33">
        <f t="shared" si="109"/>
        <v>310</v>
      </c>
      <c r="Z329" s="23">
        <f t="shared" si="104"/>
        <v>1.2919077069188889E-4</v>
      </c>
    </row>
    <row r="330" spans="1:26">
      <c r="A330" s="20">
        <f t="shared" si="110"/>
        <v>0</v>
      </c>
      <c r="B330" s="16">
        <f t="shared" si="105"/>
        <v>0</v>
      </c>
      <c r="C330" s="20">
        <f t="shared" si="111"/>
        <v>100</v>
      </c>
      <c r="D330" s="20">
        <f t="shared" si="112"/>
        <v>311</v>
      </c>
      <c r="E330" s="20">
        <f t="shared" si="106"/>
        <v>0</v>
      </c>
      <c r="F330" s="20">
        <f t="shared" si="107"/>
        <v>0</v>
      </c>
      <c r="G330" s="20">
        <f t="shared" si="108"/>
        <v>0</v>
      </c>
      <c r="H330" s="20">
        <f t="shared" si="113"/>
        <v>10.100000000000001</v>
      </c>
      <c r="I330" s="20">
        <f t="shared" si="114"/>
        <v>1</v>
      </c>
      <c r="J330" s="20">
        <f t="shared" si="115"/>
        <v>50.495543856335949</v>
      </c>
      <c r="K330" s="20">
        <f t="shared" si="116"/>
        <v>157.04114139320481</v>
      </c>
      <c r="L330" s="20">
        <f t="shared" si="117"/>
        <v>0</v>
      </c>
      <c r="M330" s="20">
        <f t="shared" si="118"/>
        <v>0</v>
      </c>
      <c r="N330" s="20">
        <f t="shared" si="119"/>
        <v>0</v>
      </c>
      <c r="O330" s="20">
        <f>Properties!$G$12*EXP(1/$G$2-1/300)*(J330*K330-L330*M330/Properties!$B$3)</f>
        <v>1.2899267957083927E-4</v>
      </c>
      <c r="P330" s="20">
        <f>Properties!$G$13*EXP(1/$G$2-1/300)*(J330^2-N330*M330/Properties!$C$3)</f>
        <v>1.8146076306187198E-6</v>
      </c>
      <c r="Q330" s="20">
        <f>Properties!$G$14*EXP(1/$G$2-1/300)*(N330*K330-L330*J330/Properties!$D$3)</f>
        <v>0</v>
      </c>
      <c r="R330" s="20">
        <f t="shared" si="120"/>
        <v>99.999683643520427</v>
      </c>
      <c r="S330" s="20">
        <f t="shared" si="121"/>
        <v>310.99969230065631</v>
      </c>
      <c r="T330" s="20">
        <f t="shared" si="122"/>
        <v>3.0769934370255945E-4</v>
      </c>
      <c r="U330" s="20">
        <f t="shared" si="123"/>
        <v>3.1202791164049745E-4</v>
      </c>
      <c r="V330" s="20">
        <f t="shared" si="124"/>
        <v>4.3285679379379352E-6</v>
      </c>
      <c r="W330" s="20">
        <f t="shared" si="125"/>
        <v>10.100000000000001</v>
      </c>
      <c r="X330" s="20">
        <f t="shared" si="126"/>
        <v>0.98595363128192171</v>
      </c>
      <c r="Y330" s="33">
        <f t="shared" si="109"/>
        <v>311</v>
      </c>
      <c r="Z330" s="23">
        <f t="shared" si="104"/>
        <v>1.2899267957083927E-4</v>
      </c>
    </row>
    <row r="331" spans="1:26">
      <c r="A331" s="20">
        <f t="shared" si="110"/>
        <v>0</v>
      </c>
      <c r="B331" s="16">
        <f t="shared" si="105"/>
        <v>0</v>
      </c>
      <c r="C331" s="20">
        <f t="shared" si="111"/>
        <v>100</v>
      </c>
      <c r="D331" s="20">
        <f t="shared" si="112"/>
        <v>312</v>
      </c>
      <c r="E331" s="20">
        <f t="shared" si="106"/>
        <v>0</v>
      </c>
      <c r="F331" s="20">
        <f t="shared" si="107"/>
        <v>0</v>
      </c>
      <c r="G331" s="20">
        <f t="shared" si="108"/>
        <v>0</v>
      </c>
      <c r="H331" s="20">
        <f t="shared" si="113"/>
        <v>10.100000000000001</v>
      </c>
      <c r="I331" s="20">
        <f t="shared" si="114"/>
        <v>1</v>
      </c>
      <c r="J331" s="20">
        <f t="shared" si="115"/>
        <v>50.375914517657115</v>
      </c>
      <c r="K331" s="20">
        <f t="shared" si="116"/>
        <v>157.17285329509019</v>
      </c>
      <c r="L331" s="20">
        <f t="shared" si="117"/>
        <v>0</v>
      </c>
      <c r="M331" s="20">
        <f t="shared" si="118"/>
        <v>0</v>
      </c>
      <c r="N331" s="20">
        <f t="shared" si="119"/>
        <v>0</v>
      </c>
      <c r="O331" s="20">
        <f>Properties!$G$12*EXP(1/$G$2-1/300)*(J331*K331-L331*M331/Properties!$B$3)</f>
        <v>1.287950132126595E-4</v>
      </c>
      <c r="P331" s="20">
        <f>Properties!$G$13*EXP(1/$G$2-1/300)*(J331^2-N331*M331/Properties!$C$3)</f>
        <v>1.8060198166839279E-6</v>
      </c>
      <c r="Q331" s="20">
        <f>Properties!$G$14*EXP(1/$G$2-1/300)*(N331*K331-L331*J331/Properties!$D$3)</f>
        <v>0</v>
      </c>
      <c r="R331" s="20">
        <f t="shared" si="120"/>
        <v>99.999684156004832</v>
      </c>
      <c r="S331" s="20">
        <f t="shared" si="121"/>
        <v>311.99969277216996</v>
      </c>
      <c r="T331" s="20">
        <f t="shared" si="122"/>
        <v>3.0722783005630963E-4</v>
      </c>
      <c r="U331" s="20">
        <f t="shared" si="123"/>
        <v>3.1153591260918255E-4</v>
      </c>
      <c r="V331" s="20">
        <f t="shared" si="124"/>
        <v>4.3080825528729324E-6</v>
      </c>
      <c r="W331" s="20">
        <f t="shared" si="125"/>
        <v>10.100000000000001</v>
      </c>
      <c r="X331" s="20">
        <f t="shared" si="126"/>
        <v>0.98595363128192171</v>
      </c>
      <c r="Y331" s="33">
        <f t="shared" si="109"/>
        <v>312</v>
      </c>
      <c r="Z331" s="23">
        <f t="shared" si="104"/>
        <v>1.287950132126595E-4</v>
      </c>
    </row>
    <row r="332" spans="1:26">
      <c r="A332" s="20">
        <f t="shared" si="110"/>
        <v>0</v>
      </c>
      <c r="B332" s="16">
        <f t="shared" si="105"/>
        <v>0</v>
      </c>
      <c r="C332" s="20">
        <f t="shared" si="111"/>
        <v>100</v>
      </c>
      <c r="D332" s="20">
        <f t="shared" si="112"/>
        <v>313</v>
      </c>
      <c r="E332" s="20">
        <f t="shared" si="106"/>
        <v>0</v>
      </c>
      <c r="F332" s="20">
        <f t="shared" si="107"/>
        <v>0</v>
      </c>
      <c r="G332" s="20">
        <f t="shared" si="108"/>
        <v>0</v>
      </c>
      <c r="H332" s="20">
        <f t="shared" si="113"/>
        <v>10.100000000000001</v>
      </c>
      <c r="I332" s="20">
        <f t="shared" si="114"/>
        <v>1</v>
      </c>
      <c r="J332" s="20">
        <f t="shared" si="115"/>
        <v>50.256850668643509</v>
      </c>
      <c r="K332" s="20">
        <f t="shared" si="116"/>
        <v>157.30394259285418</v>
      </c>
      <c r="L332" s="20">
        <f t="shared" si="117"/>
        <v>0</v>
      </c>
      <c r="M332" s="20">
        <f t="shared" si="118"/>
        <v>0</v>
      </c>
      <c r="N332" s="20">
        <f t="shared" si="119"/>
        <v>0</v>
      </c>
      <c r="O332" s="20">
        <f>Properties!$G$12*EXP(1/$G$2-1/300)*(J332*K332-L332*M332/Properties!$B$3)</f>
        <v>1.2859777224030788E-4</v>
      </c>
      <c r="P332" s="20">
        <f>Properties!$G$13*EXP(1/$G$2-1/300)*(J332^2-N332*M332/Properties!$C$3)</f>
        <v>1.7974928228477541E-6</v>
      </c>
      <c r="Q332" s="20">
        <f>Properties!$G$14*EXP(1/$G$2-1/300)*(N332*K332-L332*J332/Properties!$D$3)</f>
        <v>0</v>
      </c>
      <c r="R332" s="20">
        <f t="shared" si="120"/>
        <v>99.999684667184383</v>
      </c>
      <c r="S332" s="20">
        <f t="shared" si="121"/>
        <v>312.99969324266885</v>
      </c>
      <c r="T332" s="20">
        <f t="shared" si="122"/>
        <v>3.0675733112609302E-4</v>
      </c>
      <c r="U332" s="20">
        <f t="shared" si="123"/>
        <v>3.1104507337426128E-4</v>
      </c>
      <c r="V332" s="20">
        <f t="shared" si="124"/>
        <v>4.2877422481682339E-6</v>
      </c>
      <c r="W332" s="20">
        <f t="shared" si="125"/>
        <v>10.100000000000001</v>
      </c>
      <c r="X332" s="20">
        <f t="shared" si="126"/>
        <v>0.98595363128192171</v>
      </c>
      <c r="Y332" s="33">
        <f t="shared" si="109"/>
        <v>313</v>
      </c>
      <c r="Z332" s="23">
        <f t="shared" si="104"/>
        <v>1.2859777224030788E-4</v>
      </c>
    </row>
    <row r="333" spans="1:26">
      <c r="A333" s="20">
        <f t="shared" si="110"/>
        <v>0</v>
      </c>
      <c r="B333" s="16">
        <f t="shared" si="105"/>
        <v>0</v>
      </c>
      <c r="C333" s="20">
        <f t="shared" si="111"/>
        <v>100</v>
      </c>
      <c r="D333" s="20">
        <f t="shared" si="112"/>
        <v>314</v>
      </c>
      <c r="E333" s="20">
        <f t="shared" si="106"/>
        <v>0</v>
      </c>
      <c r="F333" s="20">
        <f t="shared" si="107"/>
        <v>0</v>
      </c>
      <c r="G333" s="20">
        <f t="shared" si="108"/>
        <v>0</v>
      </c>
      <c r="H333" s="20">
        <f t="shared" si="113"/>
        <v>10.100000000000001</v>
      </c>
      <c r="I333" s="20">
        <f t="shared" si="114"/>
        <v>1</v>
      </c>
      <c r="J333" s="20">
        <f t="shared" si="115"/>
        <v>50.138348309132439</v>
      </c>
      <c r="K333" s="20">
        <f t="shared" si="116"/>
        <v>157.43441369067585</v>
      </c>
      <c r="L333" s="20">
        <f t="shared" si="117"/>
        <v>0</v>
      </c>
      <c r="M333" s="20">
        <f t="shared" si="118"/>
        <v>0</v>
      </c>
      <c r="N333" s="20">
        <f t="shared" si="119"/>
        <v>0</v>
      </c>
      <c r="O333" s="20">
        <f>Properties!$G$12*EXP(1/$G$2-1/300)*(J333*K333-L333*M333/Properties!$B$3)</f>
        <v>1.284009572366657E-4</v>
      </c>
      <c r="P333" s="20">
        <f>Properties!$G$13*EXP(1/$G$2-1/300)*(J333^2-N333*M333/Properties!$C$3)</f>
        <v>1.7890260761478105E-6</v>
      </c>
      <c r="Q333" s="20">
        <f>Properties!$G$14*EXP(1/$G$2-1/300)*(N333*K333-L333*J333/Properties!$D$3)</f>
        <v>0</v>
      </c>
      <c r="R333" s="20">
        <f t="shared" si="120"/>
        <v>99.999685177060385</v>
      </c>
      <c r="S333" s="20">
        <f t="shared" si="121"/>
        <v>313.99969371215172</v>
      </c>
      <c r="T333" s="20">
        <f t="shared" si="122"/>
        <v>3.0628784830231568E-4</v>
      </c>
      <c r="U333" s="20">
        <f t="shared" si="123"/>
        <v>3.105553939593942E-4</v>
      </c>
      <c r="V333" s="20">
        <f t="shared" si="124"/>
        <v>4.2675456570784439E-6</v>
      </c>
      <c r="W333" s="20">
        <f t="shared" si="125"/>
        <v>10.100000000000001</v>
      </c>
      <c r="X333" s="20">
        <f t="shared" si="126"/>
        <v>0.98595363128192171</v>
      </c>
      <c r="Y333" s="33">
        <f t="shared" si="109"/>
        <v>314</v>
      </c>
      <c r="Z333" s="23">
        <f t="shared" si="104"/>
        <v>1.284009572366657E-4</v>
      </c>
    </row>
    <row r="334" spans="1:26">
      <c r="A334" s="20">
        <f t="shared" si="110"/>
        <v>0</v>
      </c>
      <c r="B334" s="16">
        <f t="shared" si="105"/>
        <v>0</v>
      </c>
      <c r="C334" s="20">
        <f t="shared" si="111"/>
        <v>100</v>
      </c>
      <c r="D334" s="20">
        <f t="shared" si="112"/>
        <v>315</v>
      </c>
      <c r="E334" s="20">
        <f t="shared" si="106"/>
        <v>0</v>
      </c>
      <c r="F334" s="20">
        <f t="shared" si="107"/>
        <v>0</v>
      </c>
      <c r="G334" s="20">
        <f t="shared" si="108"/>
        <v>0</v>
      </c>
      <c r="H334" s="20">
        <f t="shared" si="113"/>
        <v>10.100000000000001</v>
      </c>
      <c r="I334" s="20">
        <f t="shared" si="114"/>
        <v>1</v>
      </c>
      <c r="J334" s="20">
        <f t="shared" si="115"/>
        <v>50.020403476600961</v>
      </c>
      <c r="K334" s="20">
        <f t="shared" si="116"/>
        <v>157.56427095129303</v>
      </c>
      <c r="L334" s="20">
        <f t="shared" si="117"/>
        <v>0</v>
      </c>
      <c r="M334" s="20">
        <f t="shared" si="118"/>
        <v>0</v>
      </c>
      <c r="N334" s="20">
        <f t="shared" si="119"/>
        <v>0</v>
      </c>
      <c r="O334" s="20">
        <f>Properties!$G$12*EXP(1/$G$2-1/300)*(J334*K334-L334*M334/Properties!$B$3)</f>
        <v>1.2820456874541048E-4</v>
      </c>
      <c r="P334" s="20">
        <f>Properties!$G$13*EXP(1/$G$2-1/300)*(J334^2-N334*M334/Properties!$C$3)</f>
        <v>1.7806190103529236E-6</v>
      </c>
      <c r="Q334" s="20">
        <f>Properties!$G$14*EXP(1/$G$2-1/300)*(N334*K334-L334*J334/Properties!$D$3)</f>
        <v>0</v>
      </c>
      <c r="R334" s="20">
        <f t="shared" si="120"/>
        <v>99.999685685634262</v>
      </c>
      <c r="S334" s="20">
        <f t="shared" si="121"/>
        <v>314.9996941806171</v>
      </c>
      <c r="T334" s="20">
        <f t="shared" si="122"/>
        <v>3.0581938288186693E-4</v>
      </c>
      <c r="U334" s="20">
        <f t="shared" si="123"/>
        <v>3.1006687431078177E-4</v>
      </c>
      <c r="V334" s="20">
        <f t="shared" si="124"/>
        <v>4.2474914289148195E-6</v>
      </c>
      <c r="W334" s="20">
        <f t="shared" si="125"/>
        <v>10.100000000000001</v>
      </c>
      <c r="X334" s="20">
        <f t="shared" si="126"/>
        <v>0.98595363128192171</v>
      </c>
      <c r="Y334" s="33">
        <f t="shared" si="109"/>
        <v>315</v>
      </c>
      <c r="Z334" s="23">
        <f t="shared" si="104"/>
        <v>1.2820456874541048E-4</v>
      </c>
    </row>
    <row r="335" spans="1:26">
      <c r="A335" s="20">
        <f t="shared" si="110"/>
        <v>0</v>
      </c>
      <c r="B335" s="16">
        <f t="shared" si="105"/>
        <v>0</v>
      </c>
      <c r="C335" s="20">
        <f t="shared" si="111"/>
        <v>100</v>
      </c>
      <c r="D335" s="20">
        <f t="shared" si="112"/>
        <v>316</v>
      </c>
      <c r="E335" s="20">
        <f t="shared" si="106"/>
        <v>0</v>
      </c>
      <c r="F335" s="20">
        <f t="shared" si="107"/>
        <v>0</v>
      </c>
      <c r="G335" s="20">
        <f t="shared" si="108"/>
        <v>0</v>
      </c>
      <c r="H335" s="20">
        <f t="shared" si="113"/>
        <v>10.100000000000001</v>
      </c>
      <c r="I335" s="20">
        <f t="shared" si="114"/>
        <v>1</v>
      </c>
      <c r="J335" s="20">
        <f t="shared" si="115"/>
        <v>49.90301224572417</v>
      </c>
      <c r="K335" s="20">
        <f t="shared" si="116"/>
        <v>157.69351869648838</v>
      </c>
      <c r="L335" s="20">
        <f t="shared" si="117"/>
        <v>0</v>
      </c>
      <c r="M335" s="20">
        <f t="shared" si="118"/>
        <v>0</v>
      </c>
      <c r="N335" s="20">
        <f t="shared" si="119"/>
        <v>0</v>
      </c>
      <c r="O335" s="20">
        <f>Properties!$G$12*EXP(1/$G$2-1/300)*(J335*K335-L335*M335/Properties!$B$3)</f>
        <v>1.2800860727187033E-4</v>
      </c>
      <c r="P335" s="20">
        <f>Properties!$G$13*EXP(1/$G$2-1/300)*(J335^2-N335*M335/Properties!$C$3)</f>
        <v>1.7722710658684579E-6</v>
      </c>
      <c r="Q335" s="20">
        <f>Properties!$G$14*EXP(1/$G$2-1/300)*(N335*K335-L335*J335/Properties!$D$3)</f>
        <v>0</v>
      </c>
      <c r="R335" s="20">
        <f t="shared" si="120"/>
        <v>99.999686192907475</v>
      </c>
      <c r="S335" s="20">
        <f t="shared" si="121"/>
        <v>315.99969464806395</v>
      </c>
      <c r="T335" s="20">
        <f t="shared" si="122"/>
        <v>3.0535193607015719E-4</v>
      </c>
      <c r="U335" s="20">
        <f t="shared" si="123"/>
        <v>3.0957951429897665E-4</v>
      </c>
      <c r="V335" s="20">
        <f t="shared" si="124"/>
        <v>4.2275782288194224E-6</v>
      </c>
      <c r="W335" s="20">
        <f t="shared" si="125"/>
        <v>10.100000000000001</v>
      </c>
      <c r="X335" s="20">
        <f t="shared" si="126"/>
        <v>0.98595363128192171</v>
      </c>
      <c r="Y335" s="33">
        <f t="shared" si="109"/>
        <v>316</v>
      </c>
      <c r="Z335" s="23">
        <f t="shared" si="104"/>
        <v>1.2800860727187033E-4</v>
      </c>
    </row>
    <row r="336" spans="1:26">
      <c r="A336" s="20">
        <f t="shared" si="110"/>
        <v>0</v>
      </c>
      <c r="B336" s="16">
        <f t="shared" si="105"/>
        <v>0</v>
      </c>
      <c r="C336" s="20">
        <f t="shared" si="111"/>
        <v>100</v>
      </c>
      <c r="D336" s="20">
        <f t="shared" si="112"/>
        <v>317</v>
      </c>
      <c r="E336" s="20">
        <f t="shared" si="106"/>
        <v>0</v>
      </c>
      <c r="F336" s="20">
        <f t="shared" si="107"/>
        <v>0</v>
      </c>
      <c r="G336" s="20">
        <f t="shared" si="108"/>
        <v>0</v>
      </c>
      <c r="H336" s="20">
        <f t="shared" si="113"/>
        <v>10.100000000000001</v>
      </c>
      <c r="I336" s="20">
        <f t="shared" si="114"/>
        <v>1</v>
      </c>
      <c r="J336" s="20">
        <f t="shared" si="115"/>
        <v>49.786170727939755</v>
      </c>
      <c r="K336" s="20">
        <f t="shared" si="116"/>
        <v>157.822161207569</v>
      </c>
      <c r="L336" s="20">
        <f t="shared" si="117"/>
        <v>0</v>
      </c>
      <c r="M336" s="20">
        <f t="shared" si="118"/>
        <v>0</v>
      </c>
      <c r="N336" s="20">
        <f t="shared" si="119"/>
        <v>0</v>
      </c>
      <c r="O336" s="20">
        <f>Properties!$G$12*EXP(1/$G$2-1/300)*(J336*K336-L336*M336/Properties!$B$3)</f>
        <v>1.2781307328386135E-4</v>
      </c>
      <c r="P336" s="20">
        <f>Properties!$G$13*EXP(1/$G$2-1/300)*(J336^2-N336*M336/Properties!$C$3)</f>
        <v>1.7639816896431974E-6</v>
      </c>
      <c r="Q336" s="20">
        <f>Properties!$G$14*EXP(1/$G$2-1/300)*(N336*K336-L336*J336/Properties!$D$3)</f>
        <v>0</v>
      </c>
      <c r="R336" s="20">
        <f t="shared" si="120"/>
        <v>99.999686698881547</v>
      </c>
      <c r="S336" s="20">
        <f t="shared" si="121"/>
        <v>316.99969511449103</v>
      </c>
      <c r="T336" s="20">
        <f t="shared" si="122"/>
        <v>3.0488550898311566E-4</v>
      </c>
      <c r="U336" s="20">
        <f t="shared" si="123"/>
        <v>3.0909331372065869E-4</v>
      </c>
      <c r="V336" s="20">
        <f t="shared" si="124"/>
        <v>4.2078047375430018E-6</v>
      </c>
      <c r="W336" s="20">
        <f t="shared" si="125"/>
        <v>10.100000000000001</v>
      </c>
      <c r="X336" s="20">
        <f t="shared" si="126"/>
        <v>0.98595363128192171</v>
      </c>
      <c r="Y336" s="33">
        <f t="shared" si="109"/>
        <v>317</v>
      </c>
      <c r="Z336" s="23">
        <f t="shared" si="104"/>
        <v>1.2781307328386135E-4</v>
      </c>
    </row>
    <row r="337" spans="1:26">
      <c r="A337" s="20">
        <f t="shared" si="110"/>
        <v>0</v>
      </c>
      <c r="B337" s="16">
        <f t="shared" si="105"/>
        <v>0</v>
      </c>
      <c r="C337" s="20">
        <f t="shared" si="111"/>
        <v>100</v>
      </c>
      <c r="D337" s="20">
        <f t="shared" si="112"/>
        <v>318</v>
      </c>
      <c r="E337" s="20">
        <f t="shared" si="106"/>
        <v>0</v>
      </c>
      <c r="F337" s="20">
        <f t="shared" si="107"/>
        <v>0</v>
      </c>
      <c r="G337" s="20">
        <f t="shared" si="108"/>
        <v>0</v>
      </c>
      <c r="H337" s="20">
        <f t="shared" si="113"/>
        <v>10.100000000000001</v>
      </c>
      <c r="I337" s="20">
        <f t="shared" si="114"/>
        <v>1</v>
      </c>
      <c r="J337" s="20">
        <f t="shared" si="115"/>
        <v>49.669875071018616</v>
      </c>
      <c r="K337" s="20">
        <f t="shared" si="116"/>
        <v>157.9502027258392</v>
      </c>
      <c r="L337" s="20">
        <f t="shared" si="117"/>
        <v>0</v>
      </c>
      <c r="M337" s="20">
        <f t="shared" si="118"/>
        <v>0</v>
      </c>
      <c r="N337" s="20">
        <f t="shared" si="119"/>
        <v>0</v>
      </c>
      <c r="O337" s="20">
        <f>Properties!$G$12*EXP(1/$G$2-1/300)*(J337*K337-L337*M337/Properties!$B$3)</f>
        <v>1.2761796721250779E-4</v>
      </c>
      <c r="P337" s="20">
        <f>Properties!$G$13*EXP(1/$G$2-1/300)*(J337^2-N337*M337/Properties!$C$3)</f>
        <v>1.7557503350777412E-6</v>
      </c>
      <c r="Q337" s="20">
        <f>Properties!$G$14*EXP(1/$G$2-1/300)*(N337*K337-L337*J337/Properties!$D$3)</f>
        <v>0</v>
      </c>
      <c r="R337" s="20">
        <f t="shared" si="120"/>
        <v>99.999687203558054</v>
      </c>
      <c r="S337" s="20">
        <f t="shared" si="121"/>
        <v>317.99969557989738</v>
      </c>
      <c r="T337" s="20">
        <f t="shared" si="122"/>
        <v>3.044201026491469E-4</v>
      </c>
      <c r="U337" s="20">
        <f t="shared" si="123"/>
        <v>3.0860827230037337E-4</v>
      </c>
      <c r="V337" s="20">
        <f t="shared" si="124"/>
        <v>4.1881696512264713E-6</v>
      </c>
      <c r="W337" s="20">
        <f t="shared" si="125"/>
        <v>10.100000000000001</v>
      </c>
      <c r="X337" s="20">
        <f t="shared" si="126"/>
        <v>0.98595363128192171</v>
      </c>
      <c r="Y337" s="33">
        <f t="shared" si="109"/>
        <v>318</v>
      </c>
      <c r="Z337" s="23">
        <f t="shared" si="104"/>
        <v>1.2761796721250779E-4</v>
      </c>
    </row>
    <row r="338" spans="1:26">
      <c r="A338" s="20">
        <f t="shared" si="110"/>
        <v>0</v>
      </c>
      <c r="B338" s="16">
        <f t="shared" si="105"/>
        <v>0</v>
      </c>
      <c r="C338" s="20">
        <f t="shared" si="111"/>
        <v>100</v>
      </c>
      <c r="D338" s="20">
        <f t="shared" si="112"/>
        <v>319</v>
      </c>
      <c r="E338" s="20">
        <f t="shared" si="106"/>
        <v>0</v>
      </c>
      <c r="F338" s="20">
        <f t="shared" si="107"/>
        <v>0</v>
      </c>
      <c r="G338" s="20">
        <f t="shared" si="108"/>
        <v>0</v>
      </c>
      <c r="H338" s="20">
        <f t="shared" si="113"/>
        <v>10.100000000000001</v>
      </c>
      <c r="I338" s="20">
        <f t="shared" si="114"/>
        <v>1</v>
      </c>
      <c r="J338" s="20">
        <f t="shared" si="115"/>
        <v>49.554121458641504</v>
      </c>
      <c r="K338" s="20">
        <f t="shared" si="116"/>
        <v>158.07764745306639</v>
      </c>
      <c r="L338" s="20">
        <f t="shared" si="117"/>
        <v>0</v>
      </c>
      <c r="M338" s="20">
        <f t="shared" si="118"/>
        <v>0</v>
      </c>
      <c r="N338" s="20">
        <f t="shared" si="119"/>
        <v>0</v>
      </c>
      <c r="O338" s="20">
        <f>Properties!$G$12*EXP(1/$G$2-1/300)*(J338*K338-L338*M338/Properties!$B$3)</f>
        <v>1.2742328945304515E-4</v>
      </c>
      <c r="P338" s="20">
        <f>Properties!$G$13*EXP(1/$G$2-1/300)*(J338^2-N338*M338/Properties!$C$3)</f>
        <v>1.7475764619343973E-6</v>
      </c>
      <c r="Q338" s="20">
        <f>Properties!$G$14*EXP(1/$G$2-1/300)*(N338*K338-L338*J338/Properties!$D$3)</f>
        <v>0</v>
      </c>
      <c r="R338" s="20">
        <f t="shared" si="120"/>
        <v>99.99968770693863</v>
      </c>
      <c r="S338" s="20">
        <f t="shared" si="121"/>
        <v>318.99969604428196</v>
      </c>
      <c r="T338" s="20">
        <f t="shared" si="122"/>
        <v>3.0395571801104619E-4</v>
      </c>
      <c r="U338" s="20">
        <f t="shared" si="123"/>
        <v>3.0812438969223216E-4</v>
      </c>
      <c r="V338" s="20">
        <f t="shared" si="124"/>
        <v>4.1686716811859801E-6</v>
      </c>
      <c r="W338" s="20">
        <f t="shared" si="125"/>
        <v>10.100000000000001</v>
      </c>
      <c r="X338" s="20">
        <f t="shared" si="126"/>
        <v>0.98595363128192171</v>
      </c>
      <c r="Y338" s="33">
        <f t="shared" si="109"/>
        <v>319</v>
      </c>
      <c r="Z338" s="23">
        <f t="shared" si="104"/>
        <v>1.2742328945304515E-4</v>
      </c>
    </row>
    <row r="339" spans="1:26">
      <c r="A339" s="20">
        <f t="shared" si="110"/>
        <v>0</v>
      </c>
      <c r="B339" s="16">
        <f t="shared" si="105"/>
        <v>0</v>
      </c>
      <c r="C339" s="20">
        <f t="shared" si="111"/>
        <v>100</v>
      </c>
      <c r="D339" s="20">
        <f t="shared" si="112"/>
        <v>320</v>
      </c>
      <c r="E339" s="20">
        <f t="shared" si="106"/>
        <v>0</v>
      </c>
      <c r="F339" s="20">
        <f t="shared" si="107"/>
        <v>0</v>
      </c>
      <c r="G339" s="20">
        <f t="shared" si="108"/>
        <v>0</v>
      </c>
      <c r="H339" s="20">
        <f t="shared" si="113"/>
        <v>10.100000000000001</v>
      </c>
      <c r="I339" s="20">
        <f t="shared" si="114"/>
        <v>1</v>
      </c>
      <c r="J339" s="20">
        <f t="shared" si="115"/>
        <v>49.438906109981559</v>
      </c>
      <c r="K339" s="20">
        <f t="shared" si="116"/>
        <v>158.20449955194101</v>
      </c>
      <c r="L339" s="20">
        <f t="shared" si="117"/>
        <v>0</v>
      </c>
      <c r="M339" s="20">
        <f t="shared" si="118"/>
        <v>0</v>
      </c>
      <c r="N339" s="20">
        <f t="shared" si="119"/>
        <v>0</v>
      </c>
      <c r="O339" s="20">
        <f>Properties!$G$12*EXP(1/$G$2-1/300)*(J339*K339-L339*M339/Properties!$B$3)</f>
        <v>1.2722904036560715E-4</v>
      </c>
      <c r="P339" s="20">
        <f>Properties!$G$13*EXP(1/$G$2-1/300)*(J339^2-N339*M339/Properties!$C$3)</f>
        <v>1.7394595362485356E-6</v>
      </c>
      <c r="Q339" s="20">
        <f>Properties!$G$14*EXP(1/$G$2-1/300)*(N339*K339-L339*J339/Properties!$D$3)</f>
        <v>0</v>
      </c>
      <c r="R339" s="20">
        <f t="shared" si="120"/>
        <v>99.999688209024967</v>
      </c>
      <c r="S339" s="20">
        <f t="shared" si="121"/>
        <v>319.99969650764405</v>
      </c>
      <c r="T339" s="20">
        <f t="shared" si="122"/>
        <v>3.0349235592787722E-4</v>
      </c>
      <c r="U339" s="20">
        <f t="shared" si="123"/>
        <v>3.0764166548157863E-4</v>
      </c>
      <c r="V339" s="20">
        <f t="shared" si="124"/>
        <v>4.1493095537014471E-6</v>
      </c>
      <c r="W339" s="20">
        <f t="shared" si="125"/>
        <v>10.100000000000001</v>
      </c>
      <c r="X339" s="20">
        <f t="shared" si="126"/>
        <v>0.98595363128192171</v>
      </c>
      <c r="Y339" s="33">
        <f t="shared" si="109"/>
        <v>320</v>
      </c>
      <c r="Z339" s="23">
        <f t="shared" si="104"/>
        <v>1.2722904036560715E-4</v>
      </c>
    </row>
    <row r="340" spans="1:26">
      <c r="A340" s="20">
        <f t="shared" si="110"/>
        <v>0</v>
      </c>
      <c r="B340" s="16">
        <f t="shared" si="105"/>
        <v>0</v>
      </c>
      <c r="C340" s="20">
        <f t="shared" si="111"/>
        <v>100</v>
      </c>
      <c r="D340" s="20">
        <f t="shared" si="112"/>
        <v>321</v>
      </c>
      <c r="E340" s="20">
        <f t="shared" si="106"/>
        <v>0</v>
      </c>
      <c r="F340" s="20">
        <f t="shared" si="107"/>
        <v>0</v>
      </c>
      <c r="G340" s="20">
        <f t="shared" si="108"/>
        <v>0</v>
      </c>
      <c r="H340" s="20">
        <f t="shared" si="113"/>
        <v>10.100000000000001</v>
      </c>
      <c r="I340" s="20">
        <f t="shared" si="114"/>
        <v>1</v>
      </c>
      <c r="J340" s="20">
        <f t="shared" si="115"/>
        <v>49.324225279292669</v>
      </c>
      <c r="K340" s="20">
        <f t="shared" si="116"/>
        <v>158.33076314652945</v>
      </c>
      <c r="L340" s="20">
        <f t="shared" si="117"/>
        <v>0</v>
      </c>
      <c r="M340" s="20">
        <f t="shared" si="118"/>
        <v>0</v>
      </c>
      <c r="N340" s="20">
        <f t="shared" si="119"/>
        <v>0</v>
      </c>
      <c r="O340" s="20">
        <f>Properties!$G$12*EXP(1/$G$2-1/300)*(J340*K340-L340*M340/Properties!$B$3)</f>
        <v>1.2703522027599642E-4</v>
      </c>
      <c r="P340" s="20">
        <f>Properties!$G$13*EXP(1/$G$2-1/300)*(J340^2-N340*M340/Properties!$C$3)</f>
        <v>1.7313990302413848E-6</v>
      </c>
      <c r="Q340" s="20">
        <f>Properties!$G$14*EXP(1/$G$2-1/300)*(N340*K340-L340*J340/Properties!$D$3)</f>
        <v>0</v>
      </c>
      <c r="R340" s="20">
        <f t="shared" si="120"/>
        <v>99.999688709818798</v>
      </c>
      <c r="S340" s="20">
        <f t="shared" si="121"/>
        <v>320.99969696998284</v>
      </c>
      <c r="T340" s="20">
        <f t="shared" si="122"/>
        <v>3.0303001717681003E-4</v>
      </c>
      <c r="U340" s="20">
        <f t="shared" si="123"/>
        <v>3.0716009918661851E-4</v>
      </c>
      <c r="V340" s="20">
        <f t="shared" si="124"/>
        <v>4.1300820098085496E-6</v>
      </c>
      <c r="W340" s="20">
        <f t="shared" si="125"/>
        <v>10.100000000000001</v>
      </c>
      <c r="X340" s="20">
        <f t="shared" si="126"/>
        <v>0.98595363128192171</v>
      </c>
      <c r="Y340" s="33">
        <f t="shared" si="109"/>
        <v>321</v>
      </c>
      <c r="Z340" s="23">
        <f t="shared" ref="Z340:Z403" si="127">(O340+Q340)</f>
        <v>1.2703522027599642E-4</v>
      </c>
    </row>
    <row r="341" spans="1:26">
      <c r="A341" s="20">
        <f t="shared" si="110"/>
        <v>0</v>
      </c>
      <c r="B341" s="16">
        <f t="shared" ref="B341:B404" si="128">A341/(PI()/4*$G$6^2)</f>
        <v>0</v>
      </c>
      <c r="C341" s="20">
        <f t="shared" si="111"/>
        <v>100</v>
      </c>
      <c r="D341" s="20">
        <f t="shared" si="112"/>
        <v>322</v>
      </c>
      <c r="E341" s="20">
        <f t="shared" ref="E341:E404" si="129">$B$3</f>
        <v>0</v>
      </c>
      <c r="F341" s="20">
        <f t="shared" ref="F341:F404" si="130">$B$4</f>
        <v>0</v>
      </c>
      <c r="G341" s="20">
        <f t="shared" ref="G341:G404" si="131">$B$5</f>
        <v>0</v>
      </c>
      <c r="H341" s="20">
        <f t="shared" si="113"/>
        <v>10.100000000000001</v>
      </c>
      <c r="I341" s="20">
        <f t="shared" si="114"/>
        <v>1</v>
      </c>
      <c r="J341" s="20">
        <f t="shared" si="115"/>
        <v>49.210075255503511</v>
      </c>
      <c r="K341" s="20">
        <f t="shared" si="116"/>
        <v>158.4564423227213</v>
      </c>
      <c r="L341" s="20">
        <f t="shared" si="117"/>
        <v>0</v>
      </c>
      <c r="M341" s="20">
        <f t="shared" si="118"/>
        <v>0</v>
      </c>
      <c r="N341" s="20">
        <f t="shared" si="119"/>
        <v>0</v>
      </c>
      <c r="O341" s="20">
        <f>Properties!$G$12*EXP(1/$G$2-1/300)*(J341*K341-L341*M341/Properties!$B$3)</f>
        <v>1.2684182947643956E-4</v>
      </c>
      <c r="P341" s="20">
        <f>Properties!$G$13*EXP(1/$G$2-1/300)*(J341^2-N341*M341/Properties!$C$3)</f>
        <v>1.7233944222342336E-6</v>
      </c>
      <c r="Q341" s="20">
        <f>Properties!$G$14*EXP(1/$G$2-1/300)*(N341*K341-L341*J341/Properties!$D$3)</f>
        <v>0</v>
      </c>
      <c r="R341" s="20">
        <f t="shared" si="120"/>
        <v>99.999689209321929</v>
      </c>
      <c r="S341" s="20">
        <f t="shared" si="121"/>
        <v>321.99969743129753</v>
      </c>
      <c r="T341" s="20">
        <f t="shared" si="122"/>
        <v>3.0256870245492243E-4</v>
      </c>
      <c r="U341" s="20">
        <f t="shared" si="123"/>
        <v>3.0667969026001649E-4</v>
      </c>
      <c r="V341" s="20">
        <f t="shared" si="124"/>
        <v>4.110987805094056E-6</v>
      </c>
      <c r="W341" s="20">
        <f t="shared" si="125"/>
        <v>10.100000000000001</v>
      </c>
      <c r="X341" s="20">
        <f t="shared" si="126"/>
        <v>0.98595363128192171</v>
      </c>
      <c r="Y341" s="33">
        <f t="shared" ref="Y341:Y404" si="132">D341</f>
        <v>322</v>
      </c>
      <c r="Z341" s="23">
        <f t="shared" si="127"/>
        <v>1.2684182947643956E-4</v>
      </c>
    </row>
    <row r="342" spans="1:26">
      <c r="A342" s="20">
        <f t="shared" ref="A342:A405" si="133">A341</f>
        <v>0</v>
      </c>
      <c r="B342" s="16">
        <f t="shared" si="128"/>
        <v>0</v>
      </c>
      <c r="C342" s="20">
        <f t="shared" ref="C342:C405" si="134">C341</f>
        <v>100</v>
      </c>
      <c r="D342" s="20">
        <f t="shared" ref="D342:D405" si="135">D341+1</f>
        <v>323</v>
      </c>
      <c r="E342" s="20">
        <f t="shared" si="129"/>
        <v>0</v>
      </c>
      <c r="F342" s="20">
        <f t="shared" si="130"/>
        <v>0</v>
      </c>
      <c r="G342" s="20">
        <f t="shared" si="131"/>
        <v>0</v>
      </c>
      <c r="H342" s="20">
        <f t="shared" ref="H342:H405" si="136">$B$6</f>
        <v>10.100000000000001</v>
      </c>
      <c r="I342" s="20">
        <f t="shared" ref="I342:I405" si="137">I341</f>
        <v>1</v>
      </c>
      <c r="J342" s="20">
        <f t="shared" ref="J342:J405" si="138">$G$3*C342/SUM(C342:H342)*$I342</f>
        <v>49.096452361817292</v>
      </c>
      <c r="K342" s="20">
        <f t="shared" ref="K342:K405" si="139">$G$3*D342/SUM(C342:H342)*$I342</f>
        <v>158.58154112866984</v>
      </c>
      <c r="L342" s="20">
        <f t="shared" ref="L342:L405" si="140">$G$3*E342/SUM(C342:H342)*$I342</f>
        <v>0</v>
      </c>
      <c r="M342" s="20">
        <f t="shared" ref="M342:M405" si="141">$G$3*F342/SUM(C342:H342)*$I342</f>
        <v>0</v>
      </c>
      <c r="N342" s="20">
        <f t="shared" ref="N342:N405" si="142">$G$3*G342/SUM(C342:H342)*$I342</f>
        <v>0</v>
      </c>
      <c r="O342" s="20">
        <f>Properties!$G$12*EXP(1/$G$2-1/300)*(J342*K342-L342*M342/Properties!$B$3)</f>
        <v>1.2664886822632686E-4</v>
      </c>
      <c r="P342" s="20">
        <f>Properties!$G$13*EXP(1/$G$2-1/300)*(J342^2-N342*M342/Properties!$C$3)</f>
        <v>1.7154451965640254E-6</v>
      </c>
      <c r="Q342" s="20">
        <f>Properties!$G$14*EXP(1/$G$2-1/300)*(N342*K342-L342*J342/Properties!$D$3)</f>
        <v>0</v>
      </c>
      <c r="R342" s="20">
        <f t="shared" ref="R342:R405" si="143">C342+$G$10*(-O342-2*P342+Q342)*$B$18</f>
        <v>99.999689707536206</v>
      </c>
      <c r="S342" s="20">
        <f t="shared" ref="S342:S405" si="144">D342+$G$10*(-O342-Q342)*$B$18</f>
        <v>322.99969789158763</v>
      </c>
      <c r="T342" s="20">
        <f t="shared" ref="T342:T405" si="145">E342+$G$10*(O342+Q342)*$B$18</f>
        <v>3.0210841238096443E-4</v>
      </c>
      <c r="U342" s="20">
        <f t="shared" ref="U342:U405" si="146">F342+$G$10*(O342+P342)*$B$18</f>
        <v>3.0620043809045889E-4</v>
      </c>
      <c r="V342" s="20">
        <f t="shared" ref="V342:V405" si="147">G342+$G$10*(P342-Q342)*$B$18</f>
        <v>4.0920257094944885E-6</v>
      </c>
      <c r="W342" s="20">
        <f t="shared" ref="W342:W405" si="148">H342</f>
        <v>10.100000000000001</v>
      </c>
      <c r="X342" s="20">
        <f t="shared" ref="X342:X405" si="149">I342-($J$6/(2*I342))*$B$18</f>
        <v>0.98595363128192171</v>
      </c>
      <c r="Y342" s="33">
        <f t="shared" si="132"/>
        <v>323</v>
      </c>
      <c r="Z342" s="23">
        <f t="shared" si="127"/>
        <v>1.2664886822632686E-4</v>
      </c>
    </row>
    <row r="343" spans="1:26">
      <c r="A343" s="20">
        <f t="shared" si="133"/>
        <v>0</v>
      </c>
      <c r="B343" s="16">
        <f t="shared" si="128"/>
        <v>0</v>
      </c>
      <c r="C343" s="20">
        <f t="shared" si="134"/>
        <v>100</v>
      </c>
      <c r="D343" s="20">
        <f t="shared" si="135"/>
        <v>324</v>
      </c>
      <c r="E343" s="20">
        <f t="shared" si="129"/>
        <v>0</v>
      </c>
      <c r="F343" s="20">
        <f t="shared" si="130"/>
        <v>0</v>
      </c>
      <c r="G343" s="20">
        <f t="shared" si="131"/>
        <v>0</v>
      </c>
      <c r="H343" s="20">
        <f t="shared" si="136"/>
        <v>10.100000000000001</v>
      </c>
      <c r="I343" s="20">
        <f t="shared" si="137"/>
        <v>1</v>
      </c>
      <c r="J343" s="20">
        <f t="shared" si="138"/>
        <v>48.983352955316903</v>
      </c>
      <c r="K343" s="20">
        <f t="shared" si="139"/>
        <v>158.70606357522678</v>
      </c>
      <c r="L343" s="20">
        <f t="shared" si="140"/>
        <v>0</v>
      </c>
      <c r="M343" s="20">
        <f t="shared" si="141"/>
        <v>0</v>
      </c>
      <c r="N343" s="20">
        <f t="shared" si="142"/>
        <v>0</v>
      </c>
      <c r="O343" s="20">
        <f>Properties!$G$12*EXP(1/$G$2-1/300)*(J343*K343-L343*M343/Properties!$B$3)</f>
        <v>1.2645633675293654E-4</v>
      </c>
      <c r="P343" s="20">
        <f>Properties!$G$13*EXP(1/$G$2-1/300)*(J343^2-N343*M343/Properties!$C$3)</f>
        <v>1.7075508435003009E-6</v>
      </c>
      <c r="Q343" s="20">
        <f>Properties!$G$14*EXP(1/$G$2-1/300)*(N343*K343-L343*J343/Properties!$D$3)</f>
        <v>0</v>
      </c>
      <c r="R343" s="20">
        <f t="shared" si="143"/>
        <v>99.999690204463491</v>
      </c>
      <c r="S343" s="20">
        <f t="shared" si="144"/>
        <v>323.9996983508525</v>
      </c>
      <c r="T343" s="20">
        <f t="shared" si="145"/>
        <v>3.0164914749708581E-4</v>
      </c>
      <c r="U343" s="20">
        <f t="shared" si="146"/>
        <v>3.0572234200418379E-4</v>
      </c>
      <c r="V343" s="20">
        <f t="shared" si="147"/>
        <v>4.0731945070979957E-6</v>
      </c>
      <c r="W343" s="20">
        <f t="shared" si="148"/>
        <v>10.100000000000001</v>
      </c>
      <c r="X343" s="20">
        <f t="shared" si="149"/>
        <v>0.98595363128192171</v>
      </c>
      <c r="Y343" s="33">
        <f t="shared" si="132"/>
        <v>324</v>
      </c>
      <c r="Z343" s="23">
        <f t="shared" si="127"/>
        <v>1.2645633675293654E-4</v>
      </c>
    </row>
    <row r="344" spans="1:26">
      <c r="A344" s="20">
        <f t="shared" si="133"/>
        <v>0</v>
      </c>
      <c r="B344" s="16">
        <f t="shared" si="128"/>
        <v>0</v>
      </c>
      <c r="C344" s="20">
        <f t="shared" si="134"/>
        <v>100</v>
      </c>
      <c r="D344" s="20">
        <f t="shared" si="135"/>
        <v>325</v>
      </c>
      <c r="E344" s="20">
        <f t="shared" si="129"/>
        <v>0</v>
      </c>
      <c r="F344" s="20">
        <f t="shared" si="130"/>
        <v>0</v>
      </c>
      <c r="G344" s="20">
        <f t="shared" si="131"/>
        <v>0</v>
      </c>
      <c r="H344" s="20">
        <f t="shared" si="136"/>
        <v>10.100000000000001</v>
      </c>
      <c r="I344" s="20">
        <f t="shared" si="137"/>
        <v>1</v>
      </c>
      <c r="J344" s="20">
        <f t="shared" si="138"/>
        <v>48.87077342657566</v>
      </c>
      <c r="K344" s="20">
        <f t="shared" si="139"/>
        <v>158.83001363637089</v>
      </c>
      <c r="L344" s="20">
        <f t="shared" si="140"/>
        <v>0</v>
      </c>
      <c r="M344" s="20">
        <f t="shared" si="141"/>
        <v>0</v>
      </c>
      <c r="N344" s="20">
        <f t="shared" si="142"/>
        <v>0</v>
      </c>
      <c r="O344" s="20">
        <f>Properties!$G$12*EXP(1/$G$2-1/300)*(J344*K344-L344*M344/Properties!$B$3)</f>
        <v>1.2626423525214484E-4</v>
      </c>
      <c r="P344" s="20">
        <f>Properties!$G$13*EXP(1/$G$2-1/300)*(J344^2-N344*M344/Properties!$C$3)</f>
        <v>1.6997108591634885E-6</v>
      </c>
      <c r="Q344" s="20">
        <f>Properties!$G$14*EXP(1/$G$2-1/300)*(N344*K344-L344*J344/Properties!$D$3)</f>
        <v>0</v>
      </c>
      <c r="R344" s="20">
        <f t="shared" si="143"/>
        <v>99.999690700105731</v>
      </c>
      <c r="S344" s="20">
        <f t="shared" si="144"/>
        <v>324.99969880909174</v>
      </c>
      <c r="T344" s="20">
        <f t="shared" si="145"/>
        <v>3.0119090827053019E-4</v>
      </c>
      <c r="U344" s="20">
        <f t="shared" si="146"/>
        <v>3.0524540126647967E-4</v>
      </c>
      <c r="V344" s="20">
        <f t="shared" si="147"/>
        <v>4.0544929959494452E-6</v>
      </c>
      <c r="W344" s="20">
        <f t="shared" si="148"/>
        <v>10.100000000000001</v>
      </c>
      <c r="X344" s="20">
        <f t="shared" si="149"/>
        <v>0.98595363128192171</v>
      </c>
      <c r="Y344" s="33">
        <f t="shared" si="132"/>
        <v>325</v>
      </c>
      <c r="Z344" s="23">
        <f t="shared" si="127"/>
        <v>1.2626423525214484E-4</v>
      </c>
    </row>
    <row r="345" spans="1:26">
      <c r="A345" s="20">
        <f t="shared" si="133"/>
        <v>0</v>
      </c>
      <c r="B345" s="16">
        <f t="shared" si="128"/>
        <v>0</v>
      </c>
      <c r="C345" s="20">
        <f t="shared" si="134"/>
        <v>100</v>
      </c>
      <c r="D345" s="20">
        <f t="shared" si="135"/>
        <v>326</v>
      </c>
      <c r="E345" s="20">
        <f t="shared" si="129"/>
        <v>0</v>
      </c>
      <c r="F345" s="20">
        <f t="shared" si="130"/>
        <v>0</v>
      </c>
      <c r="G345" s="20">
        <f t="shared" si="131"/>
        <v>0</v>
      </c>
      <c r="H345" s="20">
        <f t="shared" si="136"/>
        <v>10.100000000000001</v>
      </c>
      <c r="I345" s="20">
        <f t="shared" si="137"/>
        <v>1</v>
      </c>
      <c r="J345" s="20">
        <f t="shared" si="138"/>
        <v>48.75871019927326</v>
      </c>
      <c r="K345" s="20">
        <f t="shared" si="139"/>
        <v>158.95339524963083</v>
      </c>
      <c r="L345" s="20">
        <f t="shared" si="140"/>
        <v>0</v>
      </c>
      <c r="M345" s="20">
        <f t="shared" si="141"/>
        <v>0</v>
      </c>
      <c r="N345" s="20">
        <f t="shared" si="142"/>
        <v>0</v>
      </c>
      <c r="O345" s="20">
        <f>Properties!$G$12*EXP(1/$G$2-1/300)*(J345*K345-L345*M345/Properties!$B$3)</f>
        <v>1.2607256388912121E-4</v>
      </c>
      <c r="P345" s="20">
        <f>Properties!$G$13*EXP(1/$G$2-1/300)*(J345^2-N345*M345/Properties!$C$3)</f>
        <v>1.6919247454444951E-6</v>
      </c>
      <c r="Q345" s="20">
        <f>Properties!$G$14*EXP(1/$G$2-1/300)*(N345*K345-L345*J345/Properties!$D$3)</f>
        <v>0</v>
      </c>
      <c r="R345" s="20">
        <f t="shared" si="143"/>
        <v>99.99969119446493</v>
      </c>
      <c r="S345" s="20">
        <f t="shared" si="144"/>
        <v>325.9996992663049</v>
      </c>
      <c r="T345" s="20">
        <f t="shared" si="145"/>
        <v>3.0073369509529292E-4</v>
      </c>
      <c r="U345" s="20">
        <f t="shared" si="146"/>
        <v>3.0476961508315155E-4</v>
      </c>
      <c r="V345" s="20">
        <f t="shared" si="147"/>
        <v>4.0359199878586097E-6</v>
      </c>
      <c r="W345" s="20">
        <f t="shared" si="148"/>
        <v>10.100000000000001</v>
      </c>
      <c r="X345" s="20">
        <f t="shared" si="149"/>
        <v>0.98595363128192171</v>
      </c>
      <c r="Y345" s="33">
        <f t="shared" si="132"/>
        <v>326</v>
      </c>
      <c r="Z345" s="23">
        <f t="shared" si="127"/>
        <v>1.2607256388912121E-4</v>
      </c>
    </row>
    <row r="346" spans="1:26">
      <c r="A346" s="20">
        <f t="shared" si="133"/>
        <v>0</v>
      </c>
      <c r="B346" s="16">
        <f t="shared" si="128"/>
        <v>0</v>
      </c>
      <c r="C346" s="20">
        <f t="shared" si="134"/>
        <v>100</v>
      </c>
      <c r="D346" s="20">
        <f t="shared" si="135"/>
        <v>327</v>
      </c>
      <c r="E346" s="20">
        <f t="shared" si="129"/>
        <v>0</v>
      </c>
      <c r="F346" s="20">
        <f t="shared" si="130"/>
        <v>0</v>
      </c>
      <c r="G346" s="20">
        <f t="shared" si="131"/>
        <v>0</v>
      </c>
      <c r="H346" s="20">
        <f t="shared" si="136"/>
        <v>10.100000000000001</v>
      </c>
      <c r="I346" s="20">
        <f t="shared" si="137"/>
        <v>1</v>
      </c>
      <c r="J346" s="20">
        <f t="shared" si="138"/>
        <v>48.647159729817133</v>
      </c>
      <c r="K346" s="20">
        <f t="shared" si="139"/>
        <v>159.07621231650199</v>
      </c>
      <c r="L346" s="20">
        <f t="shared" si="140"/>
        <v>0</v>
      </c>
      <c r="M346" s="20">
        <f t="shared" si="141"/>
        <v>0</v>
      </c>
      <c r="N346" s="20">
        <f t="shared" si="142"/>
        <v>0</v>
      </c>
      <c r="O346" s="20">
        <f>Properties!$G$12*EXP(1/$G$2-1/300)*(J346*K346-L346*M346/Properties!$B$3)</f>
        <v>1.258813227990095E-4</v>
      </c>
      <c r="P346" s="20">
        <f>Properties!$G$13*EXP(1/$G$2-1/300)*(J346^2-N346*M346/Properties!$C$3)</f>
        <v>1.6841920099255866E-6</v>
      </c>
      <c r="Q346" s="20">
        <f>Properties!$G$14*EXP(1/$G$2-1/300)*(N346*K346-L346*J346/Properties!$D$3)</f>
        <v>0</v>
      </c>
      <c r="R346" s="20">
        <f t="shared" si="143"/>
        <v>99.999691687543091</v>
      </c>
      <c r="S346" s="20">
        <f t="shared" si="144"/>
        <v>326.9996997224917</v>
      </c>
      <c r="T346" s="20">
        <f t="shared" si="145"/>
        <v>3.0027750829374639E-4</v>
      </c>
      <c r="U346" s="20">
        <f t="shared" si="146"/>
        <v>3.0429498260195785E-4</v>
      </c>
      <c r="V346" s="20">
        <f t="shared" si="147"/>
        <v>4.0174743082114411E-6</v>
      </c>
      <c r="W346" s="20">
        <f t="shared" si="148"/>
        <v>10.100000000000001</v>
      </c>
      <c r="X346" s="20">
        <f t="shared" si="149"/>
        <v>0.98595363128192171</v>
      </c>
      <c r="Y346" s="33">
        <f t="shared" si="132"/>
        <v>327</v>
      </c>
      <c r="Z346" s="23">
        <f t="shared" si="127"/>
        <v>1.258813227990095E-4</v>
      </c>
    </row>
    <row r="347" spans="1:26">
      <c r="A347" s="20">
        <f t="shared" si="133"/>
        <v>0</v>
      </c>
      <c r="B347" s="16">
        <f t="shared" si="128"/>
        <v>0</v>
      </c>
      <c r="C347" s="20">
        <f t="shared" si="134"/>
        <v>100</v>
      </c>
      <c r="D347" s="20">
        <f t="shared" si="135"/>
        <v>328</v>
      </c>
      <c r="E347" s="20">
        <f t="shared" si="129"/>
        <v>0</v>
      </c>
      <c r="F347" s="20">
        <f t="shared" si="130"/>
        <v>0</v>
      </c>
      <c r="G347" s="20">
        <f t="shared" si="131"/>
        <v>0</v>
      </c>
      <c r="H347" s="20">
        <f t="shared" si="136"/>
        <v>10.100000000000001</v>
      </c>
      <c r="I347" s="20">
        <f t="shared" si="137"/>
        <v>1</v>
      </c>
      <c r="J347" s="20">
        <f t="shared" si="138"/>
        <v>48.536118506968883</v>
      </c>
      <c r="K347" s="20">
        <f t="shared" si="139"/>
        <v>159.19846870285795</v>
      </c>
      <c r="L347" s="20">
        <f t="shared" si="140"/>
        <v>0</v>
      </c>
      <c r="M347" s="20">
        <f t="shared" si="141"/>
        <v>0</v>
      </c>
      <c r="N347" s="20">
        <f t="shared" si="142"/>
        <v>0</v>
      </c>
      <c r="O347" s="20">
        <f>Properties!$G$12*EXP(1/$G$2-1/300)*(J347*K347-L347*M347/Properties!$B$3)</f>
        <v>1.2569051208759552E-4</v>
      </c>
      <c r="P347" s="20">
        <f>Properties!$G$13*EXP(1/$G$2-1/300)*(J347^2-N347*M347/Properties!$C$3)</f>
        <v>1.6765121658025321E-6</v>
      </c>
      <c r="Q347" s="20">
        <f>Properties!$G$14*EXP(1/$G$2-1/300)*(N347*K347-L347*J347/Properties!$D$3)</f>
        <v>0</v>
      </c>
      <c r="R347" s="20">
        <f t="shared" si="143"/>
        <v>99.99969217934229</v>
      </c>
      <c r="S347" s="20">
        <f t="shared" si="144"/>
        <v>327.9997001776519</v>
      </c>
      <c r="T347" s="20">
        <f t="shared" si="145"/>
        <v>2.9982234811823226E-4</v>
      </c>
      <c r="U347" s="20">
        <f t="shared" si="146"/>
        <v>3.0382150291401666E-4</v>
      </c>
      <c r="V347" s="20">
        <f t="shared" si="147"/>
        <v>3.9991547957843493E-6</v>
      </c>
      <c r="W347" s="20">
        <f t="shared" si="148"/>
        <v>10.100000000000001</v>
      </c>
      <c r="X347" s="20">
        <f t="shared" si="149"/>
        <v>0.98595363128192171</v>
      </c>
      <c r="Y347" s="33">
        <f t="shared" si="132"/>
        <v>328</v>
      </c>
      <c r="Z347" s="23">
        <f t="shared" si="127"/>
        <v>1.2569051208759552E-4</v>
      </c>
    </row>
    <row r="348" spans="1:26">
      <c r="A348" s="20">
        <f t="shared" si="133"/>
        <v>0</v>
      </c>
      <c r="B348" s="16">
        <f t="shared" si="128"/>
        <v>0</v>
      </c>
      <c r="C348" s="20">
        <f t="shared" si="134"/>
        <v>100</v>
      </c>
      <c r="D348" s="20">
        <f t="shared" si="135"/>
        <v>329</v>
      </c>
      <c r="E348" s="20">
        <f t="shared" si="129"/>
        <v>0</v>
      </c>
      <c r="F348" s="20">
        <f t="shared" si="130"/>
        <v>0</v>
      </c>
      <c r="G348" s="20">
        <f t="shared" si="131"/>
        <v>0</v>
      </c>
      <c r="H348" s="20">
        <f t="shared" si="136"/>
        <v>10.100000000000001</v>
      </c>
      <c r="I348" s="20">
        <f t="shared" si="137"/>
        <v>1</v>
      </c>
      <c r="J348" s="20">
        <f t="shared" si="138"/>
        <v>48.425583051475904</v>
      </c>
      <c r="K348" s="20">
        <f t="shared" si="139"/>
        <v>159.32016823935572</v>
      </c>
      <c r="L348" s="20">
        <f t="shared" si="140"/>
        <v>0</v>
      </c>
      <c r="M348" s="20">
        <f t="shared" si="141"/>
        <v>0</v>
      </c>
      <c r="N348" s="20">
        <f t="shared" si="142"/>
        <v>0</v>
      </c>
      <c r="O348" s="20">
        <f>Properties!$G$12*EXP(1/$G$2-1/300)*(J348*K348-L348*M348/Properties!$B$3)</f>
        <v>1.2550013183196054E-4</v>
      </c>
      <c r="P348" s="20">
        <f>Properties!$G$13*EXP(1/$G$2-1/300)*(J348^2-N348*M348/Properties!$C$3)</f>
        <v>1.6688847318079862E-6</v>
      </c>
      <c r="Q348" s="20">
        <f>Properties!$G$14*EXP(1/$G$2-1/300)*(N348*K348-L348*J348/Properties!$D$3)</f>
        <v>0</v>
      </c>
      <c r="R348" s="20">
        <f t="shared" si="143"/>
        <v>99.999692669864643</v>
      </c>
      <c r="S348" s="20">
        <f t="shared" si="144"/>
        <v>328.99970063178523</v>
      </c>
      <c r="T348" s="20">
        <f t="shared" si="145"/>
        <v>2.9936821475262031E-4</v>
      </c>
      <c r="U348" s="20">
        <f t="shared" si="146"/>
        <v>3.0334917505518179E-4</v>
      </c>
      <c r="V348" s="20">
        <f t="shared" si="147"/>
        <v>3.9809603025614413E-6</v>
      </c>
      <c r="W348" s="20">
        <f t="shared" si="148"/>
        <v>10.100000000000001</v>
      </c>
      <c r="X348" s="20">
        <f t="shared" si="149"/>
        <v>0.98595363128192171</v>
      </c>
      <c r="Y348" s="33">
        <f t="shared" si="132"/>
        <v>329</v>
      </c>
      <c r="Z348" s="23">
        <f t="shared" si="127"/>
        <v>1.2550013183196054E-4</v>
      </c>
    </row>
    <row r="349" spans="1:26">
      <c r="A349" s="20">
        <f t="shared" si="133"/>
        <v>0</v>
      </c>
      <c r="B349" s="16">
        <f t="shared" si="128"/>
        <v>0</v>
      </c>
      <c r="C349" s="20">
        <f t="shared" si="134"/>
        <v>100</v>
      </c>
      <c r="D349" s="20">
        <f t="shared" si="135"/>
        <v>330</v>
      </c>
      <c r="E349" s="20">
        <f t="shared" si="129"/>
        <v>0</v>
      </c>
      <c r="F349" s="20">
        <f t="shared" si="130"/>
        <v>0</v>
      </c>
      <c r="G349" s="20">
        <f t="shared" si="131"/>
        <v>0</v>
      </c>
      <c r="H349" s="20">
        <f t="shared" si="136"/>
        <v>10.100000000000001</v>
      </c>
      <c r="I349" s="20">
        <f t="shared" si="137"/>
        <v>1</v>
      </c>
      <c r="J349" s="20">
        <f t="shared" si="138"/>
        <v>48.315549915707948</v>
      </c>
      <c r="K349" s="20">
        <f t="shared" si="139"/>
        <v>159.44131472183625</v>
      </c>
      <c r="L349" s="20">
        <f t="shared" si="140"/>
        <v>0</v>
      </c>
      <c r="M349" s="20">
        <f t="shared" si="141"/>
        <v>0</v>
      </c>
      <c r="N349" s="20">
        <f t="shared" si="142"/>
        <v>0</v>
      </c>
      <c r="O349" s="20">
        <f>Properties!$G$12*EXP(1/$G$2-1/300)*(J349*K349-L349*M349/Properties!$B$3)</f>
        <v>1.2531018208112205E-4</v>
      </c>
      <c r="P349" s="20">
        <f>Properties!$G$13*EXP(1/$G$2-1/300)*(J349^2-N349*M349/Properties!$C$3)</f>
        <v>1.6613092321360878E-6</v>
      </c>
      <c r="Q349" s="20">
        <f>Properties!$G$14*EXP(1/$G$2-1/300)*(N349*K349-L349*J349/Properties!$D$3)</f>
        <v>0</v>
      </c>
      <c r="R349" s="20">
        <f t="shared" si="143"/>
        <v>99.999693159112297</v>
      </c>
      <c r="S349" s="20">
        <f t="shared" si="144"/>
        <v>329.99970108489168</v>
      </c>
      <c r="T349" s="20">
        <f t="shared" si="145"/>
        <v>2.9891510831383692E-4</v>
      </c>
      <c r="U349" s="20">
        <f t="shared" si="146"/>
        <v>3.0287799800739163E-4</v>
      </c>
      <c r="V349" s="20">
        <f t="shared" si="147"/>
        <v>3.9628896935546562E-6</v>
      </c>
      <c r="W349" s="20">
        <f t="shared" si="148"/>
        <v>10.100000000000001</v>
      </c>
      <c r="X349" s="20">
        <f t="shared" si="149"/>
        <v>0.98595363128192171</v>
      </c>
      <c r="Y349" s="33">
        <f t="shared" si="132"/>
        <v>330</v>
      </c>
      <c r="Z349" s="23">
        <f t="shared" si="127"/>
        <v>1.2531018208112205E-4</v>
      </c>
    </row>
    <row r="350" spans="1:26">
      <c r="A350" s="20">
        <f t="shared" si="133"/>
        <v>0</v>
      </c>
      <c r="B350" s="16">
        <f t="shared" si="128"/>
        <v>0</v>
      </c>
      <c r="C350" s="20">
        <f t="shared" si="134"/>
        <v>100</v>
      </c>
      <c r="D350" s="20">
        <f t="shared" si="135"/>
        <v>331</v>
      </c>
      <c r="E350" s="20">
        <f t="shared" si="129"/>
        <v>0</v>
      </c>
      <c r="F350" s="20">
        <f t="shared" si="130"/>
        <v>0</v>
      </c>
      <c r="G350" s="20">
        <f t="shared" si="131"/>
        <v>0</v>
      </c>
      <c r="H350" s="20">
        <f t="shared" si="136"/>
        <v>10.100000000000001</v>
      </c>
      <c r="I350" s="20">
        <f t="shared" si="137"/>
        <v>1</v>
      </c>
      <c r="J350" s="20">
        <f t="shared" si="138"/>
        <v>48.206015683298723</v>
      </c>
      <c r="K350" s="20">
        <f t="shared" si="139"/>
        <v>159.56191191171879</v>
      </c>
      <c r="L350" s="20">
        <f t="shared" si="140"/>
        <v>0</v>
      </c>
      <c r="M350" s="20">
        <f t="shared" si="141"/>
        <v>0</v>
      </c>
      <c r="N350" s="20">
        <f t="shared" si="142"/>
        <v>0</v>
      </c>
      <c r="O350" s="20">
        <f>Properties!$G$12*EXP(1/$G$2-1/300)*(J350*K350-L350*M350/Properties!$B$3)</f>
        <v>1.2512066285666137E-4</v>
      </c>
      <c r="P350" s="20">
        <f>Properties!$G$13*EXP(1/$G$2-1/300)*(J350^2-N350*M350/Properties!$C$3)</f>
        <v>1.6537851963682584E-6</v>
      </c>
      <c r="Q350" s="20">
        <f>Properties!$G$14*EXP(1/$G$2-1/300)*(N350*K350-L350*J350/Properties!$D$3)</f>
        <v>0</v>
      </c>
      <c r="R350" s="20">
        <f t="shared" si="143"/>
        <v>99.999693647087454</v>
      </c>
      <c r="S350" s="20">
        <f t="shared" si="144"/>
        <v>330.99970153697114</v>
      </c>
      <c r="T350" s="20">
        <f t="shared" si="145"/>
        <v>2.984630288533623E-4</v>
      </c>
      <c r="U350" s="20">
        <f t="shared" si="146"/>
        <v>3.0240797069998906E-4</v>
      </c>
      <c r="V350" s="20">
        <f t="shared" si="147"/>
        <v>3.9449418466267676E-6</v>
      </c>
      <c r="W350" s="20">
        <f t="shared" si="148"/>
        <v>10.100000000000001</v>
      </c>
      <c r="X350" s="20">
        <f t="shared" si="149"/>
        <v>0.98595363128192171</v>
      </c>
      <c r="Y350" s="33">
        <f t="shared" si="132"/>
        <v>331</v>
      </c>
      <c r="Z350" s="23">
        <f t="shared" si="127"/>
        <v>1.2512066285666137E-4</v>
      </c>
    </row>
    <row r="351" spans="1:26">
      <c r="A351" s="20">
        <f t="shared" si="133"/>
        <v>0</v>
      </c>
      <c r="B351" s="16">
        <f t="shared" si="128"/>
        <v>0</v>
      </c>
      <c r="C351" s="20">
        <f t="shared" si="134"/>
        <v>100</v>
      </c>
      <c r="D351" s="20">
        <f t="shared" si="135"/>
        <v>332</v>
      </c>
      <c r="E351" s="20">
        <f t="shared" si="129"/>
        <v>0</v>
      </c>
      <c r="F351" s="20">
        <f t="shared" si="130"/>
        <v>0</v>
      </c>
      <c r="G351" s="20">
        <f t="shared" si="131"/>
        <v>0</v>
      </c>
      <c r="H351" s="20">
        <f t="shared" si="136"/>
        <v>10.100000000000001</v>
      </c>
      <c r="I351" s="20">
        <f t="shared" si="137"/>
        <v>1</v>
      </c>
      <c r="J351" s="20">
        <f t="shared" si="138"/>
        <v>48.096976968792283</v>
      </c>
      <c r="K351" s="20">
        <f t="shared" si="139"/>
        <v>159.68196353639036</v>
      </c>
      <c r="L351" s="20">
        <f t="shared" si="140"/>
        <v>0</v>
      </c>
      <c r="M351" s="20">
        <f t="shared" si="141"/>
        <v>0</v>
      </c>
      <c r="N351" s="20">
        <f t="shared" si="142"/>
        <v>0</v>
      </c>
      <c r="O351" s="20">
        <f>Properties!$G$12*EXP(1/$G$2-1/300)*(J351*K351-L351*M351/Properties!$B$3)</f>
        <v>1.249315741533384E-4</v>
      </c>
      <c r="P351" s="20">
        <f>Properties!$G$13*EXP(1/$G$2-1/300)*(J351^2-N351*M351/Properties!$C$3)</f>
        <v>1.6463121594001678E-6</v>
      </c>
      <c r="Q351" s="20">
        <f>Properties!$G$14*EXP(1/$G$2-1/300)*(N351*K351-L351*J351/Properties!$D$3)</f>
        <v>0</v>
      </c>
      <c r="R351" s="20">
        <f t="shared" si="143"/>
        <v>99.999694133792332</v>
      </c>
      <c r="S351" s="20">
        <f t="shared" si="144"/>
        <v>331.99970198802362</v>
      </c>
      <c r="T351" s="20">
        <f t="shared" si="145"/>
        <v>2.9801197635869652E-4</v>
      </c>
      <c r="U351" s="20">
        <f t="shared" si="146"/>
        <v>3.0193909201101365E-4</v>
      </c>
      <c r="V351" s="20">
        <f t="shared" si="147"/>
        <v>3.9271156523171627E-6</v>
      </c>
      <c r="W351" s="20">
        <f t="shared" si="148"/>
        <v>10.100000000000001</v>
      </c>
      <c r="X351" s="20">
        <f t="shared" si="149"/>
        <v>0.98595363128192171</v>
      </c>
      <c r="Y351" s="33">
        <f t="shared" si="132"/>
        <v>332</v>
      </c>
      <c r="Z351" s="23">
        <f t="shared" si="127"/>
        <v>1.249315741533384E-4</v>
      </c>
    </row>
    <row r="352" spans="1:26">
      <c r="A352" s="20">
        <f t="shared" si="133"/>
        <v>0</v>
      </c>
      <c r="B352" s="16">
        <f t="shared" si="128"/>
        <v>0</v>
      </c>
      <c r="C352" s="20">
        <f t="shared" si="134"/>
        <v>100</v>
      </c>
      <c r="D352" s="20">
        <f t="shared" si="135"/>
        <v>333</v>
      </c>
      <c r="E352" s="20">
        <f t="shared" si="129"/>
        <v>0</v>
      </c>
      <c r="F352" s="20">
        <f t="shared" si="130"/>
        <v>0</v>
      </c>
      <c r="G352" s="20">
        <f t="shared" si="131"/>
        <v>0</v>
      </c>
      <c r="H352" s="20">
        <f t="shared" si="136"/>
        <v>10.100000000000001</v>
      </c>
      <c r="I352" s="20">
        <f t="shared" si="137"/>
        <v>1</v>
      </c>
      <c r="J352" s="20">
        <f t="shared" si="138"/>
        <v>47.988430417294218</v>
      </c>
      <c r="K352" s="20">
        <f t="shared" si="139"/>
        <v>159.80147328958975</v>
      </c>
      <c r="L352" s="20">
        <f t="shared" si="140"/>
        <v>0</v>
      </c>
      <c r="M352" s="20">
        <f t="shared" si="141"/>
        <v>0</v>
      </c>
      <c r="N352" s="20">
        <f t="shared" si="142"/>
        <v>0</v>
      </c>
      <c r="O352" s="20">
        <f>Properties!$G$12*EXP(1/$G$2-1/300)*(J352*K352-L352*M352/Properties!$B$3)</f>
        <v>1.2474291593969419E-4</v>
      </c>
      <c r="P352" s="20">
        <f>Properties!$G$13*EXP(1/$G$2-1/300)*(J352^2-N352*M352/Properties!$C$3)</f>
        <v>1.6388896613698563E-6</v>
      </c>
      <c r="Q352" s="20">
        <f>Properties!$G$14*EXP(1/$G$2-1/300)*(N352*K352-L352*J352/Properties!$D$3)</f>
        <v>0</v>
      </c>
      <c r="R352" s="20">
        <f t="shared" si="143"/>
        <v>99.999694619229217</v>
      </c>
      <c r="S352" s="20">
        <f t="shared" si="144"/>
        <v>332.99970243804927</v>
      </c>
      <c r="T352" s="20">
        <f t="shared" si="145"/>
        <v>2.9756195075479749E-4</v>
      </c>
      <c r="U352" s="20">
        <f t="shared" si="146"/>
        <v>3.0147136076846793E-4</v>
      </c>
      <c r="V352" s="20">
        <f t="shared" si="147"/>
        <v>3.9094100136703885E-6</v>
      </c>
      <c r="W352" s="20">
        <f t="shared" si="148"/>
        <v>10.100000000000001</v>
      </c>
      <c r="X352" s="20">
        <f t="shared" si="149"/>
        <v>0.98595363128192171</v>
      </c>
      <c r="Y352" s="33">
        <f t="shared" si="132"/>
        <v>333</v>
      </c>
      <c r="Z352" s="23">
        <f t="shared" si="127"/>
        <v>1.2474291593969419E-4</v>
      </c>
    </row>
    <row r="353" spans="1:26">
      <c r="A353" s="20">
        <f t="shared" si="133"/>
        <v>0</v>
      </c>
      <c r="B353" s="16">
        <f t="shared" si="128"/>
        <v>0</v>
      </c>
      <c r="C353" s="20">
        <f t="shared" si="134"/>
        <v>100</v>
      </c>
      <c r="D353" s="20">
        <f t="shared" si="135"/>
        <v>334</v>
      </c>
      <c r="E353" s="20">
        <f t="shared" si="129"/>
        <v>0</v>
      </c>
      <c r="F353" s="20">
        <f t="shared" si="130"/>
        <v>0</v>
      </c>
      <c r="G353" s="20">
        <f t="shared" si="131"/>
        <v>0</v>
      </c>
      <c r="H353" s="20">
        <f t="shared" si="136"/>
        <v>10.100000000000001</v>
      </c>
      <c r="I353" s="20">
        <f t="shared" si="137"/>
        <v>1</v>
      </c>
      <c r="J353" s="20">
        <f t="shared" si="138"/>
        <v>47.880372704127602</v>
      </c>
      <c r="K353" s="20">
        <f t="shared" si="139"/>
        <v>159.9204448317862</v>
      </c>
      <c r="L353" s="20">
        <f t="shared" si="140"/>
        <v>0</v>
      </c>
      <c r="M353" s="20">
        <f t="shared" si="141"/>
        <v>0</v>
      </c>
      <c r="N353" s="20">
        <f t="shared" si="142"/>
        <v>0</v>
      </c>
      <c r="O353" s="20">
        <f>Properties!$G$12*EXP(1/$G$2-1/300)*(J353*K353-L353*M353/Properties!$B$3)</f>
        <v>1.2455468815864099E-4</v>
      </c>
      <c r="P353" s="20">
        <f>Properties!$G$13*EXP(1/$G$2-1/300)*(J353^2-N353*M353/Properties!$C$3)</f>
        <v>1.6315172475869893E-6</v>
      </c>
      <c r="Q353" s="20">
        <f>Properties!$G$14*EXP(1/$G$2-1/300)*(N353*K353-L353*J353/Properties!$D$3)</f>
        <v>0</v>
      </c>
      <c r="R353" s="20">
        <f t="shared" si="143"/>
        <v>99.999695103400398</v>
      </c>
      <c r="S353" s="20">
        <f t="shared" si="144"/>
        <v>333.9997028870481</v>
      </c>
      <c r="T353" s="20">
        <f t="shared" si="145"/>
        <v>2.9711295190548796E-4</v>
      </c>
      <c r="U353" s="20">
        <f t="shared" si="146"/>
        <v>3.0100477575155534E-4</v>
      </c>
      <c r="V353" s="20">
        <f t="shared" si="147"/>
        <v>3.8918238460673951E-6</v>
      </c>
      <c r="W353" s="20">
        <f t="shared" si="148"/>
        <v>10.100000000000001</v>
      </c>
      <c r="X353" s="20">
        <f t="shared" si="149"/>
        <v>0.98595363128192171</v>
      </c>
      <c r="Y353" s="33">
        <f t="shared" si="132"/>
        <v>334</v>
      </c>
      <c r="Z353" s="23">
        <f t="shared" si="127"/>
        <v>1.2455468815864099E-4</v>
      </c>
    </row>
    <row r="354" spans="1:26">
      <c r="A354" s="20">
        <f t="shared" si="133"/>
        <v>0</v>
      </c>
      <c r="B354" s="16">
        <f t="shared" si="128"/>
        <v>0</v>
      </c>
      <c r="C354" s="20">
        <f t="shared" si="134"/>
        <v>100</v>
      </c>
      <c r="D354" s="20">
        <f t="shared" si="135"/>
        <v>335</v>
      </c>
      <c r="E354" s="20">
        <f t="shared" si="129"/>
        <v>0</v>
      </c>
      <c r="F354" s="20">
        <f t="shared" si="130"/>
        <v>0</v>
      </c>
      <c r="G354" s="20">
        <f t="shared" si="131"/>
        <v>0</v>
      </c>
      <c r="H354" s="20">
        <f t="shared" si="136"/>
        <v>10.100000000000001</v>
      </c>
      <c r="I354" s="20">
        <f t="shared" si="137"/>
        <v>1</v>
      </c>
      <c r="J354" s="20">
        <f t="shared" si="138"/>
        <v>47.772800534493527</v>
      </c>
      <c r="K354" s="20">
        <f t="shared" si="139"/>
        <v>160.03888179055332</v>
      </c>
      <c r="L354" s="20">
        <f t="shared" si="140"/>
        <v>0</v>
      </c>
      <c r="M354" s="20">
        <f t="shared" si="141"/>
        <v>0</v>
      </c>
      <c r="N354" s="20">
        <f t="shared" si="142"/>
        <v>0</v>
      </c>
      <c r="O354" s="20">
        <f>Properties!$G$12*EXP(1/$G$2-1/300)*(J354*K354-L354*M354/Properties!$B$3)</f>
        <v>1.2436689072804077E-4</v>
      </c>
      <c r="P354" s="20">
        <f>Properties!$G$13*EXP(1/$G$2-1/300)*(J354^2-N354*M354/Properties!$C$3)</f>
        <v>1.6241944684632193E-6</v>
      </c>
      <c r="Q354" s="20">
        <f>Properties!$G$14*EXP(1/$G$2-1/300)*(N354*K354-L354*J354/Properties!$D$3)</f>
        <v>0</v>
      </c>
      <c r="R354" s="20">
        <f t="shared" si="143"/>
        <v>99.999695586308235</v>
      </c>
      <c r="S354" s="20">
        <f t="shared" si="144"/>
        <v>334.9997033350204</v>
      </c>
      <c r="T354" s="20">
        <f t="shared" si="145"/>
        <v>2.9666497961483579E-4</v>
      </c>
      <c r="U354" s="20">
        <f t="shared" si="146"/>
        <v>3.0053933569189518E-4</v>
      </c>
      <c r="V354" s="20">
        <f t="shared" si="147"/>
        <v>3.8743560770594231E-6</v>
      </c>
      <c r="W354" s="20">
        <f t="shared" si="148"/>
        <v>10.100000000000001</v>
      </c>
      <c r="X354" s="20">
        <f t="shared" si="149"/>
        <v>0.98595363128192171</v>
      </c>
      <c r="Y354" s="33">
        <f t="shared" si="132"/>
        <v>335</v>
      </c>
      <c r="Z354" s="23">
        <f t="shared" si="127"/>
        <v>1.2436689072804077E-4</v>
      </c>
    </row>
    <row r="355" spans="1:26">
      <c r="A355" s="20">
        <f t="shared" si="133"/>
        <v>0</v>
      </c>
      <c r="B355" s="16">
        <f t="shared" si="128"/>
        <v>0</v>
      </c>
      <c r="C355" s="20">
        <f t="shared" si="134"/>
        <v>100</v>
      </c>
      <c r="D355" s="20">
        <f t="shared" si="135"/>
        <v>336</v>
      </c>
      <c r="E355" s="20">
        <f t="shared" si="129"/>
        <v>0</v>
      </c>
      <c r="F355" s="20">
        <f t="shared" si="130"/>
        <v>0</v>
      </c>
      <c r="G355" s="20">
        <f t="shared" si="131"/>
        <v>0</v>
      </c>
      <c r="H355" s="20">
        <f t="shared" si="136"/>
        <v>10.100000000000001</v>
      </c>
      <c r="I355" s="20">
        <f t="shared" si="137"/>
        <v>1</v>
      </c>
      <c r="J355" s="20">
        <f t="shared" si="138"/>
        <v>47.665710643136222</v>
      </c>
      <c r="K355" s="20">
        <f t="shared" si="139"/>
        <v>160.1567877609377</v>
      </c>
      <c r="L355" s="20">
        <f t="shared" si="140"/>
        <v>0</v>
      </c>
      <c r="M355" s="20">
        <f t="shared" si="141"/>
        <v>0</v>
      </c>
      <c r="N355" s="20">
        <f t="shared" si="142"/>
        <v>0</v>
      </c>
      <c r="O355" s="20">
        <f>Properties!$G$12*EXP(1/$G$2-1/300)*(J355*K355-L355*M355/Properties!$B$3)</f>
        <v>1.2417952354127178E-4</v>
      </c>
      <c r="P355" s="20">
        <f>Properties!$G$13*EXP(1/$G$2-1/300)*(J355^2-N355*M355/Properties!$C$3)</f>
        <v>1.6169208794436436E-6</v>
      </c>
      <c r="Q355" s="20">
        <f>Properties!$G$14*EXP(1/$G$2-1/300)*(N355*K355-L355*J355/Properties!$D$3)</f>
        <v>0</v>
      </c>
      <c r="R355" s="20">
        <f t="shared" si="143"/>
        <v>99.999696067955085</v>
      </c>
      <c r="S355" s="20">
        <f t="shared" si="144"/>
        <v>335.99970378196639</v>
      </c>
      <c r="T355" s="20">
        <f t="shared" si="145"/>
        <v>2.962180336285052E-4</v>
      </c>
      <c r="U355" s="20">
        <f t="shared" si="146"/>
        <v>3.0007503927470969E-4</v>
      </c>
      <c r="V355" s="20">
        <f t="shared" si="147"/>
        <v>3.8570056462044967E-6</v>
      </c>
      <c r="W355" s="20">
        <f t="shared" si="148"/>
        <v>10.100000000000001</v>
      </c>
      <c r="X355" s="20">
        <f t="shared" si="149"/>
        <v>0.98595363128192171</v>
      </c>
      <c r="Y355" s="33">
        <f t="shared" si="132"/>
        <v>336</v>
      </c>
      <c r="Z355" s="23">
        <f t="shared" si="127"/>
        <v>1.2417952354127178E-4</v>
      </c>
    </row>
    <row r="356" spans="1:26">
      <c r="A356" s="20">
        <f t="shared" si="133"/>
        <v>0</v>
      </c>
      <c r="B356" s="16">
        <f t="shared" si="128"/>
        <v>0</v>
      </c>
      <c r="C356" s="20">
        <f t="shared" si="134"/>
        <v>100</v>
      </c>
      <c r="D356" s="20">
        <f t="shared" si="135"/>
        <v>337</v>
      </c>
      <c r="E356" s="20">
        <f t="shared" si="129"/>
        <v>0</v>
      </c>
      <c r="F356" s="20">
        <f t="shared" si="130"/>
        <v>0</v>
      </c>
      <c r="G356" s="20">
        <f t="shared" si="131"/>
        <v>0</v>
      </c>
      <c r="H356" s="20">
        <f t="shared" si="136"/>
        <v>10.100000000000001</v>
      </c>
      <c r="I356" s="20">
        <f t="shared" si="137"/>
        <v>1</v>
      </c>
      <c r="J356" s="20">
        <f t="shared" si="138"/>
        <v>47.559099794012681</v>
      </c>
      <c r="K356" s="20">
        <f t="shared" si="139"/>
        <v>160.27416630582272</v>
      </c>
      <c r="L356" s="20">
        <f t="shared" si="140"/>
        <v>0</v>
      </c>
      <c r="M356" s="20">
        <f t="shared" si="141"/>
        <v>0</v>
      </c>
      <c r="N356" s="20">
        <f t="shared" si="142"/>
        <v>0</v>
      </c>
      <c r="O356" s="20">
        <f>Properties!$G$12*EXP(1/$G$2-1/300)*(J356*K356-L356*M356/Properties!$B$3)</f>
        <v>1.2399258646778378E-4</v>
      </c>
      <c r="P356" s="20">
        <f>Properties!$G$13*EXP(1/$G$2-1/300)*(J356^2-N356*M356/Properties!$C$3)</f>
        <v>1.6096960409393299E-6</v>
      </c>
      <c r="Q356" s="20">
        <f>Properties!$G$14*EXP(1/$G$2-1/300)*(N356*K356-L356*J356/Properties!$D$3)</f>
        <v>0</v>
      </c>
      <c r="R356" s="20">
        <f t="shared" si="143"/>
        <v>99.999696548343351</v>
      </c>
      <c r="S356" s="20">
        <f t="shared" si="144"/>
        <v>336.99970422788635</v>
      </c>
      <c r="T356" s="20">
        <f t="shared" si="145"/>
        <v>2.9577211363508151E-4</v>
      </c>
      <c r="U356" s="20">
        <f t="shared" si="146"/>
        <v>2.9961188513998797E-4</v>
      </c>
      <c r="V356" s="20">
        <f t="shared" si="147"/>
        <v>3.8397715049064744E-6</v>
      </c>
      <c r="W356" s="20">
        <f t="shared" si="148"/>
        <v>10.100000000000001</v>
      </c>
      <c r="X356" s="20">
        <f t="shared" si="149"/>
        <v>0.98595363128192171</v>
      </c>
      <c r="Y356" s="33">
        <f t="shared" si="132"/>
        <v>337</v>
      </c>
      <c r="Z356" s="23">
        <f t="shared" si="127"/>
        <v>1.2399258646778378E-4</v>
      </c>
    </row>
    <row r="357" spans="1:26">
      <c r="A357" s="20">
        <f t="shared" si="133"/>
        <v>0</v>
      </c>
      <c r="B357" s="16">
        <f t="shared" si="128"/>
        <v>0</v>
      </c>
      <c r="C357" s="20">
        <f t="shared" si="134"/>
        <v>100</v>
      </c>
      <c r="D357" s="20">
        <f t="shared" si="135"/>
        <v>338</v>
      </c>
      <c r="E357" s="20">
        <f t="shared" si="129"/>
        <v>0</v>
      </c>
      <c r="F357" s="20">
        <f t="shared" si="130"/>
        <v>0</v>
      </c>
      <c r="G357" s="20">
        <f t="shared" si="131"/>
        <v>0</v>
      </c>
      <c r="H357" s="20">
        <f t="shared" si="136"/>
        <v>10.100000000000001</v>
      </c>
      <c r="I357" s="20">
        <f t="shared" si="137"/>
        <v>1</v>
      </c>
      <c r="J357" s="20">
        <f t="shared" si="138"/>
        <v>47.452964779966678</v>
      </c>
      <c r="K357" s="20">
        <f t="shared" si="139"/>
        <v>160.39102095628738</v>
      </c>
      <c r="L357" s="20">
        <f t="shared" si="140"/>
        <v>0</v>
      </c>
      <c r="M357" s="20">
        <f t="shared" si="141"/>
        <v>0</v>
      </c>
      <c r="N357" s="20">
        <f t="shared" si="142"/>
        <v>0</v>
      </c>
      <c r="O357" s="20">
        <f>Properties!$G$12*EXP(1/$G$2-1/300)*(J357*K357-L357*M357/Properties!$B$3)</f>
        <v>1.2380607935364203E-4</v>
      </c>
      <c r="P357" s="20">
        <f>Properties!$G$13*EXP(1/$G$2-1/300)*(J357^2-N357*M357/Properties!$C$3)</f>
        <v>1.6025195182608995E-6</v>
      </c>
      <c r="Q357" s="20">
        <f>Properties!$G$14*EXP(1/$G$2-1/300)*(N357*K357-L357*J357/Properties!$D$3)</f>
        <v>0</v>
      </c>
      <c r="R357" s="20">
        <f t="shared" si="143"/>
        <v>99.999697027475506</v>
      </c>
      <c r="S357" s="20">
        <f t="shared" si="144"/>
        <v>337.99970467278075</v>
      </c>
      <c r="T357" s="20">
        <f t="shared" si="145"/>
        <v>2.9532721926736844E-4</v>
      </c>
      <c r="U357" s="20">
        <f t="shared" si="146"/>
        <v>2.991498718836251E-4</v>
      </c>
      <c r="V357" s="20">
        <f t="shared" si="147"/>
        <v>3.8226526162566195E-6</v>
      </c>
      <c r="W357" s="20">
        <f t="shared" si="148"/>
        <v>10.100000000000001</v>
      </c>
      <c r="X357" s="20">
        <f t="shared" si="149"/>
        <v>0.98595363128192171</v>
      </c>
      <c r="Y357" s="33">
        <f t="shared" si="132"/>
        <v>338</v>
      </c>
      <c r="Z357" s="23">
        <f t="shared" si="127"/>
        <v>1.2380607935364203E-4</v>
      </c>
    </row>
    <row r="358" spans="1:26">
      <c r="A358" s="20">
        <f t="shared" si="133"/>
        <v>0</v>
      </c>
      <c r="B358" s="16">
        <f t="shared" si="128"/>
        <v>0</v>
      </c>
      <c r="C358" s="20">
        <f t="shared" si="134"/>
        <v>100</v>
      </c>
      <c r="D358" s="20">
        <f t="shared" si="135"/>
        <v>339</v>
      </c>
      <c r="E358" s="20">
        <f t="shared" si="129"/>
        <v>0</v>
      </c>
      <c r="F358" s="20">
        <f t="shared" si="130"/>
        <v>0</v>
      </c>
      <c r="G358" s="20">
        <f t="shared" si="131"/>
        <v>0</v>
      </c>
      <c r="H358" s="20">
        <f t="shared" si="136"/>
        <v>10.100000000000001</v>
      </c>
      <c r="I358" s="20">
        <f t="shared" si="137"/>
        <v>1</v>
      </c>
      <c r="J358" s="20">
        <f t="shared" si="138"/>
        <v>47.347302422407189</v>
      </c>
      <c r="K358" s="20">
        <f t="shared" si="139"/>
        <v>160.50735521196037</v>
      </c>
      <c r="L358" s="20">
        <f t="shared" si="140"/>
        <v>0</v>
      </c>
      <c r="M358" s="20">
        <f t="shared" si="141"/>
        <v>0</v>
      </c>
      <c r="N358" s="20">
        <f t="shared" si="142"/>
        <v>0</v>
      </c>
      <c r="O358" s="20">
        <f>Properties!$G$12*EXP(1/$G$2-1/300)*(J358*K358-L358*M358/Properties!$B$3)</f>
        <v>1.2362000202206046E-4</v>
      </c>
      <c r="P358" s="20">
        <f>Properties!$G$13*EXP(1/$G$2-1/300)*(J358^2-N358*M358/Properties!$C$3)</f>
        <v>1.5953908815531405E-6</v>
      </c>
      <c r="Q358" s="20">
        <f>Properties!$G$14*EXP(1/$G$2-1/300)*(N358*K358-L358*J358/Properties!$D$3)</f>
        <v>0</v>
      </c>
      <c r="R358" s="20">
        <f t="shared" si="143"/>
        <v>99.999697505353993</v>
      </c>
      <c r="S358" s="20">
        <f t="shared" si="144"/>
        <v>338.99970511664992</v>
      </c>
      <c r="T358" s="20">
        <f t="shared" si="145"/>
        <v>2.9488335010366043E-4</v>
      </c>
      <c r="U358" s="20">
        <f t="shared" si="146"/>
        <v>2.9868899805853802E-4</v>
      </c>
      <c r="V358" s="20">
        <f t="shared" si="147"/>
        <v>3.8056479548776241E-6</v>
      </c>
      <c r="W358" s="20">
        <f t="shared" si="148"/>
        <v>10.100000000000001</v>
      </c>
      <c r="X358" s="20">
        <f t="shared" si="149"/>
        <v>0.98595363128192171</v>
      </c>
      <c r="Y358" s="33">
        <f t="shared" si="132"/>
        <v>339</v>
      </c>
      <c r="Z358" s="23">
        <f t="shared" si="127"/>
        <v>1.2362000202206046E-4</v>
      </c>
    </row>
    <row r="359" spans="1:26">
      <c r="A359" s="20">
        <f t="shared" si="133"/>
        <v>0</v>
      </c>
      <c r="B359" s="16">
        <f t="shared" si="128"/>
        <v>0</v>
      </c>
      <c r="C359" s="20">
        <f t="shared" si="134"/>
        <v>100</v>
      </c>
      <c r="D359" s="20">
        <f t="shared" si="135"/>
        <v>340</v>
      </c>
      <c r="E359" s="20">
        <f t="shared" si="129"/>
        <v>0</v>
      </c>
      <c r="F359" s="20">
        <f t="shared" si="130"/>
        <v>0</v>
      </c>
      <c r="G359" s="20">
        <f t="shared" si="131"/>
        <v>0</v>
      </c>
      <c r="H359" s="20">
        <f t="shared" si="136"/>
        <v>10.100000000000001</v>
      </c>
      <c r="I359" s="20">
        <f t="shared" si="137"/>
        <v>1</v>
      </c>
      <c r="J359" s="20">
        <f t="shared" si="138"/>
        <v>47.24210957099104</v>
      </c>
      <c r="K359" s="20">
        <f t="shared" si="139"/>
        <v>160.62317254136954</v>
      </c>
      <c r="L359" s="20">
        <f t="shared" si="140"/>
        <v>0</v>
      </c>
      <c r="M359" s="20">
        <f t="shared" si="141"/>
        <v>0</v>
      </c>
      <c r="N359" s="20">
        <f t="shared" si="142"/>
        <v>0</v>
      </c>
      <c r="O359" s="20">
        <f>Properties!$G$12*EXP(1/$G$2-1/300)*(J359*K359-L359*M359/Properties!$B$3)</f>
        <v>1.2343435427392379E-4</v>
      </c>
      <c r="P359" s="20">
        <f>Properties!$G$13*EXP(1/$G$2-1/300)*(J359^2-N359*M359/Properties!$C$3)</f>
        <v>1.5883097057306375E-6</v>
      </c>
      <c r="Q359" s="20">
        <f>Properties!$G$14*EXP(1/$G$2-1/300)*(N359*K359-L359*J359/Properties!$D$3)</f>
        <v>0</v>
      </c>
      <c r="R359" s="20">
        <f t="shared" si="143"/>
        <v>99.999697981981313</v>
      </c>
      <c r="S359" s="20">
        <f t="shared" si="144"/>
        <v>339.99970555949432</v>
      </c>
      <c r="T359" s="20">
        <f t="shared" si="145"/>
        <v>2.9444050566898735E-4</v>
      </c>
      <c r="U359" s="20">
        <f t="shared" si="146"/>
        <v>2.982292621757574E-4</v>
      </c>
      <c r="V359" s="20">
        <f t="shared" si="147"/>
        <v>3.7887565067700589E-6</v>
      </c>
      <c r="W359" s="20">
        <f t="shared" si="148"/>
        <v>10.100000000000001</v>
      </c>
      <c r="X359" s="20">
        <f t="shared" si="149"/>
        <v>0.98595363128192171</v>
      </c>
      <c r="Y359" s="33">
        <f t="shared" si="132"/>
        <v>340</v>
      </c>
      <c r="Z359" s="23">
        <f t="shared" si="127"/>
        <v>1.2343435427392379E-4</v>
      </c>
    </row>
    <row r="360" spans="1:26">
      <c r="A360" s="20">
        <f t="shared" si="133"/>
        <v>0</v>
      </c>
      <c r="B360" s="16">
        <f t="shared" si="128"/>
        <v>0</v>
      </c>
      <c r="C360" s="20">
        <f t="shared" si="134"/>
        <v>100</v>
      </c>
      <c r="D360" s="20">
        <f t="shared" si="135"/>
        <v>341</v>
      </c>
      <c r="E360" s="20">
        <f t="shared" si="129"/>
        <v>0</v>
      </c>
      <c r="F360" s="20">
        <f t="shared" si="130"/>
        <v>0</v>
      </c>
      <c r="G360" s="20">
        <f t="shared" si="131"/>
        <v>0</v>
      </c>
      <c r="H360" s="20">
        <f t="shared" si="136"/>
        <v>10.100000000000001</v>
      </c>
      <c r="I360" s="20">
        <f t="shared" si="137"/>
        <v>1</v>
      </c>
      <c r="J360" s="20">
        <f t="shared" si="138"/>
        <v>47.137383103309837</v>
      </c>
      <c r="K360" s="20">
        <f t="shared" si="139"/>
        <v>160.73847638228656</v>
      </c>
      <c r="L360" s="20">
        <f t="shared" si="140"/>
        <v>0</v>
      </c>
      <c r="M360" s="20">
        <f t="shared" si="141"/>
        <v>0</v>
      </c>
      <c r="N360" s="20">
        <f t="shared" si="142"/>
        <v>0</v>
      </c>
      <c r="O360" s="20">
        <f>Properties!$G$12*EXP(1/$G$2-1/300)*(J360*K360-L360*M360/Properties!$B$3)</f>
        <v>1.2324913588829969E-4</v>
      </c>
      <c r="P360" s="20">
        <f>Properties!$G$13*EXP(1/$G$2-1/300)*(J360^2-N360*M360/Properties!$C$3)</f>
        <v>1.5812755704144021E-6</v>
      </c>
      <c r="Q360" s="20">
        <f>Properties!$G$14*EXP(1/$G$2-1/300)*(N360*K360-L360*J360/Properties!$D$3)</f>
        <v>0</v>
      </c>
      <c r="R360" s="20">
        <f t="shared" si="143"/>
        <v>99.999698457360026</v>
      </c>
      <c r="S360" s="20">
        <f t="shared" si="144"/>
        <v>340.99970600131456</v>
      </c>
      <c r="T360" s="20">
        <f t="shared" si="145"/>
        <v>2.9399868543633693E-4</v>
      </c>
      <c r="U360" s="20">
        <f t="shared" si="146"/>
        <v>2.9777066270549816E-4</v>
      </c>
      <c r="V360" s="20">
        <f t="shared" si="147"/>
        <v>3.7719772691612142E-6</v>
      </c>
      <c r="W360" s="20">
        <f t="shared" si="148"/>
        <v>10.100000000000001</v>
      </c>
      <c r="X360" s="20">
        <f t="shared" si="149"/>
        <v>0.98595363128192171</v>
      </c>
      <c r="Y360" s="33">
        <f t="shared" si="132"/>
        <v>341</v>
      </c>
      <c r="Z360" s="23">
        <f t="shared" si="127"/>
        <v>1.2324913588829969E-4</v>
      </c>
    </row>
    <row r="361" spans="1:26">
      <c r="A361" s="20">
        <f t="shared" si="133"/>
        <v>0</v>
      </c>
      <c r="B361" s="16">
        <f t="shared" si="128"/>
        <v>0</v>
      </c>
      <c r="C361" s="20">
        <f t="shared" si="134"/>
        <v>100</v>
      </c>
      <c r="D361" s="20">
        <f t="shared" si="135"/>
        <v>342</v>
      </c>
      <c r="E361" s="20">
        <f t="shared" si="129"/>
        <v>0</v>
      </c>
      <c r="F361" s="20">
        <f t="shared" si="130"/>
        <v>0</v>
      </c>
      <c r="G361" s="20">
        <f t="shared" si="131"/>
        <v>0</v>
      </c>
      <c r="H361" s="20">
        <f t="shared" si="136"/>
        <v>10.100000000000001</v>
      </c>
      <c r="I361" s="20">
        <f t="shared" si="137"/>
        <v>1</v>
      </c>
      <c r="J361" s="20">
        <f t="shared" si="138"/>
        <v>47.033119924580994</v>
      </c>
      <c r="K361" s="20">
        <f t="shared" si="139"/>
        <v>160.853270142067</v>
      </c>
      <c r="L361" s="20">
        <f t="shared" si="140"/>
        <v>0</v>
      </c>
      <c r="M361" s="20">
        <f t="shared" si="141"/>
        <v>0</v>
      </c>
      <c r="N361" s="20">
        <f t="shared" si="142"/>
        <v>0</v>
      </c>
      <c r="O361" s="20">
        <f>Properties!$G$12*EXP(1/$G$2-1/300)*(J361*K361-L361*M361/Properties!$B$3)</f>
        <v>1.2306434662293984E-4</v>
      </c>
      <c r="P361" s="20">
        <f>Properties!$G$13*EXP(1/$G$2-1/300)*(J361^2-N361*M361/Properties!$C$3)</f>
        <v>1.5742880598694794E-6</v>
      </c>
      <c r="Q361" s="20">
        <f>Properties!$G$14*EXP(1/$G$2-1/300)*(N361*K361-L361*J361/Properties!$D$3)</f>
        <v>0</v>
      </c>
      <c r="R361" s="20">
        <f t="shared" si="143"/>
        <v>99.999698931492674</v>
      </c>
      <c r="S361" s="20">
        <f t="shared" si="144"/>
        <v>341.99970644211118</v>
      </c>
      <c r="T361" s="20">
        <f t="shared" si="145"/>
        <v>2.9355788882784971E-4</v>
      </c>
      <c r="U361" s="20">
        <f t="shared" si="146"/>
        <v>2.9731319807820602E-4</v>
      </c>
      <c r="V361" s="20">
        <f t="shared" si="147"/>
        <v>3.7553092503562665E-6</v>
      </c>
      <c r="W361" s="20">
        <f t="shared" si="148"/>
        <v>10.100000000000001</v>
      </c>
      <c r="X361" s="20">
        <f t="shared" si="149"/>
        <v>0.98595363128192171</v>
      </c>
      <c r="Y361" s="33">
        <f t="shared" si="132"/>
        <v>342</v>
      </c>
      <c r="Z361" s="23">
        <f t="shared" si="127"/>
        <v>1.2306434662293984E-4</v>
      </c>
    </row>
    <row r="362" spans="1:26">
      <c r="A362" s="20">
        <f t="shared" si="133"/>
        <v>0</v>
      </c>
      <c r="B362" s="16">
        <f t="shared" si="128"/>
        <v>0</v>
      </c>
      <c r="C362" s="20">
        <f t="shared" si="134"/>
        <v>100</v>
      </c>
      <c r="D362" s="20">
        <f t="shared" si="135"/>
        <v>343</v>
      </c>
      <c r="E362" s="20">
        <f t="shared" si="129"/>
        <v>0</v>
      </c>
      <c r="F362" s="20">
        <f t="shared" si="130"/>
        <v>0</v>
      </c>
      <c r="G362" s="20">
        <f t="shared" si="131"/>
        <v>0</v>
      </c>
      <c r="H362" s="20">
        <f t="shared" si="136"/>
        <v>10.100000000000001</v>
      </c>
      <c r="I362" s="20">
        <f t="shared" si="137"/>
        <v>1</v>
      </c>
      <c r="J362" s="20">
        <f t="shared" si="138"/>
        <v>46.929316967342899</v>
      </c>
      <c r="K362" s="20">
        <f t="shared" si="139"/>
        <v>160.96755719798617</v>
      </c>
      <c r="L362" s="20">
        <f t="shared" si="140"/>
        <v>0</v>
      </c>
      <c r="M362" s="20">
        <f t="shared" si="141"/>
        <v>0</v>
      </c>
      <c r="N362" s="20">
        <f t="shared" si="142"/>
        <v>0</v>
      </c>
      <c r="O362" s="20">
        <f>Properties!$G$12*EXP(1/$G$2-1/300)*(J362*K362-L362*M362/Properties!$B$3)</f>
        <v>1.2287998621477188E-4</v>
      </c>
      <c r="P362" s="20">
        <f>Properties!$G$13*EXP(1/$G$2-1/300)*(J362^2-N362*M362/Properties!$C$3)</f>
        <v>1.5673467629435191E-6</v>
      </c>
      <c r="Q362" s="20">
        <f>Properties!$G$14*EXP(1/$G$2-1/300)*(N362*K362-L362*J362/Properties!$D$3)</f>
        <v>0</v>
      </c>
      <c r="R362" s="20">
        <f t="shared" si="143"/>
        <v>99.999699404381843</v>
      </c>
      <c r="S362" s="20">
        <f t="shared" si="144"/>
        <v>342.99970688188478</v>
      </c>
      <c r="T362" s="20">
        <f t="shared" si="145"/>
        <v>2.9311811521599249E-4</v>
      </c>
      <c r="U362" s="20">
        <f t="shared" si="146"/>
        <v>2.9685686668558416E-4</v>
      </c>
      <c r="V362" s="20">
        <f t="shared" si="147"/>
        <v>3.7387514695917412E-6</v>
      </c>
      <c r="W362" s="20">
        <f t="shared" si="148"/>
        <v>10.100000000000001</v>
      </c>
      <c r="X362" s="20">
        <f t="shared" si="149"/>
        <v>0.98595363128192171</v>
      </c>
      <c r="Y362" s="33">
        <f t="shared" si="132"/>
        <v>343</v>
      </c>
      <c r="Z362" s="23">
        <f t="shared" si="127"/>
        <v>1.2287998621477188E-4</v>
      </c>
    </row>
    <row r="363" spans="1:26">
      <c r="A363" s="20">
        <f t="shared" si="133"/>
        <v>0</v>
      </c>
      <c r="B363" s="16">
        <f t="shared" si="128"/>
        <v>0</v>
      </c>
      <c r="C363" s="20">
        <f t="shared" si="134"/>
        <v>100</v>
      </c>
      <c r="D363" s="20">
        <f t="shared" si="135"/>
        <v>344</v>
      </c>
      <c r="E363" s="20">
        <f t="shared" si="129"/>
        <v>0</v>
      </c>
      <c r="F363" s="20">
        <f t="shared" si="130"/>
        <v>0</v>
      </c>
      <c r="G363" s="20">
        <f t="shared" si="131"/>
        <v>0</v>
      </c>
      <c r="H363" s="20">
        <f t="shared" si="136"/>
        <v>10.100000000000001</v>
      </c>
      <c r="I363" s="20">
        <f t="shared" si="137"/>
        <v>1</v>
      </c>
      <c r="J363" s="20">
        <f t="shared" si="138"/>
        <v>46.825971191154082</v>
      </c>
      <c r="K363" s="20">
        <f t="shared" si="139"/>
        <v>161.08134089757004</v>
      </c>
      <c r="L363" s="20">
        <f t="shared" si="140"/>
        <v>0</v>
      </c>
      <c r="M363" s="20">
        <f t="shared" si="141"/>
        <v>0</v>
      </c>
      <c r="N363" s="20">
        <f t="shared" si="142"/>
        <v>0</v>
      </c>
      <c r="O363" s="20">
        <f>Properties!$G$12*EXP(1/$G$2-1/300)*(J363*K363-L363*M363/Properties!$B$3)</f>
        <v>1.2269605438038056E-4</v>
      </c>
      <c r="P363" s="20">
        <f>Properties!$G$13*EXP(1/$G$2-1/300)*(J363^2-N363*M363/Properties!$C$3)</f>
        <v>1.5604512730062938E-6</v>
      </c>
      <c r="Q363" s="20">
        <f>Properties!$G$14*EXP(1/$G$2-1/300)*(N363*K363-L363*J363/Properties!$D$3)</f>
        <v>0</v>
      </c>
      <c r="R363" s="20">
        <f t="shared" si="143"/>
        <v>99.999699876030164</v>
      </c>
      <c r="S363" s="20">
        <f t="shared" si="144"/>
        <v>343.99970732063605</v>
      </c>
      <c r="T363" s="20">
        <f t="shared" si="145"/>
        <v>2.9267936392470597E-4</v>
      </c>
      <c r="U363" s="20">
        <f t="shared" si="146"/>
        <v>2.9640166688159721E-4</v>
      </c>
      <c r="V363" s="20">
        <f t="shared" si="147"/>
        <v>3.7223029568912464E-6</v>
      </c>
      <c r="W363" s="20">
        <f t="shared" si="148"/>
        <v>10.100000000000001</v>
      </c>
      <c r="X363" s="20">
        <f t="shared" si="149"/>
        <v>0.98595363128192171</v>
      </c>
      <c r="Y363" s="33">
        <f t="shared" si="132"/>
        <v>344</v>
      </c>
      <c r="Z363" s="23">
        <f t="shared" si="127"/>
        <v>1.2269605438038056E-4</v>
      </c>
    </row>
    <row r="364" spans="1:26">
      <c r="A364" s="20">
        <f t="shared" si="133"/>
        <v>0</v>
      </c>
      <c r="B364" s="16">
        <f t="shared" si="128"/>
        <v>0</v>
      </c>
      <c r="C364" s="20">
        <f t="shared" si="134"/>
        <v>100</v>
      </c>
      <c r="D364" s="20">
        <f t="shared" si="135"/>
        <v>345</v>
      </c>
      <c r="E364" s="20">
        <f t="shared" si="129"/>
        <v>0</v>
      </c>
      <c r="F364" s="20">
        <f t="shared" si="130"/>
        <v>0</v>
      </c>
      <c r="G364" s="20">
        <f t="shared" si="131"/>
        <v>0</v>
      </c>
      <c r="H364" s="20">
        <f t="shared" si="136"/>
        <v>10.100000000000001</v>
      </c>
      <c r="I364" s="20">
        <f t="shared" si="137"/>
        <v>1</v>
      </c>
      <c r="J364" s="20">
        <f t="shared" si="138"/>
        <v>46.72307958229635</v>
      </c>
      <c r="K364" s="20">
        <f t="shared" si="139"/>
        <v>161.19462455892238</v>
      </c>
      <c r="L364" s="20">
        <f t="shared" si="140"/>
        <v>0</v>
      </c>
      <c r="M364" s="20">
        <f t="shared" si="141"/>
        <v>0</v>
      </c>
      <c r="N364" s="20">
        <f t="shared" si="142"/>
        <v>0</v>
      </c>
      <c r="O364" s="20">
        <f>Properties!$G$12*EXP(1/$G$2-1/300)*(J364*K364-L364*M364/Properties!$B$3)</f>
        <v>1.2251255081647988E-4</v>
      </c>
      <c r="P364" s="20">
        <f>Properties!$G$13*EXP(1/$G$2-1/300)*(J364^2-N364*M364/Properties!$C$3)</f>
        <v>1.553601187890144E-6</v>
      </c>
      <c r="Q364" s="20">
        <f>Properties!$G$14*EXP(1/$G$2-1/300)*(N364*K364-L364*J364/Properties!$D$3)</f>
        <v>0</v>
      </c>
      <c r="R364" s="20">
        <f t="shared" si="143"/>
        <v>99.999700346440264</v>
      </c>
      <c r="S364" s="20">
        <f t="shared" si="144"/>
        <v>344.99970775836579</v>
      </c>
      <c r="T364" s="20">
        <f t="shared" si="145"/>
        <v>2.9224163423053126E-4</v>
      </c>
      <c r="U364" s="20">
        <f t="shared" si="146"/>
        <v>2.959475969834546E-4</v>
      </c>
      <c r="V364" s="20">
        <f t="shared" si="147"/>
        <v>3.7059627529234046E-6</v>
      </c>
      <c r="W364" s="20">
        <f t="shared" si="148"/>
        <v>10.100000000000001</v>
      </c>
      <c r="X364" s="20">
        <f t="shared" si="149"/>
        <v>0.98595363128192171</v>
      </c>
      <c r="Y364" s="33">
        <f t="shared" si="132"/>
        <v>345</v>
      </c>
      <c r="Z364" s="23">
        <f t="shared" si="127"/>
        <v>1.2251255081647988E-4</v>
      </c>
    </row>
    <row r="365" spans="1:26">
      <c r="A365" s="20">
        <f t="shared" si="133"/>
        <v>0</v>
      </c>
      <c r="B365" s="16">
        <f t="shared" si="128"/>
        <v>0</v>
      </c>
      <c r="C365" s="20">
        <f t="shared" si="134"/>
        <v>100</v>
      </c>
      <c r="D365" s="20">
        <f t="shared" si="135"/>
        <v>346</v>
      </c>
      <c r="E365" s="20">
        <f t="shared" si="129"/>
        <v>0</v>
      </c>
      <c r="F365" s="20">
        <f t="shared" si="130"/>
        <v>0</v>
      </c>
      <c r="G365" s="20">
        <f t="shared" si="131"/>
        <v>0</v>
      </c>
      <c r="H365" s="20">
        <f t="shared" si="136"/>
        <v>10.100000000000001</v>
      </c>
      <c r="I365" s="20">
        <f t="shared" si="137"/>
        <v>1</v>
      </c>
      <c r="J365" s="20">
        <f t="shared" si="138"/>
        <v>46.620639153481839</v>
      </c>
      <c r="K365" s="20">
        <f t="shared" si="139"/>
        <v>161.30741147104717</v>
      </c>
      <c r="L365" s="20">
        <f t="shared" si="140"/>
        <v>0</v>
      </c>
      <c r="M365" s="20">
        <f t="shared" si="141"/>
        <v>0</v>
      </c>
      <c r="N365" s="20">
        <f t="shared" si="142"/>
        <v>0</v>
      </c>
      <c r="O365" s="20">
        <f>Properties!$G$12*EXP(1/$G$2-1/300)*(J365*K365-L365*M365/Properties!$B$3)</f>
        <v>1.2232947520037554E-4</v>
      </c>
      <c r="P365" s="20">
        <f>Properties!$G$13*EXP(1/$G$2-1/300)*(J365^2-N365*M365/Properties!$C$3)</f>
        <v>1.5467961098313384E-6</v>
      </c>
      <c r="Q365" s="20">
        <f>Properties!$G$14*EXP(1/$G$2-1/300)*(N365*K365-L365*J365/Properties!$D$3)</f>
        <v>0</v>
      </c>
      <c r="R365" s="20">
        <f t="shared" si="143"/>
        <v>99.999700815614815</v>
      </c>
      <c r="S365" s="20">
        <f t="shared" si="144"/>
        <v>345.99970819507462</v>
      </c>
      <c r="T365" s="20">
        <f t="shared" si="145"/>
        <v>2.9180492536371285E-4</v>
      </c>
      <c r="U365" s="20">
        <f t="shared" si="146"/>
        <v>2.9549465527257479E-4</v>
      </c>
      <c r="V365" s="20">
        <f t="shared" si="147"/>
        <v>3.6897299088619768E-6</v>
      </c>
      <c r="W365" s="20">
        <f t="shared" si="148"/>
        <v>10.100000000000001</v>
      </c>
      <c r="X365" s="20">
        <f t="shared" si="149"/>
        <v>0.98595363128192171</v>
      </c>
      <c r="Y365" s="33">
        <f t="shared" si="132"/>
        <v>346</v>
      </c>
      <c r="Z365" s="23">
        <f t="shared" si="127"/>
        <v>1.2232947520037554E-4</v>
      </c>
    </row>
    <row r="366" spans="1:26">
      <c r="A366" s="20">
        <f t="shared" si="133"/>
        <v>0</v>
      </c>
      <c r="B366" s="16">
        <f t="shared" si="128"/>
        <v>0</v>
      </c>
      <c r="C366" s="20">
        <f t="shared" si="134"/>
        <v>100</v>
      </c>
      <c r="D366" s="20">
        <f t="shared" si="135"/>
        <v>347</v>
      </c>
      <c r="E366" s="20">
        <f t="shared" si="129"/>
        <v>0</v>
      </c>
      <c r="F366" s="20">
        <f t="shared" si="130"/>
        <v>0</v>
      </c>
      <c r="G366" s="20">
        <f t="shared" si="131"/>
        <v>0</v>
      </c>
      <c r="H366" s="20">
        <f t="shared" si="136"/>
        <v>10.100000000000001</v>
      </c>
      <c r="I366" s="20">
        <f t="shared" si="137"/>
        <v>1</v>
      </c>
      <c r="J366" s="20">
        <f t="shared" si="138"/>
        <v>46.518646943563922</v>
      </c>
      <c r="K366" s="20">
        <f t="shared" si="139"/>
        <v>161.41970489416681</v>
      </c>
      <c r="L366" s="20">
        <f t="shared" si="140"/>
        <v>0</v>
      </c>
      <c r="M366" s="20">
        <f t="shared" si="141"/>
        <v>0</v>
      </c>
      <c r="N366" s="20">
        <f t="shared" si="142"/>
        <v>0</v>
      </c>
      <c r="O366" s="20">
        <f>Properties!$G$12*EXP(1/$G$2-1/300)*(J366*K366-L366*M366/Properties!$B$3)</f>
        <v>1.2214682719041795E-4</v>
      </c>
      <c r="P366" s="20">
        <f>Properties!$G$13*EXP(1/$G$2-1/300)*(J366^2-N366*M366/Properties!$C$3)</f>
        <v>1.5400356454123304E-6</v>
      </c>
      <c r="Q366" s="20">
        <f>Properties!$G$14*EXP(1/$G$2-1/300)*(N366*K366-L366*J366/Properties!$D$3)</f>
        <v>0</v>
      </c>
      <c r="R366" s="20">
        <f t="shared" si="143"/>
        <v>99.999701283556519</v>
      </c>
      <c r="S366" s="20">
        <f t="shared" si="144"/>
        <v>346.99970863076351</v>
      </c>
      <c r="T366" s="20">
        <f t="shared" si="145"/>
        <v>2.9136923650927932E-4</v>
      </c>
      <c r="U366" s="20">
        <f t="shared" si="146"/>
        <v>2.9504283999552743E-4</v>
      </c>
      <c r="V366" s="20">
        <f t="shared" si="147"/>
        <v>3.6736034862481193E-6</v>
      </c>
      <c r="W366" s="20">
        <f t="shared" si="148"/>
        <v>10.100000000000001</v>
      </c>
      <c r="X366" s="20">
        <f t="shared" si="149"/>
        <v>0.98595363128192171</v>
      </c>
      <c r="Y366" s="33">
        <f t="shared" si="132"/>
        <v>347</v>
      </c>
      <c r="Z366" s="23">
        <f t="shared" si="127"/>
        <v>1.2214682719041795E-4</v>
      </c>
    </row>
    <row r="367" spans="1:26">
      <c r="A367" s="20">
        <f t="shared" si="133"/>
        <v>0</v>
      </c>
      <c r="B367" s="16">
        <f t="shared" si="128"/>
        <v>0</v>
      </c>
      <c r="C367" s="20">
        <f t="shared" si="134"/>
        <v>100</v>
      </c>
      <c r="D367" s="20">
        <f t="shared" si="135"/>
        <v>348</v>
      </c>
      <c r="E367" s="20">
        <f t="shared" si="129"/>
        <v>0</v>
      </c>
      <c r="F367" s="20">
        <f t="shared" si="130"/>
        <v>0</v>
      </c>
      <c r="G367" s="20">
        <f t="shared" si="131"/>
        <v>0</v>
      </c>
      <c r="H367" s="20">
        <f t="shared" si="136"/>
        <v>10.100000000000001</v>
      </c>
      <c r="I367" s="20">
        <f t="shared" si="137"/>
        <v>1</v>
      </c>
      <c r="J367" s="20">
        <f t="shared" si="138"/>
        <v>46.41710001725184</v>
      </c>
      <c r="K367" s="20">
        <f t="shared" si="139"/>
        <v>161.53150806003643</v>
      </c>
      <c r="L367" s="20">
        <f t="shared" si="140"/>
        <v>0</v>
      </c>
      <c r="M367" s="20">
        <f t="shared" si="141"/>
        <v>0</v>
      </c>
      <c r="N367" s="20">
        <f t="shared" si="142"/>
        <v>0</v>
      </c>
      <c r="O367" s="20">
        <f>Properties!$G$12*EXP(1/$G$2-1/300)*(J367*K367-L367*M367/Properties!$B$3)</f>
        <v>1.2196460642644643E-4</v>
      </c>
      <c r="P367" s="20">
        <f>Properties!$G$13*EXP(1/$G$2-1/300)*(J367^2-N367*M367/Properties!$C$3)</f>
        <v>1.5333194055048943E-6</v>
      </c>
      <c r="Q367" s="20">
        <f>Properties!$G$14*EXP(1/$G$2-1/300)*(N367*K367-L367*J367/Properties!$D$3)</f>
        <v>0</v>
      </c>
      <c r="R367" s="20">
        <f t="shared" si="143"/>
        <v>99.999701750268073</v>
      </c>
      <c r="S367" s="20">
        <f t="shared" si="144"/>
        <v>347.99970906543319</v>
      </c>
      <c r="T367" s="20">
        <f t="shared" si="145"/>
        <v>2.9093456680810275E-4</v>
      </c>
      <c r="U367" s="20">
        <f t="shared" si="146"/>
        <v>2.9459214936495756E-4</v>
      </c>
      <c r="V367" s="20">
        <f t="shared" si="147"/>
        <v>3.6575825568547411E-6</v>
      </c>
      <c r="W367" s="20">
        <f t="shared" si="148"/>
        <v>10.100000000000001</v>
      </c>
      <c r="X367" s="20">
        <f t="shared" si="149"/>
        <v>0.98595363128192171</v>
      </c>
      <c r="Y367" s="33">
        <f t="shared" si="132"/>
        <v>348</v>
      </c>
      <c r="Z367" s="23">
        <f t="shared" si="127"/>
        <v>1.2196460642644643E-4</v>
      </c>
    </row>
    <row r="368" spans="1:26">
      <c r="A368" s="20">
        <f t="shared" si="133"/>
        <v>0</v>
      </c>
      <c r="B368" s="16">
        <f t="shared" si="128"/>
        <v>0</v>
      </c>
      <c r="C368" s="20">
        <f t="shared" si="134"/>
        <v>100</v>
      </c>
      <c r="D368" s="20">
        <f t="shared" si="135"/>
        <v>349</v>
      </c>
      <c r="E368" s="20">
        <f t="shared" si="129"/>
        <v>0</v>
      </c>
      <c r="F368" s="20">
        <f t="shared" si="130"/>
        <v>0</v>
      </c>
      <c r="G368" s="20">
        <f t="shared" si="131"/>
        <v>0</v>
      </c>
      <c r="H368" s="20">
        <f t="shared" si="136"/>
        <v>10.100000000000001</v>
      </c>
      <c r="I368" s="20">
        <f t="shared" si="137"/>
        <v>1</v>
      </c>
      <c r="J368" s="20">
        <f t="shared" si="138"/>
        <v>46.315995464829165</v>
      </c>
      <c r="K368" s="20">
        <f t="shared" si="139"/>
        <v>161.64282417225377</v>
      </c>
      <c r="L368" s="20">
        <f t="shared" si="140"/>
        <v>0</v>
      </c>
      <c r="M368" s="20">
        <f t="shared" si="141"/>
        <v>0</v>
      </c>
      <c r="N368" s="20">
        <f t="shared" si="142"/>
        <v>0</v>
      </c>
      <c r="O368" s="20">
        <f>Properties!$G$12*EXP(1/$G$2-1/300)*(J368*K368-L368*M368/Properties!$B$3)</f>
        <v>1.2178281253022432E-4</v>
      </c>
      <c r="P368" s="20">
        <f>Properties!$G$13*EXP(1/$G$2-1/300)*(J368^2-N368*M368/Properties!$C$3)</f>
        <v>1.5266470052141306E-6</v>
      </c>
      <c r="Q368" s="20">
        <f>Properties!$G$14*EXP(1/$G$2-1/300)*(N368*K368-L368*J368/Properties!$D$3)</f>
        <v>0</v>
      </c>
      <c r="R368" s="20">
        <f t="shared" si="143"/>
        <v>99.999702215752237</v>
      </c>
      <c r="S368" s="20">
        <f t="shared" si="144"/>
        <v>348.99970949908464</v>
      </c>
      <c r="T368" s="20">
        <f t="shared" si="145"/>
        <v>2.9050091535793692E-4</v>
      </c>
      <c r="U368" s="20">
        <f t="shared" si="146"/>
        <v>2.9414258156048987E-4</v>
      </c>
      <c r="V368" s="20">
        <f t="shared" si="147"/>
        <v>3.6416662025529357E-6</v>
      </c>
      <c r="W368" s="20">
        <f t="shared" si="148"/>
        <v>10.100000000000001</v>
      </c>
      <c r="X368" s="20">
        <f t="shared" si="149"/>
        <v>0.98595363128192171</v>
      </c>
      <c r="Y368" s="33">
        <f t="shared" si="132"/>
        <v>349</v>
      </c>
      <c r="Z368" s="23">
        <f t="shared" si="127"/>
        <v>1.2178281253022432E-4</v>
      </c>
    </row>
    <row r="369" spans="1:26">
      <c r="A369" s="20">
        <f t="shared" si="133"/>
        <v>0</v>
      </c>
      <c r="B369" s="16">
        <f t="shared" si="128"/>
        <v>0</v>
      </c>
      <c r="C369" s="20">
        <f t="shared" si="134"/>
        <v>100</v>
      </c>
      <c r="D369" s="20">
        <f t="shared" si="135"/>
        <v>350</v>
      </c>
      <c r="E369" s="20">
        <f t="shared" si="129"/>
        <v>0</v>
      </c>
      <c r="F369" s="20">
        <f t="shared" si="130"/>
        <v>0</v>
      </c>
      <c r="G369" s="20">
        <f t="shared" si="131"/>
        <v>0</v>
      </c>
      <c r="H369" s="20">
        <f t="shared" si="136"/>
        <v>10.100000000000001</v>
      </c>
      <c r="I369" s="20">
        <f t="shared" si="137"/>
        <v>1</v>
      </c>
      <c r="J369" s="20">
        <f t="shared" si="138"/>
        <v>46.215330401875825</v>
      </c>
      <c r="K369" s="20">
        <f t="shared" si="139"/>
        <v>161.7536564065654</v>
      </c>
      <c r="L369" s="20">
        <f t="shared" si="140"/>
        <v>0</v>
      </c>
      <c r="M369" s="20">
        <f t="shared" si="141"/>
        <v>0</v>
      </c>
      <c r="N369" s="20">
        <f t="shared" si="142"/>
        <v>0</v>
      </c>
      <c r="O369" s="20">
        <f>Properties!$G$12*EXP(1/$G$2-1/300)*(J369*K369-L369*M369/Properties!$B$3)</f>
        <v>1.2160144510586557E-4</v>
      </c>
      <c r="P369" s="20">
        <f>Properties!$G$13*EXP(1/$G$2-1/300)*(J369^2-N369*M369/Properties!$C$3)</f>
        <v>1.5200180638233199E-6</v>
      </c>
      <c r="Q369" s="20">
        <f>Properties!$G$14*EXP(1/$G$2-1/300)*(N369*K369-L369*J369/Properties!$D$3)</f>
        <v>0</v>
      </c>
      <c r="R369" s="20">
        <f t="shared" si="143"/>
        <v>99.999702680011751</v>
      </c>
      <c r="S369" s="20">
        <f t="shared" si="144"/>
        <v>349.99970993171877</v>
      </c>
      <c r="T369" s="20">
        <f t="shared" si="145"/>
        <v>2.9006828121443454E-4</v>
      </c>
      <c r="U369" s="20">
        <f t="shared" si="146"/>
        <v>2.9369413472961499E-4</v>
      </c>
      <c r="V369" s="20">
        <f t="shared" si="147"/>
        <v>3.6258535151804323E-6</v>
      </c>
      <c r="W369" s="20">
        <f t="shared" si="148"/>
        <v>10.100000000000001</v>
      </c>
      <c r="X369" s="20">
        <f t="shared" si="149"/>
        <v>0.98595363128192171</v>
      </c>
      <c r="Y369" s="33">
        <f t="shared" si="132"/>
        <v>350</v>
      </c>
      <c r="Z369" s="23">
        <f t="shared" si="127"/>
        <v>1.2160144510586557E-4</v>
      </c>
    </row>
    <row r="370" spans="1:26">
      <c r="A370" s="20">
        <f t="shared" si="133"/>
        <v>0</v>
      </c>
      <c r="B370" s="16">
        <f t="shared" si="128"/>
        <v>0</v>
      </c>
      <c r="C370" s="20">
        <f t="shared" si="134"/>
        <v>100</v>
      </c>
      <c r="D370" s="20">
        <f t="shared" si="135"/>
        <v>351</v>
      </c>
      <c r="E370" s="20">
        <f t="shared" si="129"/>
        <v>0</v>
      </c>
      <c r="F370" s="20">
        <f t="shared" si="130"/>
        <v>0</v>
      </c>
      <c r="G370" s="20">
        <f t="shared" si="131"/>
        <v>0</v>
      </c>
      <c r="H370" s="20">
        <f t="shared" si="136"/>
        <v>10.100000000000001</v>
      </c>
      <c r="I370" s="20">
        <f t="shared" si="137"/>
        <v>1</v>
      </c>
      <c r="J370" s="20">
        <f t="shared" si="138"/>
        <v>46.115101968993862</v>
      </c>
      <c r="K370" s="20">
        <f t="shared" si="139"/>
        <v>161.86400791116844</v>
      </c>
      <c r="L370" s="20">
        <f t="shared" si="140"/>
        <v>0</v>
      </c>
      <c r="M370" s="20">
        <f t="shared" si="141"/>
        <v>0</v>
      </c>
      <c r="N370" s="20">
        <f t="shared" si="142"/>
        <v>0</v>
      </c>
      <c r="O370" s="20">
        <f>Properties!$G$12*EXP(1/$G$2-1/300)*(J370*K370-L370*M370/Properties!$B$3)</f>
        <v>1.2142050374025258E-4</v>
      </c>
      <c r="P370" s="20">
        <f>Properties!$G$13*EXP(1/$G$2-1/300)*(J370^2-N370*M370/Properties!$C$3)</f>
        <v>1.513432204739616E-6</v>
      </c>
      <c r="Q370" s="20">
        <f>Properties!$G$14*EXP(1/$G$2-1/300)*(N370*K370-L370*J370/Properties!$D$3)</f>
        <v>0</v>
      </c>
      <c r="R370" s="20">
        <f t="shared" si="143"/>
        <v>99.999703143049416</v>
      </c>
      <c r="S370" s="20">
        <f t="shared" si="144"/>
        <v>350.99971036333659</v>
      </c>
      <c r="T370" s="20">
        <f t="shared" si="145"/>
        <v>2.8963666339214419E-4</v>
      </c>
      <c r="U370" s="20">
        <f t="shared" si="146"/>
        <v>2.9324680698855626E-4</v>
      </c>
      <c r="V370" s="20">
        <f t="shared" si="147"/>
        <v>3.6101435964120546E-6</v>
      </c>
      <c r="W370" s="20">
        <f t="shared" si="148"/>
        <v>10.100000000000001</v>
      </c>
      <c r="X370" s="20">
        <f t="shared" si="149"/>
        <v>0.98595363128192171</v>
      </c>
      <c r="Y370" s="33">
        <f t="shared" si="132"/>
        <v>351</v>
      </c>
      <c r="Z370" s="23">
        <f t="shared" si="127"/>
        <v>1.2142050374025258E-4</v>
      </c>
    </row>
    <row r="371" spans="1:26">
      <c r="A371" s="20">
        <f t="shared" si="133"/>
        <v>0</v>
      </c>
      <c r="B371" s="16">
        <f t="shared" si="128"/>
        <v>0</v>
      </c>
      <c r="C371" s="20">
        <f t="shared" si="134"/>
        <v>100</v>
      </c>
      <c r="D371" s="20">
        <f t="shared" si="135"/>
        <v>352</v>
      </c>
      <c r="E371" s="20">
        <f t="shared" si="129"/>
        <v>0</v>
      </c>
      <c r="F371" s="20">
        <f t="shared" si="130"/>
        <v>0</v>
      </c>
      <c r="G371" s="20">
        <f t="shared" si="131"/>
        <v>0</v>
      </c>
      <c r="H371" s="20">
        <f t="shared" si="136"/>
        <v>10.100000000000001</v>
      </c>
      <c r="I371" s="20">
        <f t="shared" si="137"/>
        <v>1</v>
      </c>
      <c r="J371" s="20">
        <f t="shared" si="138"/>
        <v>46.015307331536611</v>
      </c>
      <c r="K371" s="20">
        <f t="shared" si="139"/>
        <v>161.97388180700887</v>
      </c>
      <c r="L371" s="20">
        <f t="shared" si="140"/>
        <v>0</v>
      </c>
      <c r="M371" s="20">
        <f t="shared" si="141"/>
        <v>0</v>
      </c>
      <c r="N371" s="20">
        <f t="shared" si="142"/>
        <v>0</v>
      </c>
      <c r="O371" s="20">
        <f>Properties!$G$12*EXP(1/$G$2-1/300)*(J371*K371-L371*M371/Properties!$B$3)</f>
        <v>1.2123998800344569E-4</v>
      </c>
      <c r="P371" s="20">
        <f>Properties!$G$13*EXP(1/$G$2-1/300)*(J371^2-N371*M371/Properties!$C$3)</f>
        <v>1.5068890554405543E-6</v>
      </c>
      <c r="Q371" s="20">
        <f>Properties!$G$14*EXP(1/$G$2-1/300)*(N371*K371-L371*J371/Properties!$D$3)</f>
        <v>0</v>
      </c>
      <c r="R371" s="20">
        <f t="shared" si="143"/>
        <v>99.999703604868017</v>
      </c>
      <c r="S371" s="20">
        <f t="shared" si="144"/>
        <v>351.99971079393913</v>
      </c>
      <c r="T371" s="20">
        <f t="shared" si="145"/>
        <v>2.8920606086548715E-4</v>
      </c>
      <c r="U371" s="20">
        <f t="shared" si="146"/>
        <v>2.928005964231193E-4</v>
      </c>
      <c r="V371" s="20">
        <f t="shared" si="147"/>
        <v>3.5945355576321214E-6</v>
      </c>
      <c r="W371" s="20">
        <f t="shared" si="148"/>
        <v>10.100000000000001</v>
      </c>
      <c r="X371" s="20">
        <f t="shared" si="149"/>
        <v>0.98595363128192171</v>
      </c>
      <c r="Y371" s="33">
        <f t="shared" si="132"/>
        <v>352</v>
      </c>
      <c r="Z371" s="23">
        <f t="shared" si="127"/>
        <v>1.2123998800344569E-4</v>
      </c>
    </row>
    <row r="372" spans="1:26">
      <c r="A372" s="20">
        <f t="shared" si="133"/>
        <v>0</v>
      </c>
      <c r="B372" s="16">
        <f t="shared" si="128"/>
        <v>0</v>
      </c>
      <c r="C372" s="20">
        <f t="shared" si="134"/>
        <v>100</v>
      </c>
      <c r="D372" s="20">
        <f t="shared" si="135"/>
        <v>353</v>
      </c>
      <c r="E372" s="20">
        <f t="shared" si="129"/>
        <v>0</v>
      </c>
      <c r="F372" s="20">
        <f t="shared" si="130"/>
        <v>0</v>
      </c>
      <c r="G372" s="20">
        <f t="shared" si="131"/>
        <v>0</v>
      </c>
      <c r="H372" s="20">
        <f t="shared" si="136"/>
        <v>10.100000000000001</v>
      </c>
      <c r="I372" s="20">
        <f t="shared" si="137"/>
        <v>1</v>
      </c>
      <c r="J372" s="20">
        <f t="shared" si="138"/>
        <v>45.915943679341545</v>
      </c>
      <c r="K372" s="20">
        <f t="shared" si="139"/>
        <v>162.08328118807566</v>
      </c>
      <c r="L372" s="20">
        <f t="shared" si="140"/>
        <v>0</v>
      </c>
      <c r="M372" s="20">
        <f t="shared" si="141"/>
        <v>0</v>
      </c>
      <c r="N372" s="20">
        <f t="shared" si="142"/>
        <v>0</v>
      </c>
      <c r="O372" s="20">
        <f>Properties!$G$12*EXP(1/$G$2-1/300)*(J372*K372-L372*M372/Properties!$B$3)</f>
        <v>1.2105989744908484E-4</v>
      </c>
      <c r="P372" s="20">
        <f>Properties!$G$13*EXP(1/$G$2-1/300)*(J372^2-N372*M372/Properties!$C$3)</f>
        <v>1.5003882474213776E-6</v>
      </c>
      <c r="Q372" s="20">
        <f>Properties!$G$14*EXP(1/$G$2-1/300)*(N372*K372-L372*J372/Properties!$D$3)</f>
        <v>0</v>
      </c>
      <c r="R372" s="20">
        <f t="shared" si="143"/>
        <v>99.999704065470397</v>
      </c>
      <c r="S372" s="20">
        <f t="shared" si="144"/>
        <v>352.99971122352741</v>
      </c>
      <c r="T372" s="20">
        <f t="shared" si="145"/>
        <v>2.8877647256971543E-4</v>
      </c>
      <c r="U372" s="20">
        <f t="shared" si="146"/>
        <v>2.9235550108952426E-4</v>
      </c>
      <c r="V372" s="20">
        <f t="shared" si="147"/>
        <v>3.5790285198087968E-6</v>
      </c>
      <c r="W372" s="20">
        <f t="shared" si="148"/>
        <v>10.100000000000001</v>
      </c>
      <c r="X372" s="20">
        <f t="shared" si="149"/>
        <v>0.98595363128192171</v>
      </c>
      <c r="Y372" s="33">
        <f t="shared" si="132"/>
        <v>353</v>
      </c>
      <c r="Z372" s="23">
        <f t="shared" si="127"/>
        <v>1.2105989744908484E-4</v>
      </c>
    </row>
    <row r="373" spans="1:26">
      <c r="A373" s="20">
        <f t="shared" si="133"/>
        <v>0</v>
      </c>
      <c r="B373" s="16">
        <f t="shared" si="128"/>
        <v>0</v>
      </c>
      <c r="C373" s="20">
        <f t="shared" si="134"/>
        <v>100</v>
      </c>
      <c r="D373" s="20">
        <f t="shared" si="135"/>
        <v>354</v>
      </c>
      <c r="E373" s="20">
        <f t="shared" si="129"/>
        <v>0</v>
      </c>
      <c r="F373" s="20">
        <f t="shared" si="130"/>
        <v>0</v>
      </c>
      <c r="G373" s="20">
        <f t="shared" si="131"/>
        <v>0</v>
      </c>
      <c r="H373" s="20">
        <f t="shared" si="136"/>
        <v>10.100000000000001</v>
      </c>
      <c r="I373" s="20">
        <f t="shared" si="137"/>
        <v>1</v>
      </c>
      <c r="J373" s="20">
        <f t="shared" si="138"/>
        <v>45.817008226466427</v>
      </c>
      <c r="K373" s="20">
        <f t="shared" si="139"/>
        <v>162.19220912169115</v>
      </c>
      <c r="L373" s="20">
        <f t="shared" si="140"/>
        <v>0</v>
      </c>
      <c r="M373" s="20">
        <f t="shared" si="141"/>
        <v>0</v>
      </c>
      <c r="N373" s="20">
        <f t="shared" si="142"/>
        <v>0</v>
      </c>
      <c r="O373" s="20">
        <f>Properties!$G$12*EXP(1/$G$2-1/300)*(J373*K373-L373*M373/Properties!$B$3)</f>
        <v>1.208802316147825E-4</v>
      </c>
      <c r="P373" s="20">
        <f>Properties!$G$13*EXP(1/$G$2-1/300)*(J373^2-N373*M373/Properties!$C$3)</f>
        <v>1.4939294161431456E-6</v>
      </c>
      <c r="Q373" s="20">
        <f>Properties!$G$14*EXP(1/$G$2-1/300)*(N373*K373-L373*J373/Properties!$D$3)</f>
        <v>0</v>
      </c>
      <c r="R373" s="20">
        <f t="shared" si="143"/>
        <v>99.999704524859368</v>
      </c>
      <c r="S373" s="20">
        <f t="shared" si="144"/>
        <v>353.99971165210258</v>
      </c>
      <c r="T373" s="20">
        <f t="shared" si="145"/>
        <v>2.8834789740184906E-4</v>
      </c>
      <c r="U373" s="20">
        <f t="shared" si="146"/>
        <v>2.9191151901521937E-4</v>
      </c>
      <c r="V373" s="20">
        <f t="shared" si="147"/>
        <v>3.5636216133703105E-6</v>
      </c>
      <c r="W373" s="20">
        <f t="shared" si="148"/>
        <v>10.100000000000001</v>
      </c>
      <c r="X373" s="20">
        <f t="shared" si="149"/>
        <v>0.98595363128192171</v>
      </c>
      <c r="Y373" s="33">
        <f t="shared" si="132"/>
        <v>354</v>
      </c>
      <c r="Z373" s="23">
        <f t="shared" si="127"/>
        <v>1.208802316147825E-4</v>
      </c>
    </row>
    <row r="374" spans="1:26">
      <c r="A374" s="20">
        <f t="shared" si="133"/>
        <v>0</v>
      </c>
      <c r="B374" s="16">
        <f t="shared" si="128"/>
        <v>0</v>
      </c>
      <c r="C374" s="20">
        <f t="shared" si="134"/>
        <v>100</v>
      </c>
      <c r="D374" s="20">
        <f t="shared" si="135"/>
        <v>355</v>
      </c>
      <c r="E374" s="20">
        <f t="shared" si="129"/>
        <v>0</v>
      </c>
      <c r="F374" s="20">
        <f t="shared" si="130"/>
        <v>0</v>
      </c>
      <c r="G374" s="20">
        <f t="shared" si="131"/>
        <v>0</v>
      </c>
      <c r="H374" s="20">
        <f t="shared" si="136"/>
        <v>10.100000000000001</v>
      </c>
      <c r="I374" s="20">
        <f t="shared" si="137"/>
        <v>1</v>
      </c>
      <c r="J374" s="20">
        <f t="shared" si="138"/>
        <v>45.718498210928978</v>
      </c>
      <c r="K374" s="20">
        <f t="shared" si="139"/>
        <v>162.30066864879785</v>
      </c>
      <c r="L374" s="20">
        <f t="shared" si="140"/>
        <v>0</v>
      </c>
      <c r="M374" s="20">
        <f t="shared" si="141"/>
        <v>0</v>
      </c>
      <c r="N374" s="20">
        <f t="shared" si="142"/>
        <v>0</v>
      </c>
      <c r="O374" s="20">
        <f>Properties!$G$12*EXP(1/$G$2-1/300)*(J374*K374-L374*M374/Properties!$B$3)</f>
        <v>1.2070099002250962E-4</v>
      </c>
      <c r="P374" s="20">
        <f>Properties!$G$13*EXP(1/$G$2-1/300)*(J374^2-N374*M374/Properties!$C$3)</f>
        <v>1.487512200981633E-6</v>
      </c>
      <c r="Q374" s="20">
        <f>Properties!$G$14*EXP(1/$G$2-1/300)*(N374*K374-L374*J374/Properties!$D$3)</f>
        <v>0</v>
      </c>
      <c r="R374" s="20">
        <f t="shared" si="143"/>
        <v>99.999704983037816</v>
      </c>
      <c r="S374" s="20">
        <f t="shared" si="144"/>
        <v>354.99971207966576</v>
      </c>
      <c r="T374" s="20">
        <f t="shared" si="145"/>
        <v>2.8792033422159684E-4</v>
      </c>
      <c r="U374" s="20">
        <f t="shared" si="146"/>
        <v>2.9146864819967988E-4</v>
      </c>
      <c r="V374" s="20">
        <f t="shared" si="147"/>
        <v>3.5483139780830605E-6</v>
      </c>
      <c r="W374" s="20">
        <f t="shared" si="148"/>
        <v>10.100000000000001</v>
      </c>
      <c r="X374" s="20">
        <f t="shared" si="149"/>
        <v>0.98595363128192171</v>
      </c>
      <c r="Y374" s="33">
        <f t="shared" si="132"/>
        <v>355</v>
      </c>
      <c r="Z374" s="23">
        <f t="shared" si="127"/>
        <v>1.2070099002250962E-4</v>
      </c>
    </row>
    <row r="375" spans="1:26">
      <c r="A375" s="20">
        <f t="shared" si="133"/>
        <v>0</v>
      </c>
      <c r="B375" s="16">
        <f t="shared" si="128"/>
        <v>0</v>
      </c>
      <c r="C375" s="20">
        <f t="shared" si="134"/>
        <v>100</v>
      </c>
      <c r="D375" s="20">
        <f t="shared" si="135"/>
        <v>356</v>
      </c>
      <c r="E375" s="20">
        <f t="shared" si="129"/>
        <v>0</v>
      </c>
      <c r="F375" s="20">
        <f t="shared" si="130"/>
        <v>0</v>
      </c>
      <c r="G375" s="20">
        <f t="shared" si="131"/>
        <v>0</v>
      </c>
      <c r="H375" s="20">
        <f t="shared" si="136"/>
        <v>10.100000000000001</v>
      </c>
      <c r="I375" s="20">
        <f t="shared" si="137"/>
        <v>1</v>
      </c>
      <c r="J375" s="20">
        <f t="shared" si="138"/>
        <v>45.620410894449833</v>
      </c>
      <c r="K375" s="20">
        <f t="shared" si="139"/>
        <v>162.40866278424141</v>
      </c>
      <c r="L375" s="20">
        <f t="shared" si="140"/>
        <v>0</v>
      </c>
      <c r="M375" s="20">
        <f t="shared" si="141"/>
        <v>0</v>
      </c>
      <c r="N375" s="20">
        <f t="shared" si="142"/>
        <v>0</v>
      </c>
      <c r="O375" s="20">
        <f>Properties!$G$12*EXP(1/$G$2-1/300)*(J375*K375-L375*M375/Properties!$B$3)</f>
        <v>1.2052217217897314E-4</v>
      </c>
      <c r="P375" s="20">
        <f>Properties!$G$13*EXP(1/$G$2-1/300)*(J375^2-N375*M375/Properties!$C$3)</f>
        <v>1.4811362451769879E-6</v>
      </c>
      <c r="Q375" s="20">
        <f>Properties!$G$14*EXP(1/$G$2-1/300)*(N375*K375-L375*J375/Properties!$D$3)</f>
        <v>0</v>
      </c>
      <c r="R375" s="20">
        <f t="shared" si="143"/>
        <v>99.999705440008626</v>
      </c>
      <c r="S375" s="20">
        <f t="shared" si="144"/>
        <v>355.99971250621815</v>
      </c>
      <c r="T375" s="20">
        <f t="shared" si="145"/>
        <v>2.8749378185225665E-4</v>
      </c>
      <c r="U375" s="20">
        <f t="shared" si="146"/>
        <v>2.9102688661518817E-4</v>
      </c>
      <c r="V375" s="20">
        <f t="shared" si="147"/>
        <v>3.5331047629315264E-6</v>
      </c>
      <c r="W375" s="20">
        <f t="shared" si="148"/>
        <v>10.100000000000001</v>
      </c>
      <c r="X375" s="20">
        <f t="shared" si="149"/>
        <v>0.98595363128192171</v>
      </c>
      <c r="Y375" s="33">
        <f t="shared" si="132"/>
        <v>356</v>
      </c>
      <c r="Z375" s="23">
        <f t="shared" si="127"/>
        <v>1.2052217217897314E-4</v>
      </c>
    </row>
    <row r="376" spans="1:26">
      <c r="A376" s="20">
        <f t="shared" si="133"/>
        <v>0</v>
      </c>
      <c r="B376" s="16">
        <f t="shared" si="128"/>
        <v>0</v>
      </c>
      <c r="C376" s="20">
        <f t="shared" si="134"/>
        <v>100</v>
      </c>
      <c r="D376" s="20">
        <f t="shared" si="135"/>
        <v>357</v>
      </c>
      <c r="E376" s="20">
        <f t="shared" si="129"/>
        <v>0</v>
      </c>
      <c r="F376" s="20">
        <f t="shared" si="130"/>
        <v>0</v>
      </c>
      <c r="G376" s="20">
        <f t="shared" si="131"/>
        <v>0</v>
      </c>
      <c r="H376" s="20">
        <f t="shared" si="136"/>
        <v>10.100000000000001</v>
      </c>
      <c r="I376" s="20">
        <f t="shared" si="137"/>
        <v>1</v>
      </c>
      <c r="J376" s="20">
        <f t="shared" si="138"/>
        <v>45.522743562198819</v>
      </c>
      <c r="K376" s="20">
        <f t="shared" si="139"/>
        <v>162.51619451704977</v>
      </c>
      <c r="L376" s="20">
        <f t="shared" si="140"/>
        <v>0</v>
      </c>
      <c r="M376" s="20">
        <f t="shared" si="141"/>
        <v>0</v>
      </c>
      <c r="N376" s="20">
        <f t="shared" si="142"/>
        <v>0</v>
      </c>
      <c r="O376" s="20">
        <f>Properties!$G$12*EXP(1/$G$2-1/300)*(J376*K376-L376*M376/Properties!$B$3)</f>
        <v>1.2034377757598632E-4</v>
      </c>
      <c r="P376" s="20">
        <f>Properties!$G$13*EXP(1/$G$2-1/300)*(J376^2-N376*M376/Properties!$C$3)</f>
        <v>1.4748011957841465E-6</v>
      </c>
      <c r="Q376" s="20">
        <f>Properties!$G$14*EXP(1/$G$2-1/300)*(N376*K376-L376*J376/Properties!$D$3)</f>
        <v>0</v>
      </c>
      <c r="R376" s="20">
        <f t="shared" si="143"/>
        <v>99.999705895774667</v>
      </c>
      <c r="S376" s="20">
        <f t="shared" si="144"/>
        <v>356.99971293176094</v>
      </c>
      <c r="T376" s="20">
        <f t="shared" si="145"/>
        <v>2.87068239081599E-4</v>
      </c>
      <c r="U376" s="20">
        <f t="shared" si="146"/>
        <v>2.9058623220759908E-4</v>
      </c>
      <c r="V376" s="20">
        <f t="shared" si="147"/>
        <v>3.5179931259999893E-6</v>
      </c>
      <c r="W376" s="20">
        <f t="shared" si="148"/>
        <v>10.100000000000001</v>
      </c>
      <c r="X376" s="20">
        <f t="shared" si="149"/>
        <v>0.98595363128192171</v>
      </c>
      <c r="Y376" s="33">
        <f t="shared" si="132"/>
        <v>357</v>
      </c>
      <c r="Z376" s="23">
        <f t="shared" si="127"/>
        <v>1.2034377757598632E-4</v>
      </c>
    </row>
    <row r="377" spans="1:26">
      <c r="A377" s="20">
        <f t="shared" si="133"/>
        <v>0</v>
      </c>
      <c r="B377" s="16">
        <f t="shared" si="128"/>
        <v>0</v>
      </c>
      <c r="C377" s="20">
        <f t="shared" si="134"/>
        <v>100</v>
      </c>
      <c r="D377" s="20">
        <f t="shared" si="135"/>
        <v>358</v>
      </c>
      <c r="E377" s="20">
        <f t="shared" si="129"/>
        <v>0</v>
      </c>
      <c r="F377" s="20">
        <f t="shared" si="130"/>
        <v>0</v>
      </c>
      <c r="G377" s="20">
        <f t="shared" si="131"/>
        <v>0</v>
      </c>
      <c r="H377" s="20">
        <f t="shared" si="136"/>
        <v>10.100000000000001</v>
      </c>
      <c r="I377" s="20">
        <f t="shared" si="137"/>
        <v>1</v>
      </c>
      <c r="J377" s="20">
        <f t="shared" si="138"/>
        <v>45.425493522544471</v>
      </c>
      <c r="K377" s="20">
        <f t="shared" si="139"/>
        <v>162.62326681070923</v>
      </c>
      <c r="L377" s="20">
        <f t="shared" si="140"/>
        <v>0</v>
      </c>
      <c r="M377" s="20">
        <f t="shared" si="141"/>
        <v>0</v>
      </c>
      <c r="N377" s="20">
        <f t="shared" si="142"/>
        <v>0</v>
      </c>
      <c r="O377" s="20">
        <f>Properties!$G$12*EXP(1/$G$2-1/300)*(J377*K377-L377*M377/Properties!$B$3)</f>
        <v>1.2016580569083157E-4</v>
      </c>
      <c r="P377" s="20">
        <f>Properties!$G$13*EXP(1/$G$2-1/300)*(J377^2-N377*M377/Properties!$C$3)</f>
        <v>1.4685067036239891E-6</v>
      </c>
      <c r="Q377" s="20">
        <f>Properties!$G$14*EXP(1/$G$2-1/300)*(N377*K377-L377*J377/Properties!$D$3)</f>
        <v>0</v>
      </c>
      <c r="R377" s="20">
        <f t="shared" si="143"/>
        <v>99.999706350338869</v>
      </c>
      <c r="S377" s="20">
        <f t="shared" si="144"/>
        <v>357.99971335629533</v>
      </c>
      <c r="T377" s="20">
        <f t="shared" si="145"/>
        <v>2.8664370466273268E-4</v>
      </c>
      <c r="U377" s="20">
        <f t="shared" si="146"/>
        <v>2.9014668289708867E-4</v>
      </c>
      <c r="V377" s="20">
        <f t="shared" si="147"/>
        <v>3.5029782343560209E-6</v>
      </c>
      <c r="W377" s="20">
        <f t="shared" si="148"/>
        <v>10.100000000000001</v>
      </c>
      <c r="X377" s="20">
        <f t="shared" si="149"/>
        <v>0.98595363128192171</v>
      </c>
      <c r="Y377" s="33">
        <f t="shared" si="132"/>
        <v>358</v>
      </c>
      <c r="Z377" s="23">
        <f t="shared" si="127"/>
        <v>1.2016580569083157E-4</v>
      </c>
    </row>
    <row r="378" spans="1:26">
      <c r="A378" s="20">
        <f t="shared" si="133"/>
        <v>0</v>
      </c>
      <c r="B378" s="16">
        <f t="shared" si="128"/>
        <v>0</v>
      </c>
      <c r="C378" s="20">
        <f t="shared" si="134"/>
        <v>100</v>
      </c>
      <c r="D378" s="20">
        <f t="shared" si="135"/>
        <v>359</v>
      </c>
      <c r="E378" s="20">
        <f t="shared" si="129"/>
        <v>0</v>
      </c>
      <c r="F378" s="20">
        <f t="shared" si="130"/>
        <v>0</v>
      </c>
      <c r="G378" s="20">
        <f t="shared" si="131"/>
        <v>0</v>
      </c>
      <c r="H378" s="20">
        <f t="shared" si="136"/>
        <v>10.100000000000001</v>
      </c>
      <c r="I378" s="20">
        <f t="shared" si="137"/>
        <v>1</v>
      </c>
      <c r="J378" s="20">
        <f t="shared" si="138"/>
        <v>45.328658106806799</v>
      </c>
      <c r="K378" s="20">
        <f t="shared" si="139"/>
        <v>162.72988260343641</v>
      </c>
      <c r="L378" s="20">
        <f t="shared" si="140"/>
        <v>0</v>
      </c>
      <c r="M378" s="20">
        <f t="shared" si="141"/>
        <v>0</v>
      </c>
      <c r="N378" s="20">
        <f t="shared" si="142"/>
        <v>0</v>
      </c>
      <c r="O378" s="20">
        <f>Properties!$G$12*EXP(1/$G$2-1/300)*(J378*K378-L378*M378/Properties!$B$3)</f>
        <v>1.1998825598661612E-4</v>
      </c>
      <c r="P378" s="20">
        <f>Properties!$G$13*EXP(1/$G$2-1/300)*(J378^2-N378*M378/Properties!$C$3)</f>
        <v>1.4622524232352249E-6</v>
      </c>
      <c r="Q378" s="20">
        <f>Properties!$G$14*EXP(1/$G$2-1/300)*(N378*K378-L378*J378/Properties!$D$3)</f>
        <v>0</v>
      </c>
      <c r="R378" s="20">
        <f t="shared" si="143"/>
        <v>99.999706803704157</v>
      </c>
      <c r="S378" s="20">
        <f t="shared" si="144"/>
        <v>358.99971377982268</v>
      </c>
      <c r="T378" s="20">
        <f t="shared" si="145"/>
        <v>2.8622017731495266E-4</v>
      </c>
      <c r="U378" s="20">
        <f t="shared" si="146"/>
        <v>2.8970823657888833E-4</v>
      </c>
      <c r="V378" s="20">
        <f t="shared" si="147"/>
        <v>3.4880592639357053E-6</v>
      </c>
      <c r="W378" s="20">
        <f t="shared" si="148"/>
        <v>10.100000000000001</v>
      </c>
      <c r="X378" s="20">
        <f t="shared" si="149"/>
        <v>0.98595363128192171</v>
      </c>
      <c r="Y378" s="33">
        <f t="shared" si="132"/>
        <v>359</v>
      </c>
      <c r="Z378" s="23">
        <f t="shared" si="127"/>
        <v>1.1998825598661612E-4</v>
      </c>
    </row>
    <row r="379" spans="1:26">
      <c r="A379" s="20">
        <f t="shared" si="133"/>
        <v>0</v>
      </c>
      <c r="B379" s="16">
        <f t="shared" si="128"/>
        <v>0</v>
      </c>
      <c r="C379" s="20">
        <f t="shared" si="134"/>
        <v>100</v>
      </c>
      <c r="D379" s="20">
        <f t="shared" si="135"/>
        <v>360</v>
      </c>
      <c r="E379" s="20">
        <f t="shared" si="129"/>
        <v>0</v>
      </c>
      <c r="F379" s="20">
        <f t="shared" si="130"/>
        <v>0</v>
      </c>
      <c r="G379" s="20">
        <f t="shared" si="131"/>
        <v>0</v>
      </c>
      <c r="H379" s="20">
        <f t="shared" si="136"/>
        <v>10.100000000000001</v>
      </c>
      <c r="I379" s="20">
        <f t="shared" si="137"/>
        <v>1</v>
      </c>
      <c r="J379" s="20">
        <f t="shared" si="138"/>
        <v>45.232234669013124</v>
      </c>
      <c r="K379" s="20">
        <f t="shared" si="139"/>
        <v>162.83604480844724</v>
      </c>
      <c r="L379" s="20">
        <f t="shared" si="140"/>
        <v>0</v>
      </c>
      <c r="M379" s="20">
        <f t="shared" si="141"/>
        <v>0</v>
      </c>
      <c r="N379" s="20">
        <f t="shared" si="142"/>
        <v>0</v>
      </c>
      <c r="O379" s="20">
        <f>Properties!$G$12*EXP(1/$G$2-1/300)*(J379*K379-L379*M379/Properties!$B$3)</f>
        <v>1.1981112791262049E-4</v>
      </c>
      <c r="P379" s="20">
        <f>Properties!$G$13*EXP(1/$G$2-1/300)*(J379^2-N379*M379/Properties!$C$3)</f>
        <v>1.4560380128269855E-6</v>
      </c>
      <c r="Q379" s="20">
        <f>Properties!$G$14*EXP(1/$G$2-1/300)*(N379*K379-L379*J379/Properties!$D$3)</f>
        <v>0</v>
      </c>
      <c r="R379" s="20">
        <f t="shared" si="143"/>
        <v>99.999707255873474</v>
      </c>
      <c r="S379" s="20">
        <f t="shared" si="144"/>
        <v>359.99971420234425</v>
      </c>
      <c r="T379" s="20">
        <f t="shared" si="145"/>
        <v>2.8579765572457177E-4</v>
      </c>
      <c r="U379" s="20">
        <f t="shared" si="146"/>
        <v>2.8927089112400233E-4</v>
      </c>
      <c r="V379" s="20">
        <f t="shared" si="147"/>
        <v>3.4732353994305611E-6</v>
      </c>
      <c r="W379" s="20">
        <f t="shared" si="148"/>
        <v>10.100000000000001</v>
      </c>
      <c r="X379" s="20">
        <f t="shared" si="149"/>
        <v>0.98595363128192171</v>
      </c>
      <c r="Y379" s="33">
        <f t="shared" si="132"/>
        <v>360</v>
      </c>
      <c r="Z379" s="23">
        <f t="shared" si="127"/>
        <v>1.1981112791262049E-4</v>
      </c>
    </row>
    <row r="380" spans="1:26">
      <c r="A380" s="20">
        <f t="shared" si="133"/>
        <v>0</v>
      </c>
      <c r="B380" s="16">
        <f t="shared" si="128"/>
        <v>0</v>
      </c>
      <c r="C380" s="20">
        <f t="shared" si="134"/>
        <v>100</v>
      </c>
      <c r="D380" s="20">
        <f t="shared" si="135"/>
        <v>361</v>
      </c>
      <c r="E380" s="20">
        <f t="shared" si="129"/>
        <v>0</v>
      </c>
      <c r="F380" s="20">
        <f t="shared" si="130"/>
        <v>0</v>
      </c>
      <c r="G380" s="20">
        <f t="shared" si="131"/>
        <v>0</v>
      </c>
      <c r="H380" s="20">
        <f t="shared" si="136"/>
        <v>10.100000000000001</v>
      </c>
      <c r="I380" s="20">
        <f t="shared" si="137"/>
        <v>1</v>
      </c>
      <c r="J380" s="20">
        <f t="shared" si="138"/>
        <v>45.136220585657121</v>
      </c>
      <c r="K380" s="20">
        <f t="shared" si="139"/>
        <v>162.9417563142222</v>
      </c>
      <c r="L380" s="20">
        <f t="shared" si="140"/>
        <v>0</v>
      </c>
      <c r="M380" s="20">
        <f t="shared" si="141"/>
        <v>0</v>
      </c>
      <c r="N380" s="20">
        <f t="shared" si="142"/>
        <v>0</v>
      </c>
      <c r="O380" s="20">
        <f>Properties!$G$12*EXP(1/$G$2-1/300)*(J380*K380-L380*M380/Properties!$B$3)</f>
        <v>1.1963442090464011E-4</v>
      </c>
      <c r="P380" s="20">
        <f>Properties!$G$13*EXP(1/$G$2-1/300)*(J380^2-N380*M380/Properties!$C$3)</f>
        <v>1.4498631342321344E-6</v>
      </c>
      <c r="Q380" s="20">
        <f>Properties!$G$14*EXP(1/$G$2-1/300)*(N380*K380-L380*J380/Properties!$D$3)</f>
        <v>0</v>
      </c>
      <c r="R380" s="20">
        <f t="shared" si="143"/>
        <v>99.99970770684979</v>
      </c>
      <c r="S380" s="20">
        <f t="shared" si="144"/>
        <v>360.99971462386145</v>
      </c>
      <c r="T380" s="20">
        <f t="shared" si="145"/>
        <v>2.8537613854573576E-4</v>
      </c>
      <c r="U380" s="20">
        <f t="shared" si="146"/>
        <v>2.8883464437991186E-4</v>
      </c>
      <c r="V380" s="20">
        <f t="shared" si="147"/>
        <v>3.4585058341761606E-6</v>
      </c>
      <c r="W380" s="20">
        <f t="shared" si="148"/>
        <v>10.100000000000001</v>
      </c>
      <c r="X380" s="20">
        <f t="shared" si="149"/>
        <v>0.98595363128192171</v>
      </c>
      <c r="Y380" s="33">
        <f t="shared" si="132"/>
        <v>361</v>
      </c>
      <c r="Z380" s="23">
        <f t="shared" si="127"/>
        <v>1.1963442090464011E-4</v>
      </c>
    </row>
    <row r="381" spans="1:26">
      <c r="A381" s="20">
        <f t="shared" si="133"/>
        <v>0</v>
      </c>
      <c r="B381" s="16">
        <f t="shared" si="128"/>
        <v>0</v>
      </c>
      <c r="C381" s="20">
        <f t="shared" si="134"/>
        <v>100</v>
      </c>
      <c r="D381" s="20">
        <f t="shared" si="135"/>
        <v>362</v>
      </c>
      <c r="E381" s="20">
        <f t="shared" si="129"/>
        <v>0</v>
      </c>
      <c r="F381" s="20">
        <f t="shared" si="130"/>
        <v>0</v>
      </c>
      <c r="G381" s="20">
        <f t="shared" si="131"/>
        <v>0</v>
      </c>
      <c r="H381" s="20">
        <f t="shared" si="136"/>
        <v>10.100000000000001</v>
      </c>
      <c r="I381" s="20">
        <f t="shared" si="137"/>
        <v>1</v>
      </c>
      <c r="J381" s="20">
        <f t="shared" si="138"/>
        <v>45.040613255460855</v>
      </c>
      <c r="K381" s="20">
        <f t="shared" si="139"/>
        <v>163.04701998476827</v>
      </c>
      <c r="L381" s="20">
        <f t="shared" si="140"/>
        <v>0</v>
      </c>
      <c r="M381" s="20">
        <f t="shared" si="141"/>
        <v>0</v>
      </c>
      <c r="N381" s="20">
        <f t="shared" si="142"/>
        <v>0</v>
      </c>
      <c r="O381" s="20">
        <f>Properties!$G$12*EXP(1/$G$2-1/300)*(J381*K381-L381*M381/Properties!$B$3)</f>
        <v>1.1945813438531998E-4</v>
      </c>
      <c r="P381" s="20">
        <f>Properties!$G$13*EXP(1/$G$2-1/300)*(J381^2-N381*M381/Properties!$C$3)</f>
        <v>1.4437274528612573E-6</v>
      </c>
      <c r="Q381" s="20">
        <f>Properties!$G$14*EXP(1/$G$2-1/300)*(N381*K381-L381*J381/Properties!$D$3)</f>
        <v>0</v>
      </c>
      <c r="R381" s="20">
        <f t="shared" si="143"/>
        <v>99.999708156636061</v>
      </c>
      <c r="S381" s="20">
        <f t="shared" si="144"/>
        <v>361.99971504437559</v>
      </c>
      <c r="T381" s="20">
        <f t="shared" si="145"/>
        <v>2.8495562440122087E-4</v>
      </c>
      <c r="U381" s="20">
        <f t="shared" si="146"/>
        <v>2.8839949417126326E-4</v>
      </c>
      <c r="V381" s="20">
        <f t="shared" si="147"/>
        <v>3.4438697700423804E-6</v>
      </c>
      <c r="W381" s="20">
        <f t="shared" si="148"/>
        <v>10.100000000000001</v>
      </c>
      <c r="X381" s="20">
        <f t="shared" si="149"/>
        <v>0.98595363128192171</v>
      </c>
      <c r="Y381" s="33">
        <f t="shared" si="132"/>
        <v>362</v>
      </c>
      <c r="Z381" s="23">
        <f t="shared" si="127"/>
        <v>1.1945813438531998E-4</v>
      </c>
    </row>
    <row r="382" spans="1:26">
      <c r="A382" s="20">
        <f t="shared" si="133"/>
        <v>0</v>
      </c>
      <c r="B382" s="16">
        <f t="shared" si="128"/>
        <v>0</v>
      </c>
      <c r="C382" s="20">
        <f t="shared" si="134"/>
        <v>100</v>
      </c>
      <c r="D382" s="20">
        <f t="shared" si="135"/>
        <v>363</v>
      </c>
      <c r="E382" s="20">
        <f t="shared" si="129"/>
        <v>0</v>
      </c>
      <c r="F382" s="20">
        <f t="shared" si="130"/>
        <v>0</v>
      </c>
      <c r="G382" s="20">
        <f t="shared" si="131"/>
        <v>0</v>
      </c>
      <c r="H382" s="20">
        <f t="shared" si="136"/>
        <v>10.100000000000001</v>
      </c>
      <c r="I382" s="20">
        <f t="shared" si="137"/>
        <v>1</v>
      </c>
      <c r="J382" s="20">
        <f t="shared" si="138"/>
        <v>44.945410099139863</v>
      </c>
      <c r="K382" s="20">
        <f t="shared" si="139"/>
        <v>163.15183865987771</v>
      </c>
      <c r="L382" s="20">
        <f t="shared" si="140"/>
        <v>0</v>
      </c>
      <c r="M382" s="20">
        <f t="shared" si="141"/>
        <v>0</v>
      </c>
      <c r="N382" s="20">
        <f t="shared" si="142"/>
        <v>0</v>
      </c>
      <c r="O382" s="20">
        <f>Properties!$G$12*EXP(1/$G$2-1/300)*(J382*K382-L382*M382/Properties!$B$3)</f>
        <v>1.1928226776448296E-4</v>
      </c>
      <c r="P382" s="20">
        <f>Properties!$G$13*EXP(1/$G$2-1/300)*(J382^2-N382*M382/Properties!$C$3)</f>
        <v>1.4376306376573364E-6</v>
      </c>
      <c r="Q382" s="20">
        <f>Properties!$G$14*EXP(1/$G$2-1/300)*(N382*K382-L382*J382/Properties!$D$3)</f>
        <v>0</v>
      </c>
      <c r="R382" s="20">
        <f t="shared" si="143"/>
        <v>99.999708605235284</v>
      </c>
      <c r="S382" s="20">
        <f t="shared" si="144"/>
        <v>362.99971546388809</v>
      </c>
      <c r="T382" s="20">
        <f t="shared" si="145"/>
        <v>2.845361118832177E-4</v>
      </c>
      <c r="U382" s="20">
        <f t="shared" si="146"/>
        <v>2.8796543830054299E-4</v>
      </c>
      <c r="V382" s="20">
        <f t="shared" si="147"/>
        <v>3.429326417325283E-6</v>
      </c>
      <c r="W382" s="20">
        <f t="shared" si="148"/>
        <v>10.100000000000001</v>
      </c>
      <c r="X382" s="20">
        <f t="shared" si="149"/>
        <v>0.98595363128192171</v>
      </c>
      <c r="Y382" s="33">
        <f t="shared" si="132"/>
        <v>363</v>
      </c>
      <c r="Z382" s="23">
        <f t="shared" si="127"/>
        <v>1.1928226776448296E-4</v>
      </c>
    </row>
    <row r="383" spans="1:26">
      <c r="A383" s="20">
        <f t="shared" si="133"/>
        <v>0</v>
      </c>
      <c r="B383" s="16">
        <f t="shared" si="128"/>
        <v>0</v>
      </c>
      <c r="C383" s="20">
        <f t="shared" si="134"/>
        <v>100</v>
      </c>
      <c r="D383" s="20">
        <f t="shared" si="135"/>
        <v>364</v>
      </c>
      <c r="E383" s="20">
        <f t="shared" si="129"/>
        <v>0</v>
      </c>
      <c r="F383" s="20">
        <f t="shared" si="130"/>
        <v>0</v>
      </c>
      <c r="G383" s="20">
        <f t="shared" si="131"/>
        <v>0</v>
      </c>
      <c r="H383" s="20">
        <f t="shared" si="136"/>
        <v>10.100000000000001</v>
      </c>
      <c r="I383" s="20">
        <f t="shared" si="137"/>
        <v>1</v>
      </c>
      <c r="J383" s="20">
        <f t="shared" si="138"/>
        <v>44.850608559171206</v>
      </c>
      <c r="K383" s="20">
        <f t="shared" si="139"/>
        <v>163.25621515538319</v>
      </c>
      <c r="L383" s="20">
        <f t="shared" si="140"/>
        <v>0</v>
      </c>
      <c r="M383" s="20">
        <f t="shared" si="141"/>
        <v>0</v>
      </c>
      <c r="N383" s="20">
        <f t="shared" si="142"/>
        <v>0</v>
      </c>
      <c r="O383" s="20">
        <f>Properties!$G$12*EXP(1/$G$2-1/300)*(J383*K383-L383*M383/Properties!$B$3)</f>
        <v>1.1910682043945102E-4</v>
      </c>
      <c r="P383" s="20">
        <f>Properties!$G$13*EXP(1/$G$2-1/300)*(J383^2-N383*M383/Properties!$C$3)</f>
        <v>1.4315723610510943E-6</v>
      </c>
      <c r="Q383" s="20">
        <f>Properties!$G$14*EXP(1/$G$2-1/300)*(N383*K383-L383*J383/Properties!$D$3)</f>
        <v>0</v>
      </c>
      <c r="R383" s="20">
        <f t="shared" si="143"/>
        <v>99.999709052650459</v>
      </c>
      <c r="S383" s="20">
        <f t="shared" si="144"/>
        <v>363.99971588240044</v>
      </c>
      <c r="T383" s="20">
        <f t="shared" si="145"/>
        <v>2.8411759955409709E-4</v>
      </c>
      <c r="U383" s="20">
        <f t="shared" si="146"/>
        <v>2.8753247454873772E-4</v>
      </c>
      <c r="V383" s="20">
        <f t="shared" si="147"/>
        <v>3.4148749946405909E-6</v>
      </c>
      <c r="W383" s="20">
        <f t="shared" si="148"/>
        <v>10.100000000000001</v>
      </c>
      <c r="X383" s="20">
        <f t="shared" si="149"/>
        <v>0.98595363128192171</v>
      </c>
      <c r="Y383" s="33">
        <f t="shared" si="132"/>
        <v>364</v>
      </c>
      <c r="Z383" s="23">
        <f t="shared" si="127"/>
        <v>1.1910682043945102E-4</v>
      </c>
    </row>
    <row r="384" spans="1:26">
      <c r="A384" s="20">
        <f t="shared" si="133"/>
        <v>0</v>
      </c>
      <c r="B384" s="16">
        <f t="shared" si="128"/>
        <v>0</v>
      </c>
      <c r="C384" s="20">
        <f t="shared" si="134"/>
        <v>100</v>
      </c>
      <c r="D384" s="20">
        <f t="shared" si="135"/>
        <v>365</v>
      </c>
      <c r="E384" s="20">
        <f t="shared" si="129"/>
        <v>0</v>
      </c>
      <c r="F384" s="20">
        <f t="shared" si="130"/>
        <v>0</v>
      </c>
      <c r="G384" s="20">
        <f t="shared" si="131"/>
        <v>0</v>
      </c>
      <c r="H384" s="20">
        <f t="shared" si="136"/>
        <v>10.100000000000001</v>
      </c>
      <c r="I384" s="20">
        <f t="shared" si="137"/>
        <v>1</v>
      </c>
      <c r="J384" s="20">
        <f t="shared" si="138"/>
        <v>44.756206099564444</v>
      </c>
      <c r="K384" s="20">
        <f t="shared" si="139"/>
        <v>163.36015226341021</v>
      </c>
      <c r="L384" s="20">
        <f t="shared" si="140"/>
        <v>0</v>
      </c>
      <c r="M384" s="20">
        <f t="shared" si="141"/>
        <v>0</v>
      </c>
      <c r="N384" s="20">
        <f t="shared" si="142"/>
        <v>0</v>
      </c>
      <c r="O384" s="20">
        <f>Properties!$G$12*EXP(1/$G$2-1/300)*(J384*K384-L384*M384/Properties!$B$3)</f>
        <v>1.1893179179536062E-4</v>
      </c>
      <c r="P384" s="20">
        <f>Properties!$G$13*EXP(1/$G$2-1/300)*(J384^2-N384*M384/Properties!$C$3)</f>
        <v>1.4255522989169942E-6</v>
      </c>
      <c r="Q384" s="20">
        <f>Properties!$G$14*EXP(1/$G$2-1/300)*(N384*K384-L384*J384/Properties!$D$3)</f>
        <v>0</v>
      </c>
      <c r="R384" s="20">
        <f t="shared" si="143"/>
        <v>99.999709498884599</v>
      </c>
      <c r="S384" s="20">
        <f t="shared" si="144"/>
        <v>364.99971629991404</v>
      </c>
      <c r="T384" s="20">
        <f t="shared" si="145"/>
        <v>2.8370008594716265E-4</v>
      </c>
      <c r="U384" s="20">
        <f t="shared" si="146"/>
        <v>2.8710060067598138E-4</v>
      </c>
      <c r="V384" s="20">
        <f t="shared" si="147"/>
        <v>3.4005147288187314E-6</v>
      </c>
      <c r="W384" s="20">
        <f t="shared" si="148"/>
        <v>10.100000000000001</v>
      </c>
      <c r="X384" s="20">
        <f t="shared" si="149"/>
        <v>0.98595363128192171</v>
      </c>
      <c r="Y384" s="33">
        <f t="shared" si="132"/>
        <v>365</v>
      </c>
      <c r="Z384" s="23">
        <f t="shared" si="127"/>
        <v>1.1893179179536062E-4</v>
      </c>
    </row>
    <row r="385" spans="1:26">
      <c r="A385" s="20">
        <f t="shared" si="133"/>
        <v>0</v>
      </c>
      <c r="B385" s="16">
        <f t="shared" si="128"/>
        <v>0</v>
      </c>
      <c r="C385" s="20">
        <f t="shared" si="134"/>
        <v>100</v>
      </c>
      <c r="D385" s="20">
        <f t="shared" si="135"/>
        <v>366</v>
      </c>
      <c r="E385" s="20">
        <f t="shared" si="129"/>
        <v>0</v>
      </c>
      <c r="F385" s="20">
        <f t="shared" si="130"/>
        <v>0</v>
      </c>
      <c r="G385" s="20">
        <f t="shared" si="131"/>
        <v>0</v>
      </c>
      <c r="H385" s="20">
        <f t="shared" si="136"/>
        <v>10.100000000000001</v>
      </c>
      <c r="I385" s="20">
        <f t="shared" si="137"/>
        <v>1</v>
      </c>
      <c r="J385" s="20">
        <f t="shared" si="138"/>
        <v>44.662200205635514</v>
      </c>
      <c r="K385" s="20">
        <f t="shared" si="139"/>
        <v>163.46365275262599</v>
      </c>
      <c r="L385" s="20">
        <f t="shared" si="140"/>
        <v>0</v>
      </c>
      <c r="M385" s="20">
        <f t="shared" si="141"/>
        <v>0</v>
      </c>
      <c r="N385" s="20">
        <f t="shared" si="142"/>
        <v>0</v>
      </c>
      <c r="O385" s="20">
        <f>Properties!$G$12*EXP(1/$G$2-1/300)*(J385*K385-L385*M385/Properties!$B$3)</f>
        <v>1.1875718120547149E-4</v>
      </c>
      <c r="P385" s="20">
        <f>Properties!$G$13*EXP(1/$G$2-1/300)*(J385^2-N385*M385/Properties!$C$3)</f>
        <v>1.419570130529885E-6</v>
      </c>
      <c r="Q385" s="20">
        <f>Properties!$G$14*EXP(1/$G$2-1/300)*(N385*K385-L385*J385/Properties!$D$3)</f>
        <v>0</v>
      </c>
      <c r="R385" s="20">
        <f t="shared" si="143"/>
        <v>99.999709943940729</v>
      </c>
      <c r="S385" s="20">
        <f t="shared" si="144"/>
        <v>365.99971671643044</v>
      </c>
      <c r="T385" s="20">
        <f t="shared" si="145"/>
        <v>2.8328356956738697E-4</v>
      </c>
      <c r="U385" s="20">
        <f t="shared" si="146"/>
        <v>2.8666981442218841E-4</v>
      </c>
      <c r="V385" s="20">
        <f t="shared" si="147"/>
        <v>3.386244854801417E-6</v>
      </c>
      <c r="W385" s="20">
        <f t="shared" si="148"/>
        <v>10.100000000000001</v>
      </c>
      <c r="X385" s="20">
        <f t="shared" si="149"/>
        <v>0.98595363128192171</v>
      </c>
      <c r="Y385" s="33">
        <f t="shared" si="132"/>
        <v>366</v>
      </c>
      <c r="Z385" s="23">
        <f t="shared" si="127"/>
        <v>1.1875718120547149E-4</v>
      </c>
    </row>
    <row r="386" spans="1:26">
      <c r="A386" s="20">
        <f t="shared" si="133"/>
        <v>0</v>
      </c>
      <c r="B386" s="16">
        <f t="shared" si="128"/>
        <v>0</v>
      </c>
      <c r="C386" s="20">
        <f t="shared" si="134"/>
        <v>100</v>
      </c>
      <c r="D386" s="20">
        <f t="shared" si="135"/>
        <v>367</v>
      </c>
      <c r="E386" s="20">
        <f t="shared" si="129"/>
        <v>0</v>
      </c>
      <c r="F386" s="20">
        <f t="shared" si="130"/>
        <v>0</v>
      </c>
      <c r="G386" s="20">
        <f t="shared" si="131"/>
        <v>0</v>
      </c>
      <c r="H386" s="20">
        <f t="shared" si="136"/>
        <v>10.100000000000001</v>
      </c>
      <c r="I386" s="20">
        <f t="shared" si="137"/>
        <v>1</v>
      </c>
      <c r="J386" s="20">
        <f t="shared" si="138"/>
        <v>44.568588383783414</v>
      </c>
      <c r="K386" s="20">
        <f t="shared" si="139"/>
        <v>163.56671936848514</v>
      </c>
      <c r="L386" s="20">
        <f t="shared" si="140"/>
        <v>0</v>
      </c>
      <c r="M386" s="20">
        <f t="shared" si="141"/>
        <v>0</v>
      </c>
      <c r="N386" s="20">
        <f t="shared" si="142"/>
        <v>0</v>
      </c>
      <c r="O386" s="20">
        <f>Properties!$G$12*EXP(1/$G$2-1/300)*(J386*K386-L386*M386/Properties!$B$3)</f>
        <v>1.1858298803146919E-4</v>
      </c>
      <c r="P386" s="20">
        <f>Properties!$G$13*EXP(1/$G$2-1/300)*(J386^2-N386*M386/Properties!$C$3)</f>
        <v>1.4136255385222826E-6</v>
      </c>
      <c r="Q386" s="20">
        <f>Properties!$G$14*EXP(1/$G$2-1/300)*(N386*K386-L386*J386/Properties!$D$3)</f>
        <v>0</v>
      </c>
      <c r="R386" s="20">
        <f t="shared" si="143"/>
        <v>99.999710387821878</v>
      </c>
      <c r="S386" s="20">
        <f t="shared" si="144"/>
        <v>366.99971713195112</v>
      </c>
      <c r="T386" s="20">
        <f t="shared" si="145"/>
        <v>2.8286804889213397E-4</v>
      </c>
      <c r="U386" s="20">
        <f t="shared" si="146"/>
        <v>2.8624011350767374E-4</v>
      </c>
      <c r="V386" s="20">
        <f t="shared" si="147"/>
        <v>3.3720646155397446E-6</v>
      </c>
      <c r="W386" s="20">
        <f t="shared" si="148"/>
        <v>10.100000000000001</v>
      </c>
      <c r="X386" s="20">
        <f t="shared" si="149"/>
        <v>0.98595363128192171</v>
      </c>
      <c r="Y386" s="33">
        <f t="shared" si="132"/>
        <v>367</v>
      </c>
      <c r="Z386" s="23">
        <f t="shared" si="127"/>
        <v>1.1858298803146919E-4</v>
      </c>
    </row>
    <row r="387" spans="1:26">
      <c r="A387" s="20">
        <f t="shared" si="133"/>
        <v>0</v>
      </c>
      <c r="B387" s="16">
        <f t="shared" si="128"/>
        <v>0</v>
      </c>
      <c r="C387" s="20">
        <f t="shared" si="134"/>
        <v>100</v>
      </c>
      <c r="D387" s="20">
        <f t="shared" si="135"/>
        <v>368</v>
      </c>
      <c r="E387" s="20">
        <f t="shared" si="129"/>
        <v>0</v>
      </c>
      <c r="F387" s="20">
        <f t="shared" si="130"/>
        <v>0</v>
      </c>
      <c r="G387" s="20">
        <f t="shared" si="131"/>
        <v>0</v>
      </c>
      <c r="H387" s="20">
        <f t="shared" si="136"/>
        <v>10.100000000000001</v>
      </c>
      <c r="I387" s="20">
        <f t="shared" si="137"/>
        <v>1</v>
      </c>
      <c r="J387" s="20">
        <f t="shared" si="138"/>
        <v>44.475368161269749</v>
      </c>
      <c r="K387" s="20">
        <f t="shared" si="139"/>
        <v>163.66935483347268</v>
      </c>
      <c r="L387" s="20">
        <f t="shared" si="140"/>
        <v>0</v>
      </c>
      <c r="M387" s="20">
        <f t="shared" si="141"/>
        <v>0</v>
      </c>
      <c r="N387" s="20">
        <f t="shared" si="142"/>
        <v>0</v>
      </c>
      <c r="O387" s="20">
        <f>Properties!$G$12*EXP(1/$G$2-1/300)*(J387*K387-L387*M387/Properties!$B$3)</f>
        <v>1.1840921162376204E-4</v>
      </c>
      <c r="P387" s="20">
        <f>Properties!$G$13*EXP(1/$G$2-1/300)*(J387^2-N387*M387/Properties!$C$3)</f>
        <v>1.4077182088422799E-6</v>
      </c>
      <c r="Q387" s="20">
        <f>Properties!$G$14*EXP(1/$G$2-1/300)*(N387*K387-L387*J387/Properties!$D$3)</f>
        <v>0</v>
      </c>
      <c r="R387" s="20">
        <f t="shared" si="143"/>
        <v>99.9997108305311</v>
      </c>
      <c r="S387" s="20">
        <f t="shared" si="144"/>
        <v>367.99971754647765</v>
      </c>
      <c r="T387" s="20">
        <f t="shared" si="145"/>
        <v>2.8245352237186652E-4</v>
      </c>
      <c r="U387" s="20">
        <f t="shared" si="146"/>
        <v>2.8581149563376029E-4</v>
      </c>
      <c r="V387" s="20">
        <f t="shared" si="147"/>
        <v>3.357973261893794E-6</v>
      </c>
      <c r="W387" s="20">
        <f t="shared" si="148"/>
        <v>10.100000000000001</v>
      </c>
      <c r="X387" s="20">
        <f t="shared" si="149"/>
        <v>0.98595363128192171</v>
      </c>
      <c r="Y387" s="33">
        <f t="shared" si="132"/>
        <v>368</v>
      </c>
      <c r="Z387" s="23">
        <f t="shared" si="127"/>
        <v>1.1840921162376204E-4</v>
      </c>
    </row>
    <row r="388" spans="1:26">
      <c r="A388" s="20">
        <f t="shared" si="133"/>
        <v>0</v>
      </c>
      <c r="B388" s="16">
        <f t="shared" si="128"/>
        <v>0</v>
      </c>
      <c r="C388" s="20">
        <f t="shared" si="134"/>
        <v>100</v>
      </c>
      <c r="D388" s="20">
        <f t="shared" si="135"/>
        <v>369</v>
      </c>
      <c r="E388" s="20">
        <f t="shared" si="129"/>
        <v>0</v>
      </c>
      <c r="F388" s="20">
        <f t="shared" si="130"/>
        <v>0</v>
      </c>
      <c r="G388" s="20">
        <f t="shared" si="131"/>
        <v>0</v>
      </c>
      <c r="H388" s="20">
        <f t="shared" si="136"/>
        <v>10.100000000000001</v>
      </c>
      <c r="I388" s="20">
        <f t="shared" si="137"/>
        <v>1</v>
      </c>
      <c r="J388" s="20">
        <f t="shared" si="138"/>
        <v>44.38253708600098</v>
      </c>
      <c r="K388" s="20">
        <f t="shared" si="139"/>
        <v>163.77156184734361</v>
      </c>
      <c r="L388" s="20">
        <f t="shared" si="140"/>
        <v>0</v>
      </c>
      <c r="M388" s="20">
        <f t="shared" si="141"/>
        <v>0</v>
      </c>
      <c r="N388" s="20">
        <f t="shared" si="142"/>
        <v>0</v>
      </c>
      <c r="O388" s="20">
        <f>Properties!$G$12*EXP(1/$G$2-1/300)*(J388*K388-L388*M388/Properties!$B$3)</f>
        <v>1.1823585132177169E-4</v>
      </c>
      <c r="P388" s="20">
        <f>Properties!$G$13*EXP(1/$G$2-1/300)*(J388^2-N388*M388/Properties!$C$3)</f>
        <v>1.4018478307120628E-6</v>
      </c>
      <c r="Q388" s="20">
        <f>Properties!$G$14*EXP(1/$G$2-1/300)*(N388*K388-L388*J388/Properties!$D$3)</f>
        <v>0</v>
      </c>
      <c r="R388" s="20">
        <f t="shared" si="143"/>
        <v>99.999711272071465</v>
      </c>
      <c r="S388" s="20">
        <f t="shared" si="144"/>
        <v>368.99971796001159</v>
      </c>
      <c r="T388" s="20">
        <f t="shared" si="145"/>
        <v>2.8203998843083988E-4</v>
      </c>
      <c r="U388" s="20">
        <f t="shared" si="146"/>
        <v>2.8538395848337356E-4</v>
      </c>
      <c r="V388" s="20">
        <f t="shared" si="147"/>
        <v>3.3439700525336713E-6</v>
      </c>
      <c r="W388" s="20">
        <f t="shared" si="148"/>
        <v>10.100000000000001</v>
      </c>
      <c r="X388" s="20">
        <f t="shared" si="149"/>
        <v>0.98595363128192171</v>
      </c>
      <c r="Y388" s="33">
        <f t="shared" si="132"/>
        <v>369</v>
      </c>
      <c r="Z388" s="23">
        <f t="shared" si="127"/>
        <v>1.1823585132177169E-4</v>
      </c>
    </row>
    <row r="389" spans="1:26">
      <c r="A389" s="20">
        <f t="shared" si="133"/>
        <v>0</v>
      </c>
      <c r="B389" s="16">
        <f t="shared" si="128"/>
        <v>0</v>
      </c>
      <c r="C389" s="20">
        <f t="shared" si="134"/>
        <v>100</v>
      </c>
      <c r="D389" s="20">
        <f t="shared" si="135"/>
        <v>370</v>
      </c>
      <c r="E389" s="20">
        <f t="shared" si="129"/>
        <v>0</v>
      </c>
      <c r="F389" s="20">
        <f t="shared" si="130"/>
        <v>0</v>
      </c>
      <c r="G389" s="20">
        <f t="shared" si="131"/>
        <v>0</v>
      </c>
      <c r="H389" s="20">
        <f t="shared" si="136"/>
        <v>10.100000000000001</v>
      </c>
      <c r="I389" s="20">
        <f t="shared" si="137"/>
        <v>1</v>
      </c>
      <c r="J389" s="20">
        <f t="shared" si="138"/>
        <v>44.290092726313411</v>
      </c>
      <c r="K389" s="20">
        <f t="shared" si="139"/>
        <v>163.87334308735961</v>
      </c>
      <c r="L389" s="20">
        <f t="shared" si="140"/>
        <v>0</v>
      </c>
      <c r="M389" s="20">
        <f t="shared" si="141"/>
        <v>0</v>
      </c>
      <c r="N389" s="20">
        <f t="shared" si="142"/>
        <v>0</v>
      </c>
      <c r="O389" s="20">
        <f>Properties!$G$12*EXP(1/$G$2-1/300)*(J389*K389-L389*M389/Properties!$B$3)</f>
        <v>1.1806290645421806E-4</v>
      </c>
      <c r="P389" s="20">
        <f>Properties!$G$13*EXP(1/$G$2-1/300)*(J389^2-N389*M389/Properties!$C$3)</f>
        <v>1.3960140965870382E-6</v>
      </c>
      <c r="Q389" s="20">
        <f>Properties!$G$14*EXP(1/$G$2-1/300)*(N389*K389-L389*J389/Properties!$D$3)</f>
        <v>0</v>
      </c>
      <c r="R389" s="20">
        <f t="shared" si="143"/>
        <v>99.999711712446029</v>
      </c>
      <c r="S389" s="20">
        <f t="shared" si="144"/>
        <v>369.99971837255453</v>
      </c>
      <c r="T389" s="20">
        <f t="shared" si="145"/>
        <v>2.816274454677817E-4</v>
      </c>
      <c r="U389" s="20">
        <f t="shared" si="146"/>
        <v>2.8495749972162369E-4</v>
      </c>
      <c r="V389" s="20">
        <f t="shared" si="147"/>
        <v>3.3300542538420139E-6</v>
      </c>
      <c r="W389" s="20">
        <f t="shared" si="148"/>
        <v>10.100000000000001</v>
      </c>
      <c r="X389" s="20">
        <f t="shared" si="149"/>
        <v>0.98595363128192171</v>
      </c>
      <c r="Y389" s="33">
        <f t="shared" si="132"/>
        <v>370</v>
      </c>
      <c r="Z389" s="23">
        <f t="shared" si="127"/>
        <v>1.1806290645421806E-4</v>
      </c>
    </row>
    <row r="390" spans="1:26">
      <c r="A390" s="20">
        <f t="shared" si="133"/>
        <v>0</v>
      </c>
      <c r="B390" s="16">
        <f t="shared" si="128"/>
        <v>0</v>
      </c>
      <c r="C390" s="20">
        <f t="shared" si="134"/>
        <v>100</v>
      </c>
      <c r="D390" s="20">
        <f t="shared" si="135"/>
        <v>371</v>
      </c>
      <c r="E390" s="20">
        <f t="shared" si="129"/>
        <v>0</v>
      </c>
      <c r="F390" s="20">
        <f t="shared" si="130"/>
        <v>0</v>
      </c>
      <c r="G390" s="20">
        <f t="shared" si="131"/>
        <v>0</v>
      </c>
      <c r="H390" s="20">
        <f t="shared" si="136"/>
        <v>10.100000000000001</v>
      </c>
      <c r="I390" s="20">
        <f t="shared" si="137"/>
        <v>1</v>
      </c>
      <c r="J390" s="20">
        <f t="shared" si="138"/>
        <v>44.198032670760895</v>
      </c>
      <c r="K390" s="20">
        <f t="shared" si="139"/>
        <v>163.97470120852296</v>
      </c>
      <c r="L390" s="20">
        <f t="shared" si="140"/>
        <v>0</v>
      </c>
      <c r="M390" s="20">
        <f t="shared" si="141"/>
        <v>0</v>
      </c>
      <c r="N390" s="20">
        <f t="shared" si="142"/>
        <v>0</v>
      </c>
      <c r="O390" s="20">
        <f>Properties!$G$12*EXP(1/$G$2-1/300)*(J390*K390-L390*M390/Properties!$B$3)</f>
        <v>1.1789037633939885E-4</v>
      </c>
      <c r="P390" s="20">
        <f>Properties!$G$13*EXP(1/$G$2-1/300)*(J390^2-N390*M390/Properties!$C$3)</f>
        <v>1.3902167021155525E-6</v>
      </c>
      <c r="Q390" s="20">
        <f>Properties!$G$14*EXP(1/$G$2-1/300)*(N390*K390-L390*J390/Properties!$D$3)</f>
        <v>0</v>
      </c>
      <c r="R390" s="20">
        <f t="shared" si="143"/>
        <v>99.99971215165786</v>
      </c>
      <c r="S390" s="20">
        <f t="shared" si="144"/>
        <v>370.99971878410815</v>
      </c>
      <c r="T390" s="20">
        <f t="shared" si="145"/>
        <v>2.8121589185655798E-4</v>
      </c>
      <c r="U390" s="20">
        <f t="shared" si="146"/>
        <v>2.845321169963759E-4</v>
      </c>
      <c r="V390" s="20">
        <f t="shared" si="147"/>
        <v>3.3162251398179009E-6</v>
      </c>
      <c r="W390" s="20">
        <f t="shared" si="148"/>
        <v>10.100000000000001</v>
      </c>
      <c r="X390" s="20">
        <f t="shared" si="149"/>
        <v>0.98595363128192171</v>
      </c>
      <c r="Y390" s="33">
        <f t="shared" si="132"/>
        <v>371</v>
      </c>
      <c r="Z390" s="23">
        <f t="shared" si="127"/>
        <v>1.1789037633939885E-4</v>
      </c>
    </row>
    <row r="391" spans="1:26">
      <c r="A391" s="20">
        <f t="shared" si="133"/>
        <v>0</v>
      </c>
      <c r="B391" s="16">
        <f t="shared" si="128"/>
        <v>0</v>
      </c>
      <c r="C391" s="20">
        <f t="shared" si="134"/>
        <v>100</v>
      </c>
      <c r="D391" s="20">
        <f t="shared" si="135"/>
        <v>372</v>
      </c>
      <c r="E391" s="20">
        <f t="shared" si="129"/>
        <v>0</v>
      </c>
      <c r="F391" s="20">
        <f t="shared" si="130"/>
        <v>0</v>
      </c>
      <c r="G391" s="20">
        <f t="shared" si="131"/>
        <v>0</v>
      </c>
      <c r="H391" s="20">
        <f t="shared" si="136"/>
        <v>10.100000000000001</v>
      </c>
      <c r="I391" s="20">
        <f t="shared" si="137"/>
        <v>1</v>
      </c>
      <c r="J391" s="20">
        <f t="shared" si="138"/>
        <v>44.10635452790514</v>
      </c>
      <c r="K391" s="20">
        <f t="shared" si="139"/>
        <v>164.07563884380713</v>
      </c>
      <c r="L391" s="20">
        <f t="shared" si="140"/>
        <v>0</v>
      </c>
      <c r="M391" s="20">
        <f t="shared" si="141"/>
        <v>0</v>
      </c>
      <c r="N391" s="20">
        <f t="shared" si="142"/>
        <v>0</v>
      </c>
      <c r="O391" s="20">
        <f>Properties!$G$12*EXP(1/$G$2-1/300)*(J391*K391-L391*M391/Properties!$B$3)</f>
        <v>1.1771826028546301E-4</v>
      </c>
      <c r="P391" s="20">
        <f>Properties!$G$13*EXP(1/$G$2-1/300)*(J391^2-N391*M391/Properties!$C$3)</f>
        <v>1.3844553460991954E-6</v>
      </c>
      <c r="Q391" s="20">
        <f>Properties!$G$14*EXP(1/$G$2-1/300)*(N391*K391-L391*J391/Properties!$D$3)</f>
        <v>0</v>
      </c>
      <c r="R391" s="20">
        <f t="shared" si="143"/>
        <v>99.999712589710072</v>
      </c>
      <c r="S391" s="20">
        <f t="shared" si="144"/>
        <v>371.99971919467407</v>
      </c>
      <c r="T391" s="20">
        <f t="shared" si="145"/>
        <v>2.808053259468263E-4</v>
      </c>
      <c r="U391" s="20">
        <f t="shared" si="146"/>
        <v>2.8410780793880844E-4</v>
      </c>
      <c r="V391" s="20">
        <f t="shared" si="147"/>
        <v>3.3024819919821641E-6</v>
      </c>
      <c r="W391" s="20">
        <f t="shared" si="148"/>
        <v>10.100000000000001</v>
      </c>
      <c r="X391" s="20">
        <f t="shared" si="149"/>
        <v>0.98595363128192171</v>
      </c>
      <c r="Y391" s="33">
        <f t="shared" si="132"/>
        <v>372</v>
      </c>
      <c r="Z391" s="23">
        <f t="shared" si="127"/>
        <v>1.1771826028546301E-4</v>
      </c>
    </row>
    <row r="392" spans="1:26">
      <c r="A392" s="20">
        <f t="shared" si="133"/>
        <v>0</v>
      </c>
      <c r="B392" s="16">
        <f t="shared" si="128"/>
        <v>0</v>
      </c>
      <c r="C392" s="20">
        <f t="shared" si="134"/>
        <v>100</v>
      </c>
      <c r="D392" s="20">
        <f t="shared" si="135"/>
        <v>373</v>
      </c>
      <c r="E392" s="20">
        <f t="shared" si="129"/>
        <v>0</v>
      </c>
      <c r="F392" s="20">
        <f t="shared" si="130"/>
        <v>0</v>
      </c>
      <c r="G392" s="20">
        <f t="shared" si="131"/>
        <v>0</v>
      </c>
      <c r="H392" s="20">
        <f t="shared" si="136"/>
        <v>10.100000000000001</v>
      </c>
      <c r="I392" s="20">
        <f t="shared" si="137"/>
        <v>1</v>
      </c>
      <c r="J392" s="20">
        <f t="shared" si="138"/>
        <v>44.015055926108609</v>
      </c>
      <c r="K392" s="20">
        <f t="shared" si="139"/>
        <v>164.17615860438508</v>
      </c>
      <c r="L392" s="20">
        <f t="shared" si="140"/>
        <v>0</v>
      </c>
      <c r="M392" s="20">
        <f t="shared" si="141"/>
        <v>0</v>
      </c>
      <c r="N392" s="20">
        <f t="shared" si="142"/>
        <v>0</v>
      </c>
      <c r="O392" s="20">
        <f>Properties!$G$12*EXP(1/$G$2-1/300)*(J392*K392-L392*M392/Properties!$B$3)</f>
        <v>1.1754655759067914E-4</v>
      </c>
      <c r="P392" s="20">
        <f>Properties!$G$13*EXP(1/$G$2-1/300)*(J392^2-N392*M392/Properties!$C$3)</f>
        <v>1.3787297304536769E-6</v>
      </c>
      <c r="Q392" s="20">
        <f>Properties!$G$14*EXP(1/$G$2-1/300)*(N392*K392-L392*J392/Properties!$D$3)</f>
        <v>0</v>
      </c>
      <c r="R392" s="20">
        <f t="shared" si="143"/>
        <v>99.999713026605733</v>
      </c>
      <c r="S392" s="20">
        <f t="shared" si="144"/>
        <v>372.99971960425393</v>
      </c>
      <c r="T392" s="20">
        <f t="shared" si="145"/>
        <v>2.8039574606467533E-4</v>
      </c>
      <c r="U392" s="20">
        <f t="shared" si="146"/>
        <v>2.8368457016395942E-4</v>
      </c>
      <c r="V392" s="20">
        <f t="shared" si="147"/>
        <v>3.2888240992840618E-6</v>
      </c>
      <c r="W392" s="20">
        <f t="shared" si="148"/>
        <v>10.100000000000001</v>
      </c>
      <c r="X392" s="20">
        <f t="shared" si="149"/>
        <v>0.98595363128192171</v>
      </c>
      <c r="Y392" s="33">
        <f t="shared" si="132"/>
        <v>373</v>
      </c>
      <c r="Z392" s="23">
        <f t="shared" si="127"/>
        <v>1.1754655759067914E-4</v>
      </c>
    </row>
    <row r="393" spans="1:26">
      <c r="A393" s="20">
        <f t="shared" si="133"/>
        <v>0</v>
      </c>
      <c r="B393" s="16">
        <f t="shared" si="128"/>
        <v>0</v>
      </c>
      <c r="C393" s="20">
        <f t="shared" si="134"/>
        <v>100</v>
      </c>
      <c r="D393" s="20">
        <f t="shared" si="135"/>
        <v>374</v>
      </c>
      <c r="E393" s="20">
        <f t="shared" si="129"/>
        <v>0</v>
      </c>
      <c r="F393" s="20">
        <f t="shared" si="130"/>
        <v>0</v>
      </c>
      <c r="G393" s="20">
        <f t="shared" si="131"/>
        <v>0</v>
      </c>
      <c r="H393" s="20">
        <f t="shared" si="136"/>
        <v>10.100000000000001</v>
      </c>
      <c r="I393" s="20">
        <f t="shared" si="137"/>
        <v>1</v>
      </c>
      <c r="J393" s="20">
        <f t="shared" si="138"/>
        <v>43.924134513330031</v>
      </c>
      <c r="K393" s="20">
        <f t="shared" si="139"/>
        <v>164.27626307985432</v>
      </c>
      <c r="L393" s="20">
        <f t="shared" si="140"/>
        <v>0</v>
      </c>
      <c r="M393" s="20">
        <f t="shared" si="141"/>
        <v>0</v>
      </c>
      <c r="N393" s="20">
        <f t="shared" si="142"/>
        <v>0</v>
      </c>
      <c r="O393" s="20">
        <f>Properties!$G$12*EXP(1/$G$2-1/300)*(J393*K393-L393*M393/Properties!$B$3)</f>
        <v>1.1737526754369851E-4</v>
      </c>
      <c r="P393" s="20">
        <f>Properties!$G$13*EXP(1/$G$2-1/300)*(J393^2-N393*M393/Properties!$C$3)</f>
        <v>1.3730395601702703E-6</v>
      </c>
      <c r="Q393" s="20">
        <f>Properties!$G$14*EXP(1/$G$2-1/300)*(N393*K393-L393*J393/Properties!$D$3)</f>
        <v>0</v>
      </c>
      <c r="R393" s="20">
        <f t="shared" si="143"/>
        <v>99.99971346234797</v>
      </c>
      <c r="S393" s="20">
        <f t="shared" si="144"/>
        <v>373.99972001284948</v>
      </c>
      <c r="T393" s="20">
        <f t="shared" si="145"/>
        <v>2.7998715051325278E-4</v>
      </c>
      <c r="U393" s="20">
        <f t="shared" si="146"/>
        <v>2.8326240127126209E-4</v>
      </c>
      <c r="V393" s="20">
        <f t="shared" si="147"/>
        <v>3.2752507580093082E-6</v>
      </c>
      <c r="W393" s="20">
        <f t="shared" si="148"/>
        <v>10.100000000000001</v>
      </c>
      <c r="X393" s="20">
        <f t="shared" si="149"/>
        <v>0.98595363128192171</v>
      </c>
      <c r="Y393" s="33">
        <f t="shared" si="132"/>
        <v>374</v>
      </c>
      <c r="Z393" s="23">
        <f t="shared" si="127"/>
        <v>1.1737526754369851E-4</v>
      </c>
    </row>
    <row r="394" spans="1:26">
      <c r="A394" s="20">
        <f t="shared" si="133"/>
        <v>0</v>
      </c>
      <c r="B394" s="16">
        <f t="shared" si="128"/>
        <v>0</v>
      </c>
      <c r="C394" s="20">
        <f t="shared" si="134"/>
        <v>100</v>
      </c>
      <c r="D394" s="20">
        <f t="shared" si="135"/>
        <v>375</v>
      </c>
      <c r="E394" s="20">
        <f t="shared" si="129"/>
        <v>0</v>
      </c>
      <c r="F394" s="20">
        <f t="shared" si="130"/>
        <v>0</v>
      </c>
      <c r="G394" s="20">
        <f t="shared" si="131"/>
        <v>0</v>
      </c>
      <c r="H394" s="20">
        <f t="shared" si="136"/>
        <v>10.100000000000001</v>
      </c>
      <c r="I394" s="20">
        <f t="shared" si="137"/>
        <v>1</v>
      </c>
      <c r="J394" s="20">
        <f t="shared" si="138"/>
        <v>43.833587956922422</v>
      </c>
      <c r="K394" s="20">
        <f t="shared" si="139"/>
        <v>164.37595483845908</v>
      </c>
      <c r="L394" s="20">
        <f t="shared" si="140"/>
        <v>0</v>
      </c>
      <c r="M394" s="20">
        <f t="shared" si="141"/>
        <v>0</v>
      </c>
      <c r="N394" s="20">
        <f t="shared" si="142"/>
        <v>0</v>
      </c>
      <c r="O394" s="20">
        <f>Properties!$G$12*EXP(1/$G$2-1/300)*(J394*K394-L394*M394/Properties!$B$3)</f>
        <v>1.1720438942381249E-4</v>
      </c>
      <c r="P394" s="20">
        <f>Properties!$G$13*EXP(1/$G$2-1/300)*(J394^2-N394*M394/Properties!$C$3)</f>
        <v>1.3673845432778128E-6</v>
      </c>
      <c r="Q394" s="20">
        <f>Properties!$G$14*EXP(1/$G$2-1/300)*(N394*K394-L394*J394/Properties!$D$3)</f>
        <v>0</v>
      </c>
      <c r="R394" s="20">
        <f t="shared" si="143"/>
        <v>99.99971389693988</v>
      </c>
      <c r="S394" s="20">
        <f t="shared" si="144"/>
        <v>374.99972042046244</v>
      </c>
      <c r="T394" s="20">
        <f t="shared" si="145"/>
        <v>2.7957953757337906E-4</v>
      </c>
      <c r="U394" s="20">
        <f t="shared" si="146"/>
        <v>2.8284129884506847E-4</v>
      </c>
      <c r="V394" s="20">
        <f t="shared" si="147"/>
        <v>3.2617612716894239E-6</v>
      </c>
      <c r="W394" s="20">
        <f t="shared" si="148"/>
        <v>10.100000000000001</v>
      </c>
      <c r="X394" s="20">
        <f t="shared" si="149"/>
        <v>0.98595363128192171</v>
      </c>
      <c r="Y394" s="33">
        <f t="shared" si="132"/>
        <v>375</v>
      </c>
      <c r="Z394" s="23">
        <f t="shared" si="127"/>
        <v>1.1720438942381249E-4</v>
      </c>
    </row>
    <row r="395" spans="1:26">
      <c r="A395" s="20">
        <f t="shared" si="133"/>
        <v>0</v>
      </c>
      <c r="B395" s="16">
        <f t="shared" si="128"/>
        <v>0</v>
      </c>
      <c r="C395" s="20">
        <f t="shared" si="134"/>
        <v>100</v>
      </c>
      <c r="D395" s="20">
        <f t="shared" si="135"/>
        <v>376</v>
      </c>
      <c r="E395" s="20">
        <f t="shared" si="129"/>
        <v>0</v>
      </c>
      <c r="F395" s="20">
        <f t="shared" si="130"/>
        <v>0</v>
      </c>
      <c r="G395" s="20">
        <f t="shared" si="131"/>
        <v>0</v>
      </c>
      <c r="H395" s="20">
        <f t="shared" si="136"/>
        <v>10.100000000000001</v>
      </c>
      <c r="I395" s="20">
        <f t="shared" si="137"/>
        <v>1</v>
      </c>
      <c r="J395" s="20">
        <f t="shared" si="138"/>
        <v>43.743413943433588</v>
      </c>
      <c r="K395" s="20">
        <f t="shared" si="139"/>
        <v>164.47523642731031</v>
      </c>
      <c r="L395" s="20">
        <f t="shared" si="140"/>
        <v>0</v>
      </c>
      <c r="M395" s="20">
        <f t="shared" si="141"/>
        <v>0</v>
      </c>
      <c r="N395" s="20">
        <f t="shared" si="142"/>
        <v>0</v>
      </c>
      <c r="O395" s="20">
        <f>Properties!$G$12*EXP(1/$G$2-1/300)*(J395*K395-L395*M395/Properties!$B$3)</f>
        <v>1.1703392250120543E-4</v>
      </c>
      <c r="P395" s="20">
        <f>Properties!$G$13*EXP(1/$G$2-1/300)*(J395^2-N395*M395/Properties!$C$3)</f>
        <v>1.3617643908052495E-6</v>
      </c>
      <c r="Q395" s="20">
        <f>Properties!$G$14*EXP(1/$G$2-1/300)*(N395*K395-L395*J395/Properties!$D$3)</f>
        <v>0</v>
      </c>
      <c r="R395" s="20">
        <f t="shared" si="143"/>
        <v>99.999714330384592</v>
      </c>
      <c r="S395" s="20">
        <f t="shared" si="144"/>
        <v>375.99972082709451</v>
      </c>
      <c r="T395" s="20">
        <f t="shared" si="145"/>
        <v>2.7917290550415083E-4</v>
      </c>
      <c r="U395" s="20">
        <f t="shared" si="146"/>
        <v>2.8242126045516323E-4</v>
      </c>
      <c r="V395" s="20">
        <f t="shared" si="147"/>
        <v>3.2483549510123936E-6</v>
      </c>
      <c r="W395" s="20">
        <f t="shared" si="148"/>
        <v>10.100000000000001</v>
      </c>
      <c r="X395" s="20">
        <f t="shared" si="149"/>
        <v>0.98595363128192171</v>
      </c>
      <c r="Y395" s="33">
        <f t="shared" si="132"/>
        <v>376</v>
      </c>
      <c r="Z395" s="23">
        <f t="shared" si="127"/>
        <v>1.1703392250120543E-4</v>
      </c>
    </row>
    <row r="396" spans="1:26">
      <c r="A396" s="20">
        <f t="shared" si="133"/>
        <v>0</v>
      </c>
      <c r="B396" s="16">
        <f t="shared" si="128"/>
        <v>0</v>
      </c>
      <c r="C396" s="20">
        <f t="shared" si="134"/>
        <v>100</v>
      </c>
      <c r="D396" s="20">
        <f t="shared" si="135"/>
        <v>377</v>
      </c>
      <c r="E396" s="20">
        <f t="shared" si="129"/>
        <v>0</v>
      </c>
      <c r="F396" s="20">
        <f t="shared" si="130"/>
        <v>0</v>
      </c>
      <c r="G396" s="20">
        <f t="shared" si="131"/>
        <v>0</v>
      </c>
      <c r="H396" s="20">
        <f t="shared" si="136"/>
        <v>10.100000000000001</v>
      </c>
      <c r="I396" s="20">
        <f t="shared" si="137"/>
        <v>1</v>
      </c>
      <c r="J396" s="20">
        <f t="shared" si="138"/>
        <v>43.653610178409089</v>
      </c>
      <c r="K396" s="20">
        <f t="shared" si="139"/>
        <v>164.57411037260226</v>
      </c>
      <c r="L396" s="20">
        <f t="shared" si="140"/>
        <v>0</v>
      </c>
      <c r="M396" s="20">
        <f t="shared" si="141"/>
        <v>0</v>
      </c>
      <c r="N396" s="20">
        <f t="shared" si="142"/>
        <v>0</v>
      </c>
      <c r="O396" s="20">
        <f>Properties!$G$12*EXP(1/$G$2-1/300)*(J396*K396-L396*M396/Properties!$B$3)</f>
        <v>1.1686386603720187E-4</v>
      </c>
      <c r="P396" s="20">
        <f>Properties!$G$13*EXP(1/$G$2-1/300)*(J396^2-N396*M396/Properties!$C$3)</f>
        <v>1.3561788167447171E-6</v>
      </c>
      <c r="Q396" s="20">
        <f>Properties!$G$14*EXP(1/$G$2-1/300)*(N396*K396-L396*J396/Properties!$D$3)</f>
        <v>0</v>
      </c>
      <c r="R396" s="20">
        <f t="shared" si="143"/>
        <v>99.99971476268523</v>
      </c>
      <c r="S396" s="20">
        <f t="shared" si="144"/>
        <v>376.99972123274745</v>
      </c>
      <c r="T396" s="20">
        <f t="shared" si="145"/>
        <v>2.7876725254353044E-4</v>
      </c>
      <c r="U396" s="20">
        <f t="shared" si="146"/>
        <v>2.82002283657265E-4</v>
      </c>
      <c r="V396" s="20">
        <f t="shared" si="147"/>
        <v>3.2350311137346046E-6</v>
      </c>
      <c r="W396" s="20">
        <f t="shared" si="148"/>
        <v>10.100000000000001</v>
      </c>
      <c r="X396" s="20">
        <f t="shared" si="149"/>
        <v>0.98595363128192171</v>
      </c>
      <c r="Y396" s="33">
        <f t="shared" si="132"/>
        <v>377</v>
      </c>
      <c r="Z396" s="23">
        <f t="shared" si="127"/>
        <v>1.1686386603720187E-4</v>
      </c>
    </row>
    <row r="397" spans="1:26">
      <c r="A397" s="20">
        <f t="shared" si="133"/>
        <v>0</v>
      </c>
      <c r="B397" s="16">
        <f t="shared" si="128"/>
        <v>0</v>
      </c>
      <c r="C397" s="20">
        <f t="shared" si="134"/>
        <v>100</v>
      </c>
      <c r="D397" s="20">
        <f t="shared" si="135"/>
        <v>378</v>
      </c>
      <c r="E397" s="20">
        <f t="shared" si="129"/>
        <v>0</v>
      </c>
      <c r="F397" s="20">
        <f t="shared" si="130"/>
        <v>0</v>
      </c>
      <c r="G397" s="20">
        <f t="shared" si="131"/>
        <v>0</v>
      </c>
      <c r="H397" s="20">
        <f t="shared" si="136"/>
        <v>10.100000000000001</v>
      </c>
      <c r="I397" s="20">
        <f t="shared" si="137"/>
        <v>1</v>
      </c>
      <c r="J397" s="20">
        <f t="shared" si="138"/>
        <v>43.564174386197642</v>
      </c>
      <c r="K397" s="20">
        <f t="shared" si="139"/>
        <v>164.67257917982707</v>
      </c>
      <c r="L397" s="20">
        <f t="shared" si="140"/>
        <v>0</v>
      </c>
      <c r="M397" s="20">
        <f t="shared" si="141"/>
        <v>0</v>
      </c>
      <c r="N397" s="20">
        <f t="shared" si="142"/>
        <v>0</v>
      </c>
      <c r="O397" s="20">
        <f>Properties!$G$12*EXP(1/$G$2-1/300)*(J397*K397-L397*M397/Properties!$B$3)</f>
        <v>1.1669421928450943E-4</v>
      </c>
      <c r="P397" s="20">
        <f>Properties!$G$13*EXP(1/$G$2-1/300)*(J397^2-N397*M397/Properties!$C$3)</f>
        <v>1.3506275380151559E-6</v>
      </c>
      <c r="Q397" s="20">
        <f>Properties!$G$14*EXP(1/$G$2-1/300)*(N397*K397-L397*J397/Properties!$D$3)</f>
        <v>0</v>
      </c>
      <c r="R397" s="20">
        <f t="shared" si="143"/>
        <v>99.999715193844921</v>
      </c>
      <c r="S397" s="20">
        <f t="shared" si="144"/>
        <v>377.99972163742308</v>
      </c>
      <c r="T397" s="20">
        <f t="shared" si="145"/>
        <v>2.7836257690892535E-4</v>
      </c>
      <c r="U397" s="20">
        <f t="shared" si="146"/>
        <v>2.8158436599351938E-4</v>
      </c>
      <c r="V397" s="20">
        <f t="shared" si="147"/>
        <v>3.2217890845940445E-6</v>
      </c>
      <c r="W397" s="20">
        <f t="shared" si="148"/>
        <v>10.100000000000001</v>
      </c>
      <c r="X397" s="20">
        <f t="shared" si="149"/>
        <v>0.98595363128192171</v>
      </c>
      <c r="Y397" s="33">
        <f t="shared" si="132"/>
        <v>378</v>
      </c>
      <c r="Z397" s="23">
        <f t="shared" si="127"/>
        <v>1.1669421928450943E-4</v>
      </c>
    </row>
    <row r="398" spans="1:26">
      <c r="A398" s="20">
        <f t="shared" si="133"/>
        <v>0</v>
      </c>
      <c r="B398" s="16">
        <f t="shared" si="128"/>
        <v>0</v>
      </c>
      <c r="C398" s="20">
        <f t="shared" si="134"/>
        <v>100</v>
      </c>
      <c r="D398" s="20">
        <f t="shared" si="135"/>
        <v>379</v>
      </c>
      <c r="E398" s="20">
        <f t="shared" si="129"/>
        <v>0</v>
      </c>
      <c r="F398" s="20">
        <f t="shared" si="130"/>
        <v>0</v>
      </c>
      <c r="G398" s="20">
        <f t="shared" si="131"/>
        <v>0</v>
      </c>
      <c r="H398" s="20">
        <f t="shared" si="136"/>
        <v>10.100000000000001</v>
      </c>
      <c r="I398" s="20">
        <f t="shared" si="137"/>
        <v>1</v>
      </c>
      <c r="J398" s="20">
        <f t="shared" si="138"/>
        <v>43.475104309758883</v>
      </c>
      <c r="K398" s="20">
        <f t="shared" si="139"/>
        <v>164.77064533398615</v>
      </c>
      <c r="L398" s="20">
        <f t="shared" si="140"/>
        <v>0</v>
      </c>
      <c r="M398" s="20">
        <f t="shared" si="141"/>
        <v>0</v>
      </c>
      <c r="N398" s="20">
        <f t="shared" si="142"/>
        <v>0</v>
      </c>
      <c r="O398" s="20">
        <f>Properties!$G$12*EXP(1/$G$2-1/300)*(J398*K398-L398*M398/Properties!$B$3)</f>
        <v>1.1652498148745634E-4</v>
      </c>
      <c r="P398" s="20">
        <f>Properties!$G$13*EXP(1/$G$2-1/300)*(J398^2-N398*M398/Properties!$C$3)</f>
        <v>1.3451102744264424E-6</v>
      </c>
      <c r="Q398" s="20">
        <f>Properties!$G$14*EXP(1/$G$2-1/300)*(N398*K398-L398*J398/Properties!$D$3)</f>
        <v>0</v>
      </c>
      <c r="R398" s="20">
        <f t="shared" si="143"/>
        <v>99.999715623866805</v>
      </c>
      <c r="S398" s="20">
        <f t="shared" si="144"/>
        <v>378.99972204112322</v>
      </c>
      <c r="T398" s="20">
        <f t="shared" si="145"/>
        <v>2.7795887679775503E-4</v>
      </c>
      <c r="U398" s="20">
        <f t="shared" si="146"/>
        <v>2.8116750499297981E-4</v>
      </c>
      <c r="V398" s="20">
        <f t="shared" si="147"/>
        <v>3.2086281952247462E-6</v>
      </c>
      <c r="W398" s="20">
        <f t="shared" si="148"/>
        <v>10.100000000000001</v>
      </c>
      <c r="X398" s="20">
        <f t="shared" si="149"/>
        <v>0.98595363128192171</v>
      </c>
      <c r="Y398" s="33">
        <f t="shared" si="132"/>
        <v>379</v>
      </c>
      <c r="Z398" s="23">
        <f t="shared" si="127"/>
        <v>1.1652498148745634E-4</v>
      </c>
    </row>
    <row r="399" spans="1:26">
      <c r="A399" s="20">
        <f t="shared" si="133"/>
        <v>0</v>
      </c>
      <c r="B399" s="16">
        <f t="shared" si="128"/>
        <v>0</v>
      </c>
      <c r="C399" s="20">
        <f t="shared" si="134"/>
        <v>100</v>
      </c>
      <c r="D399" s="20">
        <f t="shared" si="135"/>
        <v>380</v>
      </c>
      <c r="E399" s="20">
        <f t="shared" si="129"/>
        <v>0</v>
      </c>
      <c r="F399" s="20">
        <f t="shared" si="130"/>
        <v>0</v>
      </c>
      <c r="G399" s="20">
        <f t="shared" si="131"/>
        <v>0</v>
      </c>
      <c r="H399" s="20">
        <f t="shared" si="136"/>
        <v>10.100000000000001</v>
      </c>
      <c r="I399" s="20">
        <f t="shared" si="137"/>
        <v>1</v>
      </c>
      <c r="J399" s="20">
        <f t="shared" si="138"/>
        <v>43.38639771047351</v>
      </c>
      <c r="K399" s="20">
        <f t="shared" si="139"/>
        <v>164.86831129979933</v>
      </c>
      <c r="L399" s="20">
        <f t="shared" si="140"/>
        <v>0</v>
      </c>
      <c r="M399" s="20">
        <f t="shared" si="141"/>
        <v>0</v>
      </c>
      <c r="N399" s="20">
        <f t="shared" si="142"/>
        <v>0</v>
      </c>
      <c r="O399" s="20">
        <f>Properties!$G$12*EXP(1/$G$2-1/300)*(J399*K399-L399*M399/Properties!$B$3)</f>
        <v>1.1635615188222454E-4</v>
      </c>
      <c r="P399" s="20">
        <f>Properties!$G$13*EXP(1/$G$2-1/300)*(J399^2-N399*M399/Properties!$C$3)</f>
        <v>1.3396267486440329E-6</v>
      </c>
      <c r="Q399" s="20">
        <f>Properties!$G$14*EXP(1/$G$2-1/300)*(N399*K399-L399*J399/Properties!$D$3)</f>
        <v>0</v>
      </c>
      <c r="R399" s="20">
        <f t="shared" si="143"/>
        <v>99.999716052754039</v>
      </c>
      <c r="S399" s="20">
        <f t="shared" si="144"/>
        <v>379.99972244384963</v>
      </c>
      <c r="T399" s="20">
        <f t="shared" si="145"/>
        <v>2.7755615038800666E-4</v>
      </c>
      <c r="U399" s="20">
        <f t="shared" si="146"/>
        <v>2.8075169817207911E-4</v>
      </c>
      <c r="V399" s="20">
        <f t="shared" si="147"/>
        <v>3.1955477840724462E-6</v>
      </c>
      <c r="W399" s="20">
        <f t="shared" si="148"/>
        <v>10.100000000000001</v>
      </c>
      <c r="X399" s="20">
        <f t="shared" si="149"/>
        <v>0.98595363128192171</v>
      </c>
      <c r="Y399" s="33">
        <f t="shared" si="132"/>
        <v>380</v>
      </c>
      <c r="Z399" s="23">
        <f t="shared" si="127"/>
        <v>1.1635615188222454E-4</v>
      </c>
    </row>
    <row r="400" spans="1:26">
      <c r="A400" s="20">
        <f t="shared" si="133"/>
        <v>0</v>
      </c>
      <c r="B400" s="16">
        <f t="shared" si="128"/>
        <v>0</v>
      </c>
      <c r="C400" s="20">
        <f t="shared" si="134"/>
        <v>100</v>
      </c>
      <c r="D400" s="20">
        <f t="shared" si="135"/>
        <v>381</v>
      </c>
      <c r="E400" s="20">
        <f t="shared" si="129"/>
        <v>0</v>
      </c>
      <c r="F400" s="20">
        <f t="shared" si="130"/>
        <v>0</v>
      </c>
      <c r="G400" s="20">
        <f t="shared" si="131"/>
        <v>0</v>
      </c>
      <c r="H400" s="20">
        <f t="shared" si="136"/>
        <v>10.100000000000001</v>
      </c>
      <c r="I400" s="20">
        <f t="shared" si="137"/>
        <v>1</v>
      </c>
      <c r="J400" s="20">
        <f t="shared" si="138"/>
        <v>43.298052367955748</v>
      </c>
      <c r="K400" s="20">
        <f t="shared" si="139"/>
        <v>164.96557952191142</v>
      </c>
      <c r="L400" s="20">
        <f t="shared" si="140"/>
        <v>0</v>
      </c>
      <c r="M400" s="20">
        <f t="shared" si="141"/>
        <v>0</v>
      </c>
      <c r="N400" s="20">
        <f t="shared" si="142"/>
        <v>0</v>
      </c>
      <c r="O400" s="20">
        <f>Properties!$G$12*EXP(1/$G$2-1/300)*(J400*K400-L400*M400/Properties!$B$3)</f>
        <v>1.1618772969707817E-4</v>
      </c>
      <c r="P400" s="20">
        <f>Properties!$G$13*EXP(1/$G$2-1/300)*(J400^2-N400*M400/Properties!$C$3)</f>
        <v>1.334176686154113E-6</v>
      </c>
      <c r="Q400" s="20">
        <f>Properties!$G$14*EXP(1/$G$2-1/300)*(N400*K400-L400*J400/Properties!$D$3)</f>
        <v>0</v>
      </c>
      <c r="R400" s="20">
        <f t="shared" si="143"/>
        <v>99.999716480509775</v>
      </c>
      <c r="S400" s="20">
        <f t="shared" si="144"/>
        <v>380.99972284560414</v>
      </c>
      <c r="T400" s="20">
        <f t="shared" si="145"/>
        <v>2.7715439583878026E-4</v>
      </c>
      <c r="U400" s="20">
        <f t="shared" si="146"/>
        <v>2.803369430350917E-4</v>
      </c>
      <c r="V400" s="20">
        <f t="shared" si="147"/>
        <v>3.1825471963114537E-6</v>
      </c>
      <c r="W400" s="20">
        <f t="shared" si="148"/>
        <v>10.100000000000001</v>
      </c>
      <c r="X400" s="20">
        <f t="shared" si="149"/>
        <v>0.98595363128192171</v>
      </c>
      <c r="Y400" s="33">
        <f t="shared" si="132"/>
        <v>381</v>
      </c>
      <c r="Z400" s="23">
        <f t="shared" si="127"/>
        <v>1.1618772969707817E-4</v>
      </c>
    </row>
    <row r="401" spans="1:26">
      <c r="A401" s="20">
        <f t="shared" si="133"/>
        <v>0</v>
      </c>
      <c r="B401" s="16">
        <f t="shared" si="128"/>
        <v>0</v>
      </c>
      <c r="C401" s="20">
        <f t="shared" si="134"/>
        <v>100</v>
      </c>
      <c r="D401" s="20">
        <f t="shared" si="135"/>
        <v>382</v>
      </c>
      <c r="E401" s="20">
        <f t="shared" si="129"/>
        <v>0</v>
      </c>
      <c r="F401" s="20">
        <f t="shared" si="130"/>
        <v>0</v>
      </c>
      <c r="G401" s="20">
        <f t="shared" si="131"/>
        <v>0</v>
      </c>
      <c r="H401" s="20">
        <f t="shared" si="136"/>
        <v>10.100000000000001</v>
      </c>
      <c r="I401" s="20">
        <f t="shared" si="137"/>
        <v>1</v>
      </c>
      <c r="J401" s="20">
        <f t="shared" si="138"/>
        <v>43.210066079868049</v>
      </c>
      <c r="K401" s="20">
        <f t="shared" si="139"/>
        <v>165.06245242509596</v>
      </c>
      <c r="L401" s="20">
        <f t="shared" si="140"/>
        <v>0</v>
      </c>
      <c r="M401" s="20">
        <f t="shared" si="141"/>
        <v>0</v>
      </c>
      <c r="N401" s="20">
        <f t="shared" si="142"/>
        <v>0</v>
      </c>
      <c r="O401" s="20">
        <f>Properties!$G$12*EXP(1/$G$2-1/300)*(J401*K401-L401*M401/Properties!$B$3)</f>
        <v>1.1601971415258713E-4</v>
      </c>
      <c r="P401" s="20">
        <f>Properties!$G$13*EXP(1/$G$2-1/300)*(J401^2-N401*M401/Properties!$C$3)</f>
        <v>1.3287598152292375E-6</v>
      </c>
      <c r="Q401" s="20">
        <f>Properties!$G$14*EXP(1/$G$2-1/300)*(N401*K401-L401*J401/Properties!$D$3)</f>
        <v>0</v>
      </c>
      <c r="R401" s="20">
        <f t="shared" si="143"/>
        <v>99.999716907137142</v>
      </c>
      <c r="S401" s="20">
        <f t="shared" si="144"/>
        <v>381.99972324638873</v>
      </c>
      <c r="T401" s="20">
        <f t="shared" si="145"/>
        <v>2.7675361129082197E-4</v>
      </c>
      <c r="U401" s="20">
        <f t="shared" si="146"/>
        <v>2.7992323707458469E-4</v>
      </c>
      <c r="V401" s="20">
        <f t="shared" si="147"/>
        <v>3.1696257837626868E-6</v>
      </c>
      <c r="W401" s="20">
        <f t="shared" si="148"/>
        <v>10.100000000000001</v>
      </c>
      <c r="X401" s="20">
        <f t="shared" si="149"/>
        <v>0.98595363128192171</v>
      </c>
      <c r="Y401" s="33">
        <f t="shared" si="132"/>
        <v>382</v>
      </c>
      <c r="Z401" s="23">
        <f t="shared" si="127"/>
        <v>1.1601971415258713E-4</v>
      </c>
    </row>
    <row r="402" spans="1:26">
      <c r="A402" s="20">
        <f t="shared" si="133"/>
        <v>0</v>
      </c>
      <c r="B402" s="16">
        <f t="shared" si="128"/>
        <v>0</v>
      </c>
      <c r="C402" s="20">
        <f t="shared" si="134"/>
        <v>100</v>
      </c>
      <c r="D402" s="20">
        <f t="shared" si="135"/>
        <v>383</v>
      </c>
      <c r="E402" s="20">
        <f t="shared" si="129"/>
        <v>0</v>
      </c>
      <c r="F402" s="20">
        <f t="shared" si="130"/>
        <v>0</v>
      </c>
      <c r="G402" s="20">
        <f t="shared" si="131"/>
        <v>0</v>
      </c>
      <c r="H402" s="20">
        <f t="shared" si="136"/>
        <v>10.100000000000001</v>
      </c>
      <c r="I402" s="20">
        <f t="shared" si="137"/>
        <v>1</v>
      </c>
      <c r="J402" s="20">
        <f t="shared" si="138"/>
        <v>43.122436661738121</v>
      </c>
      <c r="K402" s="20">
        <f t="shared" si="139"/>
        <v>165.15893241445701</v>
      </c>
      <c r="L402" s="20">
        <f t="shared" si="140"/>
        <v>0</v>
      </c>
      <c r="M402" s="20">
        <f t="shared" si="141"/>
        <v>0</v>
      </c>
      <c r="N402" s="20">
        <f t="shared" si="142"/>
        <v>0</v>
      </c>
      <c r="O402" s="20">
        <f>Properties!$G$12*EXP(1/$G$2-1/300)*(J402*K402-L402*M402/Properties!$B$3)</f>
        <v>1.1585210446184673E-4</v>
      </c>
      <c r="P402" s="20">
        <f>Properties!$G$13*EXP(1/$G$2-1/300)*(J402^2-N402*M402/Properties!$C$3)</f>
        <v>1.3233758668944634E-6</v>
      </c>
      <c r="Q402" s="20">
        <f>Properties!$G$14*EXP(1/$G$2-1/300)*(N402*K402-L402*J402/Properties!$D$3)</f>
        <v>0</v>
      </c>
      <c r="R402" s="20">
        <f t="shared" si="143"/>
        <v>99.999717332639321</v>
      </c>
      <c r="S402" s="20">
        <f t="shared" si="144"/>
        <v>382.99972364620515</v>
      </c>
      <c r="T402" s="20">
        <f t="shared" si="145"/>
        <v>2.7635379486704828E-4</v>
      </c>
      <c r="U402" s="20">
        <f t="shared" si="146"/>
        <v>2.7951057777186113E-4</v>
      </c>
      <c r="V402" s="20">
        <f t="shared" si="147"/>
        <v>3.156782904812888E-6</v>
      </c>
      <c r="W402" s="20">
        <f t="shared" si="148"/>
        <v>10.100000000000001</v>
      </c>
      <c r="X402" s="20">
        <f t="shared" si="149"/>
        <v>0.98595363128192171</v>
      </c>
      <c r="Y402" s="33">
        <f t="shared" si="132"/>
        <v>383</v>
      </c>
      <c r="Z402" s="23">
        <f t="shared" si="127"/>
        <v>1.1585210446184673E-4</v>
      </c>
    </row>
    <row r="403" spans="1:26">
      <c r="A403" s="20">
        <f t="shared" si="133"/>
        <v>0</v>
      </c>
      <c r="B403" s="16">
        <f t="shared" si="128"/>
        <v>0</v>
      </c>
      <c r="C403" s="20">
        <f t="shared" si="134"/>
        <v>100</v>
      </c>
      <c r="D403" s="20">
        <f t="shared" si="135"/>
        <v>384</v>
      </c>
      <c r="E403" s="20">
        <f t="shared" si="129"/>
        <v>0</v>
      </c>
      <c r="F403" s="20">
        <f t="shared" si="130"/>
        <v>0</v>
      </c>
      <c r="G403" s="20">
        <f t="shared" si="131"/>
        <v>0</v>
      </c>
      <c r="H403" s="20">
        <f t="shared" si="136"/>
        <v>10.100000000000001</v>
      </c>
      <c r="I403" s="20">
        <f t="shared" si="137"/>
        <v>1</v>
      </c>
      <c r="J403" s="20">
        <f t="shared" si="138"/>
        <v>43.035161946778118</v>
      </c>
      <c r="K403" s="20">
        <f t="shared" si="139"/>
        <v>165.25502187562799</v>
      </c>
      <c r="L403" s="20">
        <f t="shared" si="140"/>
        <v>0</v>
      </c>
      <c r="M403" s="20">
        <f t="shared" si="141"/>
        <v>0</v>
      </c>
      <c r="N403" s="20">
        <f t="shared" si="142"/>
        <v>0</v>
      </c>
      <c r="O403" s="20">
        <f>Properties!$G$12*EXP(1/$G$2-1/300)*(J403*K403-L403*M403/Properties!$B$3)</f>
        <v>1.1568489983069242E-4</v>
      </c>
      <c r="P403" s="20">
        <f>Properties!$G$13*EXP(1/$G$2-1/300)*(J403^2-N403*M403/Properties!$C$3)</f>
        <v>1.3180245748939568E-6</v>
      </c>
      <c r="Q403" s="20">
        <f>Properties!$G$14*EXP(1/$G$2-1/300)*(N403*K403-L403*J403/Properties!$D$3)</f>
        <v>0</v>
      </c>
      <c r="R403" s="20">
        <f t="shared" si="143"/>
        <v>99.999717757019482</v>
      </c>
      <c r="S403" s="20">
        <f t="shared" si="144"/>
        <v>383.9997240450553</v>
      </c>
      <c r="T403" s="20">
        <f t="shared" si="145"/>
        <v>2.7595494467305752E-4</v>
      </c>
      <c r="U403" s="20">
        <f t="shared" si="146"/>
        <v>2.7909896259739256E-4</v>
      </c>
      <c r="V403" s="20">
        <f t="shared" si="147"/>
        <v>3.1440179243349661E-6</v>
      </c>
      <c r="W403" s="20">
        <f t="shared" si="148"/>
        <v>10.100000000000001</v>
      </c>
      <c r="X403" s="20">
        <f t="shared" si="149"/>
        <v>0.98595363128192171</v>
      </c>
      <c r="Y403" s="33">
        <f t="shared" si="132"/>
        <v>384</v>
      </c>
      <c r="Z403" s="23">
        <f t="shared" si="127"/>
        <v>1.1568489983069242E-4</v>
      </c>
    </row>
    <row r="404" spans="1:26">
      <c r="A404" s="20">
        <f t="shared" si="133"/>
        <v>0</v>
      </c>
      <c r="B404" s="16">
        <f t="shared" si="128"/>
        <v>0</v>
      </c>
      <c r="C404" s="20">
        <f t="shared" si="134"/>
        <v>100</v>
      </c>
      <c r="D404" s="20">
        <f t="shared" si="135"/>
        <v>385</v>
      </c>
      <c r="E404" s="20">
        <f t="shared" si="129"/>
        <v>0</v>
      </c>
      <c r="F404" s="20">
        <f t="shared" si="130"/>
        <v>0</v>
      </c>
      <c r="G404" s="20">
        <f t="shared" si="131"/>
        <v>0</v>
      </c>
      <c r="H404" s="20">
        <f t="shared" si="136"/>
        <v>10.100000000000001</v>
      </c>
      <c r="I404" s="20">
        <f t="shared" si="137"/>
        <v>1</v>
      </c>
      <c r="J404" s="20">
        <f t="shared" si="138"/>
        <v>42.948239785706058</v>
      </c>
      <c r="K404" s="20">
        <f t="shared" si="139"/>
        <v>165.35072317496832</v>
      </c>
      <c r="L404" s="20">
        <f t="shared" si="140"/>
        <v>0</v>
      </c>
      <c r="M404" s="20">
        <f t="shared" si="141"/>
        <v>0</v>
      </c>
      <c r="N404" s="20">
        <f t="shared" si="142"/>
        <v>0</v>
      </c>
      <c r="O404" s="20">
        <f>Properties!$G$12*EXP(1/$G$2-1/300)*(J404*K404-L404*M404/Properties!$B$3)</f>
        <v>1.1551809945791064E-4</v>
      </c>
      <c r="P404" s="20">
        <f>Properties!$G$13*EXP(1/$G$2-1/300)*(J404^2-N404*M404/Properties!$C$3)</f>
        <v>1.3127056756580759E-6</v>
      </c>
      <c r="Q404" s="20">
        <f>Properties!$G$14*EXP(1/$G$2-1/300)*(N404*K404-L404*J404/Properties!$D$3)</f>
        <v>0</v>
      </c>
      <c r="R404" s="20">
        <f t="shared" si="143"/>
        <v>99.99971818028078</v>
      </c>
      <c r="S404" s="20">
        <f t="shared" si="144"/>
        <v>384.99972444294121</v>
      </c>
      <c r="T404" s="20">
        <f t="shared" si="145"/>
        <v>2.7555705879763381E-4</v>
      </c>
      <c r="U404" s="20">
        <f t="shared" si="146"/>
        <v>2.7868838901124333E-4</v>
      </c>
      <c r="V404" s="20">
        <f t="shared" si="147"/>
        <v>3.1313302136094764E-6</v>
      </c>
      <c r="W404" s="20">
        <f t="shared" si="148"/>
        <v>10.100000000000001</v>
      </c>
      <c r="X404" s="20">
        <f t="shared" si="149"/>
        <v>0.98595363128192171</v>
      </c>
      <c r="Y404" s="33">
        <f t="shared" si="132"/>
        <v>385</v>
      </c>
      <c r="Z404" s="23">
        <f t="shared" ref="Z404:Z465" si="150">(O404+Q404)</f>
        <v>1.1551809945791064E-4</v>
      </c>
    </row>
    <row r="405" spans="1:26">
      <c r="A405" s="20">
        <f t="shared" si="133"/>
        <v>0</v>
      </c>
      <c r="B405" s="16">
        <f t="shared" ref="B405:B465" si="151">A405/(PI()/4*$G$6^2)</f>
        <v>0</v>
      </c>
      <c r="C405" s="20">
        <f t="shared" si="134"/>
        <v>100</v>
      </c>
      <c r="D405" s="20">
        <f t="shared" si="135"/>
        <v>386</v>
      </c>
      <c r="E405" s="20">
        <f t="shared" ref="E405:E465" si="152">$B$3</f>
        <v>0</v>
      </c>
      <c r="F405" s="20">
        <f t="shared" ref="F405:F465" si="153">$B$4</f>
        <v>0</v>
      </c>
      <c r="G405" s="20">
        <f t="shared" ref="G405:G465" si="154">$B$5</f>
        <v>0</v>
      </c>
      <c r="H405" s="20">
        <f t="shared" si="136"/>
        <v>10.100000000000001</v>
      </c>
      <c r="I405" s="20">
        <f t="shared" si="137"/>
        <v>1</v>
      </c>
      <c r="J405" s="20">
        <f t="shared" si="138"/>
        <v>42.861668046569378</v>
      </c>
      <c r="K405" s="20">
        <f t="shared" si="139"/>
        <v>165.44603865975782</v>
      </c>
      <c r="L405" s="20">
        <f t="shared" si="140"/>
        <v>0</v>
      </c>
      <c r="M405" s="20">
        <f t="shared" si="141"/>
        <v>0</v>
      </c>
      <c r="N405" s="20">
        <f t="shared" si="142"/>
        <v>0</v>
      </c>
      <c r="O405" s="20">
        <f>Properties!$G$12*EXP(1/$G$2-1/300)*(J405*K405-L405*M405/Properties!$B$3)</f>
        <v>1.1535170253544526E-4</v>
      </c>
      <c r="P405" s="20">
        <f>Properties!$G$13*EXP(1/$G$2-1/300)*(J405^2-N405*M405/Properties!$C$3)</f>
        <v>1.3074189082709148E-6</v>
      </c>
      <c r="Q405" s="20">
        <f>Properties!$G$14*EXP(1/$G$2-1/300)*(N405*K405-L405*J405/Properties!$D$3)</f>
        <v>0</v>
      </c>
      <c r="R405" s="20">
        <f t="shared" si="143"/>
        <v>99.999718602426384</v>
      </c>
      <c r="S405" s="20">
        <f t="shared" si="144"/>
        <v>385.99972483986471</v>
      </c>
      <c r="T405" s="20">
        <f t="shared" si="145"/>
        <v>2.7516013531323868E-4</v>
      </c>
      <c r="U405" s="20">
        <f t="shared" si="146"/>
        <v>2.7827885446348588E-4</v>
      </c>
      <c r="V405" s="20">
        <f t="shared" si="147"/>
        <v>3.1187191502472003E-6</v>
      </c>
      <c r="W405" s="20">
        <f t="shared" si="148"/>
        <v>10.100000000000001</v>
      </c>
      <c r="X405" s="20">
        <f t="shared" si="149"/>
        <v>0.98595363128192171</v>
      </c>
      <c r="Y405" s="33">
        <f t="shared" ref="Y405:Y465" si="155">D405</f>
        <v>386</v>
      </c>
      <c r="Z405" s="23">
        <f t="shared" si="150"/>
        <v>1.1535170253544526E-4</v>
      </c>
    </row>
    <row r="406" spans="1:26">
      <c r="A406" s="20">
        <f t="shared" ref="A406:A465" si="156">A405</f>
        <v>0</v>
      </c>
      <c r="B406" s="16">
        <f t="shared" si="151"/>
        <v>0</v>
      </c>
      <c r="C406" s="20">
        <f t="shared" ref="C406:C465" si="157">C405</f>
        <v>100</v>
      </c>
      <c r="D406" s="20">
        <f t="shared" ref="D406:D465" si="158">D405+1</f>
        <v>387</v>
      </c>
      <c r="E406" s="20">
        <f t="shared" si="152"/>
        <v>0</v>
      </c>
      <c r="F406" s="20">
        <f t="shared" si="153"/>
        <v>0</v>
      </c>
      <c r="G406" s="20">
        <f t="shared" si="154"/>
        <v>0</v>
      </c>
      <c r="H406" s="20">
        <f t="shared" ref="H406:H465" si="159">$B$6</f>
        <v>10.100000000000001</v>
      </c>
      <c r="I406" s="20">
        <f t="shared" ref="I406:I465" si="160">I405</f>
        <v>1</v>
      </c>
      <c r="J406" s="20">
        <f t="shared" ref="J406:J465" si="161">$G$3*C406/SUM(C406:H406)*$I406</f>
        <v>42.775444614570645</v>
      </c>
      <c r="K406" s="20">
        <f t="shared" ref="K406:K465" si="162">$G$3*D406/SUM(C406:H406)*$I406</f>
        <v>165.5409706583884</v>
      </c>
      <c r="L406" s="20">
        <f t="shared" ref="L406:L465" si="163">$G$3*E406/SUM(C406:H406)*$I406</f>
        <v>0</v>
      </c>
      <c r="M406" s="20">
        <f t="shared" ref="M406:M465" si="164">$G$3*F406/SUM(C406:H406)*$I406</f>
        <v>0</v>
      </c>
      <c r="N406" s="20">
        <f t="shared" ref="N406:N465" si="165">$G$3*G406/SUM(C406:H406)*$I406</f>
        <v>0</v>
      </c>
      <c r="O406" s="20">
        <f>Properties!$G$12*EXP(1/$G$2-1/300)*(J406*K406-L406*M406/Properties!$B$3)</f>
        <v>1.1518570824859987E-4</v>
      </c>
      <c r="P406" s="20">
        <f>Properties!$G$13*EXP(1/$G$2-1/300)*(J406^2-N406*M406/Properties!$C$3)</f>
        <v>1.3021640144383062E-6</v>
      </c>
      <c r="Q406" s="20">
        <f>Properties!$G$14*EXP(1/$G$2-1/300)*(N406*K406-L406*J406/Properties!$D$3)</f>
        <v>0</v>
      </c>
      <c r="R406" s="20">
        <f t="shared" ref="R406:R465" si="166">C406+$G$10*(-O406-2*P406+Q406)*$B$18</f>
        <v>99.999719023459491</v>
      </c>
      <c r="S406" s="20">
        <f t="shared" ref="S406:S465" si="167">D406+$G$10*(-O406-Q406)*$B$18</f>
        <v>386.99972523582773</v>
      </c>
      <c r="T406" s="20">
        <f t="shared" ref="T406:T465" si="168">E406+$G$10*(O406+Q406)*$B$18</f>
        <v>2.7476417227649406E-4</v>
      </c>
      <c r="U406" s="20">
        <f t="shared" ref="U406:U465" si="169">F406+$G$10*(O406+P406)*$B$18</f>
        <v>2.7787035639460685E-4</v>
      </c>
      <c r="V406" s="20">
        <f t="shared" ref="V406:V465" si="170">G406+$G$10*(P406-Q406)*$B$18</f>
        <v>3.1061841181128203E-6</v>
      </c>
      <c r="W406" s="20">
        <f t="shared" ref="W406:W465" si="171">H406</f>
        <v>10.100000000000001</v>
      </c>
      <c r="X406" s="20">
        <f t="shared" ref="X406:X465" si="172">I406-($J$6/(2*I406))*$B$18</f>
        <v>0.98595363128192171</v>
      </c>
      <c r="Y406" s="33">
        <f t="shared" si="155"/>
        <v>387</v>
      </c>
      <c r="Z406" s="23">
        <f t="shared" si="150"/>
        <v>1.1518570824859987E-4</v>
      </c>
    </row>
    <row r="407" spans="1:26">
      <c r="A407" s="20">
        <f t="shared" si="156"/>
        <v>0</v>
      </c>
      <c r="B407" s="16">
        <f t="shared" si="151"/>
        <v>0</v>
      </c>
      <c r="C407" s="20">
        <f t="shared" si="157"/>
        <v>100</v>
      </c>
      <c r="D407" s="20">
        <f t="shared" si="158"/>
        <v>388</v>
      </c>
      <c r="E407" s="20">
        <f t="shared" si="152"/>
        <v>0</v>
      </c>
      <c r="F407" s="20">
        <f t="shared" si="153"/>
        <v>0</v>
      </c>
      <c r="G407" s="20">
        <f t="shared" si="154"/>
        <v>0</v>
      </c>
      <c r="H407" s="20">
        <f t="shared" si="159"/>
        <v>10.100000000000001</v>
      </c>
      <c r="I407" s="20">
        <f t="shared" si="160"/>
        <v>1</v>
      </c>
      <c r="J407" s="20">
        <f t="shared" si="161"/>
        <v>42.689567391895338</v>
      </c>
      <c r="K407" s="20">
        <f t="shared" si="162"/>
        <v>165.6355214805539</v>
      </c>
      <c r="L407" s="20">
        <f t="shared" si="163"/>
        <v>0</v>
      </c>
      <c r="M407" s="20">
        <f t="shared" si="164"/>
        <v>0</v>
      </c>
      <c r="N407" s="20">
        <f t="shared" si="165"/>
        <v>0</v>
      </c>
      <c r="O407" s="20">
        <f>Properties!$G$12*EXP(1/$G$2-1/300)*(J407*K407-L407*M407/Properties!$B$3)</f>
        <v>1.1502011577623621E-4</v>
      </c>
      <c r="P407" s="20">
        <f>Properties!$G$13*EXP(1/$G$2-1/300)*(J407^2-N407*M407/Properties!$C$3)</f>
        <v>1.2969407384562719E-6</v>
      </c>
      <c r="Q407" s="20">
        <f>Properties!$G$14*EXP(1/$G$2-1/300)*(N407*K407-L407*J407/Properties!$D$3)</f>
        <v>0</v>
      </c>
      <c r="R407" s="20">
        <f t="shared" si="166"/>
        <v>99.999719443383256</v>
      </c>
      <c r="S407" s="20">
        <f t="shared" si="167"/>
        <v>387.99972563083224</v>
      </c>
      <c r="T407" s="20">
        <f t="shared" si="168"/>
        <v>2.7436916772865529E-4</v>
      </c>
      <c r="U407" s="20">
        <f t="shared" si="169"/>
        <v>2.7746289223590497E-4</v>
      </c>
      <c r="V407" s="20">
        <f t="shared" si="170"/>
        <v>3.0937245072496576E-6</v>
      </c>
      <c r="W407" s="20">
        <f t="shared" si="171"/>
        <v>10.100000000000001</v>
      </c>
      <c r="X407" s="20">
        <f t="shared" si="172"/>
        <v>0.98595363128192171</v>
      </c>
      <c r="Y407" s="33">
        <f t="shared" si="155"/>
        <v>388</v>
      </c>
      <c r="Z407" s="23">
        <f t="shared" si="150"/>
        <v>1.1502011577623621E-4</v>
      </c>
    </row>
    <row r="408" spans="1:26">
      <c r="A408" s="20">
        <f t="shared" si="156"/>
        <v>0</v>
      </c>
      <c r="B408" s="16">
        <f t="shared" si="151"/>
        <v>0</v>
      </c>
      <c r="C408" s="20">
        <f t="shared" si="157"/>
        <v>100</v>
      </c>
      <c r="D408" s="20">
        <f t="shared" si="158"/>
        <v>389</v>
      </c>
      <c r="E408" s="20">
        <f t="shared" si="152"/>
        <v>0</v>
      </c>
      <c r="F408" s="20">
        <f t="shared" si="153"/>
        <v>0</v>
      </c>
      <c r="G408" s="20">
        <f t="shared" si="154"/>
        <v>0</v>
      </c>
      <c r="H408" s="20">
        <f t="shared" si="159"/>
        <v>10.100000000000001</v>
      </c>
      <c r="I408" s="20">
        <f t="shared" si="160"/>
        <v>1</v>
      </c>
      <c r="J408" s="20">
        <f t="shared" si="161"/>
        <v>42.604034297541709</v>
      </c>
      <c r="K408" s="20">
        <f t="shared" si="162"/>
        <v>165.72969341743726</v>
      </c>
      <c r="L408" s="20">
        <f t="shared" si="163"/>
        <v>0</v>
      </c>
      <c r="M408" s="20">
        <f t="shared" si="164"/>
        <v>0</v>
      </c>
      <c r="N408" s="20">
        <f t="shared" si="165"/>
        <v>0</v>
      </c>
      <c r="O408" s="20">
        <f>Properties!$G$12*EXP(1/$G$2-1/300)*(J408*K408-L408*M408/Properties!$B$3)</f>
        <v>1.1485492429096844E-4</v>
      </c>
      <c r="P408" s="20">
        <f>Properties!$G$13*EXP(1/$G$2-1/300)*(J408^2-N408*M408/Properties!$C$3)</f>
        <v>1.2917488271799151E-6</v>
      </c>
      <c r="Q408" s="20">
        <f>Properties!$G$14*EXP(1/$G$2-1/300)*(N408*K408-L408*J408/Properties!$D$3)</f>
        <v>0</v>
      </c>
      <c r="R408" s="20">
        <f t="shared" si="166"/>
        <v>99.999719862200877</v>
      </c>
      <c r="S408" s="20">
        <f t="shared" si="167"/>
        <v>388.99972602488032</v>
      </c>
      <c r="T408" s="20">
        <f t="shared" si="168"/>
        <v>2.7397511969607508E-4</v>
      </c>
      <c r="U408" s="20">
        <f t="shared" si="169"/>
        <v>2.770564594098805E-4</v>
      </c>
      <c r="V408" s="20">
        <f t="shared" si="170"/>
        <v>3.081339713805472E-6</v>
      </c>
      <c r="W408" s="20">
        <f t="shared" si="171"/>
        <v>10.100000000000001</v>
      </c>
      <c r="X408" s="20">
        <f t="shared" si="172"/>
        <v>0.98595363128192171</v>
      </c>
      <c r="Y408" s="33">
        <f t="shared" si="155"/>
        <v>389</v>
      </c>
      <c r="Z408" s="23">
        <f t="shared" si="150"/>
        <v>1.1485492429096844E-4</v>
      </c>
    </row>
    <row r="409" spans="1:26">
      <c r="A409" s="20">
        <f t="shared" si="156"/>
        <v>0</v>
      </c>
      <c r="B409" s="16">
        <f t="shared" si="151"/>
        <v>0</v>
      </c>
      <c r="C409" s="20">
        <f t="shared" si="157"/>
        <v>100</v>
      </c>
      <c r="D409" s="20">
        <f t="shared" si="158"/>
        <v>390</v>
      </c>
      <c r="E409" s="20">
        <f t="shared" si="152"/>
        <v>0</v>
      </c>
      <c r="F409" s="20">
        <f t="shared" si="153"/>
        <v>0</v>
      </c>
      <c r="G409" s="20">
        <f t="shared" si="154"/>
        <v>0</v>
      </c>
      <c r="H409" s="20">
        <f t="shared" si="159"/>
        <v>10.100000000000001</v>
      </c>
      <c r="I409" s="20">
        <f t="shared" si="160"/>
        <v>1</v>
      </c>
      <c r="J409" s="20">
        <f t="shared" si="161"/>
        <v>42.518843267152704</v>
      </c>
      <c r="K409" s="20">
        <f t="shared" si="162"/>
        <v>165.82348874189555</v>
      </c>
      <c r="L409" s="20">
        <f t="shared" si="163"/>
        <v>0</v>
      </c>
      <c r="M409" s="20">
        <f t="shared" si="164"/>
        <v>0</v>
      </c>
      <c r="N409" s="20">
        <f t="shared" si="165"/>
        <v>0</v>
      </c>
      <c r="O409" s="20">
        <f>Properties!$G$12*EXP(1/$G$2-1/300)*(J409*K409-L409*M409/Properties!$B$3)</f>
        <v>1.1469013295935362E-4</v>
      </c>
      <c r="P409" s="20">
        <f>Properties!$G$13*EXP(1/$G$2-1/300)*(J409^2-N409*M409/Properties!$C$3)</f>
        <v>1.2865880299927493E-6</v>
      </c>
      <c r="Q409" s="20">
        <f>Properties!$G$14*EXP(1/$G$2-1/300)*(N409*K409-L409*J409/Properties!$D$3)</f>
        <v>0</v>
      </c>
      <c r="R409" s="20">
        <f t="shared" si="166"/>
        <v>99.999720279915536</v>
      </c>
      <c r="S409" s="20">
        <f t="shared" si="167"/>
        <v>389.99972641797382</v>
      </c>
      <c r="T409" s="20">
        <f t="shared" si="168"/>
        <v>2.7358202619065714E-4</v>
      </c>
      <c r="U409" s="20">
        <f t="shared" si="169"/>
        <v>2.7665105533061649E-4</v>
      </c>
      <c r="V409" s="20">
        <f t="shared" si="170"/>
        <v>3.0690291399592954E-6</v>
      </c>
      <c r="W409" s="20">
        <f t="shared" si="171"/>
        <v>10.100000000000001</v>
      </c>
      <c r="X409" s="20">
        <f t="shared" si="172"/>
        <v>0.98595363128192171</v>
      </c>
      <c r="Y409" s="33">
        <f t="shared" si="155"/>
        <v>390</v>
      </c>
      <c r="Z409" s="23">
        <f t="shared" si="150"/>
        <v>1.1469013295935362E-4</v>
      </c>
    </row>
    <row r="410" spans="1:26">
      <c r="A410" s="20">
        <f t="shared" si="156"/>
        <v>0</v>
      </c>
      <c r="B410" s="16">
        <f t="shared" si="151"/>
        <v>0</v>
      </c>
      <c r="C410" s="20">
        <f t="shared" si="157"/>
        <v>100</v>
      </c>
      <c r="D410" s="20">
        <f t="shared" si="158"/>
        <v>391</v>
      </c>
      <c r="E410" s="20">
        <f t="shared" si="152"/>
        <v>0</v>
      </c>
      <c r="F410" s="20">
        <f t="shared" si="153"/>
        <v>0</v>
      </c>
      <c r="G410" s="20">
        <f t="shared" si="154"/>
        <v>0</v>
      </c>
      <c r="H410" s="20">
        <f t="shared" si="159"/>
        <v>10.100000000000001</v>
      </c>
      <c r="I410" s="20">
        <f t="shared" si="160"/>
        <v>1</v>
      </c>
      <c r="J410" s="20">
        <f t="shared" si="161"/>
        <v>42.433992252849869</v>
      </c>
      <c r="K410" s="20">
        <f t="shared" si="162"/>
        <v>165.91690970864298</v>
      </c>
      <c r="L410" s="20">
        <f t="shared" si="163"/>
        <v>0</v>
      </c>
      <c r="M410" s="20">
        <f t="shared" si="164"/>
        <v>0</v>
      </c>
      <c r="N410" s="20">
        <f t="shared" si="165"/>
        <v>0</v>
      </c>
      <c r="O410" s="20">
        <f>Properties!$G$12*EXP(1/$G$2-1/300)*(J410*K410-L410*M410/Properties!$B$3)</f>
        <v>1.1452574094207842E-4</v>
      </c>
      <c r="P410" s="20">
        <f>Properties!$G$13*EXP(1/$G$2-1/300)*(J410^2-N410*M410/Properties!$C$3)</f>
        <v>1.2814580987764535E-6</v>
      </c>
      <c r="Q410" s="20">
        <f>Properties!$G$14*EXP(1/$G$2-1/300)*(N410*K410-L410*J410/Properties!$D$3)</f>
        <v>0</v>
      </c>
      <c r="R410" s="20">
        <f t="shared" si="166"/>
        <v>99.999720696530403</v>
      </c>
      <c r="S410" s="20">
        <f t="shared" si="167"/>
        <v>390.99972681011479</v>
      </c>
      <c r="T410" s="20">
        <f t="shared" si="168"/>
        <v>2.7318988521030227E-4</v>
      </c>
      <c r="U410" s="20">
        <f t="shared" si="169"/>
        <v>2.7624667740415156E-4</v>
      </c>
      <c r="V410" s="20">
        <f t="shared" si="170"/>
        <v>3.0567921938492908E-6</v>
      </c>
      <c r="W410" s="20">
        <f t="shared" si="171"/>
        <v>10.100000000000001</v>
      </c>
      <c r="X410" s="20">
        <f t="shared" si="172"/>
        <v>0.98595363128192171</v>
      </c>
      <c r="Y410" s="33">
        <f t="shared" si="155"/>
        <v>391</v>
      </c>
      <c r="Z410" s="23">
        <f t="shared" si="150"/>
        <v>1.1452574094207842E-4</v>
      </c>
    </row>
    <row r="411" spans="1:26">
      <c r="A411" s="20">
        <f t="shared" si="156"/>
        <v>0</v>
      </c>
      <c r="B411" s="16">
        <f t="shared" si="151"/>
        <v>0</v>
      </c>
      <c r="C411" s="20">
        <f t="shared" si="157"/>
        <v>100</v>
      </c>
      <c r="D411" s="20">
        <f t="shared" si="158"/>
        <v>392</v>
      </c>
      <c r="E411" s="20">
        <f t="shared" si="152"/>
        <v>0</v>
      </c>
      <c r="F411" s="20">
        <f t="shared" si="153"/>
        <v>0</v>
      </c>
      <c r="G411" s="20">
        <f t="shared" si="154"/>
        <v>0</v>
      </c>
      <c r="H411" s="20">
        <f t="shared" si="159"/>
        <v>10.100000000000001</v>
      </c>
      <c r="I411" s="20">
        <f t="shared" si="160"/>
        <v>1</v>
      </c>
      <c r="J411" s="20">
        <f t="shared" si="161"/>
        <v>42.349479223069245</v>
      </c>
      <c r="K411" s="20">
        <f t="shared" si="162"/>
        <v>166.00995855443145</v>
      </c>
      <c r="L411" s="20">
        <f t="shared" si="163"/>
        <v>0</v>
      </c>
      <c r="M411" s="20">
        <f t="shared" si="164"/>
        <v>0</v>
      </c>
      <c r="N411" s="20">
        <f t="shared" si="165"/>
        <v>0</v>
      </c>
      <c r="O411" s="20">
        <f>Properties!$G$12*EXP(1/$G$2-1/300)*(J411*K411-L411*M411/Properties!$B$3)</f>
        <v>1.1436174739414194E-4</v>
      </c>
      <c r="P411" s="20">
        <f>Properties!$G$13*EXP(1/$G$2-1/300)*(J411^2-N411*M411/Properties!$C$3)</f>
        <v>1.2763587878810488E-6</v>
      </c>
      <c r="Q411" s="20">
        <f>Properties!$G$14*EXP(1/$G$2-1/300)*(N411*K411-L411*J411/Properties!$D$3)</f>
        <v>0</v>
      </c>
      <c r="R411" s="20">
        <f t="shared" si="166"/>
        <v>99.999721112048675</v>
      </c>
      <c r="S411" s="20">
        <f t="shared" si="167"/>
        <v>391.99972720130523</v>
      </c>
      <c r="T411" s="20">
        <f t="shared" si="168"/>
        <v>2.7279869473934378E-4</v>
      </c>
      <c r="U411" s="20">
        <f t="shared" si="169"/>
        <v>2.7584332302884533E-4</v>
      </c>
      <c r="V411" s="20">
        <f t="shared" si="170"/>
        <v>3.0446282895016053E-6</v>
      </c>
      <c r="W411" s="20">
        <f t="shared" si="171"/>
        <v>10.100000000000001</v>
      </c>
      <c r="X411" s="20">
        <f t="shared" si="172"/>
        <v>0.98595363128192171</v>
      </c>
      <c r="Y411" s="33">
        <f t="shared" si="155"/>
        <v>392</v>
      </c>
      <c r="Z411" s="23">
        <f t="shared" si="150"/>
        <v>1.1436174739414194E-4</v>
      </c>
    </row>
    <row r="412" spans="1:26">
      <c r="A412" s="20">
        <f t="shared" si="156"/>
        <v>0</v>
      </c>
      <c r="B412" s="16">
        <f t="shared" si="151"/>
        <v>0</v>
      </c>
      <c r="C412" s="20">
        <f t="shared" si="157"/>
        <v>100</v>
      </c>
      <c r="D412" s="20">
        <f t="shared" si="158"/>
        <v>393</v>
      </c>
      <c r="E412" s="20">
        <f t="shared" si="152"/>
        <v>0</v>
      </c>
      <c r="F412" s="20">
        <f t="shared" si="153"/>
        <v>0</v>
      </c>
      <c r="G412" s="20">
        <f t="shared" si="154"/>
        <v>0</v>
      </c>
      <c r="H412" s="20">
        <f t="shared" si="159"/>
        <v>10.100000000000001</v>
      </c>
      <c r="I412" s="20">
        <f t="shared" si="160"/>
        <v>1</v>
      </c>
      <c r="J412" s="20">
        <f t="shared" si="161"/>
        <v>42.265302162399259</v>
      </c>
      <c r="K412" s="20">
        <f t="shared" si="162"/>
        <v>166.10263749822909</v>
      </c>
      <c r="L412" s="20">
        <f t="shared" si="163"/>
        <v>0</v>
      </c>
      <c r="M412" s="20">
        <f t="shared" si="164"/>
        <v>0</v>
      </c>
      <c r="N412" s="20">
        <f t="shared" si="165"/>
        <v>0</v>
      </c>
      <c r="O412" s="20">
        <f>Properties!$G$12*EXP(1/$G$2-1/300)*(J412*K412-L412*M412/Properties!$B$3)</f>
        <v>1.1419815146503502E-4</v>
      </c>
      <c r="P412" s="20">
        <f>Properties!$G$13*EXP(1/$G$2-1/300)*(J412^2-N412*M412/Properties!$C$3)</f>
        <v>1.271289854095492E-6</v>
      </c>
      <c r="Q412" s="20">
        <f>Properties!$G$14*EXP(1/$G$2-1/300)*(N412*K412-L412*J412/Properties!$D$3)</f>
        <v>0</v>
      </c>
      <c r="R412" s="20">
        <f t="shared" si="166"/>
        <v>99.999721526473564</v>
      </c>
      <c r="S412" s="20">
        <f t="shared" si="167"/>
        <v>392.99972759154724</v>
      </c>
      <c r="T412" s="20">
        <f t="shared" si="168"/>
        <v>2.7240845274897592E-4</v>
      </c>
      <c r="U412" s="20">
        <f t="shared" si="169"/>
        <v>2.7544098959573609E-4</v>
      </c>
      <c r="V412" s="20">
        <f t="shared" si="170"/>
        <v>3.0325368467602284E-6</v>
      </c>
      <c r="W412" s="20">
        <f t="shared" si="171"/>
        <v>10.100000000000001</v>
      </c>
      <c r="X412" s="20">
        <f t="shared" si="172"/>
        <v>0.98595363128192171</v>
      </c>
      <c r="Y412" s="33">
        <f t="shared" si="155"/>
        <v>393</v>
      </c>
      <c r="Z412" s="23">
        <f t="shared" si="150"/>
        <v>1.1419815146503502E-4</v>
      </c>
    </row>
    <row r="413" spans="1:26">
      <c r="A413" s="20">
        <f t="shared" si="156"/>
        <v>0</v>
      </c>
      <c r="B413" s="16">
        <f t="shared" si="151"/>
        <v>0</v>
      </c>
      <c r="C413" s="20">
        <f t="shared" si="157"/>
        <v>100</v>
      </c>
      <c r="D413" s="20">
        <f t="shared" si="158"/>
        <v>394</v>
      </c>
      <c r="E413" s="20">
        <f t="shared" si="152"/>
        <v>0</v>
      </c>
      <c r="F413" s="20">
        <f t="shared" si="153"/>
        <v>0</v>
      </c>
      <c r="G413" s="20">
        <f t="shared" si="154"/>
        <v>0</v>
      </c>
      <c r="H413" s="20">
        <f t="shared" si="159"/>
        <v>10.100000000000001</v>
      </c>
      <c r="I413" s="20">
        <f t="shared" si="160"/>
        <v>1</v>
      </c>
      <c r="J413" s="20">
        <f t="shared" si="161"/>
        <v>42.181459071420491</v>
      </c>
      <c r="K413" s="20">
        <f t="shared" si="162"/>
        <v>166.19494874139673</v>
      </c>
      <c r="L413" s="20">
        <f t="shared" si="163"/>
        <v>0</v>
      </c>
      <c r="M413" s="20">
        <f t="shared" si="164"/>
        <v>0</v>
      </c>
      <c r="N413" s="20">
        <f t="shared" si="165"/>
        <v>0</v>
      </c>
      <c r="O413" s="20">
        <f>Properties!$G$12*EXP(1/$G$2-1/300)*(J413*K413-L413*M413/Properties!$B$3)</f>
        <v>1.1403495229891603E-4</v>
      </c>
      <c r="P413" s="20">
        <f>Properties!$G$13*EXP(1/$G$2-1/300)*(J413^2-N413*M413/Properties!$C$3)</f>
        <v>1.2662510566186745E-6</v>
      </c>
      <c r="Q413" s="20">
        <f>Properties!$G$14*EXP(1/$G$2-1/300)*(N413*K413-L413*J413/Properties!$D$3)</f>
        <v>0</v>
      </c>
      <c r="R413" s="20">
        <f t="shared" si="166"/>
        <v>99.999721939808225</v>
      </c>
      <c r="S413" s="20">
        <f t="shared" si="167"/>
        <v>393.99972798084281</v>
      </c>
      <c r="T413" s="20">
        <f t="shared" si="168"/>
        <v>2.720191571976726E-4</v>
      </c>
      <c r="U413" s="20">
        <f t="shared" si="169"/>
        <v>2.7503967448889045E-4</v>
      </c>
      <c r="V413" s="20">
        <f t="shared" si="170"/>
        <v>3.0205172912178118E-6</v>
      </c>
      <c r="W413" s="20">
        <f t="shared" si="171"/>
        <v>10.100000000000001</v>
      </c>
      <c r="X413" s="20">
        <f t="shared" si="172"/>
        <v>0.98595363128192171</v>
      </c>
      <c r="Y413" s="33">
        <f t="shared" si="155"/>
        <v>394</v>
      </c>
      <c r="Z413" s="23">
        <f t="shared" si="150"/>
        <v>1.1403495229891603E-4</v>
      </c>
    </row>
    <row r="414" spans="1:26">
      <c r="A414" s="20">
        <f t="shared" si="156"/>
        <v>0</v>
      </c>
      <c r="B414" s="16">
        <f t="shared" si="151"/>
        <v>0</v>
      </c>
      <c r="C414" s="20">
        <f t="shared" si="157"/>
        <v>100</v>
      </c>
      <c r="D414" s="20">
        <f t="shared" si="158"/>
        <v>395</v>
      </c>
      <c r="E414" s="20">
        <f t="shared" si="152"/>
        <v>0</v>
      </c>
      <c r="F414" s="20">
        <f t="shared" si="153"/>
        <v>0</v>
      </c>
      <c r="G414" s="20">
        <f t="shared" si="154"/>
        <v>0</v>
      </c>
      <c r="H414" s="20">
        <f t="shared" si="159"/>
        <v>10.100000000000001</v>
      </c>
      <c r="I414" s="20">
        <f t="shared" si="160"/>
        <v>1</v>
      </c>
      <c r="J414" s="20">
        <f t="shared" si="161"/>
        <v>42.097947966547352</v>
      </c>
      <c r="K414" s="20">
        <f t="shared" si="162"/>
        <v>166.28689446786206</v>
      </c>
      <c r="L414" s="20">
        <f t="shared" si="163"/>
        <v>0</v>
      </c>
      <c r="M414" s="20">
        <f t="shared" si="164"/>
        <v>0</v>
      </c>
      <c r="N414" s="20">
        <f t="shared" si="165"/>
        <v>0</v>
      </c>
      <c r="O414" s="20">
        <f>Properties!$G$12*EXP(1/$G$2-1/300)*(J414*K414-L414*M414/Properties!$B$3)</f>
        <v>1.1387214903478272E-4</v>
      </c>
      <c r="P414" s="20">
        <f>Properties!$G$13*EXP(1/$G$2-1/300)*(J414^2-N414*M414/Properties!$C$3)</f>
        <v>1.2612421570308214E-6</v>
      </c>
      <c r="Q414" s="20">
        <f>Properties!$G$14*EXP(1/$G$2-1/300)*(N414*K414-L414*J414/Properties!$D$3)</f>
        <v>0</v>
      </c>
      <c r="R414" s="20">
        <f t="shared" si="166"/>
        <v>99.999722352055855</v>
      </c>
      <c r="S414" s="20">
        <f t="shared" si="167"/>
        <v>394.99972836919397</v>
      </c>
      <c r="T414" s="20">
        <f t="shared" si="168"/>
        <v>2.7163080603159778E-4</v>
      </c>
      <c r="U414" s="20">
        <f t="shared" si="169"/>
        <v>2.746393750857452E-4</v>
      </c>
      <c r="V414" s="20">
        <f t="shared" si="170"/>
        <v>3.0085690541474439E-6</v>
      </c>
      <c r="W414" s="20">
        <f t="shared" si="171"/>
        <v>10.100000000000001</v>
      </c>
      <c r="X414" s="20">
        <f t="shared" si="172"/>
        <v>0.98595363128192171</v>
      </c>
      <c r="Y414" s="33">
        <f t="shared" si="155"/>
        <v>395</v>
      </c>
      <c r="Z414" s="23">
        <f t="shared" si="150"/>
        <v>1.1387214903478272E-4</v>
      </c>
    </row>
    <row r="415" spans="1:26">
      <c r="A415" s="20">
        <f t="shared" si="156"/>
        <v>0</v>
      </c>
      <c r="B415" s="16">
        <f t="shared" si="151"/>
        <v>0</v>
      </c>
      <c r="C415" s="20">
        <f t="shared" si="157"/>
        <v>100</v>
      </c>
      <c r="D415" s="20">
        <f t="shared" si="158"/>
        <v>396</v>
      </c>
      <c r="E415" s="20">
        <f t="shared" si="152"/>
        <v>0</v>
      </c>
      <c r="F415" s="20">
        <f t="shared" si="153"/>
        <v>0</v>
      </c>
      <c r="G415" s="20">
        <f t="shared" si="154"/>
        <v>0</v>
      </c>
      <c r="H415" s="20">
        <f t="shared" si="159"/>
        <v>10.100000000000001</v>
      </c>
      <c r="I415" s="20">
        <f t="shared" si="160"/>
        <v>1</v>
      </c>
      <c r="J415" s="20">
        <f t="shared" si="161"/>
        <v>42.014766879871701</v>
      </c>
      <c r="K415" s="20">
        <f t="shared" si="162"/>
        <v>166.37847684429192</v>
      </c>
      <c r="L415" s="20">
        <f t="shared" si="163"/>
        <v>0</v>
      </c>
      <c r="M415" s="20">
        <f t="shared" si="164"/>
        <v>0</v>
      </c>
      <c r="N415" s="20">
        <f t="shared" si="165"/>
        <v>0</v>
      </c>
      <c r="O415" s="20">
        <f>Properties!$G$12*EXP(1/$G$2-1/300)*(J415*K415-L415*M415/Properties!$B$3)</f>
        <v>1.1370974080664117E-4</v>
      </c>
      <c r="P415" s="20">
        <f>Properties!$G$13*EXP(1/$G$2-1/300)*(J415^2-N415*M415/Properties!$C$3)</f>
        <v>1.2562629192652911E-6</v>
      </c>
      <c r="Q415" s="20">
        <f>Properties!$G$14*EXP(1/$G$2-1/300)*(N415*K415-L415*J415/Properties!$D$3)</f>
        <v>0</v>
      </c>
      <c r="R415" s="20">
        <f t="shared" si="166"/>
        <v>99.999722763219665</v>
      </c>
      <c r="S415" s="20">
        <f t="shared" si="167"/>
        <v>395.99972875660279</v>
      </c>
      <c r="T415" s="20">
        <f t="shared" si="168"/>
        <v>2.7124339718500809E-4</v>
      </c>
      <c r="U415" s="20">
        <f t="shared" si="169"/>
        <v>2.7424008875744343E-4</v>
      </c>
      <c r="V415" s="20">
        <f t="shared" si="170"/>
        <v>2.9966915724353808E-6</v>
      </c>
      <c r="W415" s="20">
        <f t="shared" si="171"/>
        <v>10.100000000000001</v>
      </c>
      <c r="X415" s="20">
        <f t="shared" si="172"/>
        <v>0.98595363128192171</v>
      </c>
      <c r="Y415" s="33">
        <f t="shared" si="155"/>
        <v>396</v>
      </c>
      <c r="Z415" s="23">
        <f t="shared" si="150"/>
        <v>1.1370974080664117E-4</v>
      </c>
    </row>
    <row r="416" spans="1:26">
      <c r="A416" s="20">
        <f t="shared" si="156"/>
        <v>0</v>
      </c>
      <c r="B416" s="16">
        <f t="shared" si="151"/>
        <v>0</v>
      </c>
      <c r="C416" s="20">
        <f t="shared" si="157"/>
        <v>100</v>
      </c>
      <c r="D416" s="20">
        <f t="shared" si="158"/>
        <v>397</v>
      </c>
      <c r="E416" s="20">
        <f t="shared" si="152"/>
        <v>0</v>
      </c>
      <c r="F416" s="20">
        <f t="shared" si="153"/>
        <v>0</v>
      </c>
      <c r="G416" s="20">
        <f t="shared" si="154"/>
        <v>0</v>
      </c>
      <c r="H416" s="20">
        <f t="shared" si="159"/>
        <v>10.100000000000001</v>
      </c>
      <c r="I416" s="20">
        <f t="shared" si="160"/>
        <v>1</v>
      </c>
      <c r="J416" s="20">
        <f t="shared" si="161"/>
        <v>41.931913859008219</v>
      </c>
      <c r="K416" s="20">
        <f t="shared" si="162"/>
        <v>166.46969802026263</v>
      </c>
      <c r="L416" s="20">
        <f t="shared" si="163"/>
        <v>0</v>
      </c>
      <c r="M416" s="20">
        <f t="shared" si="164"/>
        <v>0</v>
      </c>
      <c r="N416" s="20">
        <f t="shared" si="165"/>
        <v>0</v>
      </c>
      <c r="O416" s="20">
        <f>Properties!$G$12*EXP(1/$G$2-1/300)*(J416*K416-L416*M416/Properties!$B$3)</f>
        <v>1.1354772674367106E-4</v>
      </c>
      <c r="P416" s="20">
        <f>Properties!$G$13*EXP(1/$G$2-1/300)*(J416^2-N416*M416/Properties!$C$3)</f>
        <v>1.2513131095807582E-6</v>
      </c>
      <c r="Q416" s="20">
        <f>Properties!$G$14*EXP(1/$G$2-1/300)*(N416*K416-L416*J416/Properties!$D$3)</f>
        <v>0</v>
      </c>
      <c r="R416" s="20">
        <f t="shared" si="166"/>
        <v>99.99972317330284</v>
      </c>
      <c r="S416" s="20">
        <f t="shared" si="167"/>
        <v>396.99972914307142</v>
      </c>
      <c r="T416" s="20">
        <f t="shared" si="168"/>
        <v>2.7085692858064742E-4</v>
      </c>
      <c r="U416" s="20">
        <f t="shared" si="169"/>
        <v>2.738418128691621E-4</v>
      </c>
      <c r="V416" s="20">
        <f t="shared" si="170"/>
        <v>2.9848842885146917E-6</v>
      </c>
      <c r="W416" s="20">
        <f t="shared" si="171"/>
        <v>10.100000000000001</v>
      </c>
      <c r="X416" s="20">
        <f t="shared" si="172"/>
        <v>0.98595363128192171</v>
      </c>
      <c r="Y416" s="33">
        <f t="shared" si="155"/>
        <v>397</v>
      </c>
      <c r="Z416" s="23">
        <f t="shared" si="150"/>
        <v>1.1354772674367106E-4</v>
      </c>
    </row>
    <row r="417" spans="1:26">
      <c r="A417" s="20">
        <f t="shared" si="156"/>
        <v>0</v>
      </c>
      <c r="B417" s="16">
        <f t="shared" si="151"/>
        <v>0</v>
      </c>
      <c r="C417" s="20">
        <f t="shared" si="157"/>
        <v>100</v>
      </c>
      <c r="D417" s="20">
        <f t="shared" si="158"/>
        <v>398</v>
      </c>
      <c r="E417" s="20">
        <f t="shared" si="152"/>
        <v>0</v>
      </c>
      <c r="F417" s="20">
        <f t="shared" si="153"/>
        <v>0</v>
      </c>
      <c r="G417" s="20">
        <f t="shared" si="154"/>
        <v>0</v>
      </c>
      <c r="H417" s="20">
        <f t="shared" si="159"/>
        <v>10.100000000000001</v>
      </c>
      <c r="I417" s="20">
        <f t="shared" si="160"/>
        <v>1</v>
      </c>
      <c r="J417" s="20">
        <f t="shared" si="161"/>
        <v>41.84938696694168</v>
      </c>
      <c r="K417" s="20">
        <f t="shared" si="162"/>
        <v>166.56056012842788</v>
      </c>
      <c r="L417" s="20">
        <f t="shared" si="163"/>
        <v>0</v>
      </c>
      <c r="M417" s="20">
        <f t="shared" si="164"/>
        <v>0</v>
      </c>
      <c r="N417" s="20">
        <f t="shared" si="165"/>
        <v>0</v>
      </c>
      <c r="O417" s="20">
        <f>Properties!$G$12*EXP(1/$G$2-1/300)*(J417*K417-L417*M417/Properties!$B$3)</f>
        <v>1.1338610597038752E-4</v>
      </c>
      <c r="P417" s="20">
        <f>Properties!$G$13*EXP(1/$G$2-1/300)*(J417^2-N417*M417/Properties!$C$3)</f>
        <v>1.2463924965337827E-6</v>
      </c>
      <c r="Q417" s="20">
        <f>Properties!$G$14*EXP(1/$G$2-1/300)*(N417*K417-L417*J417/Properties!$D$3)</f>
        <v>0</v>
      </c>
      <c r="R417" s="20">
        <f t="shared" si="166"/>
        <v>99.999723582308576</v>
      </c>
      <c r="S417" s="20">
        <f t="shared" si="167"/>
        <v>397.99972952860185</v>
      </c>
      <c r="T417" s="20">
        <f t="shared" si="168"/>
        <v>2.7047139813013264E-4</v>
      </c>
      <c r="U417" s="20">
        <f t="shared" si="169"/>
        <v>2.7344454478043254E-4</v>
      </c>
      <c r="V417" s="20">
        <f t="shared" si="170"/>
        <v>2.9731466502998259E-6</v>
      </c>
      <c r="W417" s="20">
        <f t="shared" si="171"/>
        <v>10.100000000000001</v>
      </c>
      <c r="X417" s="20">
        <f t="shared" si="172"/>
        <v>0.98595363128192171</v>
      </c>
      <c r="Y417" s="33">
        <f t="shared" si="155"/>
        <v>398</v>
      </c>
      <c r="Z417" s="23">
        <f t="shared" si="150"/>
        <v>1.1338610597038752E-4</v>
      </c>
    </row>
    <row r="418" spans="1:26">
      <c r="A418" s="20">
        <f t="shared" si="156"/>
        <v>0</v>
      </c>
      <c r="B418" s="16">
        <f t="shared" si="151"/>
        <v>0</v>
      </c>
      <c r="C418" s="20">
        <f t="shared" si="157"/>
        <v>100</v>
      </c>
      <c r="D418" s="20">
        <f t="shared" si="158"/>
        <v>399</v>
      </c>
      <c r="E418" s="20">
        <f t="shared" si="152"/>
        <v>0</v>
      </c>
      <c r="F418" s="20">
        <f t="shared" si="153"/>
        <v>0</v>
      </c>
      <c r="G418" s="20">
        <f t="shared" si="154"/>
        <v>0</v>
      </c>
      <c r="H418" s="20">
        <f t="shared" si="159"/>
        <v>10.100000000000001</v>
      </c>
      <c r="I418" s="20">
        <f t="shared" si="160"/>
        <v>1</v>
      </c>
      <c r="J418" s="20">
        <f t="shared" si="161"/>
        <v>41.767184281875991</v>
      </c>
      <c r="K418" s="20">
        <f t="shared" si="162"/>
        <v>166.65106528468522</v>
      </c>
      <c r="L418" s="20">
        <f t="shared" si="163"/>
        <v>0</v>
      </c>
      <c r="M418" s="20">
        <f t="shared" si="164"/>
        <v>0</v>
      </c>
      <c r="N418" s="20">
        <f t="shared" si="165"/>
        <v>0</v>
      </c>
      <c r="O418" s="20">
        <f>Properties!$G$12*EXP(1/$G$2-1/300)*(J418*K418-L418*M418/Properties!$B$3)</f>
        <v>1.1322487760679999E-4</v>
      </c>
      <c r="P418" s="20">
        <f>Properties!$G$13*EXP(1/$G$2-1/300)*(J418^2-N418*M418/Properties!$C$3)</f>
        <v>1.2415008509517544E-6</v>
      </c>
      <c r="Q418" s="20">
        <f>Properties!$G$14*EXP(1/$G$2-1/300)*(N418*K418-L418*J418/Properties!$D$3)</f>
        <v>0</v>
      </c>
      <c r="R418" s="20">
        <f t="shared" si="166"/>
        <v>99.999723990240042</v>
      </c>
      <c r="S418" s="20">
        <f t="shared" si="167"/>
        <v>398.99972991319629</v>
      </c>
      <c r="T418" s="20">
        <f t="shared" si="168"/>
        <v>2.7008680373433311E-4</v>
      </c>
      <c r="U418" s="20">
        <f t="shared" si="169"/>
        <v>2.7304828184545514E-4</v>
      </c>
      <c r="V418" s="20">
        <f t="shared" si="170"/>
        <v>2.9614781111220734E-6</v>
      </c>
      <c r="W418" s="20">
        <f t="shared" si="171"/>
        <v>10.100000000000001</v>
      </c>
      <c r="X418" s="20">
        <f t="shared" si="172"/>
        <v>0.98595363128192171</v>
      </c>
      <c r="Y418" s="33">
        <f t="shared" si="155"/>
        <v>399</v>
      </c>
      <c r="Z418" s="23">
        <f t="shared" si="150"/>
        <v>1.1322487760679999E-4</v>
      </c>
    </row>
    <row r="419" spans="1:26">
      <c r="A419" s="20">
        <f t="shared" si="156"/>
        <v>0</v>
      </c>
      <c r="B419" s="16">
        <f t="shared" si="151"/>
        <v>0</v>
      </c>
      <c r="C419" s="20">
        <f t="shared" si="157"/>
        <v>100</v>
      </c>
      <c r="D419" s="20">
        <f t="shared" si="158"/>
        <v>400</v>
      </c>
      <c r="E419" s="20">
        <f t="shared" si="152"/>
        <v>0</v>
      </c>
      <c r="F419" s="20">
        <f t="shared" si="153"/>
        <v>0</v>
      </c>
      <c r="G419" s="20">
        <f t="shared" si="154"/>
        <v>0</v>
      </c>
      <c r="H419" s="20">
        <f t="shared" si="159"/>
        <v>10.100000000000001</v>
      </c>
      <c r="I419" s="20">
        <f t="shared" si="160"/>
        <v>1</v>
      </c>
      <c r="J419" s="20">
        <f t="shared" si="161"/>
        <v>41.685303897085021</v>
      </c>
      <c r="K419" s="20">
        <f t="shared" si="162"/>
        <v>166.74121558834008</v>
      </c>
      <c r="L419" s="20">
        <f t="shared" si="163"/>
        <v>0</v>
      </c>
      <c r="M419" s="20">
        <f t="shared" si="164"/>
        <v>0</v>
      </c>
      <c r="N419" s="20">
        <f t="shared" si="165"/>
        <v>0</v>
      </c>
      <c r="O419" s="20">
        <f>Properties!$G$12*EXP(1/$G$2-1/300)*(J419*K419-L419*M419/Properties!$B$3)</f>
        <v>1.1306404076856769E-4</v>
      </c>
      <c r="P419" s="20">
        <f>Properties!$G$13*EXP(1/$G$2-1/300)*(J419^2-N419*M419/Properties!$C$3)</f>
        <v>1.2366379459062095E-6</v>
      </c>
      <c r="Q419" s="20">
        <f>Properties!$G$14*EXP(1/$G$2-1/300)*(N419*K419-L419*J419/Properties!$D$3)</f>
        <v>0</v>
      </c>
      <c r="R419" s="20">
        <f t="shared" si="166"/>
        <v>99.999724397100451</v>
      </c>
      <c r="S419" s="20">
        <f t="shared" si="167"/>
        <v>399.99973029685674</v>
      </c>
      <c r="T419" s="20">
        <f t="shared" si="168"/>
        <v>2.697031432837406E-4</v>
      </c>
      <c r="U419" s="20">
        <f t="shared" si="169"/>
        <v>2.7265302141340651E-4</v>
      </c>
      <c r="V419" s="20">
        <f t="shared" si="170"/>
        <v>2.9498781296659137E-6</v>
      </c>
      <c r="W419" s="20">
        <f t="shared" si="171"/>
        <v>10.100000000000001</v>
      </c>
      <c r="X419" s="20">
        <f t="shared" si="172"/>
        <v>0.98595363128192171</v>
      </c>
      <c r="Y419" s="33">
        <f t="shared" si="155"/>
        <v>400</v>
      </c>
      <c r="Z419" s="23">
        <f t="shared" si="150"/>
        <v>1.1306404076856769E-4</v>
      </c>
    </row>
    <row r="420" spans="1:26">
      <c r="A420" s="20">
        <f t="shared" si="156"/>
        <v>0</v>
      </c>
      <c r="B420" s="16">
        <f t="shared" si="151"/>
        <v>0</v>
      </c>
      <c r="C420" s="20">
        <f t="shared" si="157"/>
        <v>100</v>
      </c>
      <c r="D420" s="20">
        <f t="shared" si="158"/>
        <v>401</v>
      </c>
      <c r="E420" s="20">
        <f t="shared" si="152"/>
        <v>0</v>
      </c>
      <c r="F420" s="20">
        <f t="shared" si="153"/>
        <v>0</v>
      </c>
      <c r="G420" s="20">
        <f t="shared" si="154"/>
        <v>0</v>
      </c>
      <c r="H420" s="20">
        <f t="shared" si="159"/>
        <v>10.100000000000001</v>
      </c>
      <c r="I420" s="20">
        <f t="shared" si="160"/>
        <v>1</v>
      </c>
      <c r="J420" s="20">
        <f t="shared" si="161"/>
        <v>41.603743920765147</v>
      </c>
      <c r="K420" s="20">
        <f t="shared" si="162"/>
        <v>166.83101312226825</v>
      </c>
      <c r="L420" s="20">
        <f t="shared" si="163"/>
        <v>0</v>
      </c>
      <c r="M420" s="20">
        <f t="shared" si="164"/>
        <v>0</v>
      </c>
      <c r="N420" s="20">
        <f t="shared" si="165"/>
        <v>0</v>
      </c>
      <c r="O420" s="20">
        <f>Properties!$G$12*EXP(1/$G$2-1/300)*(J420*K420-L420*M420/Properties!$B$3)</f>
        <v>1.1290359456715201E-4</v>
      </c>
      <c r="P420" s="20">
        <f>Properties!$G$13*EXP(1/$G$2-1/300)*(J420^2-N420*M420/Properties!$C$3)</f>
        <v>1.231803556686509E-6</v>
      </c>
      <c r="Q420" s="20">
        <f>Properties!$G$14*EXP(1/$G$2-1/300)*(N420*K420-L420*J420/Properties!$D$3)</f>
        <v>0</v>
      </c>
      <c r="R420" s="20">
        <f t="shared" si="166"/>
        <v>99.999724802892999</v>
      </c>
      <c r="S420" s="20">
        <f t="shared" si="167"/>
        <v>400.99973067958535</v>
      </c>
      <c r="T420" s="20">
        <f t="shared" si="168"/>
        <v>2.6932041465883394E-4</v>
      </c>
      <c r="U420" s="20">
        <f t="shared" si="169"/>
        <v>2.7225876082874017E-4</v>
      </c>
      <c r="V420" s="20">
        <f t="shared" si="170"/>
        <v>2.9383461699062312E-6</v>
      </c>
      <c r="W420" s="20">
        <f t="shared" si="171"/>
        <v>10.100000000000001</v>
      </c>
      <c r="X420" s="20">
        <f t="shared" si="172"/>
        <v>0.98595363128192171</v>
      </c>
      <c r="Y420" s="33">
        <f t="shared" si="155"/>
        <v>401</v>
      </c>
      <c r="Z420" s="23">
        <f t="shared" si="150"/>
        <v>1.1290359456715201E-4</v>
      </c>
    </row>
    <row r="421" spans="1:26">
      <c r="A421" s="20">
        <f t="shared" si="156"/>
        <v>0</v>
      </c>
      <c r="B421" s="16">
        <f t="shared" si="151"/>
        <v>0</v>
      </c>
      <c r="C421" s="20">
        <f t="shared" si="157"/>
        <v>100</v>
      </c>
      <c r="D421" s="20">
        <f t="shared" si="158"/>
        <v>402</v>
      </c>
      <c r="E421" s="20">
        <f t="shared" si="152"/>
        <v>0</v>
      </c>
      <c r="F421" s="20">
        <f t="shared" si="153"/>
        <v>0</v>
      </c>
      <c r="G421" s="20">
        <f t="shared" si="154"/>
        <v>0</v>
      </c>
      <c r="H421" s="20">
        <f t="shared" si="159"/>
        <v>10.100000000000001</v>
      </c>
      <c r="I421" s="20">
        <f t="shared" si="160"/>
        <v>1</v>
      </c>
      <c r="J421" s="20">
        <f t="shared" si="161"/>
        <v>41.52250247588961</v>
      </c>
      <c r="K421" s="20">
        <f t="shared" si="162"/>
        <v>166.92045995307623</v>
      </c>
      <c r="L421" s="20">
        <f t="shared" si="163"/>
        <v>0</v>
      </c>
      <c r="M421" s="20">
        <f t="shared" si="164"/>
        <v>0</v>
      </c>
      <c r="N421" s="20">
        <f t="shared" si="165"/>
        <v>0</v>
      </c>
      <c r="O421" s="20">
        <f>Properties!$G$12*EXP(1/$G$2-1/300)*(J421*K421-L421*M421/Properties!$B$3)</f>
        <v>1.1274353810996602E-4</v>
      </c>
      <c r="P421" s="20">
        <f>Properties!$G$13*EXP(1/$G$2-1/300)*(J421^2-N421*M421/Properties!$C$3)</f>
        <v>1.2269974607738842E-6</v>
      </c>
      <c r="Q421" s="20">
        <f>Properties!$G$14*EXP(1/$G$2-1/300)*(N421*K421-L421*J421/Properties!$D$3)</f>
        <v>0</v>
      </c>
      <c r="R421" s="20">
        <f t="shared" si="166"/>
        <v>99.99972520762087</v>
      </c>
      <c r="S421" s="20">
        <f t="shared" si="167"/>
        <v>401.9997310613843</v>
      </c>
      <c r="T421" s="20">
        <f t="shared" si="168"/>
        <v>2.6893861573043477E-4</v>
      </c>
      <c r="U421" s="20">
        <f t="shared" si="169"/>
        <v>2.7186549743148119E-4</v>
      </c>
      <c r="V421" s="20">
        <f t="shared" si="170"/>
        <v>2.9268817010463991E-6</v>
      </c>
      <c r="W421" s="20">
        <f t="shared" si="171"/>
        <v>10.100000000000001</v>
      </c>
      <c r="X421" s="20">
        <f t="shared" si="172"/>
        <v>0.98595363128192171</v>
      </c>
      <c r="Y421" s="33">
        <f t="shared" si="155"/>
        <v>402</v>
      </c>
      <c r="Z421" s="23">
        <f t="shared" si="150"/>
        <v>1.1274353810996602E-4</v>
      </c>
    </row>
    <row r="422" spans="1:26">
      <c r="A422" s="20">
        <f t="shared" si="156"/>
        <v>0</v>
      </c>
      <c r="B422" s="16">
        <f t="shared" si="151"/>
        <v>0</v>
      </c>
      <c r="C422" s="20">
        <f t="shared" si="157"/>
        <v>100</v>
      </c>
      <c r="D422" s="20">
        <f t="shared" si="158"/>
        <v>403</v>
      </c>
      <c r="E422" s="20">
        <f t="shared" si="152"/>
        <v>0</v>
      </c>
      <c r="F422" s="20">
        <f t="shared" si="153"/>
        <v>0</v>
      </c>
      <c r="G422" s="20">
        <f t="shared" si="154"/>
        <v>0</v>
      </c>
      <c r="H422" s="20">
        <f t="shared" si="159"/>
        <v>10.100000000000001</v>
      </c>
      <c r="I422" s="20">
        <f t="shared" si="160"/>
        <v>1</v>
      </c>
      <c r="J422" s="20">
        <f t="shared" si="161"/>
        <v>41.44157770006445</v>
      </c>
      <c r="K422" s="20">
        <f t="shared" si="162"/>
        <v>167.00955813125972</v>
      </c>
      <c r="L422" s="20">
        <f t="shared" si="163"/>
        <v>0</v>
      </c>
      <c r="M422" s="20">
        <f t="shared" si="164"/>
        <v>0</v>
      </c>
      <c r="N422" s="20">
        <f t="shared" si="165"/>
        <v>0</v>
      </c>
      <c r="O422" s="20">
        <f>Properties!$G$12*EXP(1/$G$2-1/300)*(J422*K422-L422*M422/Properties!$B$3)</f>
        <v>1.1258387050052048E-4</v>
      </c>
      <c r="P422" s="20">
        <f>Properties!$G$13*EXP(1/$G$2-1/300)*(J422^2-N422*M422/Properties!$C$3)</f>
        <v>1.2222194378158245E-6</v>
      </c>
      <c r="Q422" s="20">
        <f>Properties!$G$14*EXP(1/$G$2-1/300)*(N422*K422-L422*J422/Properties!$D$3)</f>
        <v>0</v>
      </c>
      <c r="R422" s="20">
        <f t="shared" si="166"/>
        <v>99.999725611287246</v>
      </c>
      <c r="S422" s="20">
        <f t="shared" si="167"/>
        <v>402.99973144225567</v>
      </c>
      <c r="T422" s="20">
        <f t="shared" si="168"/>
        <v>2.6855774436005617E-4</v>
      </c>
      <c r="U422" s="20">
        <f t="shared" si="169"/>
        <v>2.714732285575134E-4</v>
      </c>
      <c r="V422" s="20">
        <f t="shared" si="170"/>
        <v>2.9154841974571869E-6</v>
      </c>
      <c r="W422" s="20">
        <f t="shared" si="171"/>
        <v>10.100000000000001</v>
      </c>
      <c r="X422" s="20">
        <f t="shared" si="172"/>
        <v>0.98595363128192171</v>
      </c>
      <c r="Y422" s="33">
        <f t="shared" si="155"/>
        <v>403</v>
      </c>
      <c r="Z422" s="23">
        <f t="shared" si="150"/>
        <v>1.1258387050052048E-4</v>
      </c>
    </row>
    <row r="423" spans="1:26">
      <c r="A423" s="20">
        <f t="shared" si="156"/>
        <v>0</v>
      </c>
      <c r="B423" s="16">
        <f t="shared" si="151"/>
        <v>0</v>
      </c>
      <c r="C423" s="20">
        <f t="shared" si="157"/>
        <v>100</v>
      </c>
      <c r="D423" s="20">
        <f t="shared" si="158"/>
        <v>404</v>
      </c>
      <c r="E423" s="20">
        <f t="shared" si="152"/>
        <v>0</v>
      </c>
      <c r="F423" s="20">
        <f t="shared" si="153"/>
        <v>0</v>
      </c>
      <c r="G423" s="20">
        <f t="shared" si="154"/>
        <v>0</v>
      </c>
      <c r="H423" s="20">
        <f t="shared" si="159"/>
        <v>10.100000000000001</v>
      </c>
      <c r="I423" s="20">
        <f t="shared" si="160"/>
        <v>1</v>
      </c>
      <c r="J423" s="20">
        <f t="shared" si="161"/>
        <v>41.360967745386247</v>
      </c>
      <c r="K423" s="20">
        <f t="shared" si="162"/>
        <v>167.09830969136044</v>
      </c>
      <c r="L423" s="20">
        <f t="shared" si="163"/>
        <v>0</v>
      </c>
      <c r="M423" s="20">
        <f t="shared" si="164"/>
        <v>0</v>
      </c>
      <c r="N423" s="20">
        <f t="shared" si="165"/>
        <v>0</v>
      </c>
      <c r="O423" s="20">
        <f>Properties!$G$12*EXP(1/$G$2-1/300)*(J423*K423-L423*M423/Properties!$B$3)</f>
        <v>1.124245908385675E-4</v>
      </c>
      <c r="P423" s="20">
        <f>Properties!$G$13*EXP(1/$G$2-1/300)*(J423^2-N423*M423/Properties!$C$3)</f>
        <v>1.2174692696008242E-6</v>
      </c>
      <c r="Q423" s="20">
        <f>Properties!$G$14*EXP(1/$G$2-1/300)*(N423*K423-L423*J423/Properties!$D$3)</f>
        <v>0</v>
      </c>
      <c r="R423" s="20">
        <f t="shared" si="166"/>
        <v>99.999726013895327</v>
      </c>
      <c r="S423" s="20">
        <f t="shared" si="167"/>
        <v>403.99973182220162</v>
      </c>
      <c r="T423" s="20">
        <f t="shared" si="168"/>
        <v>2.6817779840024552E-4</v>
      </c>
      <c r="U423" s="20">
        <f t="shared" si="169"/>
        <v>2.7108195153886208E-4</v>
      </c>
      <c r="V423" s="20">
        <f t="shared" si="170"/>
        <v>2.9041531386165211E-6</v>
      </c>
      <c r="W423" s="20">
        <f t="shared" si="171"/>
        <v>10.100000000000001</v>
      </c>
      <c r="X423" s="20">
        <f t="shared" si="172"/>
        <v>0.98595363128192171</v>
      </c>
      <c r="Y423" s="33">
        <f t="shared" si="155"/>
        <v>404</v>
      </c>
      <c r="Z423" s="23">
        <f t="shared" si="150"/>
        <v>1.124245908385675E-4</v>
      </c>
    </row>
    <row r="424" spans="1:26">
      <c r="A424" s="20">
        <f t="shared" si="156"/>
        <v>0</v>
      </c>
      <c r="B424" s="16">
        <f t="shared" si="151"/>
        <v>0</v>
      </c>
      <c r="C424" s="20">
        <f t="shared" si="157"/>
        <v>100</v>
      </c>
      <c r="D424" s="20">
        <f t="shared" si="158"/>
        <v>405</v>
      </c>
      <c r="E424" s="20">
        <f t="shared" si="152"/>
        <v>0</v>
      </c>
      <c r="F424" s="20">
        <f t="shared" si="153"/>
        <v>0</v>
      </c>
      <c r="G424" s="20">
        <f t="shared" si="154"/>
        <v>0</v>
      </c>
      <c r="H424" s="20">
        <f t="shared" si="159"/>
        <v>10.100000000000001</v>
      </c>
      <c r="I424" s="20">
        <f t="shared" si="160"/>
        <v>1</v>
      </c>
      <c r="J424" s="20">
        <f t="shared" si="161"/>
        <v>41.280670778301435</v>
      </c>
      <c r="K424" s="20">
        <f t="shared" si="162"/>
        <v>167.18671665212079</v>
      </c>
      <c r="L424" s="20">
        <f t="shared" si="163"/>
        <v>0</v>
      </c>
      <c r="M424" s="20">
        <f t="shared" si="164"/>
        <v>0</v>
      </c>
      <c r="N424" s="20">
        <f t="shared" si="165"/>
        <v>0</v>
      </c>
      <c r="O424" s="20">
        <f>Properties!$G$12*EXP(1/$G$2-1/300)*(J424*K424-L424*M424/Properties!$B$3)</f>
        <v>1.1226569822024084E-4</v>
      </c>
      <c r="P424" s="20">
        <f>Properties!$G$13*EXP(1/$G$2-1/300)*(J424^2-N424*M424/Properties!$C$3)</f>
        <v>1.2127467400334663E-6</v>
      </c>
      <c r="Q424" s="20">
        <f>Properties!$G$14*EXP(1/$G$2-1/300)*(N424*K424-L424*J424/Properties!$D$3)</f>
        <v>0</v>
      </c>
      <c r="R424" s="20">
        <f t="shared" si="166"/>
        <v>99.999726415448293</v>
      </c>
      <c r="S424" s="20">
        <f t="shared" si="167"/>
        <v>404.99973220122433</v>
      </c>
      <c r="T424" s="20">
        <f t="shared" si="168"/>
        <v>2.677987756949187E-4</v>
      </c>
      <c r="U424" s="20">
        <f t="shared" si="169"/>
        <v>2.7069166370396872E-4</v>
      </c>
      <c r="V424" s="20">
        <f t="shared" si="170"/>
        <v>2.8928880090500485E-6</v>
      </c>
      <c r="W424" s="20">
        <f t="shared" si="171"/>
        <v>10.100000000000001</v>
      </c>
      <c r="X424" s="20">
        <f t="shared" si="172"/>
        <v>0.98595363128192171</v>
      </c>
      <c r="Y424" s="33">
        <f t="shared" si="155"/>
        <v>405</v>
      </c>
      <c r="Z424" s="23">
        <f t="shared" si="150"/>
        <v>1.1226569822024084E-4</v>
      </c>
    </row>
    <row r="425" spans="1:26">
      <c r="A425" s="20">
        <f t="shared" si="156"/>
        <v>0</v>
      </c>
      <c r="B425" s="16">
        <f t="shared" si="151"/>
        <v>0</v>
      </c>
      <c r="C425" s="20">
        <f t="shared" si="157"/>
        <v>100</v>
      </c>
      <c r="D425" s="20">
        <f t="shared" si="158"/>
        <v>406</v>
      </c>
      <c r="E425" s="20">
        <f t="shared" si="152"/>
        <v>0</v>
      </c>
      <c r="F425" s="20">
        <f t="shared" si="153"/>
        <v>0</v>
      </c>
      <c r="G425" s="20">
        <f t="shared" si="154"/>
        <v>0</v>
      </c>
      <c r="H425" s="20">
        <f t="shared" si="159"/>
        <v>10.100000000000001</v>
      </c>
      <c r="I425" s="20">
        <f t="shared" si="160"/>
        <v>1</v>
      </c>
      <c r="J425" s="20">
        <f t="shared" si="161"/>
        <v>41.20068497946729</v>
      </c>
      <c r="K425" s="20">
        <f t="shared" si="162"/>
        <v>167.27478101663718</v>
      </c>
      <c r="L425" s="20">
        <f t="shared" si="163"/>
        <v>0</v>
      </c>
      <c r="M425" s="20">
        <f t="shared" si="164"/>
        <v>0</v>
      </c>
      <c r="N425" s="20">
        <f t="shared" si="165"/>
        <v>0</v>
      </c>
      <c r="O425" s="20">
        <f>Properties!$G$12*EXP(1/$G$2-1/300)*(J425*K425-L425*M425/Properties!$B$3)</f>
        <v>1.1210719173819371E-4</v>
      </c>
      <c r="P425" s="20">
        <f>Properties!$G$13*EXP(1/$G$2-1/300)*(J425^2-N425*M425/Properties!$C$3)</f>
        <v>1.2080516351098463E-6</v>
      </c>
      <c r="Q425" s="20">
        <f>Properties!$G$14*EXP(1/$G$2-1/300)*(N425*K425-L425*J425/Properties!$D$3)</f>
        <v>0</v>
      </c>
      <c r="R425" s="20">
        <f t="shared" si="166"/>
        <v>99.99972681594933</v>
      </c>
      <c r="S425" s="20">
        <f t="shared" si="167"/>
        <v>405.99973257932589</v>
      </c>
      <c r="T425" s="20">
        <f t="shared" si="168"/>
        <v>2.6742067407968929E-4</v>
      </c>
      <c r="U425" s="20">
        <f t="shared" si="169"/>
        <v>2.7030236237796177E-4</v>
      </c>
      <c r="V425" s="20">
        <f t="shared" si="170"/>
        <v>2.8816882982725146E-6</v>
      </c>
      <c r="W425" s="20">
        <f t="shared" si="171"/>
        <v>10.100000000000001</v>
      </c>
      <c r="X425" s="20">
        <f t="shared" si="172"/>
        <v>0.98595363128192171</v>
      </c>
      <c r="Y425" s="33">
        <f t="shared" si="155"/>
        <v>406</v>
      </c>
      <c r="Z425" s="23">
        <f t="shared" si="150"/>
        <v>1.1210719173819371E-4</v>
      </c>
    </row>
    <row r="426" spans="1:26">
      <c r="A426" s="20">
        <f t="shared" si="156"/>
        <v>0</v>
      </c>
      <c r="B426" s="16">
        <f t="shared" si="151"/>
        <v>0</v>
      </c>
      <c r="C426" s="20">
        <f t="shared" si="157"/>
        <v>100</v>
      </c>
      <c r="D426" s="20">
        <f t="shared" si="158"/>
        <v>407</v>
      </c>
      <c r="E426" s="20">
        <f t="shared" si="152"/>
        <v>0</v>
      </c>
      <c r="F426" s="20">
        <f t="shared" si="153"/>
        <v>0</v>
      </c>
      <c r="G426" s="20">
        <f t="shared" si="154"/>
        <v>0</v>
      </c>
      <c r="H426" s="20">
        <f t="shared" si="159"/>
        <v>10.100000000000001</v>
      </c>
      <c r="I426" s="20">
        <f t="shared" si="160"/>
        <v>1</v>
      </c>
      <c r="J426" s="20">
        <f t="shared" si="161"/>
        <v>41.121008543614522</v>
      </c>
      <c r="K426" s="20">
        <f t="shared" si="162"/>
        <v>167.3625047725111</v>
      </c>
      <c r="L426" s="20">
        <f t="shared" si="163"/>
        <v>0</v>
      </c>
      <c r="M426" s="20">
        <f t="shared" si="164"/>
        <v>0</v>
      </c>
      <c r="N426" s="20">
        <f t="shared" si="165"/>
        <v>0</v>
      </c>
      <c r="O426" s="20">
        <f>Properties!$G$12*EXP(1/$G$2-1/300)*(J426*K426-L426*M426/Properties!$B$3)</f>
        <v>1.1194907048173343E-4</v>
      </c>
      <c r="P426" s="20">
        <f>Properties!$G$13*EXP(1/$G$2-1/300)*(J426^2-N426*M426/Properties!$C$3)</f>
        <v>1.2033837428933266E-6</v>
      </c>
      <c r="Q426" s="20">
        <f>Properties!$G$14*EXP(1/$G$2-1/300)*(N426*K426-L426*J426/Properties!$D$3)</f>
        <v>0</v>
      </c>
      <c r="R426" s="20">
        <f t="shared" si="166"/>
        <v>99.99972721540162</v>
      </c>
      <c r="S426" s="20">
        <f t="shared" si="167"/>
        <v>406.99973295650864</v>
      </c>
      <c r="T426" s="20">
        <f t="shared" si="168"/>
        <v>2.6704349138218951E-4</v>
      </c>
      <c r="U426" s="20">
        <f t="shared" si="169"/>
        <v>2.6991404488291943E-4</v>
      </c>
      <c r="V426" s="20">
        <f t="shared" si="170"/>
        <v>2.8705535007299251E-6</v>
      </c>
      <c r="W426" s="20">
        <f t="shared" si="171"/>
        <v>10.100000000000001</v>
      </c>
      <c r="X426" s="20">
        <f t="shared" si="172"/>
        <v>0.98595363128192171</v>
      </c>
      <c r="Y426" s="33">
        <f t="shared" si="155"/>
        <v>407</v>
      </c>
      <c r="Z426" s="23">
        <f t="shared" si="150"/>
        <v>1.1194907048173343E-4</v>
      </c>
    </row>
    <row r="427" spans="1:26">
      <c r="A427" s="20">
        <f t="shared" si="156"/>
        <v>0</v>
      </c>
      <c r="B427" s="16">
        <f t="shared" si="151"/>
        <v>0</v>
      </c>
      <c r="C427" s="20">
        <f t="shared" si="157"/>
        <v>100</v>
      </c>
      <c r="D427" s="20">
        <f t="shared" si="158"/>
        <v>408</v>
      </c>
      <c r="E427" s="20">
        <f t="shared" si="152"/>
        <v>0</v>
      </c>
      <c r="F427" s="20">
        <f t="shared" si="153"/>
        <v>0</v>
      </c>
      <c r="G427" s="20">
        <f t="shared" si="154"/>
        <v>0</v>
      </c>
      <c r="H427" s="20">
        <f t="shared" si="159"/>
        <v>10.100000000000001</v>
      </c>
      <c r="I427" s="20">
        <f t="shared" si="160"/>
        <v>1</v>
      </c>
      <c r="J427" s="20">
        <f t="shared" si="161"/>
        <v>41.041639679411439</v>
      </c>
      <c r="K427" s="20">
        <f t="shared" si="162"/>
        <v>167.44988989199868</v>
      </c>
      <c r="L427" s="20">
        <f t="shared" si="163"/>
        <v>0</v>
      </c>
      <c r="M427" s="20">
        <f t="shared" si="164"/>
        <v>0</v>
      </c>
      <c r="N427" s="20">
        <f t="shared" si="165"/>
        <v>0</v>
      </c>
      <c r="O427" s="20">
        <f>Properties!$G$12*EXP(1/$G$2-1/300)*(J427*K427-L427*M427/Properties!$B$3)</f>
        <v>1.1179133353695366E-4</v>
      </c>
      <c r="P427" s="20">
        <f>Properties!$G$13*EXP(1/$G$2-1/300)*(J427^2-N427*M427/Properties!$C$3)</f>
        <v>1.1987428534906184E-6</v>
      </c>
      <c r="Q427" s="20">
        <f>Properties!$G$14*EXP(1/$G$2-1/300)*(N427*K427-L427*J427/Properties!$D$3)</f>
        <v>0</v>
      </c>
      <c r="R427" s="20">
        <f t="shared" si="166"/>
        <v>99.999727613808346</v>
      </c>
      <c r="S427" s="20">
        <f t="shared" si="167"/>
        <v>407.99973333277455</v>
      </c>
      <c r="T427" s="20">
        <f t="shared" si="168"/>
        <v>2.6666722542238573E-4</v>
      </c>
      <c r="U427" s="20">
        <f t="shared" si="169"/>
        <v>2.695267085381282E-4</v>
      </c>
      <c r="V427" s="20">
        <f t="shared" si="170"/>
        <v>2.8594831157424944E-6</v>
      </c>
      <c r="W427" s="20">
        <f t="shared" si="171"/>
        <v>10.100000000000001</v>
      </c>
      <c r="X427" s="20">
        <f t="shared" si="172"/>
        <v>0.98595363128192171</v>
      </c>
      <c r="Y427" s="33">
        <f t="shared" si="155"/>
        <v>408</v>
      </c>
      <c r="Z427" s="23">
        <f t="shared" si="150"/>
        <v>1.1179133353695366E-4</v>
      </c>
    </row>
    <row r="428" spans="1:26">
      <c r="A428" s="20">
        <f t="shared" si="156"/>
        <v>0</v>
      </c>
      <c r="B428" s="16">
        <f t="shared" si="151"/>
        <v>0</v>
      </c>
      <c r="C428" s="20">
        <f t="shared" si="157"/>
        <v>100</v>
      </c>
      <c r="D428" s="20">
        <f t="shared" si="158"/>
        <v>409</v>
      </c>
      <c r="E428" s="20">
        <f t="shared" si="152"/>
        <v>0</v>
      </c>
      <c r="F428" s="20">
        <f t="shared" si="153"/>
        <v>0</v>
      </c>
      <c r="G428" s="20">
        <f t="shared" si="154"/>
        <v>0</v>
      </c>
      <c r="H428" s="20">
        <f t="shared" si="159"/>
        <v>10.100000000000001</v>
      </c>
      <c r="I428" s="20">
        <f t="shared" si="160"/>
        <v>1</v>
      </c>
      <c r="J428" s="20">
        <f t="shared" si="161"/>
        <v>40.962576609329737</v>
      </c>
      <c r="K428" s="20">
        <f t="shared" si="162"/>
        <v>167.53693833215866</v>
      </c>
      <c r="L428" s="20">
        <f t="shared" si="163"/>
        <v>0</v>
      </c>
      <c r="M428" s="20">
        <f t="shared" si="164"/>
        <v>0</v>
      </c>
      <c r="N428" s="20">
        <f t="shared" si="165"/>
        <v>0</v>
      </c>
      <c r="O428" s="20">
        <f>Properties!$G$12*EXP(1/$G$2-1/300)*(J428*K428-L428*M428/Properties!$B$3)</f>
        <v>1.1163397998686388E-4</v>
      </c>
      <c r="P428" s="20">
        <f>Properties!$G$13*EXP(1/$G$2-1/300)*(J428^2-N428*M428/Properties!$C$3)</f>
        <v>1.1941287590281894E-6</v>
      </c>
      <c r="Q428" s="20">
        <f>Properties!$G$14*EXP(1/$G$2-1/300)*(N428*K428-L428*J428/Properties!$D$3)</f>
        <v>0</v>
      </c>
      <c r="R428" s="20">
        <f t="shared" si="166"/>
        <v>99.999728011172692</v>
      </c>
      <c r="S428" s="20">
        <f t="shared" si="167"/>
        <v>408.99973370812597</v>
      </c>
      <c r="T428" s="20">
        <f t="shared" si="168"/>
        <v>2.6629187401288733E-4</v>
      </c>
      <c r="U428" s="20">
        <f t="shared" si="169"/>
        <v>2.6914035066033569E-4</v>
      </c>
      <c r="V428" s="20">
        <f t="shared" si="170"/>
        <v>2.8484766474483667E-6</v>
      </c>
      <c r="W428" s="20">
        <f t="shared" si="171"/>
        <v>10.100000000000001</v>
      </c>
      <c r="X428" s="20">
        <f t="shared" si="172"/>
        <v>0.98595363128192171</v>
      </c>
      <c r="Y428" s="33">
        <f t="shared" si="155"/>
        <v>409</v>
      </c>
      <c r="Z428" s="23">
        <f t="shared" si="150"/>
        <v>1.1163397998686388E-4</v>
      </c>
    </row>
    <row r="429" spans="1:26">
      <c r="A429" s="20">
        <f t="shared" si="156"/>
        <v>0</v>
      </c>
      <c r="B429" s="16">
        <f t="shared" si="151"/>
        <v>0</v>
      </c>
      <c r="C429" s="20">
        <f t="shared" si="157"/>
        <v>100</v>
      </c>
      <c r="D429" s="20">
        <f t="shared" si="158"/>
        <v>410</v>
      </c>
      <c r="E429" s="20">
        <f t="shared" si="152"/>
        <v>0</v>
      </c>
      <c r="F429" s="20">
        <f t="shared" si="153"/>
        <v>0</v>
      </c>
      <c r="G429" s="20">
        <f t="shared" si="154"/>
        <v>0</v>
      </c>
      <c r="H429" s="20">
        <f t="shared" si="159"/>
        <v>10.100000000000001</v>
      </c>
      <c r="I429" s="20">
        <f t="shared" si="160"/>
        <v>1</v>
      </c>
      <c r="J429" s="20">
        <f t="shared" si="161"/>
        <v>40.883817569511763</v>
      </c>
      <c r="K429" s="20">
        <f t="shared" si="162"/>
        <v>167.62365203499823</v>
      </c>
      <c r="L429" s="20">
        <f t="shared" si="163"/>
        <v>0</v>
      </c>
      <c r="M429" s="20">
        <f t="shared" si="164"/>
        <v>0</v>
      </c>
      <c r="N429" s="20">
        <f t="shared" si="165"/>
        <v>0</v>
      </c>
      <c r="O429" s="20">
        <f>Properties!$G$12*EXP(1/$G$2-1/300)*(J429*K429-L429*M429/Properties!$B$3)</f>
        <v>1.1147700891151607E-4</v>
      </c>
      <c r="P429" s="20">
        <f>Properties!$G$13*EXP(1/$G$2-1/300)*(J429^2-N429*M429/Properties!$C$3)</f>
        <v>1.189541253628983E-6</v>
      </c>
      <c r="Q429" s="20">
        <f>Properties!$G$14*EXP(1/$G$2-1/300)*(N429*K429-L429*J429/Properties!$D$3)</f>
        <v>0</v>
      </c>
      <c r="R429" s="20">
        <f t="shared" si="166"/>
        <v>99.999728407497827</v>
      </c>
      <c r="S429" s="20">
        <f t="shared" si="167"/>
        <v>409.99973408256506</v>
      </c>
      <c r="T429" s="20">
        <f t="shared" si="168"/>
        <v>2.6591743495924875E-4</v>
      </c>
      <c r="U429" s="20">
        <f t="shared" si="169"/>
        <v>2.6875496856399686E-4</v>
      </c>
      <c r="V429" s="20">
        <f t="shared" si="170"/>
        <v>2.8375336047480824E-6</v>
      </c>
      <c r="W429" s="20">
        <f t="shared" si="171"/>
        <v>10.100000000000001</v>
      </c>
      <c r="X429" s="20">
        <f t="shared" si="172"/>
        <v>0.98595363128192171</v>
      </c>
      <c r="Y429" s="33">
        <f t="shared" si="155"/>
        <v>410</v>
      </c>
      <c r="Z429" s="23">
        <f t="shared" si="150"/>
        <v>1.1147700891151607E-4</v>
      </c>
    </row>
    <row r="430" spans="1:26">
      <c r="A430" s="20">
        <f t="shared" si="156"/>
        <v>0</v>
      </c>
      <c r="B430" s="16">
        <f t="shared" si="151"/>
        <v>0</v>
      </c>
      <c r="C430" s="20">
        <f t="shared" si="157"/>
        <v>100</v>
      </c>
      <c r="D430" s="20">
        <f t="shared" si="158"/>
        <v>411</v>
      </c>
      <c r="E430" s="20">
        <f t="shared" si="152"/>
        <v>0</v>
      </c>
      <c r="F430" s="20">
        <f t="shared" si="153"/>
        <v>0</v>
      </c>
      <c r="G430" s="20">
        <f t="shared" si="154"/>
        <v>0</v>
      </c>
      <c r="H430" s="20">
        <f t="shared" si="159"/>
        <v>10.100000000000001</v>
      </c>
      <c r="I430" s="20">
        <f t="shared" si="160"/>
        <v>1</v>
      </c>
      <c r="J430" s="20">
        <f t="shared" si="161"/>
        <v>40.805360809639353</v>
      </c>
      <c r="K430" s="20">
        <f t="shared" si="162"/>
        <v>167.71003292761773</v>
      </c>
      <c r="L430" s="20">
        <f t="shared" si="163"/>
        <v>0</v>
      </c>
      <c r="M430" s="20">
        <f t="shared" si="164"/>
        <v>0</v>
      </c>
      <c r="N430" s="20">
        <f t="shared" si="165"/>
        <v>0</v>
      </c>
      <c r="O430" s="20">
        <f>Properties!$G$12*EXP(1/$G$2-1/300)*(J430*K430-L430*M430/Properties!$B$3)</f>
        <v>1.1132041938812909E-4</v>
      </c>
      <c r="P430" s="20">
        <f>Properties!$G$13*EXP(1/$G$2-1/300)*(J430^2-N430*M430/Properties!$C$3)</f>
        <v>1.1849801333894525E-6</v>
      </c>
      <c r="Q430" s="20">
        <f>Properties!$G$14*EXP(1/$G$2-1/300)*(N430*K430-L430*J430/Properties!$D$3)</f>
        <v>0</v>
      </c>
      <c r="R430" s="20">
        <f t="shared" si="166"/>
        <v>99.999728802786933</v>
      </c>
      <c r="S430" s="20">
        <f t="shared" si="167"/>
        <v>410.99973445609396</v>
      </c>
      <c r="T430" s="20">
        <f t="shared" si="168"/>
        <v>2.655439060602665E-4</v>
      </c>
      <c r="U430" s="20">
        <f t="shared" si="169"/>
        <v>2.683705595615163E-4</v>
      </c>
      <c r="V430" s="20">
        <f t="shared" si="170"/>
        <v>2.8266535012497965E-6</v>
      </c>
      <c r="W430" s="20">
        <f t="shared" si="171"/>
        <v>10.100000000000001</v>
      </c>
      <c r="X430" s="20">
        <f t="shared" si="172"/>
        <v>0.98595363128192171</v>
      </c>
      <c r="Y430" s="33">
        <f t="shared" si="155"/>
        <v>411</v>
      </c>
      <c r="Z430" s="23">
        <f t="shared" si="150"/>
        <v>1.1132041938812909E-4</v>
      </c>
    </row>
    <row r="431" spans="1:26">
      <c r="A431" s="20">
        <f t="shared" si="156"/>
        <v>0</v>
      </c>
      <c r="B431" s="16">
        <f t="shared" si="151"/>
        <v>0</v>
      </c>
      <c r="C431" s="20">
        <f t="shared" si="157"/>
        <v>100</v>
      </c>
      <c r="D431" s="20">
        <f t="shared" si="158"/>
        <v>412</v>
      </c>
      <c r="E431" s="20">
        <f t="shared" si="152"/>
        <v>0</v>
      </c>
      <c r="F431" s="20">
        <f t="shared" si="153"/>
        <v>0</v>
      </c>
      <c r="G431" s="20">
        <f t="shared" si="154"/>
        <v>0</v>
      </c>
      <c r="H431" s="20">
        <f t="shared" si="159"/>
        <v>10.100000000000001</v>
      </c>
      <c r="I431" s="20">
        <f t="shared" si="160"/>
        <v>1</v>
      </c>
      <c r="J431" s="20">
        <f t="shared" si="161"/>
        <v>40.727204592804192</v>
      </c>
      <c r="K431" s="20">
        <f t="shared" si="162"/>
        <v>167.79608292235326</v>
      </c>
      <c r="L431" s="20">
        <f t="shared" si="163"/>
        <v>0</v>
      </c>
      <c r="M431" s="20">
        <f t="shared" si="164"/>
        <v>0</v>
      </c>
      <c r="N431" s="20">
        <f t="shared" si="165"/>
        <v>0</v>
      </c>
      <c r="O431" s="20">
        <f>Properties!$G$12*EXP(1/$G$2-1/300)*(J431*K431-L431*M431/Properties!$B$3)</f>
        <v>1.1116421049121037E-4</v>
      </c>
      <c r="P431" s="20">
        <f>Properties!$G$13*EXP(1/$G$2-1/300)*(J431^2-N431*M431/Properties!$C$3)</f>
        <v>1.1804451963569064E-6</v>
      </c>
      <c r="Q431" s="20">
        <f>Properties!$G$14*EXP(1/$G$2-1/300)*(N431*K431-L431*J431/Properties!$D$3)</f>
        <v>0</v>
      </c>
      <c r="R431" s="20">
        <f t="shared" si="166"/>
        <v>99.99972919704318</v>
      </c>
      <c r="S431" s="20">
        <f t="shared" si="167"/>
        <v>411.99973482871491</v>
      </c>
      <c r="T431" s="20">
        <f t="shared" si="168"/>
        <v>2.65171285108269E-4</v>
      </c>
      <c r="U431" s="20">
        <f t="shared" si="169"/>
        <v>2.6798712096348426E-4</v>
      </c>
      <c r="V431" s="20">
        <f t="shared" si="170"/>
        <v>2.8158358552152361E-6</v>
      </c>
      <c r="W431" s="20">
        <f t="shared" si="171"/>
        <v>10.100000000000001</v>
      </c>
      <c r="X431" s="20">
        <f t="shared" si="172"/>
        <v>0.98595363128192171</v>
      </c>
      <c r="Y431" s="33">
        <f t="shared" si="155"/>
        <v>412</v>
      </c>
      <c r="Z431" s="23">
        <f t="shared" si="150"/>
        <v>1.1116421049121037E-4</v>
      </c>
    </row>
    <row r="432" spans="1:26">
      <c r="A432" s="20">
        <f t="shared" si="156"/>
        <v>0</v>
      </c>
      <c r="B432" s="16">
        <f t="shared" si="151"/>
        <v>0</v>
      </c>
      <c r="C432" s="20">
        <f t="shared" si="157"/>
        <v>100</v>
      </c>
      <c r="D432" s="20">
        <f t="shared" si="158"/>
        <v>413</v>
      </c>
      <c r="E432" s="20">
        <f t="shared" si="152"/>
        <v>0</v>
      </c>
      <c r="F432" s="20">
        <f t="shared" si="153"/>
        <v>0</v>
      </c>
      <c r="G432" s="20">
        <f t="shared" si="154"/>
        <v>0</v>
      </c>
      <c r="H432" s="20">
        <f t="shared" si="159"/>
        <v>10.100000000000001</v>
      </c>
      <c r="I432" s="20">
        <f t="shared" si="160"/>
        <v>1</v>
      </c>
      <c r="J432" s="20">
        <f t="shared" si="161"/>
        <v>40.649347195379598</v>
      </c>
      <c r="K432" s="20">
        <f t="shared" si="162"/>
        <v>167.88180391691773</v>
      </c>
      <c r="L432" s="20">
        <f t="shared" si="163"/>
        <v>0</v>
      </c>
      <c r="M432" s="20">
        <f t="shared" si="164"/>
        <v>0</v>
      </c>
      <c r="N432" s="20">
        <f t="shared" si="165"/>
        <v>0</v>
      </c>
      <c r="O432" s="20">
        <f>Properties!$G$12*EXP(1/$G$2-1/300)*(J432*K432-L432*M432/Properties!$B$3)</f>
        <v>1.1100838129267493E-4</v>
      </c>
      <c r="P432" s="20">
        <f>Properties!$G$13*EXP(1/$G$2-1/300)*(J432^2-N432*M432/Properties!$C$3)</f>
        <v>1.17593624250715E-6</v>
      </c>
      <c r="Q432" s="20">
        <f>Properties!$G$14*EXP(1/$G$2-1/300)*(N432*K432-L432*J432/Properties!$D$3)</f>
        <v>0</v>
      </c>
      <c r="R432" s="20">
        <f t="shared" si="166"/>
        <v>99.999729590269737</v>
      </c>
      <c r="S432" s="20">
        <f t="shared" si="167"/>
        <v>412.99973520043011</v>
      </c>
      <c r="T432" s="20">
        <f t="shared" si="168"/>
        <v>2.6479956988940094E-4</v>
      </c>
      <c r="U432" s="20">
        <f t="shared" si="169"/>
        <v>2.6760465007890733E-4</v>
      </c>
      <c r="V432" s="20">
        <f t="shared" si="170"/>
        <v>2.805080189506367E-6</v>
      </c>
      <c r="W432" s="20">
        <f t="shared" si="171"/>
        <v>10.100000000000001</v>
      </c>
      <c r="X432" s="20">
        <f t="shared" si="172"/>
        <v>0.98595363128192171</v>
      </c>
      <c r="Y432" s="33">
        <f t="shared" si="155"/>
        <v>413</v>
      </c>
      <c r="Z432" s="23">
        <f t="shared" si="150"/>
        <v>1.1100838129267493E-4</v>
      </c>
    </row>
    <row r="433" spans="1:26">
      <c r="A433" s="20">
        <f t="shared" si="156"/>
        <v>0</v>
      </c>
      <c r="B433" s="16">
        <f t="shared" si="151"/>
        <v>0</v>
      </c>
      <c r="C433" s="20">
        <f t="shared" si="157"/>
        <v>100</v>
      </c>
      <c r="D433" s="20">
        <f t="shared" si="158"/>
        <v>414</v>
      </c>
      <c r="E433" s="20">
        <f t="shared" si="152"/>
        <v>0</v>
      </c>
      <c r="F433" s="20">
        <f t="shared" si="153"/>
        <v>0</v>
      </c>
      <c r="G433" s="20">
        <f t="shared" si="154"/>
        <v>0</v>
      </c>
      <c r="H433" s="20">
        <f t="shared" si="159"/>
        <v>10.100000000000001</v>
      </c>
      <c r="I433" s="20">
        <f t="shared" si="160"/>
        <v>1</v>
      </c>
      <c r="J433" s="20">
        <f t="shared" si="161"/>
        <v>40.571786906893855</v>
      </c>
      <c r="K433" s="20">
        <f t="shared" si="162"/>
        <v>167.96719779454057</v>
      </c>
      <c r="L433" s="20">
        <f t="shared" si="163"/>
        <v>0</v>
      </c>
      <c r="M433" s="20">
        <f t="shared" si="164"/>
        <v>0</v>
      </c>
      <c r="N433" s="20">
        <f t="shared" si="165"/>
        <v>0</v>
      </c>
      <c r="O433" s="20">
        <f>Properties!$G$12*EXP(1/$G$2-1/300)*(J433*K433-L433*M433/Properties!$B$3)</f>
        <v>1.1085293086196256E-4</v>
      </c>
      <c r="P433" s="20">
        <f>Properties!$G$13*EXP(1/$G$2-1/300)*(J433^2-N433*M433/Properties!$C$3)</f>
        <v>1.1714530737224306E-6</v>
      </c>
      <c r="Q433" s="20">
        <f>Properties!$G$14*EXP(1/$G$2-1/300)*(N433*K433-L433*J433/Properties!$D$3)</f>
        <v>0</v>
      </c>
      <c r="R433" s="20">
        <f t="shared" si="166"/>
        <v>99.999729982469759</v>
      </c>
      <c r="S433" s="20">
        <f t="shared" si="167"/>
        <v>413.99973557124184</v>
      </c>
      <c r="T433" s="20">
        <f t="shared" si="168"/>
        <v>2.6442875818390247E-4</v>
      </c>
      <c r="U433" s="20">
        <f t="shared" si="169"/>
        <v>2.672231442154353E-4</v>
      </c>
      <c r="V433" s="20">
        <f t="shared" si="170"/>
        <v>2.7943860315327868E-6</v>
      </c>
      <c r="W433" s="20">
        <f t="shared" si="171"/>
        <v>10.100000000000001</v>
      </c>
      <c r="X433" s="20">
        <f t="shared" si="172"/>
        <v>0.98595363128192171</v>
      </c>
      <c r="Y433" s="33">
        <f t="shared" si="155"/>
        <v>414</v>
      </c>
      <c r="Z433" s="23">
        <f t="shared" si="150"/>
        <v>1.1085293086196256E-4</v>
      </c>
    </row>
    <row r="434" spans="1:26">
      <c r="A434" s="20">
        <f t="shared" si="156"/>
        <v>0</v>
      </c>
      <c r="B434" s="16">
        <f t="shared" si="151"/>
        <v>0</v>
      </c>
      <c r="C434" s="20">
        <f t="shared" si="157"/>
        <v>100</v>
      </c>
      <c r="D434" s="20">
        <f t="shared" si="158"/>
        <v>415</v>
      </c>
      <c r="E434" s="20">
        <f t="shared" si="152"/>
        <v>0</v>
      </c>
      <c r="F434" s="20">
        <f t="shared" si="153"/>
        <v>0</v>
      </c>
      <c r="G434" s="20">
        <f t="shared" si="154"/>
        <v>0</v>
      </c>
      <c r="H434" s="20">
        <f t="shared" si="159"/>
        <v>10.100000000000001</v>
      </c>
      <c r="I434" s="20">
        <f t="shared" si="160"/>
        <v>1</v>
      </c>
      <c r="J434" s="20">
        <f t="shared" si="161"/>
        <v>40.494522029904907</v>
      </c>
      <c r="K434" s="20">
        <f t="shared" si="162"/>
        <v>168.05226642410537</v>
      </c>
      <c r="L434" s="20">
        <f t="shared" si="163"/>
        <v>0</v>
      </c>
      <c r="M434" s="20">
        <f t="shared" si="164"/>
        <v>0</v>
      </c>
      <c r="N434" s="20">
        <f t="shared" si="165"/>
        <v>0</v>
      </c>
      <c r="O434" s="20">
        <f>Properties!$G$12*EXP(1/$G$2-1/300)*(J434*K434-L434*M434/Properties!$B$3)</f>
        <v>1.1069785826615182E-4</v>
      </c>
      <c r="P434" s="20">
        <f>Properties!$G$13*EXP(1/$G$2-1/300)*(J434^2-N434*M434/Properties!$C$3)</f>
        <v>1.1669954937696731E-6</v>
      </c>
      <c r="Q434" s="20">
        <f>Properties!$G$14*EXP(1/$G$2-1/300)*(N434*K434-L434*J434/Properties!$D$3)</f>
        <v>0</v>
      </c>
      <c r="R434" s="20">
        <f t="shared" si="166"/>
        <v>99.9997303736464</v>
      </c>
      <c r="S434" s="20">
        <f t="shared" si="167"/>
        <v>414.99973594115221</v>
      </c>
      <c r="T434" s="20">
        <f t="shared" si="168"/>
        <v>2.6405884776638141E-4</v>
      </c>
      <c r="U434" s="20">
        <f t="shared" si="169"/>
        <v>2.6684260067958121E-4</v>
      </c>
      <c r="V434" s="20">
        <f t="shared" si="170"/>
        <v>2.7837529131998046E-6</v>
      </c>
      <c r="W434" s="20">
        <f t="shared" si="171"/>
        <v>10.100000000000001</v>
      </c>
      <c r="X434" s="20">
        <f t="shared" si="172"/>
        <v>0.98595363128192171</v>
      </c>
      <c r="Y434" s="33">
        <f t="shared" si="155"/>
        <v>415</v>
      </c>
      <c r="Z434" s="23">
        <f t="shared" si="150"/>
        <v>1.1069785826615182E-4</v>
      </c>
    </row>
    <row r="435" spans="1:26">
      <c r="A435" s="20">
        <f t="shared" si="156"/>
        <v>0</v>
      </c>
      <c r="B435" s="16">
        <f t="shared" si="151"/>
        <v>0</v>
      </c>
      <c r="C435" s="20">
        <f t="shared" si="157"/>
        <v>100</v>
      </c>
      <c r="D435" s="20">
        <f t="shared" si="158"/>
        <v>416</v>
      </c>
      <c r="E435" s="20">
        <f t="shared" si="152"/>
        <v>0</v>
      </c>
      <c r="F435" s="20">
        <f t="shared" si="153"/>
        <v>0</v>
      </c>
      <c r="G435" s="20">
        <f t="shared" si="154"/>
        <v>0</v>
      </c>
      <c r="H435" s="20">
        <f t="shared" si="159"/>
        <v>10.100000000000001</v>
      </c>
      <c r="I435" s="20">
        <f t="shared" si="160"/>
        <v>1</v>
      </c>
      <c r="J435" s="20">
        <f t="shared" si="161"/>
        <v>40.417550879876579</v>
      </c>
      <c r="K435" s="20">
        <f t="shared" si="162"/>
        <v>168.13701166028656</v>
      </c>
      <c r="L435" s="20">
        <f t="shared" si="163"/>
        <v>0</v>
      </c>
      <c r="M435" s="20">
        <f t="shared" si="164"/>
        <v>0</v>
      </c>
      <c r="N435" s="20">
        <f t="shared" si="165"/>
        <v>0</v>
      </c>
      <c r="O435" s="20">
        <f>Properties!$G$12*EXP(1/$G$2-1/300)*(J435*K435-L435*M435/Properties!$B$3)</f>
        <v>1.1054316257007253E-4</v>
      </c>
      <c r="P435" s="20">
        <f>Properties!$G$13*EXP(1/$G$2-1/300)*(J435^2-N435*M435/Properties!$C$3)</f>
        <v>1.1625633082790082E-6</v>
      </c>
      <c r="Q435" s="20">
        <f>Properties!$G$14*EXP(1/$G$2-1/300)*(N435*K435-L435*J435/Properties!$D$3)</f>
        <v>0</v>
      </c>
      <c r="R435" s="20">
        <f t="shared" si="166"/>
        <v>99.999730763802859</v>
      </c>
      <c r="S435" s="20">
        <f t="shared" si="167"/>
        <v>415.9997363101636</v>
      </c>
      <c r="T435" s="20">
        <f t="shared" si="168"/>
        <v>2.6368983640608117E-4</v>
      </c>
      <c r="U435" s="20">
        <f t="shared" si="169"/>
        <v>2.6646301677693839E-4</v>
      </c>
      <c r="V435" s="20">
        <f t="shared" si="170"/>
        <v>2.7731803708572246E-6</v>
      </c>
      <c r="W435" s="20">
        <f t="shared" si="171"/>
        <v>10.100000000000001</v>
      </c>
      <c r="X435" s="20">
        <f t="shared" si="172"/>
        <v>0.98595363128192171</v>
      </c>
      <c r="Y435" s="33">
        <f t="shared" si="155"/>
        <v>416</v>
      </c>
      <c r="Z435" s="23">
        <f t="shared" si="150"/>
        <v>1.1054316257007253E-4</v>
      </c>
    </row>
    <row r="436" spans="1:26">
      <c r="A436" s="20">
        <f t="shared" si="156"/>
        <v>0</v>
      </c>
      <c r="B436" s="16">
        <f t="shared" si="151"/>
        <v>0</v>
      </c>
      <c r="C436" s="20">
        <f t="shared" si="157"/>
        <v>100</v>
      </c>
      <c r="D436" s="20">
        <f t="shared" si="158"/>
        <v>417</v>
      </c>
      <c r="E436" s="20">
        <f t="shared" si="152"/>
        <v>0</v>
      </c>
      <c r="F436" s="20">
        <f t="shared" si="153"/>
        <v>0</v>
      </c>
      <c r="G436" s="20">
        <f t="shared" si="154"/>
        <v>0</v>
      </c>
      <c r="H436" s="20">
        <f t="shared" si="159"/>
        <v>10.100000000000001</v>
      </c>
      <c r="I436" s="20">
        <f t="shared" si="160"/>
        <v>1</v>
      </c>
      <c r="J436" s="20">
        <f t="shared" si="161"/>
        <v>40.340871785056095</v>
      </c>
      <c r="K436" s="20">
        <f t="shared" si="162"/>
        <v>168.22143534368394</v>
      </c>
      <c r="L436" s="20">
        <f t="shared" si="163"/>
        <v>0</v>
      </c>
      <c r="M436" s="20">
        <f t="shared" si="164"/>
        <v>0</v>
      </c>
      <c r="N436" s="20">
        <f t="shared" si="165"/>
        <v>0</v>
      </c>
      <c r="O436" s="20">
        <f>Properties!$G$12*EXP(1/$G$2-1/300)*(J436*K436-L436*M436/Properties!$B$3)</f>
        <v>1.103888428364152E-4</v>
      </c>
      <c r="P436" s="20">
        <f>Properties!$G$13*EXP(1/$G$2-1/300)*(J436^2-N436*M436/Properties!$C$3)</f>
        <v>1.1581563247225817E-6</v>
      </c>
      <c r="Q436" s="20">
        <f>Properties!$G$14*EXP(1/$G$2-1/300)*(N436*K436-L436*J436/Properties!$D$3)</f>
        <v>0</v>
      </c>
      <c r="R436" s="20">
        <f t="shared" si="166"/>
        <v>99.999731152942246</v>
      </c>
      <c r="S436" s="20">
        <f t="shared" si="167"/>
        <v>416.99973667827811</v>
      </c>
      <c r="T436" s="20">
        <f t="shared" si="168"/>
        <v>2.6332172186714224E-4</v>
      </c>
      <c r="U436" s="20">
        <f t="shared" si="169"/>
        <v>2.6608438981239106E-4</v>
      </c>
      <c r="V436" s="20">
        <f t="shared" si="170"/>
        <v>2.7626679452487951E-6</v>
      </c>
      <c r="W436" s="20">
        <f t="shared" si="171"/>
        <v>10.100000000000001</v>
      </c>
      <c r="X436" s="20">
        <f t="shared" si="172"/>
        <v>0.98595363128192171</v>
      </c>
      <c r="Y436" s="33">
        <f t="shared" si="155"/>
        <v>417</v>
      </c>
      <c r="Z436" s="23">
        <f t="shared" si="150"/>
        <v>1.103888428364152E-4</v>
      </c>
    </row>
    <row r="437" spans="1:26">
      <c r="A437" s="20">
        <f t="shared" si="156"/>
        <v>0</v>
      </c>
      <c r="B437" s="16">
        <f t="shared" si="151"/>
        <v>0</v>
      </c>
      <c r="C437" s="20">
        <f t="shared" si="157"/>
        <v>100</v>
      </c>
      <c r="D437" s="20">
        <f t="shared" si="158"/>
        <v>418</v>
      </c>
      <c r="E437" s="20">
        <f t="shared" si="152"/>
        <v>0</v>
      </c>
      <c r="F437" s="20">
        <f t="shared" si="153"/>
        <v>0</v>
      </c>
      <c r="G437" s="20">
        <f t="shared" si="154"/>
        <v>0</v>
      </c>
      <c r="H437" s="20">
        <f t="shared" si="159"/>
        <v>10.100000000000001</v>
      </c>
      <c r="I437" s="20">
        <f t="shared" si="160"/>
        <v>1</v>
      </c>
      <c r="J437" s="20">
        <f t="shared" si="161"/>
        <v>40.264483086353096</v>
      </c>
      <c r="K437" s="20">
        <f t="shared" si="162"/>
        <v>168.30553930095593</v>
      </c>
      <c r="L437" s="20">
        <f t="shared" si="163"/>
        <v>0</v>
      </c>
      <c r="M437" s="20">
        <f t="shared" si="164"/>
        <v>0</v>
      </c>
      <c r="N437" s="20">
        <f t="shared" si="165"/>
        <v>0</v>
      </c>
      <c r="O437" s="20">
        <f>Properties!$G$12*EXP(1/$G$2-1/300)*(J437*K437-L437*M437/Properties!$B$3)</f>
        <v>1.1023489812583877E-4</v>
      </c>
      <c r="P437" s="20">
        <f>Properties!$G$13*EXP(1/$G$2-1/300)*(J437^2-N437*M437/Properties!$C$3)</f>
        <v>1.1537743523936478E-6</v>
      </c>
      <c r="Q437" s="20">
        <f>Properties!$G$14*EXP(1/$G$2-1/300)*(N437*K437-L437*J437/Properties!$D$3)</f>
        <v>0</v>
      </c>
      <c r="R437" s="20">
        <f t="shared" si="166"/>
        <v>99.999731541067732</v>
      </c>
      <c r="S437" s="20">
        <f t="shared" si="167"/>
        <v>417.99973704549808</v>
      </c>
      <c r="T437" s="20">
        <f t="shared" si="168"/>
        <v>2.6295450190885901E-4</v>
      </c>
      <c r="U437" s="20">
        <f t="shared" si="169"/>
        <v>2.6570671709032136E-4</v>
      </c>
      <c r="V437" s="20">
        <f t="shared" si="170"/>
        <v>2.7522151814623411E-6</v>
      </c>
      <c r="W437" s="20">
        <f t="shared" si="171"/>
        <v>10.100000000000001</v>
      </c>
      <c r="X437" s="20">
        <f t="shared" si="172"/>
        <v>0.98595363128192171</v>
      </c>
      <c r="Y437" s="33">
        <f t="shared" si="155"/>
        <v>418</v>
      </c>
      <c r="Z437" s="23">
        <f t="shared" si="150"/>
        <v>1.1023489812583877E-4</v>
      </c>
    </row>
    <row r="438" spans="1:26">
      <c r="A438" s="20">
        <f t="shared" si="156"/>
        <v>0</v>
      </c>
      <c r="B438" s="16">
        <f t="shared" si="151"/>
        <v>0</v>
      </c>
      <c r="C438" s="20">
        <f t="shared" si="157"/>
        <v>100</v>
      </c>
      <c r="D438" s="20">
        <f t="shared" si="158"/>
        <v>419</v>
      </c>
      <c r="E438" s="20">
        <f t="shared" si="152"/>
        <v>0</v>
      </c>
      <c r="F438" s="20">
        <f t="shared" si="153"/>
        <v>0</v>
      </c>
      <c r="G438" s="20">
        <f t="shared" si="154"/>
        <v>0</v>
      </c>
      <c r="H438" s="20">
        <f t="shared" si="159"/>
        <v>10.100000000000001</v>
      </c>
      <c r="I438" s="20">
        <f t="shared" si="160"/>
        <v>1</v>
      </c>
      <c r="J438" s="20">
        <f t="shared" si="161"/>
        <v>40.188383137219937</v>
      </c>
      <c r="K438" s="20">
        <f t="shared" si="162"/>
        <v>168.38932534495152</v>
      </c>
      <c r="L438" s="20">
        <f t="shared" si="163"/>
        <v>0</v>
      </c>
      <c r="M438" s="20">
        <f t="shared" si="164"/>
        <v>0</v>
      </c>
      <c r="N438" s="20">
        <f t="shared" si="165"/>
        <v>0</v>
      </c>
      <c r="O438" s="20">
        <f>Properties!$G$12*EXP(1/$G$2-1/300)*(J438*K438-L438*M438/Properties!$B$3)</f>
        <v>1.1008132749707581E-4</v>
      </c>
      <c r="P438" s="20">
        <f>Properties!$G$13*EXP(1/$G$2-1/300)*(J438^2-N438*M438/Properties!$C$3)</f>
        <v>1.1494172023859352E-6</v>
      </c>
      <c r="Q438" s="20">
        <f>Properties!$G$14*EXP(1/$G$2-1/300)*(N438*K438-L438*J438/Properties!$D$3)</f>
        <v>0</v>
      </c>
      <c r="R438" s="20">
        <f t="shared" si="166"/>
        <v>99.999731928182456</v>
      </c>
      <c r="S438" s="20">
        <f t="shared" si="167"/>
        <v>418.99973741182572</v>
      </c>
      <c r="T438" s="20">
        <f t="shared" si="168"/>
        <v>2.6258817428593059E-4</v>
      </c>
      <c r="U438" s="20">
        <f t="shared" si="169"/>
        <v>2.6532999591481109E-4</v>
      </c>
      <c r="V438" s="20">
        <f t="shared" si="170"/>
        <v>2.7418216288805414E-6</v>
      </c>
      <c r="W438" s="20">
        <f t="shared" si="171"/>
        <v>10.100000000000001</v>
      </c>
      <c r="X438" s="20">
        <f t="shared" si="172"/>
        <v>0.98595363128192171</v>
      </c>
      <c r="Y438" s="33">
        <f t="shared" si="155"/>
        <v>419</v>
      </c>
      <c r="Z438" s="23">
        <f t="shared" si="150"/>
        <v>1.1008132749707581E-4</v>
      </c>
    </row>
    <row r="439" spans="1:26">
      <c r="A439" s="20">
        <f t="shared" si="156"/>
        <v>0</v>
      </c>
      <c r="B439" s="16">
        <f t="shared" si="151"/>
        <v>0</v>
      </c>
      <c r="C439" s="20">
        <f t="shared" si="157"/>
        <v>100</v>
      </c>
      <c r="D439" s="20">
        <f t="shared" si="158"/>
        <v>420</v>
      </c>
      <c r="E439" s="20">
        <f t="shared" si="152"/>
        <v>0</v>
      </c>
      <c r="F439" s="20">
        <f t="shared" si="153"/>
        <v>0</v>
      </c>
      <c r="G439" s="20">
        <f t="shared" si="154"/>
        <v>0</v>
      </c>
      <c r="H439" s="20">
        <f t="shared" si="159"/>
        <v>10.100000000000001</v>
      </c>
      <c r="I439" s="20">
        <f t="shared" si="160"/>
        <v>1</v>
      </c>
      <c r="J439" s="20">
        <f t="shared" si="161"/>
        <v>40.112570303533424</v>
      </c>
      <c r="K439" s="20">
        <f t="shared" si="162"/>
        <v>168.47279527484039</v>
      </c>
      <c r="L439" s="20">
        <f t="shared" si="163"/>
        <v>0</v>
      </c>
      <c r="M439" s="20">
        <f t="shared" si="164"/>
        <v>0</v>
      </c>
      <c r="N439" s="20">
        <f t="shared" si="165"/>
        <v>0</v>
      </c>
      <c r="O439" s="20">
        <f>Properties!$G$12*EXP(1/$G$2-1/300)*(J439*K439-L439*M439/Properties!$B$3)</f>
        <v>1.0992813000703587E-4</v>
      </c>
      <c r="P439" s="20">
        <f>Properties!$G$13*EXP(1/$G$2-1/300)*(J439^2-N439*M439/Properties!$C$3)</f>
        <v>1.1450846875732904E-6</v>
      </c>
      <c r="Q439" s="20">
        <f>Properties!$G$14*EXP(1/$G$2-1/300)*(N439*K439-L439*J439/Properties!$D$3)</f>
        <v>0</v>
      </c>
      <c r="R439" s="20">
        <f t="shared" si="166"/>
        <v>99.999732314289574</v>
      </c>
      <c r="S439" s="20">
        <f t="shared" si="167"/>
        <v>419.99973777726325</v>
      </c>
      <c r="T439" s="20">
        <f t="shared" si="168"/>
        <v>2.6222273674870756E-4</v>
      </c>
      <c r="U439" s="20">
        <f t="shared" si="169"/>
        <v>2.6495422358983997E-4</v>
      </c>
      <c r="V439" s="20">
        <f t="shared" si="170"/>
        <v>2.7314868411323705E-6</v>
      </c>
      <c r="W439" s="20">
        <f t="shared" si="171"/>
        <v>10.100000000000001</v>
      </c>
      <c r="X439" s="20">
        <f t="shared" si="172"/>
        <v>0.98595363128192171</v>
      </c>
      <c r="Y439" s="33">
        <f t="shared" si="155"/>
        <v>420</v>
      </c>
      <c r="Z439" s="23">
        <f t="shared" si="150"/>
        <v>1.0992813000703587E-4</v>
      </c>
    </row>
    <row r="440" spans="1:26">
      <c r="A440" s="20">
        <f t="shared" si="156"/>
        <v>0</v>
      </c>
      <c r="B440" s="16">
        <f t="shared" si="151"/>
        <v>0</v>
      </c>
      <c r="C440" s="20">
        <f t="shared" si="157"/>
        <v>100</v>
      </c>
      <c r="D440" s="20">
        <f t="shared" si="158"/>
        <v>421</v>
      </c>
      <c r="E440" s="20">
        <f t="shared" si="152"/>
        <v>0</v>
      </c>
      <c r="F440" s="20">
        <f t="shared" si="153"/>
        <v>0</v>
      </c>
      <c r="G440" s="20">
        <f t="shared" si="154"/>
        <v>0</v>
      </c>
      <c r="H440" s="20">
        <f t="shared" si="159"/>
        <v>10.100000000000001</v>
      </c>
      <c r="I440" s="20">
        <f t="shared" si="160"/>
        <v>1</v>
      </c>
      <c r="J440" s="20">
        <f t="shared" si="161"/>
        <v>40.037042963477816</v>
      </c>
      <c r="K440" s="20">
        <f t="shared" si="162"/>
        <v>168.55595087624161</v>
      </c>
      <c r="L440" s="20">
        <f t="shared" si="163"/>
        <v>0</v>
      </c>
      <c r="M440" s="20">
        <f t="shared" si="164"/>
        <v>0</v>
      </c>
      <c r="N440" s="20">
        <f t="shared" si="165"/>
        <v>0</v>
      </c>
      <c r="O440" s="20">
        <f>Properties!$G$12*EXP(1/$G$2-1/300)*(J440*K440-L440*M440/Properties!$B$3)</f>
        <v>1.0977530471090623E-4</v>
      </c>
      <c r="P440" s="20">
        <f>Properties!$G$13*EXP(1/$G$2-1/300)*(J440^2-N440*M440/Properties!$C$3)</f>
        <v>1.1407766225895841E-6</v>
      </c>
      <c r="Q440" s="20">
        <f>Properties!$G$14*EXP(1/$G$2-1/300)*(N440*K440-L440*J440/Properties!$D$3)</f>
        <v>0</v>
      </c>
      <c r="R440" s="20">
        <f t="shared" si="166"/>
        <v>99.999732699392212</v>
      </c>
      <c r="S440" s="20">
        <f t="shared" si="167"/>
        <v>420.99973814181294</v>
      </c>
      <c r="T440" s="20">
        <f t="shared" si="168"/>
        <v>2.6185818704343213E-4</v>
      </c>
      <c r="U440" s="20">
        <f t="shared" si="169"/>
        <v>2.6457939741947729E-4</v>
      </c>
      <c r="V440" s="20">
        <f t="shared" si="170"/>
        <v>2.7212103760451683E-6</v>
      </c>
      <c r="W440" s="20">
        <f t="shared" si="171"/>
        <v>10.100000000000001</v>
      </c>
      <c r="X440" s="20">
        <f t="shared" si="172"/>
        <v>0.98595363128192171</v>
      </c>
      <c r="Y440" s="33">
        <f t="shared" si="155"/>
        <v>421</v>
      </c>
      <c r="Z440" s="23">
        <f t="shared" si="150"/>
        <v>1.0977530471090623E-4</v>
      </c>
    </row>
    <row r="441" spans="1:26">
      <c r="A441" s="20">
        <f t="shared" si="156"/>
        <v>0</v>
      </c>
      <c r="B441" s="16">
        <f t="shared" si="151"/>
        <v>0</v>
      </c>
      <c r="C441" s="20">
        <f t="shared" si="157"/>
        <v>100</v>
      </c>
      <c r="D441" s="20">
        <f t="shared" si="158"/>
        <v>422</v>
      </c>
      <c r="E441" s="20">
        <f t="shared" si="152"/>
        <v>0</v>
      </c>
      <c r="F441" s="20">
        <f t="shared" si="153"/>
        <v>0</v>
      </c>
      <c r="G441" s="20">
        <f t="shared" si="154"/>
        <v>0</v>
      </c>
      <c r="H441" s="20">
        <f t="shared" si="159"/>
        <v>10.100000000000001</v>
      </c>
      <c r="I441" s="20">
        <f t="shared" si="160"/>
        <v>1</v>
      </c>
      <c r="J441" s="20">
        <f t="shared" si="161"/>
        <v>39.961799507429184</v>
      </c>
      <c r="K441" s="20">
        <f t="shared" si="162"/>
        <v>168.63879392135115</v>
      </c>
      <c r="L441" s="20">
        <f t="shared" si="163"/>
        <v>0</v>
      </c>
      <c r="M441" s="20">
        <f t="shared" si="164"/>
        <v>0</v>
      </c>
      <c r="N441" s="20">
        <f t="shared" si="165"/>
        <v>0</v>
      </c>
      <c r="O441" s="20">
        <f>Properties!$G$12*EXP(1/$G$2-1/300)*(J441*K441-L441*M441/Properties!$B$3)</f>
        <v>1.0962285066225113E-4</v>
      </c>
      <c r="P441" s="20">
        <f>Properties!$G$13*EXP(1/$G$2-1/300)*(J441^2-N441*M441/Properties!$C$3)</f>
        <v>1.1364928238088836E-6</v>
      </c>
      <c r="Q441" s="20">
        <f>Properties!$G$14*EXP(1/$G$2-1/300)*(N441*K441-L441*J441/Properties!$D$3)</f>
        <v>0</v>
      </c>
      <c r="R441" s="20">
        <f t="shared" si="166"/>
        <v>99.999733083493496</v>
      </c>
      <c r="S441" s="20">
        <f t="shared" si="167"/>
        <v>421.99973850547707</v>
      </c>
      <c r="T441" s="20">
        <f t="shared" si="168"/>
        <v>2.614945229124749E-4</v>
      </c>
      <c r="U441" s="20">
        <f t="shared" si="169"/>
        <v>2.6420551470807227E-4</v>
      </c>
      <c r="V441" s="20">
        <f t="shared" si="170"/>
        <v>2.7109917955973416E-6</v>
      </c>
      <c r="W441" s="20">
        <f t="shared" si="171"/>
        <v>10.100000000000001</v>
      </c>
      <c r="X441" s="20">
        <f t="shared" si="172"/>
        <v>0.98595363128192171</v>
      </c>
      <c r="Y441" s="33">
        <f t="shared" si="155"/>
        <v>422</v>
      </c>
      <c r="Z441" s="23">
        <f t="shared" si="150"/>
        <v>1.0962285066225113E-4</v>
      </c>
    </row>
    <row r="442" spans="1:26">
      <c r="A442" s="20">
        <f t="shared" si="156"/>
        <v>0</v>
      </c>
      <c r="B442" s="16">
        <f t="shared" si="151"/>
        <v>0</v>
      </c>
      <c r="C442" s="20">
        <f t="shared" si="157"/>
        <v>100</v>
      </c>
      <c r="D442" s="20">
        <f t="shared" si="158"/>
        <v>423</v>
      </c>
      <c r="E442" s="20">
        <f t="shared" si="152"/>
        <v>0</v>
      </c>
      <c r="F442" s="20">
        <f t="shared" si="153"/>
        <v>0</v>
      </c>
      <c r="G442" s="20">
        <f t="shared" si="154"/>
        <v>0</v>
      </c>
      <c r="H442" s="20">
        <f t="shared" si="159"/>
        <v>10.100000000000001</v>
      </c>
      <c r="I442" s="20">
        <f t="shared" si="160"/>
        <v>1</v>
      </c>
      <c r="J442" s="20">
        <f t="shared" si="161"/>
        <v>39.886838337841056</v>
      </c>
      <c r="K442" s="20">
        <f t="shared" si="162"/>
        <v>168.72132616906768</v>
      </c>
      <c r="L442" s="20">
        <f t="shared" si="163"/>
        <v>0</v>
      </c>
      <c r="M442" s="20">
        <f t="shared" si="164"/>
        <v>0</v>
      </c>
      <c r="N442" s="20">
        <f t="shared" si="165"/>
        <v>0</v>
      </c>
      <c r="O442" s="20">
        <f>Properties!$G$12*EXP(1/$G$2-1/300)*(J442*K442-L442*M442/Properties!$B$3)</f>
        <v>1.0947076691310852E-4</v>
      </c>
      <c r="P442" s="20">
        <f>Properties!$G$13*EXP(1/$G$2-1/300)*(J442^2-N442*M442/Properties!$C$3)</f>
        <v>1.132233109325886E-6</v>
      </c>
      <c r="Q442" s="20">
        <f>Properties!$G$14*EXP(1/$G$2-1/300)*(N442*K442-L442*J442/Properties!$D$3)</f>
        <v>0</v>
      </c>
      <c r="R442" s="20">
        <f t="shared" si="166"/>
        <v>99.999733466596567</v>
      </c>
      <c r="S442" s="20">
        <f t="shared" si="167"/>
        <v>422.99973886825791</v>
      </c>
      <c r="T442" s="20">
        <f t="shared" si="168"/>
        <v>2.6113174209456571E-4</v>
      </c>
      <c r="U442" s="20">
        <f t="shared" si="169"/>
        <v>2.6383257276043736E-4</v>
      </c>
      <c r="V442" s="20">
        <f t="shared" si="170"/>
        <v>2.7008306658716903E-6</v>
      </c>
      <c r="W442" s="20">
        <f t="shared" si="171"/>
        <v>10.100000000000001</v>
      </c>
      <c r="X442" s="20">
        <f t="shared" si="172"/>
        <v>0.98595363128192171</v>
      </c>
      <c r="Y442" s="33">
        <f t="shared" si="155"/>
        <v>423</v>
      </c>
      <c r="Z442" s="23">
        <f t="shared" si="150"/>
        <v>1.0947076691310852E-4</v>
      </c>
    </row>
    <row r="443" spans="1:26">
      <c r="A443" s="20">
        <f t="shared" si="156"/>
        <v>0</v>
      </c>
      <c r="B443" s="16">
        <f t="shared" si="151"/>
        <v>0</v>
      </c>
      <c r="C443" s="20">
        <f t="shared" si="157"/>
        <v>100</v>
      </c>
      <c r="D443" s="20">
        <f t="shared" si="158"/>
        <v>424</v>
      </c>
      <c r="E443" s="20">
        <f t="shared" si="152"/>
        <v>0</v>
      </c>
      <c r="F443" s="20">
        <f t="shared" si="153"/>
        <v>0</v>
      </c>
      <c r="G443" s="20">
        <f t="shared" si="154"/>
        <v>0</v>
      </c>
      <c r="H443" s="20">
        <f t="shared" si="159"/>
        <v>10.100000000000001</v>
      </c>
      <c r="I443" s="20">
        <f t="shared" si="160"/>
        <v>1</v>
      </c>
      <c r="J443" s="20">
        <f t="shared" si="161"/>
        <v>39.812157869131376</v>
      </c>
      <c r="K443" s="20">
        <f t="shared" si="162"/>
        <v>168.80354936511702</v>
      </c>
      <c r="L443" s="20">
        <f t="shared" si="163"/>
        <v>0</v>
      </c>
      <c r="M443" s="20">
        <f t="shared" si="164"/>
        <v>0</v>
      </c>
      <c r="N443" s="20">
        <f t="shared" si="165"/>
        <v>0</v>
      </c>
      <c r="O443" s="20">
        <f>Properties!$G$12*EXP(1/$G$2-1/300)*(J443*K443-L443*M443/Properties!$B$3)</f>
        <v>1.0931905251408499E-4</v>
      </c>
      <c r="P443" s="20">
        <f>Properties!$G$13*EXP(1/$G$2-1/300)*(J443^2-N443*M443/Properties!$C$3)</f>
        <v>1.1279972989366084E-6</v>
      </c>
      <c r="Q443" s="20">
        <f>Properties!$G$14*EXP(1/$G$2-1/300)*(N443*K443-L443*J443/Properties!$D$3)</f>
        <v>0</v>
      </c>
      <c r="R443" s="20">
        <f t="shared" si="166"/>
        <v>99.999733848704565</v>
      </c>
      <c r="S443" s="20">
        <f t="shared" si="167"/>
        <v>423.99973923015767</v>
      </c>
      <c r="T443" s="20">
        <f t="shared" si="168"/>
        <v>2.6076984232502001E-4</v>
      </c>
      <c r="U443" s="20">
        <f t="shared" si="169"/>
        <v>2.6346056888202935E-4</v>
      </c>
      <c r="V443" s="20">
        <f t="shared" si="170"/>
        <v>2.6907265570093462E-6</v>
      </c>
      <c r="W443" s="20">
        <f t="shared" si="171"/>
        <v>10.100000000000001</v>
      </c>
      <c r="X443" s="20">
        <f t="shared" si="172"/>
        <v>0.98595363128192171</v>
      </c>
      <c r="Y443" s="33">
        <f t="shared" si="155"/>
        <v>424</v>
      </c>
      <c r="Z443" s="23">
        <f t="shared" si="150"/>
        <v>1.0931905251408499E-4</v>
      </c>
    </row>
    <row r="444" spans="1:26">
      <c r="A444" s="20">
        <f t="shared" si="156"/>
        <v>0</v>
      </c>
      <c r="B444" s="16">
        <f t="shared" si="151"/>
        <v>0</v>
      </c>
      <c r="C444" s="20">
        <f t="shared" si="157"/>
        <v>100</v>
      </c>
      <c r="D444" s="20">
        <f t="shared" si="158"/>
        <v>425</v>
      </c>
      <c r="E444" s="20">
        <f t="shared" si="152"/>
        <v>0</v>
      </c>
      <c r="F444" s="20">
        <f t="shared" si="153"/>
        <v>0</v>
      </c>
      <c r="G444" s="20">
        <f t="shared" si="154"/>
        <v>0</v>
      </c>
      <c r="H444" s="20">
        <f t="shared" si="159"/>
        <v>10.100000000000001</v>
      </c>
      <c r="I444" s="20">
        <f t="shared" si="160"/>
        <v>1</v>
      </c>
      <c r="J444" s="20">
        <f t="shared" si="161"/>
        <v>39.737756527570674</v>
      </c>
      <c r="K444" s="20">
        <f t="shared" si="162"/>
        <v>168.88546524217537</v>
      </c>
      <c r="L444" s="20">
        <f t="shared" si="163"/>
        <v>0</v>
      </c>
      <c r="M444" s="20">
        <f t="shared" si="164"/>
        <v>0</v>
      </c>
      <c r="N444" s="20">
        <f t="shared" si="165"/>
        <v>0</v>
      </c>
      <c r="O444" s="20">
        <f>Properties!$G$12*EXP(1/$G$2-1/300)*(J444*K444-L444*M444/Properties!$B$3)</f>
        <v>1.0916770651444876E-4</v>
      </c>
      <c r="P444" s="20">
        <f>Properties!$G$13*EXP(1/$G$2-1/300)*(J444^2-N444*M444/Properties!$C$3)</f>
        <v>1.1237852141193259E-6</v>
      </c>
      <c r="Q444" s="20">
        <f>Properties!$G$14*EXP(1/$G$2-1/300)*(N444*K444-L444*J444/Properties!$D$3)</f>
        <v>0</v>
      </c>
      <c r="R444" s="20">
        <f t="shared" si="166"/>
        <v>99.999734229820575</v>
      </c>
      <c r="S444" s="20">
        <f t="shared" si="167"/>
        <v>424.99973959117864</v>
      </c>
      <c r="T444" s="20">
        <f t="shared" si="168"/>
        <v>2.6040882133596067E-4</v>
      </c>
      <c r="U444" s="20">
        <f t="shared" si="169"/>
        <v>2.63089500379125E-4</v>
      </c>
      <c r="V444" s="20">
        <f t="shared" si="170"/>
        <v>2.6806790431643023E-6</v>
      </c>
      <c r="W444" s="20">
        <f t="shared" si="171"/>
        <v>10.100000000000001</v>
      </c>
      <c r="X444" s="20">
        <f t="shared" si="172"/>
        <v>0.98595363128192171</v>
      </c>
      <c r="Y444" s="33">
        <f t="shared" si="155"/>
        <v>425</v>
      </c>
      <c r="Z444" s="23">
        <f t="shared" si="150"/>
        <v>1.0916770651444876E-4</v>
      </c>
    </row>
    <row r="445" spans="1:26">
      <c r="A445" s="20">
        <f t="shared" si="156"/>
        <v>0</v>
      </c>
      <c r="B445" s="16">
        <f t="shared" si="151"/>
        <v>0</v>
      </c>
      <c r="C445" s="20">
        <f t="shared" si="157"/>
        <v>100</v>
      </c>
      <c r="D445" s="20">
        <f t="shared" si="158"/>
        <v>426</v>
      </c>
      <c r="E445" s="20">
        <f t="shared" si="152"/>
        <v>0</v>
      </c>
      <c r="F445" s="20">
        <f t="shared" si="153"/>
        <v>0</v>
      </c>
      <c r="G445" s="20">
        <f t="shared" si="154"/>
        <v>0</v>
      </c>
      <c r="H445" s="20">
        <f t="shared" si="159"/>
        <v>10.100000000000001</v>
      </c>
      <c r="I445" s="20">
        <f t="shared" si="160"/>
        <v>1</v>
      </c>
      <c r="J445" s="20">
        <f t="shared" si="161"/>
        <v>39.663632751171548</v>
      </c>
      <c r="K445" s="20">
        <f t="shared" si="162"/>
        <v>168.9670755199908</v>
      </c>
      <c r="L445" s="20">
        <f t="shared" si="163"/>
        <v>0</v>
      </c>
      <c r="M445" s="20">
        <f t="shared" si="164"/>
        <v>0</v>
      </c>
      <c r="N445" s="20">
        <f t="shared" si="165"/>
        <v>0</v>
      </c>
      <c r="O445" s="20">
        <f>Properties!$G$12*EXP(1/$G$2-1/300)*(J445*K445-L445*M445/Properties!$B$3)</f>
        <v>1.0901672796222062E-4</v>
      </c>
      <c r="P445" s="20">
        <f>Properties!$G$13*EXP(1/$G$2-1/300)*(J445^2-N445*M445/Properties!$C$3)</f>
        <v>1.1195966780157636E-6</v>
      </c>
      <c r="Q445" s="20">
        <f>Properties!$G$14*EXP(1/$G$2-1/300)*(N445*K445-L445*J445/Properties!$D$3)</f>
        <v>0</v>
      </c>
      <c r="R445" s="20">
        <f t="shared" si="166"/>
        <v>99.999734609947737</v>
      </c>
      <c r="S445" s="20">
        <f t="shared" si="167"/>
        <v>425.99973995132314</v>
      </c>
      <c r="T445" s="20">
        <f t="shared" si="168"/>
        <v>2.6004867685653499E-4</v>
      </c>
      <c r="U445" s="20">
        <f t="shared" si="169"/>
        <v>2.6271936455899358E-4</v>
      </c>
      <c r="V445" s="20">
        <f t="shared" si="170"/>
        <v>2.670687702458547E-6</v>
      </c>
      <c r="W445" s="20">
        <f t="shared" si="171"/>
        <v>10.100000000000001</v>
      </c>
      <c r="X445" s="20">
        <f t="shared" si="172"/>
        <v>0.98595363128192171</v>
      </c>
      <c r="Y445" s="33">
        <f t="shared" si="155"/>
        <v>426</v>
      </c>
      <c r="Z445" s="23">
        <f t="shared" si="150"/>
        <v>1.0901672796222062E-4</v>
      </c>
    </row>
    <row r="446" spans="1:26">
      <c r="A446" s="20">
        <f t="shared" si="156"/>
        <v>0</v>
      </c>
      <c r="B446" s="16">
        <f t="shared" si="151"/>
        <v>0</v>
      </c>
      <c r="C446" s="20">
        <f t="shared" si="157"/>
        <v>100</v>
      </c>
      <c r="D446" s="20">
        <f t="shared" si="158"/>
        <v>427</v>
      </c>
      <c r="E446" s="20">
        <f t="shared" si="152"/>
        <v>0</v>
      </c>
      <c r="F446" s="20">
        <f t="shared" si="153"/>
        <v>0</v>
      </c>
      <c r="G446" s="20">
        <f t="shared" si="154"/>
        <v>0</v>
      </c>
      <c r="H446" s="20">
        <f t="shared" si="159"/>
        <v>10.100000000000001</v>
      </c>
      <c r="I446" s="20">
        <f t="shared" si="160"/>
        <v>1</v>
      </c>
      <c r="J446" s="20">
        <f t="shared" si="161"/>
        <v>39.58978498957935</v>
      </c>
      <c r="K446" s="20">
        <f t="shared" si="162"/>
        <v>169.04838190550385</v>
      </c>
      <c r="L446" s="20">
        <f t="shared" si="163"/>
        <v>0</v>
      </c>
      <c r="M446" s="20">
        <f t="shared" si="164"/>
        <v>0</v>
      </c>
      <c r="N446" s="20">
        <f t="shared" si="165"/>
        <v>0</v>
      </c>
      <c r="O446" s="20">
        <f>Properties!$G$12*EXP(1/$G$2-1/300)*(J446*K446-L446*M446/Properties!$B$3)</f>
        <v>1.0886611590426313E-4</v>
      </c>
      <c r="P446" s="20">
        <f>Properties!$G$13*EXP(1/$G$2-1/300)*(J446^2-N446*M446/Properties!$C$3)</f>
        <v>1.1154315154125322E-6</v>
      </c>
      <c r="Q446" s="20">
        <f>Properties!$G$14*EXP(1/$G$2-1/300)*(N446*K446-L446*J446/Properties!$D$3)</f>
        <v>0</v>
      </c>
      <c r="R446" s="20">
        <f t="shared" si="166"/>
        <v>99.999734989089148</v>
      </c>
      <c r="S446" s="20">
        <f t="shared" si="167"/>
        <v>426.99974031059338</v>
      </c>
      <c r="T446" s="20">
        <f t="shared" si="168"/>
        <v>2.5968940661312746E-4</v>
      </c>
      <c r="U446" s="20">
        <f t="shared" si="169"/>
        <v>2.6235015873006523E-4</v>
      </c>
      <c r="V446" s="20">
        <f t="shared" si="170"/>
        <v>2.6607521169377815E-6</v>
      </c>
      <c r="W446" s="20">
        <f t="shared" si="171"/>
        <v>10.100000000000001</v>
      </c>
      <c r="X446" s="20">
        <f t="shared" si="172"/>
        <v>0.98595363128192171</v>
      </c>
      <c r="Y446" s="33">
        <f t="shared" si="155"/>
        <v>427</v>
      </c>
      <c r="Z446" s="23">
        <f t="shared" si="150"/>
        <v>1.0886611590426313E-4</v>
      </c>
    </row>
    <row r="447" spans="1:26">
      <c r="A447" s="20">
        <f t="shared" si="156"/>
        <v>0</v>
      </c>
      <c r="B447" s="16">
        <f t="shared" si="151"/>
        <v>0</v>
      </c>
      <c r="C447" s="20">
        <f t="shared" si="157"/>
        <v>100</v>
      </c>
      <c r="D447" s="20">
        <f t="shared" si="158"/>
        <v>428</v>
      </c>
      <c r="E447" s="20">
        <f t="shared" si="152"/>
        <v>0</v>
      </c>
      <c r="F447" s="20">
        <f t="shared" si="153"/>
        <v>0</v>
      </c>
      <c r="G447" s="20">
        <f t="shared" si="154"/>
        <v>0</v>
      </c>
      <c r="H447" s="20">
        <f t="shared" si="159"/>
        <v>10.100000000000001</v>
      </c>
      <c r="I447" s="20">
        <f t="shared" si="160"/>
        <v>1</v>
      </c>
      <c r="J447" s="20">
        <f t="shared" si="161"/>
        <v>39.516211703964075</v>
      </c>
      <c r="K447" s="20">
        <f t="shared" si="162"/>
        <v>169.12938609296623</v>
      </c>
      <c r="L447" s="20">
        <f t="shared" si="163"/>
        <v>0</v>
      </c>
      <c r="M447" s="20">
        <f t="shared" si="164"/>
        <v>0</v>
      </c>
      <c r="N447" s="20">
        <f t="shared" si="165"/>
        <v>0</v>
      </c>
      <c r="O447" s="20">
        <f>Properties!$G$12*EXP(1/$G$2-1/300)*(J447*K447-L447*M447/Properties!$B$3)</f>
        <v>1.0871586938636771E-4</v>
      </c>
      <c r="P447" s="20">
        <f>Properties!$G$13*EXP(1/$G$2-1/300)*(J447^2-N447*M447/Properties!$C$3)</f>
        <v>1.111289552722801E-6</v>
      </c>
      <c r="Q447" s="20">
        <f>Properties!$G$14*EXP(1/$G$2-1/300)*(N447*K447-L447*J447/Properties!$D$3)</f>
        <v>0</v>
      </c>
      <c r="R447" s="20">
        <f t="shared" si="166"/>
        <v>99.999735367247922</v>
      </c>
      <c r="S447" s="20">
        <f t="shared" si="167"/>
        <v>427.99974066899165</v>
      </c>
      <c r="T447" s="20">
        <f t="shared" si="168"/>
        <v>2.593310083295673E-4</v>
      </c>
      <c r="U447" s="20">
        <f t="shared" si="169"/>
        <v>2.6198188020209502E-4</v>
      </c>
      <c r="V447" s="20">
        <f t="shared" si="170"/>
        <v>2.6508718725277031E-6</v>
      </c>
      <c r="W447" s="20">
        <f t="shared" si="171"/>
        <v>10.100000000000001</v>
      </c>
      <c r="X447" s="20">
        <f t="shared" si="172"/>
        <v>0.98595363128192171</v>
      </c>
      <c r="Y447" s="33">
        <f t="shared" si="155"/>
        <v>428</v>
      </c>
      <c r="Z447" s="23">
        <f t="shared" si="150"/>
        <v>1.0871586938636771E-4</v>
      </c>
    </row>
    <row r="448" spans="1:26">
      <c r="A448" s="20">
        <f t="shared" si="156"/>
        <v>0</v>
      </c>
      <c r="B448" s="16">
        <f t="shared" si="151"/>
        <v>0</v>
      </c>
      <c r="C448" s="20">
        <f t="shared" si="157"/>
        <v>100</v>
      </c>
      <c r="D448" s="20">
        <f t="shared" si="158"/>
        <v>429</v>
      </c>
      <c r="E448" s="20">
        <f t="shared" si="152"/>
        <v>0</v>
      </c>
      <c r="F448" s="20">
        <f t="shared" si="153"/>
        <v>0</v>
      </c>
      <c r="G448" s="20">
        <f t="shared" si="154"/>
        <v>0</v>
      </c>
      <c r="H448" s="20">
        <f t="shared" si="159"/>
        <v>10.100000000000001</v>
      </c>
      <c r="I448" s="20">
        <f t="shared" si="160"/>
        <v>1</v>
      </c>
      <c r="J448" s="20">
        <f t="shared" si="161"/>
        <v>39.442911366913499</v>
      </c>
      <c r="K448" s="20">
        <f t="shared" si="162"/>
        <v>169.21008976405892</v>
      </c>
      <c r="L448" s="20">
        <f t="shared" si="163"/>
        <v>0</v>
      </c>
      <c r="M448" s="20">
        <f t="shared" si="164"/>
        <v>0</v>
      </c>
      <c r="N448" s="20">
        <f t="shared" si="165"/>
        <v>0</v>
      </c>
      <c r="O448" s="20">
        <f>Properties!$G$12*EXP(1/$G$2-1/300)*(J448*K448-L448*M448/Properties!$B$3)</f>
        <v>1.0856598745334036E-4</v>
      </c>
      <c r="P448" s="20">
        <f>Properties!$G$13*EXP(1/$G$2-1/300)*(J448^2-N448*M448/Properties!$C$3)</f>
        <v>1.1071706179682148E-6</v>
      </c>
      <c r="Q448" s="20">
        <f>Properties!$G$14*EXP(1/$G$2-1/300)*(N448*K448-L448*J448/Properties!$D$3)</f>
        <v>0</v>
      </c>
      <c r="R448" s="20">
        <f t="shared" si="166"/>
        <v>99.999735744427156</v>
      </c>
      <c r="S448" s="20">
        <f t="shared" si="167"/>
        <v>428.99974102652027</v>
      </c>
      <c r="T448" s="20">
        <f t="shared" si="168"/>
        <v>2.5897347972733323E-4</v>
      </c>
      <c r="U448" s="20">
        <f t="shared" si="169"/>
        <v>2.6161452628632411E-4</v>
      </c>
      <c r="V448" s="20">
        <f t="shared" si="170"/>
        <v>2.6410465589908696E-6</v>
      </c>
      <c r="W448" s="20">
        <f t="shared" si="171"/>
        <v>10.100000000000001</v>
      </c>
      <c r="X448" s="20">
        <f t="shared" si="172"/>
        <v>0.98595363128192171</v>
      </c>
      <c r="Y448" s="33">
        <f t="shared" si="155"/>
        <v>429</v>
      </c>
      <c r="Z448" s="23">
        <f t="shared" si="150"/>
        <v>1.0856598745334036E-4</v>
      </c>
    </row>
    <row r="449" spans="1:26">
      <c r="A449" s="20">
        <f t="shared" si="156"/>
        <v>0</v>
      </c>
      <c r="B449" s="16">
        <f t="shared" si="151"/>
        <v>0</v>
      </c>
      <c r="C449" s="20">
        <f t="shared" si="157"/>
        <v>100</v>
      </c>
      <c r="D449" s="20">
        <f t="shared" si="158"/>
        <v>430</v>
      </c>
      <c r="E449" s="20">
        <f t="shared" si="152"/>
        <v>0</v>
      </c>
      <c r="F449" s="20">
        <f t="shared" si="153"/>
        <v>0</v>
      </c>
      <c r="G449" s="20">
        <f t="shared" si="154"/>
        <v>0</v>
      </c>
      <c r="H449" s="20">
        <f t="shared" si="159"/>
        <v>10.100000000000001</v>
      </c>
      <c r="I449" s="20">
        <f t="shared" si="160"/>
        <v>1</v>
      </c>
      <c r="J449" s="20">
        <f t="shared" si="161"/>
        <v>39.369882462327475</v>
      </c>
      <c r="K449" s="20">
        <f t="shared" si="162"/>
        <v>169.29049458800813</v>
      </c>
      <c r="L449" s="20">
        <f t="shared" si="163"/>
        <v>0</v>
      </c>
      <c r="M449" s="20">
        <f t="shared" si="164"/>
        <v>0</v>
      </c>
      <c r="N449" s="20">
        <f t="shared" si="165"/>
        <v>0</v>
      </c>
      <c r="O449" s="20">
        <f>Properties!$G$12*EXP(1/$G$2-1/300)*(J449*K449-L449*M449/Properties!$B$3)</f>
        <v>1.0841646914908507E-4</v>
      </c>
      <c r="P449" s="20">
        <f>Properties!$G$13*EXP(1/$G$2-1/300)*(J449^2-N449*M449/Properties!$C$3)</f>
        <v>1.1030745407610403E-6</v>
      </c>
      <c r="Q449" s="20">
        <f>Properties!$G$14*EXP(1/$G$2-1/300)*(N449*K449-L449*J449/Properties!$D$3)</f>
        <v>0</v>
      </c>
      <c r="R449" s="20">
        <f t="shared" si="166"/>
        <v>99.999736120629933</v>
      </c>
      <c r="S449" s="20">
        <f t="shared" si="167"/>
        <v>429.99974138318146</v>
      </c>
      <c r="T449" s="20">
        <f t="shared" si="168"/>
        <v>2.5861681852575236E-4</v>
      </c>
      <c r="U449" s="20">
        <f t="shared" si="169"/>
        <v>2.6124809429563646E-4</v>
      </c>
      <c r="V449" s="20">
        <f t="shared" si="170"/>
        <v>2.6312757698841091E-6</v>
      </c>
      <c r="W449" s="20">
        <f t="shared" si="171"/>
        <v>10.100000000000001</v>
      </c>
      <c r="X449" s="20">
        <f t="shared" si="172"/>
        <v>0.98595363128192171</v>
      </c>
      <c r="Y449" s="33">
        <f t="shared" si="155"/>
        <v>430</v>
      </c>
      <c r="Z449" s="23">
        <f t="shared" si="150"/>
        <v>1.0841646914908507E-4</v>
      </c>
    </row>
    <row r="450" spans="1:26">
      <c r="A450" s="20">
        <f t="shared" si="156"/>
        <v>0</v>
      </c>
      <c r="B450" s="16">
        <f t="shared" si="151"/>
        <v>0</v>
      </c>
      <c r="C450" s="20">
        <f t="shared" si="157"/>
        <v>100</v>
      </c>
      <c r="D450" s="20">
        <f t="shared" si="158"/>
        <v>431</v>
      </c>
      <c r="E450" s="20">
        <f t="shared" si="152"/>
        <v>0</v>
      </c>
      <c r="F450" s="20">
        <f t="shared" si="153"/>
        <v>0</v>
      </c>
      <c r="G450" s="20">
        <f t="shared" si="154"/>
        <v>0</v>
      </c>
      <c r="H450" s="20">
        <f t="shared" si="159"/>
        <v>10.100000000000001</v>
      </c>
      <c r="I450" s="20">
        <f t="shared" si="160"/>
        <v>1</v>
      </c>
      <c r="J450" s="20">
        <f t="shared" si="161"/>
        <v>39.297123485313378</v>
      </c>
      <c r="K450" s="20">
        <f t="shared" si="162"/>
        <v>169.37060222170066</v>
      </c>
      <c r="L450" s="20">
        <f t="shared" si="163"/>
        <v>0</v>
      </c>
      <c r="M450" s="20">
        <f t="shared" si="164"/>
        <v>0</v>
      </c>
      <c r="N450" s="20">
        <f t="shared" si="165"/>
        <v>0</v>
      </c>
      <c r="O450" s="20">
        <f>Properties!$G$12*EXP(1/$G$2-1/300)*(J450*K450-L450*M450/Properties!$B$3)</f>
        <v>1.0826731351668581E-4</v>
      </c>
      <c r="P450" s="20">
        <f>Properties!$G$13*EXP(1/$G$2-1/300)*(J450^2-N450*M450/Properties!$C$3)</f>
        <v>1.0990011522865442E-6</v>
      </c>
      <c r="Q450" s="20">
        <f>Properties!$G$14*EXP(1/$G$2-1/300)*(N450*K450-L450*J450/Properties!$D$3)</f>
        <v>0</v>
      </c>
      <c r="R450" s="20">
        <f t="shared" si="166"/>
        <v>99.999736495859352</v>
      </c>
      <c r="S450" s="20">
        <f t="shared" si="167"/>
        <v>430.99974173897755</v>
      </c>
      <c r="T450" s="20">
        <f t="shared" si="168"/>
        <v>2.5826102244219564E-4</v>
      </c>
      <c r="U450" s="20">
        <f t="shared" si="169"/>
        <v>2.6088258154471211E-4</v>
      </c>
      <c r="V450" s="20">
        <f t="shared" si="170"/>
        <v>2.6215591025164878E-6</v>
      </c>
      <c r="W450" s="20">
        <f t="shared" si="171"/>
        <v>10.100000000000001</v>
      </c>
      <c r="X450" s="20">
        <f t="shared" si="172"/>
        <v>0.98595363128192171</v>
      </c>
      <c r="Y450" s="33">
        <f t="shared" si="155"/>
        <v>431</v>
      </c>
      <c r="Z450" s="23">
        <f t="shared" si="150"/>
        <v>1.0826731351668581E-4</v>
      </c>
    </row>
    <row r="451" spans="1:26">
      <c r="A451" s="20">
        <f t="shared" si="156"/>
        <v>0</v>
      </c>
      <c r="B451" s="16">
        <f t="shared" si="151"/>
        <v>0</v>
      </c>
      <c r="C451" s="20">
        <f t="shared" si="157"/>
        <v>100</v>
      </c>
      <c r="D451" s="20">
        <f t="shared" si="158"/>
        <v>432</v>
      </c>
      <c r="E451" s="20">
        <f t="shared" si="152"/>
        <v>0</v>
      </c>
      <c r="F451" s="20">
        <f t="shared" si="153"/>
        <v>0</v>
      </c>
      <c r="G451" s="20">
        <f t="shared" si="154"/>
        <v>0</v>
      </c>
      <c r="H451" s="20">
        <f t="shared" si="159"/>
        <v>10.100000000000001</v>
      </c>
      <c r="I451" s="20">
        <f t="shared" si="160"/>
        <v>1</v>
      </c>
      <c r="J451" s="20">
        <f t="shared" si="161"/>
        <v>39.224632942082771</v>
      </c>
      <c r="K451" s="20">
        <f t="shared" si="162"/>
        <v>169.45041430979757</v>
      </c>
      <c r="L451" s="20">
        <f t="shared" si="163"/>
        <v>0</v>
      </c>
      <c r="M451" s="20">
        <f t="shared" si="164"/>
        <v>0</v>
      </c>
      <c r="N451" s="20">
        <f t="shared" si="165"/>
        <v>0</v>
      </c>
      <c r="O451" s="20">
        <f>Properties!$G$12*EXP(1/$G$2-1/300)*(J451*K451-L451*M451/Properties!$B$3)</f>
        <v>1.0811851959848671E-4</v>
      </c>
      <c r="P451" s="20">
        <f>Properties!$G$13*EXP(1/$G$2-1/300)*(J451^2-N451*M451/Properties!$C$3)</f>
        <v>1.0949502852856005E-6</v>
      </c>
      <c r="Q451" s="20">
        <f>Properties!$G$14*EXP(1/$G$2-1/300)*(N451*K451-L451*J451/Properties!$D$3)</f>
        <v>0</v>
      </c>
      <c r="R451" s="20">
        <f t="shared" si="166"/>
        <v>99.999736870118497</v>
      </c>
      <c r="S451" s="20">
        <f t="shared" si="167"/>
        <v>431.99974209391081</v>
      </c>
      <c r="T451" s="20">
        <f t="shared" si="168"/>
        <v>2.5790608919226921E-4</v>
      </c>
      <c r="U451" s="20">
        <f t="shared" si="169"/>
        <v>2.6051798535017703E-4</v>
      </c>
      <c r="V451" s="20">
        <f t="shared" si="170"/>
        <v>2.6118961579078197E-6</v>
      </c>
      <c r="W451" s="20">
        <f t="shared" si="171"/>
        <v>10.100000000000001</v>
      </c>
      <c r="X451" s="20">
        <f t="shared" si="172"/>
        <v>0.98595363128192171</v>
      </c>
      <c r="Y451" s="33">
        <f t="shared" si="155"/>
        <v>432</v>
      </c>
      <c r="Z451" s="23">
        <f t="shared" si="150"/>
        <v>1.0811851959848671E-4</v>
      </c>
    </row>
    <row r="452" spans="1:26">
      <c r="A452" s="20">
        <f t="shared" si="156"/>
        <v>0</v>
      </c>
      <c r="B452" s="16">
        <f t="shared" si="151"/>
        <v>0</v>
      </c>
      <c r="C452" s="20">
        <f t="shared" si="157"/>
        <v>100</v>
      </c>
      <c r="D452" s="20">
        <f t="shared" si="158"/>
        <v>433</v>
      </c>
      <c r="E452" s="20">
        <f t="shared" si="152"/>
        <v>0</v>
      </c>
      <c r="F452" s="20">
        <f t="shared" si="153"/>
        <v>0</v>
      </c>
      <c r="G452" s="20">
        <f t="shared" si="154"/>
        <v>0</v>
      </c>
      <c r="H452" s="20">
        <f t="shared" si="159"/>
        <v>10.100000000000001</v>
      </c>
      <c r="I452" s="20">
        <f t="shared" si="160"/>
        <v>1</v>
      </c>
      <c r="J452" s="20">
        <f t="shared" si="161"/>
        <v>39.152409349849144</v>
      </c>
      <c r="K452" s="20">
        <f t="shared" si="162"/>
        <v>169.52993248484677</v>
      </c>
      <c r="L452" s="20">
        <f t="shared" si="163"/>
        <v>0</v>
      </c>
      <c r="M452" s="20">
        <f t="shared" si="164"/>
        <v>0</v>
      </c>
      <c r="N452" s="20">
        <f t="shared" si="165"/>
        <v>0</v>
      </c>
      <c r="O452" s="20">
        <f>Properties!$G$12*EXP(1/$G$2-1/300)*(J452*K452-L452*M452/Properties!$B$3)</f>
        <v>1.0797008643617053E-4</v>
      </c>
      <c r="P452" s="20">
        <f>Properties!$G$13*EXP(1/$G$2-1/300)*(J452^2-N452*M452/Properties!$C$3)</f>
        <v>1.0909217740375202E-6</v>
      </c>
      <c r="Q452" s="20">
        <f>Properties!$G$14*EXP(1/$G$2-1/300)*(N452*K452-L452*J452/Properties!$D$3)</f>
        <v>0</v>
      </c>
      <c r="R452" s="20">
        <f t="shared" si="166"/>
        <v>99.999737243410422</v>
      </c>
      <c r="S452" s="20">
        <f t="shared" si="167"/>
        <v>432.99974244798352</v>
      </c>
      <c r="T452" s="20">
        <f t="shared" si="168"/>
        <v>2.5755201649000161E-4</v>
      </c>
      <c r="U452" s="20">
        <f t="shared" si="169"/>
        <v>2.6015430303074933E-4</v>
      </c>
      <c r="V452" s="20">
        <f t="shared" si="170"/>
        <v>2.6022865407477081E-6</v>
      </c>
      <c r="W452" s="20">
        <f t="shared" si="171"/>
        <v>10.100000000000001</v>
      </c>
      <c r="X452" s="20">
        <f t="shared" si="172"/>
        <v>0.98595363128192171</v>
      </c>
      <c r="Y452" s="33">
        <f t="shared" si="155"/>
        <v>433</v>
      </c>
      <c r="Z452" s="23">
        <f t="shared" si="150"/>
        <v>1.0797008643617053E-4</v>
      </c>
    </row>
    <row r="453" spans="1:26">
      <c r="A453" s="20">
        <f t="shared" si="156"/>
        <v>0</v>
      </c>
      <c r="B453" s="16">
        <f t="shared" si="151"/>
        <v>0</v>
      </c>
      <c r="C453" s="20">
        <f t="shared" si="157"/>
        <v>100</v>
      </c>
      <c r="D453" s="20">
        <f t="shared" si="158"/>
        <v>434</v>
      </c>
      <c r="E453" s="20">
        <f t="shared" si="152"/>
        <v>0</v>
      </c>
      <c r="F453" s="20">
        <f t="shared" si="153"/>
        <v>0</v>
      </c>
      <c r="G453" s="20">
        <f t="shared" si="154"/>
        <v>0</v>
      </c>
      <c r="H453" s="20">
        <f t="shared" si="159"/>
        <v>10.100000000000001</v>
      </c>
      <c r="I453" s="20">
        <f t="shared" si="160"/>
        <v>1</v>
      </c>
      <c r="J453" s="20">
        <f t="shared" si="161"/>
        <v>39.08045123672683</v>
      </c>
      <c r="K453" s="20">
        <f t="shared" si="162"/>
        <v>169.60915836739443</v>
      </c>
      <c r="L453" s="20">
        <f t="shared" si="163"/>
        <v>0</v>
      </c>
      <c r="M453" s="20">
        <f t="shared" si="164"/>
        <v>0</v>
      </c>
      <c r="N453" s="20">
        <f t="shared" si="165"/>
        <v>0</v>
      </c>
      <c r="O453" s="20">
        <f>Properties!$G$12*EXP(1/$G$2-1/300)*(J453*K453-L453*M453/Properties!$B$3)</f>
        <v>1.0782201307083555E-4</v>
      </c>
      <c r="P453" s="20">
        <f>Properties!$G$13*EXP(1/$G$2-1/300)*(J453^2-N453*M453/Properties!$C$3)</f>
        <v>1.0869154543431007E-6</v>
      </c>
      <c r="Q453" s="20">
        <f>Properties!$G$14*EXP(1/$G$2-1/300)*(N453*K453-L453*J453/Properties!$D$3)</f>
        <v>0</v>
      </c>
      <c r="R453" s="20">
        <f t="shared" si="166"/>
        <v>99.999737615738226</v>
      </c>
      <c r="S453" s="20">
        <f t="shared" si="167"/>
        <v>433.99974280119795</v>
      </c>
      <c r="T453" s="20">
        <f t="shared" si="168"/>
        <v>2.5719880204802721E-4</v>
      </c>
      <c r="U453" s="20">
        <f t="shared" si="169"/>
        <v>2.5979153190738228E-4</v>
      </c>
      <c r="V453" s="20">
        <f t="shared" si="170"/>
        <v>2.5927298593551137E-6</v>
      </c>
      <c r="W453" s="20">
        <f t="shared" si="171"/>
        <v>10.100000000000001</v>
      </c>
      <c r="X453" s="20">
        <f t="shared" si="172"/>
        <v>0.98595363128192171</v>
      </c>
      <c r="Y453" s="33">
        <f t="shared" si="155"/>
        <v>434</v>
      </c>
      <c r="Z453" s="23">
        <f t="shared" si="150"/>
        <v>1.0782201307083555E-4</v>
      </c>
    </row>
    <row r="454" spans="1:26">
      <c r="A454" s="20">
        <f t="shared" si="156"/>
        <v>0</v>
      </c>
      <c r="B454" s="16">
        <f t="shared" si="151"/>
        <v>0</v>
      </c>
      <c r="C454" s="20">
        <f t="shared" si="157"/>
        <v>100</v>
      </c>
      <c r="D454" s="20">
        <f t="shared" si="158"/>
        <v>435</v>
      </c>
      <c r="E454" s="20">
        <f t="shared" si="152"/>
        <v>0</v>
      </c>
      <c r="F454" s="20">
        <f t="shared" si="153"/>
        <v>0</v>
      </c>
      <c r="G454" s="20">
        <f t="shared" si="154"/>
        <v>0</v>
      </c>
      <c r="H454" s="20">
        <f t="shared" si="159"/>
        <v>10.100000000000001</v>
      </c>
      <c r="I454" s="20">
        <f t="shared" si="160"/>
        <v>1</v>
      </c>
      <c r="J454" s="20">
        <f t="shared" si="161"/>
        <v>39.008757141631015</v>
      </c>
      <c r="K454" s="20">
        <f t="shared" si="162"/>
        <v>169.68809356609495</v>
      </c>
      <c r="L454" s="20">
        <f t="shared" si="163"/>
        <v>0</v>
      </c>
      <c r="M454" s="20">
        <f t="shared" si="164"/>
        <v>0</v>
      </c>
      <c r="N454" s="20">
        <f t="shared" si="165"/>
        <v>0</v>
      </c>
      <c r="O454" s="20">
        <f>Properties!$G$12*EXP(1/$G$2-1/300)*(J454*K454-L454*M454/Properties!$B$3)</f>
        <v>1.0767429854307083E-4</v>
      </c>
      <c r="P454" s="20">
        <f>Properties!$G$13*EXP(1/$G$2-1/300)*(J454^2-N454*M454/Properties!$C$3)</f>
        <v>1.0829311635078961E-6</v>
      </c>
      <c r="Q454" s="20">
        <f>Properties!$G$14*EXP(1/$G$2-1/300)*(N454*K454-L454*J454/Properties!$D$3)</f>
        <v>0</v>
      </c>
      <c r="R454" s="20">
        <f t="shared" si="166"/>
        <v>99.999737987104965</v>
      </c>
      <c r="S454" s="20">
        <f t="shared" si="167"/>
        <v>434.99974315355644</v>
      </c>
      <c r="T454" s="20">
        <f t="shared" si="168"/>
        <v>2.5684644357776548E-4</v>
      </c>
      <c r="U454" s="20">
        <f t="shared" si="169"/>
        <v>2.5942966930340397E-4</v>
      </c>
      <c r="V454" s="20">
        <f t="shared" si="170"/>
        <v>2.5832257256384453E-6</v>
      </c>
      <c r="W454" s="20">
        <f t="shared" si="171"/>
        <v>10.100000000000001</v>
      </c>
      <c r="X454" s="20">
        <f t="shared" si="172"/>
        <v>0.98595363128192171</v>
      </c>
      <c r="Y454" s="33">
        <f t="shared" si="155"/>
        <v>435</v>
      </c>
      <c r="Z454" s="23">
        <f t="shared" si="150"/>
        <v>1.0767429854307083E-4</v>
      </c>
    </row>
    <row r="455" spans="1:26">
      <c r="A455" s="20">
        <f t="shared" si="156"/>
        <v>0</v>
      </c>
      <c r="B455" s="16">
        <f t="shared" si="151"/>
        <v>0</v>
      </c>
      <c r="C455" s="20">
        <f t="shared" si="157"/>
        <v>100</v>
      </c>
      <c r="D455" s="20">
        <f t="shared" si="158"/>
        <v>436</v>
      </c>
      <c r="E455" s="20">
        <f t="shared" si="152"/>
        <v>0</v>
      </c>
      <c r="F455" s="20">
        <f t="shared" si="153"/>
        <v>0</v>
      </c>
      <c r="G455" s="20">
        <f t="shared" si="154"/>
        <v>0</v>
      </c>
      <c r="H455" s="20">
        <f t="shared" si="159"/>
        <v>10.100000000000001</v>
      </c>
      <c r="I455" s="20">
        <f t="shared" si="160"/>
        <v>1</v>
      </c>
      <c r="J455" s="20">
        <f t="shared" si="161"/>
        <v>38.937325614178846</v>
      </c>
      <c r="K455" s="20">
        <f t="shared" si="162"/>
        <v>169.76673967781977</v>
      </c>
      <c r="L455" s="20">
        <f t="shared" si="163"/>
        <v>0</v>
      </c>
      <c r="M455" s="20">
        <f t="shared" si="164"/>
        <v>0</v>
      </c>
      <c r="N455" s="20">
        <f t="shared" si="165"/>
        <v>0</v>
      </c>
      <c r="O455" s="20">
        <f>Properties!$G$12*EXP(1/$G$2-1/300)*(J455*K455-L455*M455/Properties!$B$3)</f>
        <v>1.075269418930296E-4</v>
      </c>
      <c r="P455" s="20">
        <f>Properties!$G$13*EXP(1/$G$2-1/300)*(J455^2-N455*M455/Properties!$C$3)</f>
        <v>1.0789687403256984E-6</v>
      </c>
      <c r="Q455" s="20">
        <f>Properties!$G$14*EXP(1/$G$2-1/300)*(N455*K455-L455*J455/Properties!$D$3)</f>
        <v>0</v>
      </c>
      <c r="R455" s="20">
        <f t="shared" si="166"/>
        <v>99.999738357513706</v>
      </c>
      <c r="S455" s="20">
        <f t="shared" si="167"/>
        <v>435.99974350506119</v>
      </c>
      <c r="T455" s="20">
        <f t="shared" si="168"/>
        <v>2.5649493878959653E-4</v>
      </c>
      <c r="U455" s="20">
        <f t="shared" si="169"/>
        <v>2.5906871254465267E-4</v>
      </c>
      <c r="V455" s="20">
        <f t="shared" si="170"/>
        <v>2.5737737550561579E-6</v>
      </c>
      <c r="W455" s="20">
        <f t="shared" si="171"/>
        <v>10.100000000000001</v>
      </c>
      <c r="X455" s="20">
        <f t="shared" si="172"/>
        <v>0.98595363128192171</v>
      </c>
      <c r="Y455" s="33">
        <f t="shared" si="155"/>
        <v>436</v>
      </c>
      <c r="Z455" s="23">
        <f t="shared" si="150"/>
        <v>1.075269418930296E-4</v>
      </c>
    </row>
    <row r="456" spans="1:26">
      <c r="A456" s="20">
        <f t="shared" si="156"/>
        <v>0</v>
      </c>
      <c r="B456" s="16">
        <f t="shared" si="151"/>
        <v>0</v>
      </c>
      <c r="C456" s="20">
        <f t="shared" si="157"/>
        <v>100</v>
      </c>
      <c r="D456" s="20">
        <f t="shared" si="158"/>
        <v>437</v>
      </c>
      <c r="E456" s="20">
        <f t="shared" si="152"/>
        <v>0</v>
      </c>
      <c r="F456" s="20">
        <f t="shared" si="153"/>
        <v>0</v>
      </c>
      <c r="G456" s="20">
        <f t="shared" si="154"/>
        <v>0</v>
      </c>
      <c r="H456" s="20">
        <f t="shared" si="159"/>
        <v>10.100000000000001</v>
      </c>
      <c r="I456" s="20">
        <f t="shared" si="160"/>
        <v>1</v>
      </c>
      <c r="J456" s="20">
        <f t="shared" si="161"/>
        <v>38.866155214591608</v>
      </c>
      <c r="K456" s="20">
        <f t="shared" si="162"/>
        <v>169.84509828776532</v>
      </c>
      <c r="L456" s="20">
        <f t="shared" si="163"/>
        <v>0</v>
      </c>
      <c r="M456" s="20">
        <f t="shared" si="164"/>
        <v>0</v>
      </c>
      <c r="N456" s="20">
        <f t="shared" si="165"/>
        <v>0</v>
      </c>
      <c r="O456" s="20">
        <f>Properties!$G$12*EXP(1/$G$2-1/300)*(J456*K456-L456*M456/Properties!$B$3)</f>
        <v>1.0737994216050161E-4</v>
      </c>
      <c r="P456" s="20">
        <f>Properties!$G$13*EXP(1/$G$2-1/300)*(J456^2-N456*M456/Properties!$C$3)</f>
        <v>1.0750280250622302E-6</v>
      </c>
      <c r="Q456" s="20">
        <f>Properties!$G$14*EXP(1/$G$2-1/300)*(N456*K456-L456*J456/Properties!$D$3)</f>
        <v>0</v>
      </c>
      <c r="R456" s="20">
        <f t="shared" si="166"/>
        <v>99.999738726967479</v>
      </c>
      <c r="S456" s="20">
        <f t="shared" si="167"/>
        <v>436.9997438557146</v>
      </c>
      <c r="T456" s="20">
        <f t="shared" si="168"/>
        <v>2.5614428539303324E-4</v>
      </c>
      <c r="U456" s="20">
        <f t="shared" si="169"/>
        <v>2.5870865895961112E-4</v>
      </c>
      <c r="V456" s="20">
        <f t="shared" si="170"/>
        <v>2.5643735665778501E-6</v>
      </c>
      <c r="W456" s="20">
        <f t="shared" si="171"/>
        <v>10.100000000000001</v>
      </c>
      <c r="X456" s="20">
        <f t="shared" si="172"/>
        <v>0.98595363128192171</v>
      </c>
      <c r="Y456" s="33">
        <f t="shared" si="155"/>
        <v>437</v>
      </c>
      <c r="Z456" s="23">
        <f t="shared" si="150"/>
        <v>1.0737994216050161E-4</v>
      </c>
    </row>
    <row r="457" spans="1:26">
      <c r="A457" s="20">
        <f t="shared" si="156"/>
        <v>0</v>
      </c>
      <c r="B457" s="16">
        <f t="shared" si="151"/>
        <v>0</v>
      </c>
      <c r="C457" s="20">
        <f t="shared" si="157"/>
        <v>100</v>
      </c>
      <c r="D457" s="20">
        <f t="shared" si="158"/>
        <v>438</v>
      </c>
      <c r="E457" s="20">
        <f t="shared" si="152"/>
        <v>0</v>
      </c>
      <c r="F457" s="20">
        <f t="shared" si="153"/>
        <v>0</v>
      </c>
      <c r="G457" s="20">
        <f t="shared" si="154"/>
        <v>0</v>
      </c>
      <c r="H457" s="20">
        <f t="shared" si="159"/>
        <v>10.100000000000001</v>
      </c>
      <c r="I457" s="20">
        <f t="shared" si="160"/>
        <v>1</v>
      </c>
      <c r="J457" s="20">
        <f t="shared" si="161"/>
        <v>38.795244513598007</v>
      </c>
      <c r="K457" s="20">
        <f t="shared" si="162"/>
        <v>169.92317096955927</v>
      </c>
      <c r="L457" s="20">
        <f t="shared" si="163"/>
        <v>0</v>
      </c>
      <c r="M457" s="20">
        <f t="shared" si="164"/>
        <v>0</v>
      </c>
      <c r="N457" s="20">
        <f t="shared" si="165"/>
        <v>0</v>
      </c>
      <c r="O457" s="20">
        <f>Properties!$G$12*EXP(1/$G$2-1/300)*(J457*K457-L457*M457/Properties!$B$3)</f>
        <v>1.0723329838498349E-4</v>
      </c>
      <c r="P457" s="20">
        <f>Properties!$G$13*EXP(1/$G$2-1/300)*(J457^2-N457*M457/Properties!$C$3)</f>
        <v>1.0711088594390477E-6</v>
      </c>
      <c r="Q457" s="20">
        <f>Properties!$G$14*EXP(1/$G$2-1/300)*(N457*K457-L457*J457/Properties!$D$3)</f>
        <v>0</v>
      </c>
      <c r="R457" s="20">
        <f t="shared" si="166"/>
        <v>99.999739095469337</v>
      </c>
      <c r="S457" s="20">
        <f t="shared" si="167"/>
        <v>437.99974420551888</v>
      </c>
      <c r="T457" s="20">
        <f t="shared" si="168"/>
        <v>2.5579448109688937E-4</v>
      </c>
      <c r="U457" s="20">
        <f t="shared" si="169"/>
        <v>2.583495058795352E-4</v>
      </c>
      <c r="V457" s="20">
        <f t="shared" si="170"/>
        <v>2.5550247826458702E-6</v>
      </c>
      <c r="W457" s="20">
        <f t="shared" si="171"/>
        <v>10.100000000000001</v>
      </c>
      <c r="X457" s="20">
        <f t="shared" si="172"/>
        <v>0.98595363128192171</v>
      </c>
      <c r="Y457" s="33">
        <f t="shared" si="155"/>
        <v>438</v>
      </c>
      <c r="Z457" s="23">
        <f t="shared" si="150"/>
        <v>1.0723329838498349E-4</v>
      </c>
    </row>
    <row r="458" spans="1:26">
      <c r="A458" s="20">
        <f t="shared" si="156"/>
        <v>0</v>
      </c>
      <c r="B458" s="16">
        <f t="shared" si="151"/>
        <v>0</v>
      </c>
      <c r="C458" s="20">
        <f t="shared" si="157"/>
        <v>100</v>
      </c>
      <c r="D458" s="20">
        <f t="shared" si="158"/>
        <v>439</v>
      </c>
      <c r="E458" s="20">
        <f t="shared" si="152"/>
        <v>0</v>
      </c>
      <c r="F458" s="20">
        <f t="shared" si="153"/>
        <v>0</v>
      </c>
      <c r="G458" s="20">
        <f t="shared" si="154"/>
        <v>0</v>
      </c>
      <c r="H458" s="20">
        <f t="shared" si="159"/>
        <v>10.100000000000001</v>
      </c>
      <c r="I458" s="20">
        <f t="shared" si="160"/>
        <v>1</v>
      </c>
      <c r="J458" s="20">
        <f t="shared" si="161"/>
        <v>38.724592092338497</v>
      </c>
      <c r="K458" s="20">
        <f t="shared" si="162"/>
        <v>170.00095928536598</v>
      </c>
      <c r="L458" s="20">
        <f t="shared" si="163"/>
        <v>0</v>
      </c>
      <c r="M458" s="20">
        <f t="shared" si="164"/>
        <v>0</v>
      </c>
      <c r="N458" s="20">
        <f t="shared" si="165"/>
        <v>0</v>
      </c>
      <c r="O458" s="20">
        <f>Properties!$G$12*EXP(1/$G$2-1/300)*(J458*K458-L458*M458/Properties!$B$3)</f>
        <v>1.0708700960574786E-4</v>
      </c>
      <c r="P458" s="20">
        <f>Properties!$G$13*EXP(1/$G$2-1/300)*(J458^2-N458*M458/Properties!$C$3)</f>
        <v>1.0672110866176472E-6</v>
      </c>
      <c r="Q458" s="20">
        <f>Properties!$G$14*EXP(1/$G$2-1/300)*(N458*K458-L458*J458/Properties!$D$3)</f>
        <v>0</v>
      </c>
      <c r="R458" s="20">
        <f t="shared" si="166"/>
        <v>99.999739463022337</v>
      </c>
      <c r="S458" s="20">
        <f t="shared" si="167"/>
        <v>438.99974455447637</v>
      </c>
      <c r="T458" s="20">
        <f t="shared" si="168"/>
        <v>2.5544552360944425E-4</v>
      </c>
      <c r="U458" s="20">
        <f t="shared" si="169"/>
        <v>2.5799125063858162E-4</v>
      </c>
      <c r="V458" s="20">
        <f t="shared" si="170"/>
        <v>2.5457270291374012E-6</v>
      </c>
      <c r="W458" s="20">
        <f t="shared" si="171"/>
        <v>10.100000000000001</v>
      </c>
      <c r="X458" s="20">
        <f t="shared" si="172"/>
        <v>0.98595363128192171</v>
      </c>
      <c r="Y458" s="33">
        <f t="shared" si="155"/>
        <v>439</v>
      </c>
      <c r="Z458" s="23">
        <f t="shared" si="150"/>
        <v>1.0708700960574786E-4</v>
      </c>
    </row>
    <row r="459" spans="1:26">
      <c r="A459" s="20">
        <f t="shared" si="156"/>
        <v>0</v>
      </c>
      <c r="B459" s="16">
        <f t="shared" si="151"/>
        <v>0</v>
      </c>
      <c r="C459" s="20">
        <f t="shared" si="157"/>
        <v>100</v>
      </c>
      <c r="D459" s="20">
        <f t="shared" si="158"/>
        <v>440</v>
      </c>
      <c r="E459" s="20">
        <f t="shared" si="152"/>
        <v>0</v>
      </c>
      <c r="F459" s="20">
        <f t="shared" si="153"/>
        <v>0</v>
      </c>
      <c r="G459" s="20">
        <f t="shared" si="154"/>
        <v>0</v>
      </c>
      <c r="H459" s="20">
        <f t="shared" si="159"/>
        <v>10.100000000000001</v>
      </c>
      <c r="I459" s="20">
        <f t="shared" si="160"/>
        <v>1</v>
      </c>
      <c r="J459" s="20">
        <f t="shared" si="161"/>
        <v>38.654196542270618</v>
      </c>
      <c r="K459" s="20">
        <f t="shared" si="162"/>
        <v>170.07846478599075</v>
      </c>
      <c r="L459" s="20">
        <f t="shared" si="163"/>
        <v>0</v>
      </c>
      <c r="M459" s="20">
        <f t="shared" si="164"/>
        <v>0</v>
      </c>
      <c r="N459" s="20">
        <f t="shared" si="165"/>
        <v>0</v>
      </c>
      <c r="O459" s="20">
        <f>Properties!$G$12*EXP(1/$G$2-1/300)*(J459*K459-L459*M459/Properties!$B$3)</f>
        <v>1.0694107486191082E-4</v>
      </c>
      <c r="P459" s="20">
        <f>Properties!$G$13*EXP(1/$G$2-1/300)*(J459^2-N459*M459/Properties!$C$3)</f>
        <v>1.0633345511837724E-6</v>
      </c>
      <c r="Q459" s="20">
        <f>Properties!$G$14*EXP(1/$G$2-1/300)*(N459*K459-L459*J459/Properties!$D$3)</f>
        <v>0</v>
      </c>
      <c r="R459" s="20">
        <f t="shared" si="166"/>
        <v>99.99973982962949</v>
      </c>
      <c r="S459" s="20">
        <f t="shared" si="167"/>
        <v>439.99974490258938</v>
      </c>
      <c r="T459" s="20">
        <f t="shared" si="168"/>
        <v>2.5509741063860393E-4</v>
      </c>
      <c r="U459" s="20">
        <f t="shared" si="169"/>
        <v>2.5763389057393096E-4</v>
      </c>
      <c r="V459" s="20">
        <f t="shared" si="170"/>
        <v>2.5364799353270275E-6</v>
      </c>
      <c r="W459" s="20">
        <f t="shared" si="171"/>
        <v>10.100000000000001</v>
      </c>
      <c r="X459" s="20">
        <f t="shared" si="172"/>
        <v>0.98595363128192171</v>
      </c>
      <c r="Y459" s="33">
        <f t="shared" si="155"/>
        <v>440</v>
      </c>
      <c r="Z459" s="23">
        <f t="shared" si="150"/>
        <v>1.0694107486191082E-4</v>
      </c>
    </row>
    <row r="460" spans="1:26">
      <c r="A460" s="20">
        <f t="shared" si="156"/>
        <v>0</v>
      </c>
      <c r="B460" s="16">
        <f t="shared" si="151"/>
        <v>0</v>
      </c>
      <c r="C460" s="20">
        <f t="shared" si="157"/>
        <v>100</v>
      </c>
      <c r="D460" s="20">
        <f t="shared" si="158"/>
        <v>441</v>
      </c>
      <c r="E460" s="20">
        <f t="shared" si="152"/>
        <v>0</v>
      </c>
      <c r="F460" s="20">
        <f t="shared" si="153"/>
        <v>0</v>
      </c>
      <c r="G460" s="20">
        <f t="shared" si="154"/>
        <v>0</v>
      </c>
      <c r="H460" s="20">
        <f t="shared" si="159"/>
        <v>10.100000000000001</v>
      </c>
      <c r="I460" s="20">
        <f t="shared" si="160"/>
        <v>1</v>
      </c>
      <c r="J460" s="20">
        <f t="shared" si="161"/>
        <v>38.584056465075427</v>
      </c>
      <c r="K460" s="20">
        <f t="shared" si="162"/>
        <v>170.15568901098263</v>
      </c>
      <c r="L460" s="20">
        <f t="shared" si="163"/>
        <v>0</v>
      </c>
      <c r="M460" s="20">
        <f t="shared" si="164"/>
        <v>0</v>
      </c>
      <c r="N460" s="20">
        <f t="shared" si="165"/>
        <v>0</v>
      </c>
      <c r="O460" s="20">
        <f>Properties!$G$12*EXP(1/$G$2-1/300)*(J460*K460-L460*M460/Properties!$B$3)</f>
        <v>1.0679549319249801E-4</v>
      </c>
      <c r="P460" s="20">
        <f>Properties!$G$13*EXP(1/$G$2-1/300)*(J460^2-N460*M460/Properties!$C$3)</f>
        <v>1.0594790991319252E-6</v>
      </c>
      <c r="Q460" s="20">
        <f>Properties!$G$14*EXP(1/$G$2-1/300)*(N460*K460-L460*J460/Properties!$D$3)</f>
        <v>0</v>
      </c>
      <c r="R460" s="20">
        <f t="shared" si="166"/>
        <v>99.999740195293839</v>
      </c>
      <c r="S460" s="20">
        <f t="shared" si="167"/>
        <v>440.9997452498601</v>
      </c>
      <c r="T460" s="20">
        <f t="shared" si="168"/>
        <v>2.5475013989205864E-4</v>
      </c>
      <c r="U460" s="20">
        <f t="shared" si="169"/>
        <v>2.5727742302590839E-4</v>
      </c>
      <c r="V460" s="20">
        <f t="shared" si="170"/>
        <v>2.5272831338497892E-6</v>
      </c>
      <c r="W460" s="20">
        <f t="shared" si="171"/>
        <v>10.100000000000001</v>
      </c>
      <c r="X460" s="20">
        <f t="shared" si="172"/>
        <v>0.98595363128192171</v>
      </c>
      <c r="Y460" s="33">
        <f t="shared" si="155"/>
        <v>441</v>
      </c>
      <c r="Z460" s="23">
        <f t="shared" si="150"/>
        <v>1.0679549319249801E-4</v>
      </c>
    </row>
    <row r="461" spans="1:26">
      <c r="A461" s="20">
        <f t="shared" si="156"/>
        <v>0</v>
      </c>
      <c r="B461" s="16">
        <f t="shared" si="151"/>
        <v>0</v>
      </c>
      <c r="C461" s="20">
        <f t="shared" si="157"/>
        <v>100</v>
      </c>
      <c r="D461" s="20">
        <f t="shared" si="158"/>
        <v>442</v>
      </c>
      <c r="E461" s="20">
        <f t="shared" si="152"/>
        <v>0</v>
      </c>
      <c r="F461" s="20">
        <f t="shared" si="153"/>
        <v>0</v>
      </c>
      <c r="G461" s="20">
        <f t="shared" si="154"/>
        <v>0</v>
      </c>
      <c r="H461" s="20">
        <f t="shared" si="159"/>
        <v>10.100000000000001</v>
      </c>
      <c r="I461" s="20">
        <f t="shared" si="160"/>
        <v>1</v>
      </c>
      <c r="J461" s="20">
        <f t="shared" si="161"/>
        <v>38.514170472564878</v>
      </c>
      <c r="K461" s="20">
        <f t="shared" si="162"/>
        <v>170.23263348873678</v>
      </c>
      <c r="L461" s="20">
        <f t="shared" si="163"/>
        <v>0</v>
      </c>
      <c r="M461" s="20">
        <f t="shared" si="164"/>
        <v>0</v>
      </c>
      <c r="N461" s="20">
        <f t="shared" si="165"/>
        <v>0</v>
      </c>
      <c r="O461" s="20">
        <f>Properties!$G$12*EXP(1/$G$2-1/300)*(J461*K461-L461*M461/Properties!$B$3)</f>
        <v>1.0665026363650952E-4</v>
      </c>
      <c r="P461" s="20">
        <f>Properties!$G$13*EXP(1/$G$2-1/300)*(J461^2-N461*M461/Properties!$C$3)</f>
        <v>1.0556445778500659E-6</v>
      </c>
      <c r="Q461" s="20">
        <f>Properties!$G$14*EXP(1/$G$2-1/300)*(N461*K461-L461*J461/Properties!$D$3)</f>
        <v>0</v>
      </c>
      <c r="R461" s="20">
        <f t="shared" si="166"/>
        <v>99.999740560018395</v>
      </c>
      <c r="S461" s="20">
        <f t="shared" si="167"/>
        <v>441.99974559629095</v>
      </c>
      <c r="T461" s="20">
        <f t="shared" si="168"/>
        <v>2.544037090774376E-4</v>
      </c>
      <c r="U461" s="20">
        <f t="shared" si="169"/>
        <v>2.5692184533810227E-4</v>
      </c>
      <c r="V461" s="20">
        <f t="shared" si="170"/>
        <v>2.5181362606646819E-6</v>
      </c>
      <c r="W461" s="20">
        <f t="shared" si="171"/>
        <v>10.100000000000001</v>
      </c>
      <c r="X461" s="20">
        <f t="shared" si="172"/>
        <v>0.98595363128192171</v>
      </c>
      <c r="Y461" s="33">
        <f t="shared" si="155"/>
        <v>442</v>
      </c>
      <c r="Z461" s="23">
        <f t="shared" si="150"/>
        <v>1.0665026363650952E-4</v>
      </c>
    </row>
    <row r="462" spans="1:26">
      <c r="A462" s="20">
        <f t="shared" si="156"/>
        <v>0</v>
      </c>
      <c r="B462" s="16">
        <f t="shared" si="151"/>
        <v>0</v>
      </c>
      <c r="C462" s="20">
        <f t="shared" si="157"/>
        <v>100</v>
      </c>
      <c r="D462" s="20">
        <f t="shared" si="158"/>
        <v>443</v>
      </c>
      <c r="E462" s="20">
        <f t="shared" si="152"/>
        <v>0</v>
      </c>
      <c r="F462" s="20">
        <f t="shared" si="153"/>
        <v>0</v>
      </c>
      <c r="G462" s="20">
        <f t="shared" si="154"/>
        <v>0</v>
      </c>
      <c r="H462" s="20">
        <f t="shared" si="159"/>
        <v>10.100000000000001</v>
      </c>
      <c r="I462" s="20">
        <f t="shared" si="160"/>
        <v>1</v>
      </c>
      <c r="J462" s="20">
        <f t="shared" si="161"/>
        <v>38.444537186590253</v>
      </c>
      <c r="K462" s="20">
        <f t="shared" si="162"/>
        <v>170.30929973659482</v>
      </c>
      <c r="L462" s="20">
        <f t="shared" si="163"/>
        <v>0</v>
      </c>
      <c r="M462" s="20">
        <f t="shared" si="164"/>
        <v>0</v>
      </c>
      <c r="N462" s="20">
        <f t="shared" si="165"/>
        <v>0</v>
      </c>
      <c r="O462" s="20">
        <f>Properties!$G$12*EXP(1/$G$2-1/300)*(J462*K462-L462*M462/Properties!$B$3)</f>
        <v>1.065053852329828E-4</v>
      </c>
      <c r="P462" s="20">
        <f>Properties!$G$13*EXP(1/$G$2-1/300)*(J462^2-N462*M462/Properties!$C$3)</f>
        <v>1.0518308361045144E-6</v>
      </c>
      <c r="Q462" s="20">
        <f>Properties!$G$14*EXP(1/$G$2-1/300)*(N462*K462-L462*J462/Properties!$D$3)</f>
        <v>0</v>
      </c>
      <c r="R462" s="20">
        <f t="shared" si="166"/>
        <v>99.999740923806186</v>
      </c>
      <c r="S462" s="20">
        <f t="shared" si="167"/>
        <v>442.9997459418841</v>
      </c>
      <c r="T462" s="20">
        <f t="shared" si="168"/>
        <v>2.5405811590245933E-4</v>
      </c>
      <c r="U462" s="20">
        <f t="shared" si="169"/>
        <v>2.5656715485747794E-4</v>
      </c>
      <c r="V462" s="20">
        <f t="shared" si="170"/>
        <v>2.5090389550186453E-6</v>
      </c>
      <c r="W462" s="20">
        <f t="shared" si="171"/>
        <v>10.100000000000001</v>
      </c>
      <c r="X462" s="20">
        <f t="shared" si="172"/>
        <v>0.98595363128192171</v>
      </c>
      <c r="Y462" s="33">
        <f t="shared" si="155"/>
        <v>443</v>
      </c>
      <c r="Z462" s="23">
        <f t="shared" si="150"/>
        <v>1.065053852329828E-4</v>
      </c>
    </row>
    <row r="463" spans="1:26">
      <c r="A463" s="20">
        <f t="shared" si="156"/>
        <v>0</v>
      </c>
      <c r="B463" s="16">
        <f t="shared" si="151"/>
        <v>0</v>
      </c>
      <c r="C463" s="20">
        <f t="shared" si="157"/>
        <v>100</v>
      </c>
      <c r="D463" s="20">
        <f t="shared" si="158"/>
        <v>444</v>
      </c>
      <c r="E463" s="20">
        <f t="shared" si="152"/>
        <v>0</v>
      </c>
      <c r="F463" s="20">
        <f t="shared" si="153"/>
        <v>0</v>
      </c>
      <c r="G463" s="20">
        <f t="shared" si="154"/>
        <v>0</v>
      </c>
      <c r="H463" s="20">
        <f t="shared" si="159"/>
        <v>10.100000000000001</v>
      </c>
      <c r="I463" s="20">
        <f t="shared" si="160"/>
        <v>1</v>
      </c>
      <c r="J463" s="20">
        <f t="shared" si="161"/>
        <v>38.375155238951578</v>
      </c>
      <c r="K463" s="20">
        <f t="shared" si="162"/>
        <v>170.38568926094499</v>
      </c>
      <c r="L463" s="20">
        <f t="shared" si="163"/>
        <v>0</v>
      </c>
      <c r="M463" s="20">
        <f t="shared" si="164"/>
        <v>0</v>
      </c>
      <c r="N463" s="20">
        <f t="shared" si="165"/>
        <v>0</v>
      </c>
      <c r="O463" s="20">
        <f>Properties!$G$12*EXP(1/$G$2-1/300)*(J463*K463-L463*M463/Properties!$B$3)</f>
        <v>1.0636085702105499E-4</v>
      </c>
      <c r="P463" s="20">
        <f>Properties!$G$13*EXP(1/$G$2-1/300)*(J463^2-N463*M463/Properties!$C$3)</f>
        <v>1.0480377240250353E-6</v>
      </c>
      <c r="Q463" s="20">
        <f>Properties!$G$14*EXP(1/$G$2-1/300)*(N463*K463-L463*J463/Properties!$D$3)</f>
        <v>0</v>
      </c>
      <c r="R463" s="20">
        <f t="shared" si="166"/>
        <v>99.99974128666021</v>
      </c>
      <c r="S463" s="20">
        <f t="shared" si="167"/>
        <v>443.99974628664194</v>
      </c>
      <c r="T463" s="20">
        <f t="shared" si="168"/>
        <v>2.5371335807507987E-4</v>
      </c>
      <c r="U463" s="20">
        <f t="shared" si="169"/>
        <v>2.5621334893449082E-4</v>
      </c>
      <c r="V463" s="20">
        <f t="shared" si="170"/>
        <v>2.4999908594109793E-6</v>
      </c>
      <c r="W463" s="20">
        <f t="shared" si="171"/>
        <v>10.100000000000001</v>
      </c>
      <c r="X463" s="20">
        <f t="shared" si="172"/>
        <v>0.98595363128192171</v>
      </c>
      <c r="Y463" s="33">
        <f t="shared" si="155"/>
        <v>444</v>
      </c>
      <c r="Z463" s="23">
        <f t="shared" si="150"/>
        <v>1.0636085702105499E-4</v>
      </c>
    </row>
    <row r="464" spans="1:26">
      <c r="A464" s="20">
        <f t="shared" si="156"/>
        <v>0</v>
      </c>
      <c r="B464" s="16">
        <f t="shared" si="151"/>
        <v>0</v>
      </c>
      <c r="C464" s="20">
        <f t="shared" si="157"/>
        <v>100</v>
      </c>
      <c r="D464" s="20">
        <f t="shared" si="158"/>
        <v>445</v>
      </c>
      <c r="E464" s="20">
        <f t="shared" si="152"/>
        <v>0</v>
      </c>
      <c r="F464" s="20">
        <f t="shared" si="153"/>
        <v>0</v>
      </c>
      <c r="G464" s="20">
        <f t="shared" si="154"/>
        <v>0</v>
      </c>
      <c r="H464" s="20">
        <f t="shared" si="159"/>
        <v>10.100000000000001</v>
      </c>
      <c r="I464" s="20">
        <f t="shared" si="160"/>
        <v>1</v>
      </c>
      <c r="J464" s="20">
        <f t="shared" si="161"/>
        <v>38.306023271307993</v>
      </c>
      <c r="K464" s="20">
        <f t="shared" si="162"/>
        <v>170.46180355732059</v>
      </c>
      <c r="L464" s="20">
        <f t="shared" si="163"/>
        <v>0</v>
      </c>
      <c r="M464" s="20">
        <f t="shared" si="164"/>
        <v>0</v>
      </c>
      <c r="N464" s="20">
        <f t="shared" si="165"/>
        <v>0</v>
      </c>
      <c r="O464" s="20">
        <f>Properties!$G$12*EXP(1/$G$2-1/300)*(J464*K464-L464*M464/Properties!$B$3)</f>
        <v>1.062166780400232E-4</v>
      </c>
      <c r="P464" s="20">
        <f>Properties!$G$13*EXP(1/$G$2-1/300)*(J464^2-N464*M464/Properties!$C$3)</f>
        <v>1.0442650930901158E-6</v>
      </c>
      <c r="Q464" s="20">
        <f>Properties!$G$14*EXP(1/$G$2-1/300)*(N464*K464-L464*J464/Properties!$D$3)</f>
        <v>0</v>
      </c>
      <c r="R464" s="20">
        <f t="shared" si="166"/>
        <v>99.999741648583452</v>
      </c>
      <c r="S464" s="20">
        <f t="shared" si="167"/>
        <v>444.99974663056668</v>
      </c>
      <c r="T464" s="20">
        <f t="shared" si="168"/>
        <v>2.5336943330363714E-4</v>
      </c>
      <c r="U464" s="20">
        <f t="shared" si="169"/>
        <v>2.5586042492319538E-4</v>
      </c>
      <c r="V464" s="20">
        <f t="shared" si="170"/>
        <v>2.4909916195582309E-6</v>
      </c>
      <c r="W464" s="20">
        <f t="shared" si="171"/>
        <v>10.100000000000001</v>
      </c>
      <c r="X464" s="20">
        <f t="shared" si="172"/>
        <v>0.98595363128192171</v>
      </c>
      <c r="Y464" s="33">
        <f t="shared" si="155"/>
        <v>445</v>
      </c>
      <c r="Z464" s="23">
        <f t="shared" si="150"/>
        <v>1.062166780400232E-4</v>
      </c>
    </row>
    <row r="465" spans="1:26">
      <c r="A465" s="20">
        <f t="shared" si="156"/>
        <v>0</v>
      </c>
      <c r="B465" s="16">
        <f t="shared" si="151"/>
        <v>0</v>
      </c>
      <c r="C465" s="20">
        <f t="shared" si="157"/>
        <v>100</v>
      </c>
      <c r="D465" s="20">
        <f t="shared" si="158"/>
        <v>446</v>
      </c>
      <c r="E465" s="20">
        <f t="shared" si="152"/>
        <v>0</v>
      </c>
      <c r="F465" s="20">
        <f t="shared" si="153"/>
        <v>0</v>
      </c>
      <c r="G465" s="20">
        <f t="shared" si="154"/>
        <v>0</v>
      </c>
      <c r="H465" s="20">
        <f t="shared" si="159"/>
        <v>10.100000000000001</v>
      </c>
      <c r="I465" s="20">
        <f t="shared" si="160"/>
        <v>1</v>
      </c>
      <c r="J465" s="20">
        <f t="shared" si="161"/>
        <v>38.237139935089132</v>
      </c>
      <c r="K465" s="20">
        <f t="shared" si="162"/>
        <v>170.53764411049755</v>
      </c>
      <c r="L465" s="20">
        <f t="shared" si="163"/>
        <v>0</v>
      </c>
      <c r="M465" s="20">
        <f t="shared" si="164"/>
        <v>0</v>
      </c>
      <c r="N465" s="20">
        <f t="shared" si="165"/>
        <v>0</v>
      </c>
      <c r="O465" s="20">
        <f>Properties!$G$12*EXP(1/$G$2-1/300)*(J465*K465-L465*M465/Properties!$B$3)</f>
        <v>1.0607284732940396E-4</v>
      </c>
      <c r="P465" s="20">
        <f>Properties!$G$13*EXP(1/$G$2-1/300)*(J465^2-N465*M465/Properties!$C$3)</f>
        <v>1.040512796112427E-6</v>
      </c>
      <c r="Q465" s="20">
        <f>Properties!$G$14*EXP(1/$G$2-1/300)*(N465*K465-L465*J465/Properties!$D$3)</f>
        <v>0</v>
      </c>
      <c r="R465" s="20">
        <f t="shared" si="166"/>
        <v>99.999742009578938</v>
      </c>
      <c r="S465" s="20">
        <f t="shared" si="167"/>
        <v>445.99974697366071</v>
      </c>
      <c r="T465" s="20">
        <f t="shared" si="168"/>
        <v>2.530263392969923E-4</v>
      </c>
      <c r="U465" s="20">
        <f t="shared" si="169"/>
        <v>2.5550838018135178E-4</v>
      </c>
      <c r="V465" s="20">
        <f t="shared" si="170"/>
        <v>2.4820408843595106E-6</v>
      </c>
      <c r="W465" s="20">
        <f t="shared" si="171"/>
        <v>10.100000000000001</v>
      </c>
      <c r="X465" s="20">
        <f t="shared" si="172"/>
        <v>0.98595363128192171</v>
      </c>
      <c r="Y465" s="33">
        <f t="shared" si="155"/>
        <v>446</v>
      </c>
      <c r="Z465" s="23">
        <f t="shared" si="150"/>
        <v>1.0607284732940396E-4</v>
      </c>
    </row>
    <row r="466" spans="1:26">
      <c r="A466" s="20"/>
      <c r="B466" s="16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Z466" s="23"/>
    </row>
    <row r="467" spans="1:26">
      <c r="A467" s="20"/>
      <c r="B467" s="16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Z467" s="23"/>
    </row>
    <row r="468" spans="1:26">
      <c r="A468" s="20"/>
      <c r="B468" s="16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Z468" s="23"/>
    </row>
    <row r="469" spans="1:26">
      <c r="A469" s="20"/>
      <c r="B469" s="16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Z469" s="23"/>
    </row>
    <row r="470" spans="1:26">
      <c r="A470" s="20"/>
      <c r="B470" s="16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Z470" s="23"/>
    </row>
    <row r="471" spans="1:26">
      <c r="A471" s="20"/>
      <c r="B471" s="16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Z471" s="23"/>
    </row>
    <row r="472" spans="1:26">
      <c r="A472" s="20"/>
      <c r="B472" s="16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Z472" s="23"/>
    </row>
    <row r="473" spans="1:26">
      <c r="A473" s="20"/>
      <c r="B473" s="16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Z473" s="23"/>
    </row>
    <row r="474" spans="1:26">
      <c r="A474" s="20"/>
      <c r="B474" s="16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Z474" s="23"/>
    </row>
    <row r="475" spans="1:26">
      <c r="A475" s="20"/>
      <c r="B475" s="16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Z475" s="23"/>
    </row>
    <row r="476" spans="1:26">
      <c r="A476" s="20"/>
      <c r="B476" s="16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Z476" s="23"/>
    </row>
    <row r="477" spans="1:26">
      <c r="A477" s="20"/>
      <c r="B477" s="16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Z477" s="23"/>
    </row>
    <row r="478" spans="1:26">
      <c r="A478" s="20"/>
      <c r="B478" s="16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Z478" s="23"/>
    </row>
    <row r="479" spans="1:26">
      <c r="A479" s="20"/>
      <c r="B479" s="16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Z479" s="23"/>
    </row>
    <row r="480" spans="1:26">
      <c r="A480" s="20"/>
      <c r="B480" s="16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Z480" s="23"/>
    </row>
    <row r="481" spans="1:26">
      <c r="A481" s="20"/>
      <c r="B481" s="16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Z481" s="23"/>
    </row>
    <row r="482" spans="1:26">
      <c r="A482" s="20"/>
      <c r="B482" s="16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Z482" s="23"/>
    </row>
    <row r="483" spans="1:26">
      <c r="A483" s="20"/>
      <c r="B483" s="16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Z483" s="23"/>
    </row>
    <row r="484" spans="1:26">
      <c r="A484" s="20"/>
      <c r="B484" s="16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Z484" s="23"/>
    </row>
    <row r="485" spans="1:26">
      <c r="A485" s="20"/>
      <c r="B485" s="16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Z485" s="23"/>
    </row>
    <row r="486" spans="1:26">
      <c r="A486" s="20"/>
      <c r="B486" s="16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Z486" s="23"/>
    </row>
    <row r="487" spans="1:26">
      <c r="A487" s="20"/>
      <c r="B487" s="16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Z487" s="23"/>
    </row>
    <row r="488" spans="1:26">
      <c r="A488" s="20"/>
      <c r="B488" s="16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Z488" s="23"/>
    </row>
    <row r="489" spans="1:26">
      <c r="A489" s="20"/>
      <c r="B489" s="16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Z489" s="23"/>
    </row>
    <row r="490" spans="1:26">
      <c r="A490" s="20"/>
      <c r="B490" s="16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Z490" s="23"/>
    </row>
    <row r="491" spans="1:26">
      <c r="A491" s="20"/>
      <c r="B491" s="16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Z491" s="23"/>
    </row>
    <row r="492" spans="1:26">
      <c r="A492" s="20"/>
      <c r="B492" s="16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Z492" s="23"/>
    </row>
    <row r="493" spans="1:26">
      <c r="A493" s="20"/>
      <c r="B493" s="16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Z493" s="23"/>
    </row>
    <row r="494" spans="1:26">
      <c r="A494" s="20"/>
      <c r="B494" s="16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Z494" s="23"/>
    </row>
    <row r="495" spans="1:26">
      <c r="A495" s="20"/>
      <c r="B495" s="16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Z495" s="23"/>
    </row>
    <row r="496" spans="1:26">
      <c r="A496" s="20"/>
      <c r="B496" s="16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Z496" s="23"/>
    </row>
    <row r="497" spans="1:26">
      <c r="A497" s="20"/>
      <c r="B497" s="16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Z497" s="23"/>
    </row>
    <row r="498" spans="1:26">
      <c r="A498" s="20"/>
      <c r="B498" s="16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Z498" s="23"/>
    </row>
    <row r="499" spans="1:26">
      <c r="A499" s="20"/>
      <c r="B499" s="16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Z499" s="23"/>
    </row>
    <row r="500" spans="1:26">
      <c r="A500" s="20"/>
      <c r="B500" s="16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Z500" s="23"/>
    </row>
    <row r="501" spans="1:26">
      <c r="A501" s="20"/>
      <c r="B501" s="16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Z501" s="23"/>
    </row>
    <row r="502" spans="1:26">
      <c r="A502" s="20"/>
      <c r="B502" s="16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Z502" s="23"/>
    </row>
    <row r="503" spans="1:26">
      <c r="A503" s="20"/>
      <c r="B503" s="16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Z503" s="23"/>
    </row>
    <row r="504" spans="1:26">
      <c r="A504" s="20"/>
      <c r="B504" s="16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Z504" s="23"/>
    </row>
    <row r="505" spans="1:26">
      <c r="A505" s="20"/>
      <c r="B505" s="16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Z505" s="23"/>
    </row>
    <row r="506" spans="1:26">
      <c r="A506" s="20"/>
      <c r="B506" s="16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Z506" s="23"/>
    </row>
    <row r="507" spans="1:26">
      <c r="A507" s="20"/>
      <c r="B507" s="16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Z507" s="23"/>
    </row>
    <row r="508" spans="1:26">
      <c r="A508" s="20"/>
      <c r="B508" s="16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Z508" s="23"/>
    </row>
    <row r="509" spans="1:26">
      <c r="A509" s="20"/>
      <c r="B509" s="16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Z509" s="23"/>
    </row>
    <row r="510" spans="1:26">
      <c r="A510" s="20"/>
      <c r="B510" s="16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Z510" s="23"/>
    </row>
    <row r="511" spans="1:26">
      <c r="A511" s="20"/>
      <c r="B511" s="16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Z511" s="23"/>
    </row>
    <row r="512" spans="1:26">
      <c r="A512" s="20"/>
      <c r="B512" s="16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Z512" s="23"/>
    </row>
    <row r="513" spans="1:26">
      <c r="A513" s="20"/>
      <c r="B513" s="16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Z513" s="23"/>
    </row>
    <row r="514" spans="1:26">
      <c r="A514" s="20"/>
      <c r="B514" s="16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Z514" s="23"/>
    </row>
    <row r="515" spans="1:26">
      <c r="A515" s="20"/>
      <c r="B515" s="16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Z515" s="23"/>
    </row>
    <row r="516" spans="1:26">
      <c r="A516" s="20"/>
      <c r="B516" s="16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Z516" s="23"/>
    </row>
    <row r="517" spans="1:26">
      <c r="A517" s="20"/>
      <c r="B517" s="16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Z517" s="23"/>
    </row>
    <row r="518" spans="1:26">
      <c r="A518" s="20"/>
      <c r="B518" s="16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Z518" s="23"/>
    </row>
    <row r="519" spans="1:26">
      <c r="A519" s="20"/>
      <c r="B519" s="16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Z519" s="23"/>
    </row>
    <row r="520" spans="1:26">
      <c r="A520" s="20"/>
      <c r="B520" s="16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Z520" s="23"/>
    </row>
    <row r="521" spans="1:26">
      <c r="A521" s="20"/>
      <c r="B521" s="16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Z521" s="23"/>
    </row>
    <row r="522" spans="1:26">
      <c r="A522" s="20"/>
      <c r="B522" s="16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Z522" s="23"/>
    </row>
    <row r="523" spans="1:26">
      <c r="A523" s="20"/>
      <c r="B523" s="16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Z523" s="23"/>
    </row>
    <row r="524" spans="1:26">
      <c r="A524" s="20"/>
      <c r="B524" s="16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Z524" s="23"/>
    </row>
    <row r="525" spans="1:26">
      <c r="A525" s="20"/>
      <c r="B525" s="16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Z525" s="23"/>
    </row>
    <row r="526" spans="1:26">
      <c r="A526" s="20"/>
      <c r="B526" s="16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Z526" s="23"/>
    </row>
    <row r="527" spans="1:26">
      <c r="A527" s="20"/>
      <c r="B527" s="16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Z527" s="23"/>
    </row>
    <row r="528" spans="1:26">
      <c r="A528" s="20"/>
      <c r="B528" s="16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Z528" s="23"/>
    </row>
    <row r="529" spans="1:26">
      <c r="A529" s="20"/>
      <c r="B529" s="16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Z529" s="23"/>
    </row>
    <row r="530" spans="1:26">
      <c r="A530" s="20"/>
      <c r="B530" s="16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Z530" s="23"/>
    </row>
    <row r="531" spans="1:26">
      <c r="A531" s="20"/>
      <c r="B531" s="16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Z531" s="23"/>
    </row>
    <row r="532" spans="1:26">
      <c r="A532" s="20"/>
      <c r="B532" s="16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Z532" s="23"/>
    </row>
    <row r="533" spans="1:26">
      <c r="A533" s="20"/>
      <c r="B533" s="16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Z533" s="23"/>
    </row>
    <row r="534" spans="1:26">
      <c r="A534" s="20"/>
      <c r="B534" s="16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Z534" s="23"/>
    </row>
    <row r="535" spans="1:26">
      <c r="A535" s="20"/>
      <c r="B535" s="16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Z535" s="23"/>
    </row>
    <row r="536" spans="1:26">
      <c r="A536" s="20"/>
      <c r="B536" s="16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Z536" s="23"/>
    </row>
    <row r="537" spans="1:26">
      <c r="A537" s="20"/>
      <c r="B537" s="16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Z537" s="23"/>
    </row>
    <row r="538" spans="1:26">
      <c r="A538" s="20"/>
      <c r="B538" s="16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Z538" s="23"/>
    </row>
    <row r="539" spans="1:26">
      <c r="A539" s="20"/>
      <c r="B539" s="16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Z539" s="23"/>
    </row>
    <row r="540" spans="1:26">
      <c r="A540" s="20"/>
      <c r="B540" s="16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Z540" s="23"/>
    </row>
    <row r="541" spans="1:26">
      <c r="A541" s="20"/>
      <c r="B541" s="16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Z541" s="23"/>
    </row>
    <row r="542" spans="1:26">
      <c r="A542" s="20"/>
      <c r="B542" s="16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Z542" s="23"/>
    </row>
    <row r="543" spans="1:26">
      <c r="A543" s="20"/>
      <c r="B543" s="16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Z543" s="23"/>
    </row>
    <row r="544" spans="1:26">
      <c r="A544" s="20"/>
      <c r="B544" s="16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Z544" s="23"/>
    </row>
    <row r="545" spans="1:26">
      <c r="A545" s="20"/>
      <c r="B545" s="16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Z545" s="23"/>
    </row>
    <row r="546" spans="1:26">
      <c r="A546" s="20"/>
      <c r="B546" s="16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Z546" s="23"/>
    </row>
    <row r="547" spans="1:26">
      <c r="A547" s="20"/>
      <c r="B547" s="16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Z547" s="23"/>
    </row>
    <row r="548" spans="1:26">
      <c r="A548" s="20"/>
      <c r="B548" s="16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Z548" s="23"/>
    </row>
    <row r="549" spans="1:26">
      <c r="A549" s="20"/>
      <c r="B549" s="16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Z549" s="23"/>
    </row>
    <row r="550" spans="1:26">
      <c r="A550" s="20"/>
      <c r="B550" s="16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Z550" s="23"/>
    </row>
    <row r="551" spans="1:26">
      <c r="A551" s="20"/>
      <c r="B551" s="16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Z551" s="23"/>
    </row>
    <row r="552" spans="1:26">
      <c r="A552" s="20"/>
      <c r="B552" s="16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Z552" s="23"/>
    </row>
    <row r="553" spans="1:26">
      <c r="A553" s="20"/>
      <c r="B553" s="16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Z553" s="23"/>
    </row>
    <row r="554" spans="1:26">
      <c r="A554" s="20"/>
      <c r="B554" s="16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Z554" s="23"/>
    </row>
    <row r="555" spans="1:26">
      <c r="A555" s="20"/>
      <c r="B555" s="16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Z555" s="23"/>
    </row>
    <row r="556" spans="1:26">
      <c r="A556" s="20"/>
      <c r="B556" s="16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Z556" s="23"/>
    </row>
    <row r="557" spans="1:26">
      <c r="A557" s="20"/>
      <c r="B557" s="16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Z557" s="23"/>
    </row>
    <row r="558" spans="1:26">
      <c r="A558" s="20"/>
      <c r="B558" s="16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Z558" s="23"/>
    </row>
    <row r="559" spans="1:26">
      <c r="A559" s="20"/>
      <c r="B559" s="16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Z559" s="23"/>
    </row>
    <row r="560" spans="1:26">
      <c r="A560" s="20"/>
      <c r="B560" s="16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Z560" s="23"/>
    </row>
    <row r="561" spans="1:26">
      <c r="A561" s="20"/>
      <c r="B561" s="16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Z561" s="23"/>
    </row>
    <row r="562" spans="1:26">
      <c r="A562" s="20"/>
      <c r="B562" s="16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Z562" s="23"/>
    </row>
    <row r="563" spans="1:26">
      <c r="A563" s="20"/>
      <c r="B563" s="16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Z563" s="23"/>
    </row>
    <row r="564" spans="1:26">
      <c r="A564" s="20"/>
      <c r="B564" s="16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Z564" s="23"/>
    </row>
    <row r="565" spans="1:26">
      <c r="A565" s="20"/>
      <c r="B565" s="16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Z565" s="23"/>
    </row>
    <row r="566" spans="1:26">
      <c r="A566" s="20"/>
      <c r="B566" s="16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Z566" s="23"/>
    </row>
    <row r="567" spans="1:26">
      <c r="A567" s="20"/>
      <c r="B567" s="16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Z567" s="23"/>
    </row>
    <row r="568" spans="1:26">
      <c r="A568" s="20"/>
      <c r="B568" s="16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Z568" s="23"/>
    </row>
    <row r="569" spans="1:26">
      <c r="A569" s="20"/>
      <c r="B569" s="16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Z569" s="23"/>
    </row>
    <row r="570" spans="1:26">
      <c r="A570" s="20"/>
      <c r="B570" s="16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Z570" s="23"/>
    </row>
    <row r="571" spans="1:26">
      <c r="A571" s="20"/>
      <c r="B571" s="16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Z571" s="23"/>
    </row>
    <row r="572" spans="1:26">
      <c r="A572" s="20"/>
      <c r="B572" s="16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Z572" s="23"/>
    </row>
    <row r="573" spans="1:26">
      <c r="A573" s="20"/>
      <c r="B573" s="16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Z573" s="23"/>
    </row>
    <row r="574" spans="1:26">
      <c r="A574" s="20"/>
      <c r="B574" s="16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Z574" s="23"/>
    </row>
    <row r="575" spans="1:26">
      <c r="A575" s="20"/>
      <c r="B575" s="16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Z575" s="23"/>
    </row>
    <row r="576" spans="1:26">
      <c r="A576" s="20"/>
      <c r="B576" s="16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Z576" s="23"/>
    </row>
    <row r="577" spans="1:26">
      <c r="A577" s="20"/>
      <c r="B577" s="16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Z577" s="23"/>
    </row>
    <row r="578" spans="1:26">
      <c r="A578" s="20"/>
      <c r="B578" s="16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Z578" s="23"/>
    </row>
    <row r="579" spans="1:26">
      <c r="A579" s="20"/>
      <c r="B579" s="16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Z579" s="23"/>
    </row>
    <row r="580" spans="1:26">
      <c r="A580" s="20"/>
      <c r="B580" s="16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Z580" s="23"/>
    </row>
    <row r="581" spans="1:26">
      <c r="A581" s="20"/>
      <c r="B581" s="16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Z581" s="23"/>
    </row>
    <row r="582" spans="1:26">
      <c r="A582" s="20"/>
      <c r="B582" s="16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Z582" s="23"/>
    </row>
    <row r="583" spans="1:26">
      <c r="A583" s="20"/>
      <c r="B583" s="16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Z583" s="23"/>
    </row>
    <row r="584" spans="1:26">
      <c r="A584" s="20"/>
      <c r="B584" s="16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Z584" s="23"/>
    </row>
    <row r="585" spans="1:26">
      <c r="A585" s="20"/>
      <c r="B585" s="16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Z585" s="23"/>
    </row>
    <row r="586" spans="1:26">
      <c r="A586" s="20"/>
      <c r="B586" s="16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Z586" s="23"/>
    </row>
    <row r="587" spans="1:26">
      <c r="A587" s="20"/>
      <c r="B587" s="16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Z587" s="23"/>
    </row>
    <row r="588" spans="1:26">
      <c r="A588" s="20"/>
      <c r="B588" s="16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Z588" s="23"/>
    </row>
    <row r="589" spans="1:26">
      <c r="A589" s="20"/>
      <c r="B589" s="16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Z589" s="23"/>
    </row>
    <row r="590" spans="1:26">
      <c r="A590" s="20"/>
      <c r="B590" s="16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Z590" s="23"/>
    </row>
    <row r="591" spans="1:26">
      <c r="A591" s="20"/>
      <c r="B591" s="16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Z591" s="23"/>
    </row>
    <row r="592" spans="1:26">
      <c r="A592" s="20"/>
      <c r="B592" s="16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Z592" s="23"/>
    </row>
    <row r="593" spans="1:26">
      <c r="A593" s="20"/>
      <c r="B593" s="16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Z593" s="23"/>
    </row>
    <row r="594" spans="1:26">
      <c r="A594" s="20"/>
      <c r="B594" s="16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Z594" s="23"/>
    </row>
    <row r="595" spans="1:26">
      <c r="A595" s="20"/>
      <c r="B595" s="16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Z595" s="23"/>
    </row>
    <row r="596" spans="1:26">
      <c r="A596" s="20"/>
      <c r="B596" s="16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Z596" s="23"/>
    </row>
    <row r="597" spans="1:26">
      <c r="A597" s="20"/>
      <c r="B597" s="16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Z597" s="23"/>
    </row>
    <row r="598" spans="1:26">
      <c r="A598" s="20"/>
      <c r="B598" s="16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Z598" s="23"/>
    </row>
    <row r="599" spans="1:26">
      <c r="A599" s="20"/>
      <c r="B599" s="16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Z599" s="23"/>
    </row>
    <row r="600" spans="1:26">
      <c r="A600" s="20"/>
      <c r="B600" s="16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Z600" s="23"/>
    </row>
    <row r="601" spans="1:26">
      <c r="A601" s="20"/>
      <c r="B601" s="16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Z601" s="23"/>
    </row>
    <row r="602" spans="1:26">
      <c r="A602" s="20"/>
      <c r="B602" s="16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Z602" s="23"/>
    </row>
    <row r="603" spans="1:26">
      <c r="A603" s="20"/>
      <c r="B603" s="16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Z603" s="23"/>
    </row>
    <row r="604" spans="1:26">
      <c r="A604" s="20"/>
      <c r="B604" s="16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Z604" s="23"/>
    </row>
    <row r="605" spans="1:26">
      <c r="A605" s="20"/>
      <c r="B605" s="16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Z605" s="23"/>
    </row>
    <row r="606" spans="1:26">
      <c r="A606" s="20"/>
      <c r="B606" s="16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Z606" s="23"/>
    </row>
    <row r="607" spans="1:26">
      <c r="A607" s="20"/>
      <c r="B607" s="16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Z607" s="23"/>
    </row>
    <row r="608" spans="1:26">
      <c r="A608" s="20"/>
      <c r="B608" s="16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Z608" s="23"/>
    </row>
    <row r="609" spans="1:26">
      <c r="A609" s="20"/>
      <c r="B609" s="16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Z609" s="23"/>
    </row>
    <row r="610" spans="1:26">
      <c r="A610" s="20"/>
      <c r="B610" s="16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Z610" s="23"/>
    </row>
    <row r="611" spans="1:26">
      <c r="A611" s="20"/>
      <c r="B611" s="16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Z611" s="23"/>
    </row>
    <row r="612" spans="1:26">
      <c r="A612" s="20"/>
      <c r="B612" s="16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Z612" s="23"/>
    </row>
    <row r="613" spans="1:26">
      <c r="A613" s="20"/>
      <c r="B613" s="16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Z613" s="23"/>
    </row>
    <row r="614" spans="1:26">
      <c r="A614" s="20"/>
      <c r="B614" s="16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Z614" s="23"/>
    </row>
    <row r="615" spans="1:26">
      <c r="A615" s="20"/>
      <c r="B615" s="16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Z615" s="23"/>
    </row>
    <row r="616" spans="1:26">
      <c r="A616" s="20"/>
      <c r="B616" s="16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Z616" s="23"/>
    </row>
    <row r="617" spans="1:26">
      <c r="A617" s="20"/>
      <c r="B617" s="16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Z617" s="23"/>
    </row>
    <row r="618" spans="1:26">
      <c r="A618" s="20"/>
      <c r="B618" s="16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Z618" s="23"/>
    </row>
    <row r="619" spans="1:26">
      <c r="A619" s="20"/>
      <c r="B619" s="16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Z619" s="23"/>
    </row>
    <row r="620" spans="1:26">
      <c r="A620" s="20"/>
      <c r="B620" s="16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Z620" s="23"/>
    </row>
    <row r="621" spans="1:26">
      <c r="A621" s="20"/>
      <c r="B621" s="16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Z621" s="23"/>
    </row>
    <row r="622" spans="1:26">
      <c r="A622" s="20"/>
      <c r="B622" s="16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Z622" s="23"/>
    </row>
    <row r="623" spans="1:26">
      <c r="A623" s="20"/>
      <c r="B623" s="16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Z623" s="23"/>
    </row>
    <row r="624" spans="1:26">
      <c r="A624" s="20"/>
      <c r="B624" s="16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Z624" s="23"/>
    </row>
    <row r="625" spans="1:26">
      <c r="A625" s="20"/>
      <c r="B625" s="16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Z625" s="23"/>
    </row>
    <row r="626" spans="1:26">
      <c r="A626" s="20"/>
      <c r="B626" s="16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Z626" s="23"/>
    </row>
    <row r="627" spans="1:26">
      <c r="A627" s="20"/>
      <c r="B627" s="16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Z627" s="23"/>
    </row>
    <row r="628" spans="1:26">
      <c r="A628" s="20"/>
      <c r="B628" s="16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Z628" s="23"/>
    </row>
    <row r="629" spans="1:26">
      <c r="A629" s="20"/>
      <c r="B629" s="16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Z629" s="23"/>
    </row>
    <row r="630" spans="1:26">
      <c r="A630" s="20"/>
      <c r="B630" s="16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Z630" s="23"/>
    </row>
    <row r="631" spans="1:26">
      <c r="A631" s="20"/>
      <c r="B631" s="16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Z631" s="23"/>
    </row>
    <row r="632" spans="1:26">
      <c r="A632" s="20"/>
      <c r="B632" s="16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Z632" s="23"/>
    </row>
    <row r="633" spans="1:26">
      <c r="A633" s="20"/>
      <c r="B633" s="16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Z633" s="23"/>
    </row>
    <row r="634" spans="1:26">
      <c r="A634" s="20"/>
      <c r="B634" s="16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Z634" s="23"/>
    </row>
    <row r="635" spans="1:26">
      <c r="A635" s="20"/>
      <c r="B635" s="16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Z635" s="23"/>
    </row>
    <row r="636" spans="1:26">
      <c r="A636" s="20"/>
      <c r="B636" s="16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Z636" s="23"/>
    </row>
    <row r="637" spans="1:26">
      <c r="A637" s="20"/>
      <c r="B637" s="16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Z637" s="23"/>
    </row>
    <row r="638" spans="1:26">
      <c r="A638" s="20"/>
      <c r="B638" s="16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Z638" s="23"/>
    </row>
    <row r="639" spans="1:26">
      <c r="A639" s="20"/>
      <c r="B639" s="16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Z639" s="23"/>
    </row>
    <row r="640" spans="1:26">
      <c r="A640" s="20"/>
      <c r="B640" s="16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Z640" s="23"/>
    </row>
    <row r="641" spans="1:26">
      <c r="A641" s="20"/>
      <c r="B641" s="16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Z641" s="23"/>
    </row>
    <row r="642" spans="1:26">
      <c r="A642" s="20"/>
      <c r="B642" s="16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Z642" s="23"/>
    </row>
    <row r="643" spans="1:26">
      <c r="A643" s="20"/>
      <c r="B643" s="16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Z643" s="23"/>
    </row>
    <row r="644" spans="1:26">
      <c r="A644" s="20"/>
      <c r="B644" s="16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Z644" s="23"/>
    </row>
    <row r="645" spans="1:26">
      <c r="A645" s="20"/>
      <c r="B645" s="16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Z645" s="23"/>
    </row>
    <row r="646" spans="1:26">
      <c r="A646" s="20"/>
      <c r="B646" s="16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Z646" s="23"/>
    </row>
    <row r="647" spans="1:26">
      <c r="A647" s="20"/>
      <c r="B647" s="16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Z647" s="23"/>
    </row>
    <row r="648" spans="1:26">
      <c r="A648" s="20"/>
      <c r="B648" s="16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Z648" s="23"/>
    </row>
    <row r="649" spans="1:26">
      <c r="A649" s="20"/>
      <c r="B649" s="16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Z649" s="23"/>
    </row>
    <row r="650" spans="1:26">
      <c r="A650" s="20"/>
      <c r="B650" s="16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Z650" s="23"/>
    </row>
    <row r="651" spans="1:26">
      <c r="A651" s="20"/>
      <c r="B651" s="16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Z651" s="23"/>
    </row>
    <row r="652" spans="1:26">
      <c r="A652" s="20"/>
      <c r="B652" s="16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Z652" s="23"/>
    </row>
    <row r="653" spans="1:26">
      <c r="A653" s="20"/>
      <c r="B653" s="16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Z653" s="23"/>
    </row>
    <row r="654" spans="1:26">
      <c r="A654" s="20"/>
      <c r="B654" s="16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Z654" s="23"/>
    </row>
    <row r="655" spans="1:26">
      <c r="A655" s="20"/>
      <c r="B655" s="16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Z655" s="23"/>
    </row>
    <row r="656" spans="1:26">
      <c r="A656" s="20"/>
      <c r="B656" s="16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Z656" s="23"/>
    </row>
    <row r="657" spans="1:26">
      <c r="A657" s="20"/>
      <c r="B657" s="16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Z657" s="23"/>
    </row>
    <row r="658" spans="1:26">
      <c r="A658" s="20"/>
      <c r="B658" s="16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Z658" s="23"/>
    </row>
    <row r="659" spans="1:26">
      <c r="A659" s="20"/>
      <c r="B659" s="16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Z659" s="23"/>
    </row>
    <row r="660" spans="1:26">
      <c r="A660" s="20"/>
      <c r="B660" s="16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Z660" s="23"/>
    </row>
    <row r="661" spans="1:26">
      <c r="A661" s="20"/>
      <c r="B661" s="16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Z661" s="23"/>
    </row>
    <row r="662" spans="1:26">
      <c r="A662" s="20"/>
      <c r="B662" s="16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Z662" s="23"/>
    </row>
    <row r="663" spans="1:26">
      <c r="A663" s="20"/>
      <c r="B663" s="16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Z663" s="23"/>
    </row>
    <row r="664" spans="1:26">
      <c r="A664" s="20"/>
      <c r="B664" s="16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Z664" s="23"/>
    </row>
    <row r="665" spans="1:26">
      <c r="A665" s="20"/>
      <c r="B665" s="16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Z665" s="23"/>
    </row>
    <row r="666" spans="1:26">
      <c r="A666" s="20"/>
      <c r="B666" s="16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Z666" s="23"/>
    </row>
    <row r="667" spans="1:26">
      <c r="A667" s="20"/>
      <c r="B667" s="16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Z667" s="23"/>
    </row>
    <row r="668" spans="1:26">
      <c r="A668" s="20"/>
      <c r="B668" s="16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Z668" s="23"/>
    </row>
    <row r="669" spans="1:26">
      <c r="A669" s="20"/>
      <c r="B669" s="16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Z669" s="23"/>
    </row>
    <row r="670" spans="1:26">
      <c r="A670" s="20"/>
      <c r="B670" s="16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Z670" s="23"/>
    </row>
    <row r="671" spans="1:26">
      <c r="A671" s="20"/>
      <c r="B671" s="16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Z671" s="23"/>
    </row>
    <row r="672" spans="1:26">
      <c r="A672" s="20"/>
      <c r="B672" s="16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Z672" s="23"/>
    </row>
    <row r="673" spans="1:26">
      <c r="A673" s="20"/>
      <c r="B673" s="16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Z673" s="23"/>
    </row>
    <row r="674" spans="1:26">
      <c r="A674" s="20"/>
      <c r="B674" s="16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Z674" s="23"/>
    </row>
    <row r="675" spans="1:26">
      <c r="A675" s="20"/>
      <c r="B675" s="16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Z675" s="23"/>
    </row>
    <row r="676" spans="1:26">
      <c r="A676" s="20"/>
      <c r="B676" s="16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Z676" s="23"/>
    </row>
    <row r="677" spans="1:26">
      <c r="A677" s="20"/>
      <c r="B677" s="16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Z677" s="23"/>
    </row>
    <row r="678" spans="1:26">
      <c r="A678" s="20"/>
      <c r="B678" s="16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Z678" s="23"/>
    </row>
    <row r="679" spans="1:26">
      <c r="A679" s="20"/>
      <c r="B679" s="16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Z679" s="23"/>
    </row>
    <row r="680" spans="1:26">
      <c r="A680" s="20"/>
      <c r="B680" s="16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Z680" s="23"/>
    </row>
    <row r="681" spans="1:26">
      <c r="A681" s="20"/>
      <c r="B681" s="16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Z681" s="23"/>
    </row>
    <row r="682" spans="1:26">
      <c r="A682" s="20"/>
      <c r="B682" s="16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Z682" s="23"/>
    </row>
    <row r="683" spans="1:26">
      <c r="A683" s="20"/>
      <c r="B683" s="16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Z683" s="23"/>
    </row>
    <row r="684" spans="1:26">
      <c r="A684" s="20"/>
      <c r="B684" s="16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Z684" s="23"/>
    </row>
    <row r="685" spans="1:26">
      <c r="A685" s="20"/>
      <c r="B685" s="16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Z685" s="23"/>
    </row>
    <row r="686" spans="1:26">
      <c r="A686" s="20"/>
      <c r="B686" s="16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Z686" s="23"/>
    </row>
    <row r="687" spans="1:26">
      <c r="A687" s="20"/>
      <c r="B687" s="16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Z687" s="23"/>
    </row>
    <row r="688" spans="1:26">
      <c r="A688" s="20"/>
      <c r="B688" s="16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Z688" s="23"/>
    </row>
    <row r="689" spans="1:26">
      <c r="A689" s="20"/>
      <c r="B689" s="16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Z689" s="23"/>
    </row>
    <row r="690" spans="1:26">
      <c r="A690" s="20"/>
      <c r="B690" s="16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Z690" s="23"/>
    </row>
    <row r="691" spans="1:26">
      <c r="A691" s="20"/>
      <c r="B691" s="16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Z691" s="23"/>
    </row>
    <row r="692" spans="1:26">
      <c r="A692" s="20"/>
      <c r="B692" s="16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Z692" s="23"/>
    </row>
    <row r="693" spans="1:26">
      <c r="A693" s="20"/>
      <c r="B693" s="16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Z693" s="23"/>
    </row>
    <row r="694" spans="1:26">
      <c r="A694" s="20"/>
      <c r="B694" s="16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Z694" s="23"/>
    </row>
    <row r="695" spans="1:26">
      <c r="A695" s="20"/>
      <c r="B695" s="16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Z695" s="23"/>
    </row>
    <row r="696" spans="1:26">
      <c r="A696" s="20"/>
      <c r="B696" s="16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Z696" s="23"/>
    </row>
    <row r="697" spans="1:26">
      <c r="A697" s="20"/>
      <c r="B697" s="16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Z697" s="23"/>
    </row>
    <row r="698" spans="1:26">
      <c r="A698" s="20"/>
      <c r="B698" s="16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Z698" s="23"/>
    </row>
    <row r="699" spans="1:26">
      <c r="A699" s="20"/>
      <c r="B699" s="16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Z699" s="23"/>
    </row>
    <row r="700" spans="1:26">
      <c r="A700" s="20"/>
      <c r="B700" s="16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Z700" s="23"/>
    </row>
    <row r="701" spans="1:26">
      <c r="A701" s="20"/>
      <c r="B701" s="16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Z701" s="23"/>
    </row>
    <row r="702" spans="1:26">
      <c r="A702" s="20"/>
      <c r="B702" s="16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Z702" s="23"/>
    </row>
    <row r="703" spans="1:26">
      <c r="A703" s="20"/>
      <c r="B703" s="16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Z703" s="23"/>
    </row>
    <row r="704" spans="1:26">
      <c r="A704" s="20"/>
      <c r="B704" s="16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Z704" s="23"/>
    </row>
    <row r="705" spans="1:26">
      <c r="A705" s="20"/>
      <c r="B705" s="16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Z705" s="23"/>
    </row>
    <row r="706" spans="1:26">
      <c r="A706" s="20"/>
      <c r="B706" s="16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Z706" s="23"/>
    </row>
    <row r="707" spans="1:26">
      <c r="A707" s="20"/>
      <c r="B707" s="16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Z707" s="23"/>
    </row>
    <row r="708" spans="1:26">
      <c r="A708" s="20"/>
      <c r="B708" s="16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Z708" s="23"/>
    </row>
    <row r="709" spans="1:26">
      <c r="A709" s="20"/>
      <c r="B709" s="16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Z709" s="23"/>
    </row>
    <row r="710" spans="1:26">
      <c r="A710" s="20"/>
      <c r="B710" s="16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Z710" s="23"/>
    </row>
    <row r="711" spans="1:26">
      <c r="A711" s="20"/>
      <c r="B711" s="16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Z711" s="23"/>
    </row>
    <row r="712" spans="1:26">
      <c r="A712" s="20"/>
      <c r="B712" s="16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Z712" s="23"/>
    </row>
    <row r="713" spans="1:26">
      <c r="A713" s="20"/>
      <c r="B713" s="16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Z713" s="23"/>
    </row>
    <row r="714" spans="1:26">
      <c r="A714" s="20"/>
      <c r="B714" s="16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Z714" s="23"/>
    </row>
    <row r="715" spans="1:26">
      <c r="A715" s="20"/>
      <c r="B715" s="16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Z715" s="23"/>
    </row>
    <row r="716" spans="1:26">
      <c r="A716" s="20"/>
      <c r="B716" s="16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Z716" s="23"/>
    </row>
    <row r="717" spans="1:26">
      <c r="A717" s="20"/>
      <c r="B717" s="16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Z717" s="23"/>
    </row>
    <row r="718" spans="1:26">
      <c r="A718" s="20"/>
      <c r="B718" s="16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Z718" s="23"/>
    </row>
    <row r="719" spans="1:26">
      <c r="A719" s="20"/>
      <c r="B719" s="16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Z719" s="23"/>
    </row>
    <row r="720" spans="1:26">
      <c r="A720" s="20"/>
      <c r="B720" s="16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Z720" s="23"/>
    </row>
    <row r="721" spans="1:26">
      <c r="A721" s="20"/>
      <c r="B721" s="16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Z721" s="23"/>
    </row>
    <row r="722" spans="1:26">
      <c r="A722" s="20"/>
      <c r="B722" s="16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Z722" s="23"/>
    </row>
    <row r="723" spans="1:26">
      <c r="A723" s="20"/>
      <c r="B723" s="16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Z723" s="23"/>
    </row>
    <row r="724" spans="1:26">
      <c r="A724" s="20"/>
      <c r="B724" s="16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Z724" s="23"/>
    </row>
    <row r="725" spans="1:26">
      <c r="A725" s="20"/>
      <c r="B725" s="16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Z725" s="23"/>
    </row>
    <row r="726" spans="1:26">
      <c r="A726" s="20"/>
      <c r="B726" s="16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Z726" s="23"/>
    </row>
    <row r="727" spans="1:26">
      <c r="A727" s="20"/>
      <c r="B727" s="16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Z727" s="23"/>
    </row>
    <row r="728" spans="1:26">
      <c r="A728" s="20"/>
      <c r="B728" s="16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Z728" s="23"/>
    </row>
    <row r="729" spans="1:26">
      <c r="A729" s="20"/>
      <c r="B729" s="16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Z729" s="23"/>
    </row>
    <row r="730" spans="1:26">
      <c r="A730" s="20"/>
      <c r="B730" s="16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Z730" s="23"/>
    </row>
    <row r="731" spans="1:26">
      <c r="A731" s="20"/>
      <c r="B731" s="16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Z731" s="23"/>
    </row>
    <row r="732" spans="1:26">
      <c r="A732" s="20"/>
      <c r="B732" s="16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Z732" s="23"/>
    </row>
    <row r="733" spans="1:26">
      <c r="A733" s="20"/>
      <c r="B733" s="16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Z733" s="23"/>
    </row>
    <row r="734" spans="1:26">
      <c r="A734" s="20"/>
      <c r="B734" s="16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Z734" s="23"/>
    </row>
    <row r="735" spans="1:26">
      <c r="A735" s="20"/>
      <c r="B735" s="16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Z735" s="23"/>
    </row>
    <row r="736" spans="1:26">
      <c r="A736" s="20"/>
      <c r="B736" s="16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Z736" s="23"/>
    </row>
    <row r="737" spans="1:26">
      <c r="A737" s="20"/>
      <c r="B737" s="16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Z737" s="23"/>
    </row>
    <row r="738" spans="1:26">
      <c r="A738" s="20"/>
      <c r="B738" s="16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Z738" s="23"/>
    </row>
    <row r="739" spans="1:26">
      <c r="A739" s="20"/>
      <c r="B739" s="16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Z739" s="23"/>
    </row>
    <row r="740" spans="1:26">
      <c r="A740" s="20"/>
      <c r="B740" s="16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Z740" s="23"/>
    </row>
    <row r="741" spans="1:26">
      <c r="A741" s="20"/>
      <c r="B741" s="16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Z741" s="23"/>
    </row>
    <row r="742" spans="1:26">
      <c r="A742" s="20"/>
      <c r="B742" s="16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Z742" s="23"/>
    </row>
    <row r="743" spans="1:26">
      <c r="A743" s="20"/>
      <c r="B743" s="16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Z743" s="23"/>
    </row>
    <row r="744" spans="1:26">
      <c r="A744" s="20"/>
      <c r="B744" s="16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Z744" s="23"/>
    </row>
    <row r="745" spans="1:26">
      <c r="A745" s="20"/>
      <c r="B745" s="16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Z745" s="23"/>
    </row>
    <row r="746" spans="1:26">
      <c r="A746" s="20"/>
      <c r="B746" s="16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Z746" s="23"/>
    </row>
    <row r="747" spans="1:26">
      <c r="A747" s="20"/>
      <c r="B747" s="16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Z747" s="23"/>
    </row>
    <row r="748" spans="1:26">
      <c r="A748" s="20"/>
      <c r="B748" s="16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Z748" s="23"/>
    </row>
    <row r="749" spans="1:26">
      <c r="A749" s="20"/>
      <c r="B749" s="16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Z749" s="23"/>
    </row>
    <row r="750" spans="1:26">
      <c r="A750" s="20"/>
      <c r="B750" s="16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Z750" s="23"/>
    </row>
    <row r="751" spans="1:26">
      <c r="A751" s="20"/>
      <c r="B751" s="16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Z751" s="23"/>
    </row>
    <row r="752" spans="1:26">
      <c r="A752" s="20"/>
      <c r="B752" s="16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Z752" s="23"/>
    </row>
    <row r="753" spans="1:26">
      <c r="A753" s="20"/>
      <c r="B753" s="16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Z753" s="23"/>
    </row>
    <row r="754" spans="1:26">
      <c r="A754" s="20"/>
      <c r="B754" s="16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Z754" s="23"/>
    </row>
    <row r="755" spans="1:26">
      <c r="A755" s="20"/>
      <c r="B755" s="16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Z755" s="23"/>
    </row>
    <row r="756" spans="1:26">
      <c r="A756" s="20"/>
      <c r="B756" s="16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Z756" s="23"/>
    </row>
    <row r="757" spans="1:26">
      <c r="A757" s="20"/>
      <c r="B757" s="16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Z757" s="23"/>
    </row>
    <row r="758" spans="1:26">
      <c r="A758" s="20"/>
      <c r="B758" s="16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Z758" s="23"/>
    </row>
    <row r="759" spans="1:26">
      <c r="A759" s="20"/>
      <c r="B759" s="16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Z759" s="23"/>
    </row>
    <row r="760" spans="1:26">
      <c r="A760" s="20"/>
      <c r="B760" s="16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Z760" s="23"/>
    </row>
    <row r="761" spans="1:26">
      <c r="A761" s="20"/>
      <c r="B761" s="16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Z761" s="23"/>
    </row>
    <row r="762" spans="1:26">
      <c r="A762" s="20"/>
      <c r="B762" s="16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Z762" s="23"/>
    </row>
    <row r="763" spans="1:26">
      <c r="A763" s="20"/>
      <c r="B763" s="16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Z763" s="23"/>
    </row>
    <row r="764" spans="1:26">
      <c r="A764" s="20"/>
      <c r="B764" s="16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Z764" s="23"/>
    </row>
    <row r="765" spans="1:26">
      <c r="A765" s="20"/>
      <c r="B765" s="16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Z765" s="23"/>
    </row>
    <row r="766" spans="1:26">
      <c r="A766" s="20"/>
      <c r="B766" s="16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Z766" s="23"/>
    </row>
    <row r="767" spans="1:26">
      <c r="A767" s="20"/>
      <c r="B767" s="16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Z767" s="23"/>
    </row>
    <row r="768" spans="1:26">
      <c r="A768" s="20"/>
      <c r="B768" s="16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Z768" s="23"/>
    </row>
    <row r="769" spans="1:26">
      <c r="A769" s="20"/>
      <c r="B769" s="16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Z769" s="23"/>
    </row>
    <row r="770" spans="1:26">
      <c r="A770" s="20"/>
      <c r="B770" s="16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Z770" s="23"/>
    </row>
    <row r="771" spans="1:26">
      <c r="A771" s="20"/>
      <c r="B771" s="16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Z771" s="23"/>
    </row>
    <row r="772" spans="1:26">
      <c r="A772" s="20"/>
      <c r="B772" s="16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Z772" s="23"/>
    </row>
    <row r="773" spans="1:26">
      <c r="A773" s="20"/>
      <c r="B773" s="16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Z773" s="23"/>
    </row>
    <row r="774" spans="1:26">
      <c r="A774" s="20"/>
      <c r="B774" s="16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Z774" s="23"/>
    </row>
    <row r="775" spans="1:26">
      <c r="A775" s="20"/>
      <c r="B775" s="16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Z775" s="23"/>
    </row>
    <row r="776" spans="1:26">
      <c r="A776" s="20"/>
      <c r="B776" s="16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Z776" s="23"/>
    </row>
    <row r="777" spans="1:26">
      <c r="A777" s="20"/>
      <c r="B777" s="16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Z777" s="23"/>
    </row>
    <row r="778" spans="1:26">
      <c r="A778" s="20"/>
      <c r="B778" s="16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Z778" s="23"/>
    </row>
    <row r="779" spans="1:26">
      <c r="A779" s="20"/>
      <c r="B779" s="16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Z779" s="23"/>
    </row>
    <row r="780" spans="1:26">
      <c r="A780" s="20"/>
      <c r="B780" s="16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Z780" s="23"/>
    </row>
    <row r="781" spans="1:26">
      <c r="A781" s="20"/>
      <c r="B781" s="16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Z781" s="23"/>
    </row>
    <row r="782" spans="1:26">
      <c r="A782" s="20"/>
      <c r="B782" s="16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Z782" s="23"/>
    </row>
    <row r="783" spans="1:26">
      <c r="A783" s="20"/>
      <c r="B783" s="16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Z783" s="23"/>
    </row>
    <row r="784" spans="1:26">
      <c r="A784" s="20"/>
      <c r="B784" s="16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Z784" s="23"/>
    </row>
    <row r="785" spans="1:26">
      <c r="A785" s="20"/>
      <c r="B785" s="16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Z785" s="23"/>
    </row>
    <row r="786" spans="1:26">
      <c r="A786" s="20"/>
      <c r="B786" s="16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Z786" s="23"/>
    </row>
    <row r="787" spans="1:26">
      <c r="A787" s="20"/>
      <c r="B787" s="16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Z787" s="23"/>
    </row>
    <row r="788" spans="1:26">
      <c r="A788" s="20"/>
      <c r="B788" s="16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Z788" s="23"/>
    </row>
    <row r="789" spans="1:26">
      <c r="A789" s="20"/>
      <c r="B789" s="16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Z789" s="23"/>
    </row>
    <row r="790" spans="1:26">
      <c r="A790" s="20"/>
      <c r="B790" s="16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Z790" s="23"/>
    </row>
    <row r="791" spans="1:26">
      <c r="A791" s="20"/>
      <c r="B791" s="16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Z791" s="23"/>
    </row>
    <row r="792" spans="1:26">
      <c r="A792" s="20"/>
      <c r="B792" s="16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Z792" s="23"/>
    </row>
    <row r="793" spans="1:26">
      <c r="A793" s="20"/>
      <c r="B793" s="16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Z793" s="23"/>
    </row>
    <row r="794" spans="1:26">
      <c r="A794" s="20"/>
      <c r="B794" s="16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Z794" s="23"/>
    </row>
    <row r="795" spans="1:26">
      <c r="A795" s="20"/>
      <c r="B795" s="16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Z795" s="23"/>
    </row>
    <row r="796" spans="1:26">
      <c r="A796" s="20"/>
      <c r="B796" s="16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Z796" s="23"/>
    </row>
    <row r="797" spans="1:26">
      <c r="A797" s="20"/>
      <c r="B797" s="16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Z797" s="23"/>
    </row>
    <row r="798" spans="1:26">
      <c r="A798" s="20"/>
      <c r="B798" s="16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Z798" s="23"/>
    </row>
    <row r="799" spans="1:26">
      <c r="A799" s="20"/>
      <c r="B799" s="16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Z799" s="23"/>
    </row>
    <row r="800" spans="1:26">
      <c r="A800" s="20"/>
      <c r="B800" s="16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Z800" s="23"/>
    </row>
    <row r="801" spans="1:26">
      <c r="A801" s="20"/>
      <c r="B801" s="16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Z801" s="23"/>
    </row>
    <row r="802" spans="1:26">
      <c r="A802" s="20"/>
      <c r="B802" s="16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Z802" s="23"/>
    </row>
    <row r="803" spans="1:26">
      <c r="A803" s="20"/>
      <c r="B803" s="16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Z803" s="23"/>
    </row>
    <row r="804" spans="1:26">
      <c r="A804" s="20"/>
      <c r="B804" s="16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Z804" s="23"/>
    </row>
    <row r="805" spans="1:26">
      <c r="A805" s="20"/>
      <c r="B805" s="16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Z805" s="23"/>
    </row>
    <row r="806" spans="1:26">
      <c r="A806" s="20"/>
      <c r="B806" s="16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Z806" s="23"/>
    </row>
    <row r="807" spans="1:26">
      <c r="A807" s="20"/>
      <c r="B807" s="16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Z807" s="23"/>
    </row>
    <row r="808" spans="1:26">
      <c r="A808" s="20"/>
      <c r="B808" s="16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Z808" s="23"/>
    </row>
    <row r="809" spans="1:26">
      <c r="A809" s="20"/>
      <c r="B809" s="16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Z809" s="23"/>
    </row>
    <row r="810" spans="1:26">
      <c r="A810" s="20"/>
      <c r="B810" s="16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Z810" s="23"/>
    </row>
    <row r="811" spans="1:26">
      <c r="A811" s="20"/>
      <c r="B811" s="16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Z811" s="23"/>
    </row>
    <row r="812" spans="1:26">
      <c r="A812" s="20"/>
      <c r="B812" s="16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Z812" s="23"/>
    </row>
    <row r="813" spans="1:26">
      <c r="A813" s="20"/>
      <c r="B813" s="16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Z813" s="23"/>
    </row>
    <row r="814" spans="1:26">
      <c r="A814" s="20"/>
      <c r="B814" s="16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Z814" s="23"/>
    </row>
    <row r="815" spans="1:26">
      <c r="A815" s="20"/>
      <c r="B815" s="16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Z815" s="23"/>
    </row>
    <row r="816" spans="1:26">
      <c r="A816" s="20"/>
      <c r="B816" s="16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Z816" s="23"/>
    </row>
    <row r="817" spans="1:26">
      <c r="A817" s="20"/>
      <c r="B817" s="16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Z817" s="23"/>
    </row>
    <row r="818" spans="1:26">
      <c r="A818" s="20"/>
      <c r="B818" s="16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Z818" s="23"/>
    </row>
    <row r="819" spans="1:26">
      <c r="A819" s="20"/>
      <c r="B819" s="16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Z819" s="23"/>
    </row>
    <row r="820" spans="1:26">
      <c r="A820" s="20"/>
      <c r="B820" s="16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Z820" s="23"/>
    </row>
    <row r="821" spans="1:26">
      <c r="A821" s="20"/>
      <c r="B821" s="16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Z821" s="23"/>
    </row>
    <row r="822" spans="1:26">
      <c r="A822" s="20"/>
      <c r="B822" s="16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Z822" s="23"/>
    </row>
    <row r="823" spans="1:26">
      <c r="A823" s="20"/>
      <c r="B823" s="16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Z823" s="23"/>
    </row>
    <row r="824" spans="1:26">
      <c r="A824" s="20"/>
      <c r="B824" s="16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Z824" s="23"/>
    </row>
    <row r="825" spans="1:26">
      <c r="A825" s="20"/>
      <c r="B825" s="16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Z825" s="23"/>
    </row>
    <row r="826" spans="1:26">
      <c r="A826" s="20"/>
      <c r="B826" s="16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Z826" s="23"/>
    </row>
    <row r="827" spans="1:26">
      <c r="A827" s="20"/>
      <c r="B827" s="16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Z827" s="23"/>
    </row>
    <row r="828" spans="1:26">
      <c r="A828" s="20"/>
      <c r="B828" s="16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Z828" s="23"/>
    </row>
    <row r="829" spans="1:26">
      <c r="A829" s="20"/>
      <c r="B829" s="16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Z829" s="23"/>
    </row>
    <row r="830" spans="1:26">
      <c r="A830" s="20"/>
      <c r="B830" s="16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Z830" s="23"/>
    </row>
    <row r="831" spans="1:26">
      <c r="A831" s="20"/>
      <c r="B831" s="16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Z831" s="23"/>
    </row>
    <row r="832" spans="1:26">
      <c r="A832" s="20"/>
      <c r="B832" s="16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Z832" s="23"/>
    </row>
    <row r="833" spans="1:26">
      <c r="A833" s="20"/>
      <c r="B833" s="16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Z833" s="23"/>
    </row>
    <row r="834" spans="1:26">
      <c r="A834" s="20"/>
      <c r="B834" s="16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Z834" s="23"/>
    </row>
    <row r="835" spans="1:26">
      <c r="A835" s="20"/>
      <c r="B835" s="16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Z835" s="23"/>
    </row>
    <row r="836" spans="1:26">
      <c r="A836" s="20"/>
      <c r="B836" s="16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Z836" s="23"/>
    </row>
    <row r="837" spans="1:26">
      <c r="A837" s="20"/>
      <c r="B837" s="16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Z837" s="23"/>
    </row>
    <row r="838" spans="1:26">
      <c r="A838" s="20"/>
      <c r="B838" s="16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Z838" s="23"/>
    </row>
    <row r="839" spans="1:26">
      <c r="A839" s="20"/>
      <c r="B839" s="16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Z839" s="23"/>
    </row>
    <row r="840" spans="1:26">
      <c r="A840" s="20"/>
      <c r="B840" s="16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Z840" s="23"/>
    </row>
    <row r="841" spans="1:26">
      <c r="A841" s="20"/>
      <c r="B841" s="16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Z841" s="23"/>
    </row>
    <row r="842" spans="1:26">
      <c r="A842" s="20"/>
      <c r="B842" s="16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Z842" s="23"/>
    </row>
    <row r="843" spans="1:26">
      <c r="A843" s="20"/>
      <c r="B843" s="16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Z843" s="23"/>
    </row>
    <row r="844" spans="1:26">
      <c r="A844" s="20"/>
      <c r="B844" s="16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Z844" s="23"/>
    </row>
    <row r="845" spans="1:26">
      <c r="A845" s="20"/>
      <c r="B845" s="16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Z845" s="23"/>
    </row>
    <row r="846" spans="1:26">
      <c r="A846" s="20"/>
      <c r="B846" s="16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Z846" s="23"/>
    </row>
    <row r="847" spans="1:26">
      <c r="A847" s="20"/>
      <c r="B847" s="16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Z847" s="23"/>
    </row>
    <row r="848" spans="1:26">
      <c r="A848" s="20"/>
      <c r="B848" s="16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Z848" s="23"/>
    </row>
    <row r="849" spans="1:26">
      <c r="A849" s="20"/>
      <c r="B849" s="16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Z849" s="23"/>
    </row>
    <row r="850" spans="1:26">
      <c r="A850" s="20"/>
      <c r="B850" s="16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Z850" s="23"/>
    </row>
    <row r="851" spans="1:26">
      <c r="A851" s="20"/>
      <c r="B851" s="16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Z851" s="23"/>
    </row>
    <row r="852" spans="1:26">
      <c r="A852" s="20"/>
      <c r="B852" s="16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Z852" s="23"/>
    </row>
    <row r="853" spans="1:26">
      <c r="A853" s="20"/>
      <c r="B853" s="16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Z853" s="23"/>
    </row>
    <row r="854" spans="1:26">
      <c r="A854" s="20"/>
      <c r="B854" s="16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Z854" s="23"/>
    </row>
    <row r="855" spans="1:26">
      <c r="A855" s="20"/>
      <c r="B855" s="16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Z855" s="23"/>
    </row>
    <row r="856" spans="1:26">
      <c r="A856" s="20"/>
      <c r="B856" s="16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Z856" s="23"/>
    </row>
    <row r="857" spans="1:26">
      <c r="A857" s="20"/>
      <c r="B857" s="16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Z857" s="23"/>
    </row>
    <row r="858" spans="1:26">
      <c r="A858" s="20"/>
      <c r="B858" s="16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Z858" s="23"/>
    </row>
    <row r="859" spans="1:26">
      <c r="A859" s="20"/>
      <c r="B859" s="16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Z859" s="23"/>
    </row>
    <row r="860" spans="1:26">
      <c r="A860" s="20"/>
      <c r="B860" s="16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Z860" s="23"/>
    </row>
    <row r="861" spans="1:26">
      <c r="A861" s="20"/>
      <c r="B861" s="16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Z861" s="23"/>
    </row>
    <row r="862" spans="1:26">
      <c r="A862" s="20"/>
      <c r="B862" s="16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Z862" s="23"/>
    </row>
    <row r="863" spans="1:26">
      <c r="A863" s="20"/>
      <c r="B863" s="16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Z863" s="23"/>
    </row>
    <row r="864" spans="1:26">
      <c r="A864" s="20"/>
      <c r="B864" s="16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Z864" s="23"/>
    </row>
    <row r="865" spans="1:26">
      <c r="A865" s="20"/>
      <c r="B865" s="16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Z865" s="23"/>
    </row>
    <row r="866" spans="1:26">
      <c r="A866" s="20"/>
      <c r="B866" s="16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Z866" s="23"/>
    </row>
    <row r="867" spans="1:26">
      <c r="A867" s="20"/>
      <c r="B867" s="16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Z867" s="23"/>
    </row>
    <row r="868" spans="1:26">
      <c r="A868" s="20"/>
      <c r="B868" s="16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Z868" s="23"/>
    </row>
    <row r="869" spans="1:26">
      <c r="A869" s="20"/>
      <c r="B869" s="16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Z869" s="23"/>
    </row>
    <row r="870" spans="1:26">
      <c r="A870" s="20"/>
      <c r="B870" s="16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Z870" s="23"/>
    </row>
    <row r="871" spans="1:26">
      <c r="A871" s="20"/>
      <c r="B871" s="16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Z871" s="23"/>
    </row>
    <row r="872" spans="1:26">
      <c r="A872" s="20"/>
      <c r="B872" s="16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Z872" s="23"/>
    </row>
    <row r="873" spans="1:26">
      <c r="A873" s="20"/>
      <c r="B873" s="16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Z873" s="23"/>
    </row>
    <row r="874" spans="1:26">
      <c r="A874" s="20"/>
      <c r="B874" s="16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Z874" s="23"/>
    </row>
    <row r="875" spans="1:26">
      <c r="A875" s="20"/>
      <c r="B875" s="16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Z875" s="23"/>
    </row>
    <row r="876" spans="1:26">
      <c r="A876" s="20"/>
      <c r="B876" s="16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Z876" s="23"/>
    </row>
    <row r="877" spans="1:26">
      <c r="A877" s="20"/>
      <c r="B877" s="16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Z877" s="23"/>
    </row>
    <row r="878" spans="1:26">
      <c r="A878" s="20"/>
      <c r="B878" s="16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Z878" s="23"/>
    </row>
    <row r="879" spans="1:26">
      <c r="A879" s="20"/>
      <c r="B879" s="16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Z879" s="23"/>
    </row>
    <row r="880" spans="1:26">
      <c r="A880" s="20"/>
      <c r="B880" s="16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Z880" s="23"/>
    </row>
    <row r="881" spans="1:26">
      <c r="A881" s="20"/>
      <c r="B881" s="16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Z881" s="23"/>
    </row>
    <row r="882" spans="1:26">
      <c r="A882" s="20"/>
      <c r="B882" s="16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Z882" s="23"/>
    </row>
    <row r="883" spans="1:26">
      <c r="A883" s="20"/>
      <c r="B883" s="16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Z883" s="23"/>
    </row>
    <row r="884" spans="1:26">
      <c r="A884" s="20"/>
      <c r="B884" s="16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Z884" s="23"/>
    </row>
    <row r="885" spans="1:26">
      <c r="A885" s="20"/>
      <c r="B885" s="16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Z885" s="23"/>
    </row>
    <row r="886" spans="1:26">
      <c r="A886" s="20"/>
      <c r="B886" s="16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Z886" s="23"/>
    </row>
    <row r="887" spans="1:26">
      <c r="A887" s="20"/>
      <c r="B887" s="16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Z887" s="23"/>
    </row>
    <row r="888" spans="1:26">
      <c r="A888" s="20"/>
      <c r="B888" s="16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Z888" s="23"/>
    </row>
    <row r="889" spans="1:26">
      <c r="A889" s="20"/>
      <c r="B889" s="16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Z889" s="23"/>
    </row>
    <row r="890" spans="1:26">
      <c r="A890" s="20"/>
      <c r="B890" s="16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Z890" s="23"/>
    </row>
    <row r="891" spans="1:26">
      <c r="A891" s="20"/>
      <c r="B891" s="16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Z891" s="23"/>
    </row>
    <row r="892" spans="1:26">
      <c r="A892" s="20"/>
      <c r="B892" s="16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Z892" s="23"/>
    </row>
    <row r="893" spans="1:26">
      <c r="A893" s="20"/>
      <c r="B893" s="16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Z893" s="23"/>
    </row>
    <row r="894" spans="1:26">
      <c r="A894" s="20"/>
      <c r="B894" s="16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Z894" s="23"/>
    </row>
    <row r="895" spans="1:26">
      <c r="A895" s="20"/>
      <c r="B895" s="16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Z895" s="23"/>
    </row>
    <row r="896" spans="1:26">
      <c r="A896" s="20"/>
      <c r="B896" s="16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Z896" s="23"/>
    </row>
    <row r="897" spans="1:26">
      <c r="A897" s="20"/>
      <c r="B897" s="16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Z897" s="23"/>
    </row>
    <row r="898" spans="1:26">
      <c r="A898" s="20"/>
      <c r="B898" s="16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Z898" s="23"/>
    </row>
    <row r="899" spans="1:26">
      <c r="A899" s="20"/>
      <c r="B899" s="16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Z899" s="23"/>
    </row>
    <row r="900" spans="1:26">
      <c r="A900" s="20"/>
      <c r="B900" s="16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Z900" s="23"/>
    </row>
    <row r="901" spans="1:26">
      <c r="A901" s="20"/>
      <c r="B901" s="16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Z901" s="23"/>
    </row>
    <row r="902" spans="1:26">
      <c r="A902" s="20"/>
      <c r="B902" s="16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Z902" s="23"/>
    </row>
    <row r="903" spans="1:26">
      <c r="A903" s="20"/>
      <c r="B903" s="16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Z903" s="23"/>
    </row>
    <row r="904" spans="1:26">
      <c r="A904" s="20"/>
      <c r="B904" s="16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Z904" s="23"/>
    </row>
    <row r="905" spans="1:26">
      <c r="A905" s="20"/>
      <c r="B905" s="16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Z905" s="23"/>
    </row>
    <row r="906" spans="1:26">
      <c r="A906" s="20"/>
      <c r="B906" s="16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Z906" s="23"/>
    </row>
    <row r="907" spans="1:26">
      <c r="A907" s="20"/>
      <c r="B907" s="16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Z907" s="23"/>
    </row>
    <row r="908" spans="1:26">
      <c r="A908" s="20"/>
      <c r="B908" s="16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Z908" s="23"/>
    </row>
    <row r="909" spans="1:26">
      <c r="A909" s="20"/>
      <c r="B909" s="16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Z909" s="23"/>
    </row>
    <row r="910" spans="1:26">
      <c r="A910" s="20"/>
      <c r="B910" s="16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Z910" s="23"/>
    </row>
    <row r="911" spans="1:26">
      <c r="A911" s="20"/>
      <c r="B911" s="16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Z911" s="23"/>
    </row>
    <row r="912" spans="1:26">
      <c r="A912" s="20"/>
      <c r="B912" s="16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Z912" s="23"/>
    </row>
    <row r="913" spans="1:26">
      <c r="A913" s="20"/>
      <c r="B913" s="16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Z913" s="23"/>
    </row>
    <row r="914" spans="1:26">
      <c r="A914" s="20"/>
      <c r="B914" s="16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Z914" s="23"/>
    </row>
    <row r="915" spans="1:26">
      <c r="A915" s="20"/>
      <c r="B915" s="16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Z915" s="23"/>
    </row>
    <row r="916" spans="1:26">
      <c r="A916" s="20"/>
      <c r="B916" s="16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Z916" s="23"/>
    </row>
    <row r="917" spans="1:26">
      <c r="A917" s="20"/>
      <c r="B917" s="16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Z917" s="23"/>
    </row>
    <row r="918" spans="1:26">
      <c r="A918" s="20"/>
      <c r="B918" s="16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Z918" s="23"/>
    </row>
    <row r="919" spans="1:26">
      <c r="A919" s="20"/>
      <c r="B919" s="16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Z919" s="23"/>
    </row>
    <row r="920" spans="1:26">
      <c r="A920" s="20"/>
      <c r="B920" s="16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Z920" s="23"/>
    </row>
    <row r="921" spans="1:26">
      <c r="A921" s="20"/>
      <c r="B921" s="16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Z921" s="23"/>
    </row>
    <row r="922" spans="1:26">
      <c r="A922" s="20"/>
      <c r="B922" s="16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Z922" s="23"/>
    </row>
    <row r="923" spans="1:26">
      <c r="A923" s="20"/>
      <c r="B923" s="16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Z923" s="23"/>
    </row>
    <row r="924" spans="1:26">
      <c r="A924" s="20"/>
      <c r="B924" s="16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Z924" s="23"/>
    </row>
    <row r="925" spans="1:26">
      <c r="A925" s="20"/>
      <c r="B925" s="16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Z925" s="23"/>
    </row>
    <row r="926" spans="1:26">
      <c r="A926" s="20"/>
      <c r="B926" s="16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Z926" s="23"/>
    </row>
    <row r="927" spans="1:26">
      <c r="A927" s="20"/>
      <c r="B927" s="16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Z927" s="23"/>
    </row>
    <row r="928" spans="1:26">
      <c r="A928" s="20"/>
      <c r="B928" s="16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Z928" s="23"/>
    </row>
    <row r="929" spans="1:26">
      <c r="A929" s="20"/>
      <c r="B929" s="16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Z929" s="23"/>
    </row>
    <row r="930" spans="1:26">
      <c r="A930" s="20"/>
      <c r="B930" s="16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Z930" s="23"/>
    </row>
    <row r="931" spans="1:26">
      <c r="A931" s="20"/>
      <c r="B931" s="16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Z931" s="23"/>
    </row>
    <row r="932" spans="1:26">
      <c r="A932" s="20"/>
      <c r="B932" s="16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Z932" s="23"/>
    </row>
    <row r="933" spans="1:26">
      <c r="A933" s="20"/>
      <c r="B933" s="16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Z933" s="23"/>
    </row>
    <row r="934" spans="1:26">
      <c r="A934" s="20"/>
      <c r="B934" s="16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Z934" s="23"/>
    </row>
    <row r="935" spans="1:26">
      <c r="A935" s="20"/>
      <c r="B935" s="16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Z935" s="23"/>
    </row>
    <row r="936" spans="1:26">
      <c r="A936" s="20"/>
      <c r="B936" s="16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Z936" s="23"/>
    </row>
    <row r="937" spans="1:26">
      <c r="A937" s="20"/>
      <c r="B937" s="16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Z937" s="23"/>
    </row>
    <row r="938" spans="1:26">
      <c r="A938" s="20"/>
      <c r="B938" s="16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Z938" s="23"/>
    </row>
    <row r="939" spans="1:26">
      <c r="A939" s="20"/>
      <c r="B939" s="16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Z939" s="23"/>
    </row>
    <row r="940" spans="1:26">
      <c r="A940" s="20"/>
      <c r="B940" s="16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Z940" s="23"/>
    </row>
    <row r="941" spans="1:26">
      <c r="A941" s="20"/>
      <c r="B941" s="16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Z941" s="23"/>
    </row>
    <row r="942" spans="1:26">
      <c r="A942" s="20"/>
      <c r="B942" s="16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Z942" s="23"/>
    </row>
    <row r="943" spans="1:26">
      <c r="A943" s="20"/>
      <c r="B943" s="16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Z943" s="23"/>
    </row>
    <row r="944" spans="1:26">
      <c r="A944" s="20"/>
      <c r="B944" s="16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Z944" s="23"/>
    </row>
    <row r="945" spans="1:26">
      <c r="A945" s="20"/>
      <c r="B945" s="16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Z945" s="23"/>
    </row>
    <row r="946" spans="1:26">
      <c r="A946" s="20"/>
      <c r="B946" s="16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Z946" s="23"/>
    </row>
    <row r="947" spans="1:26">
      <c r="A947" s="20"/>
      <c r="B947" s="16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Z947" s="23"/>
    </row>
    <row r="948" spans="1:26">
      <c r="A948" s="20"/>
      <c r="B948" s="16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Z948" s="23"/>
    </row>
    <row r="949" spans="1:26">
      <c r="A949" s="20"/>
      <c r="B949" s="16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Z949" s="23"/>
    </row>
    <row r="950" spans="1:26">
      <c r="A950" s="20"/>
      <c r="B950" s="16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Z950" s="23"/>
    </row>
    <row r="951" spans="1:26">
      <c r="A951" s="20"/>
      <c r="B951" s="16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Z951" s="23"/>
    </row>
    <row r="952" spans="1:26">
      <c r="A952" s="20"/>
      <c r="B952" s="16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Z952" s="23"/>
    </row>
    <row r="953" spans="1:26">
      <c r="A953" s="20"/>
      <c r="B953" s="16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Z953" s="23"/>
    </row>
    <row r="954" spans="1:26">
      <c r="A954" s="20"/>
      <c r="B954" s="16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Z954" s="23"/>
    </row>
    <row r="955" spans="1:26">
      <c r="A955" s="20"/>
      <c r="B955" s="16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Z955" s="23"/>
    </row>
    <row r="956" spans="1:26">
      <c r="A956" s="20"/>
      <c r="B956" s="16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Z956" s="23"/>
    </row>
    <row r="957" spans="1:26">
      <c r="A957" s="20"/>
      <c r="B957" s="16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Z957" s="23"/>
    </row>
    <row r="958" spans="1:26">
      <c r="A958" s="20"/>
      <c r="B958" s="16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Z958" s="23"/>
    </row>
    <row r="959" spans="1:26">
      <c r="A959" s="20"/>
      <c r="B959" s="16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Z959" s="23"/>
    </row>
    <row r="960" spans="1:26">
      <c r="A960" s="20"/>
      <c r="B960" s="16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Z960" s="23"/>
    </row>
    <row r="961" spans="1:26">
      <c r="A961" s="20"/>
      <c r="B961" s="16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Z961" s="23"/>
    </row>
    <row r="962" spans="1:26">
      <c r="A962" s="20"/>
      <c r="B962" s="16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Z962" s="23"/>
    </row>
    <row r="963" spans="1:26">
      <c r="A963" s="20"/>
      <c r="B963" s="16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Z963" s="23"/>
    </row>
    <row r="964" spans="1:26">
      <c r="A964" s="20"/>
      <c r="B964" s="16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Z964" s="23"/>
    </row>
    <row r="965" spans="1:26">
      <c r="A965" s="20"/>
      <c r="B965" s="16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Z965" s="23"/>
    </row>
    <row r="966" spans="1:26">
      <c r="A966" s="20"/>
      <c r="B966" s="16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Z966" s="23"/>
    </row>
    <row r="967" spans="1:26">
      <c r="A967" s="20"/>
      <c r="B967" s="16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Z967" s="23"/>
    </row>
    <row r="968" spans="1:26">
      <c r="A968" s="20"/>
      <c r="B968" s="16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Z968" s="23"/>
    </row>
    <row r="969" spans="1:26">
      <c r="A969" s="20"/>
      <c r="B969" s="16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Z969" s="23"/>
    </row>
    <row r="970" spans="1:26">
      <c r="A970" s="20"/>
      <c r="B970" s="16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Z970" s="23"/>
    </row>
    <row r="971" spans="1:26">
      <c r="A971" s="20"/>
      <c r="B971" s="16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Z971" s="23"/>
    </row>
    <row r="972" spans="1:26">
      <c r="A972" s="20"/>
      <c r="B972" s="16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Z972" s="23"/>
    </row>
    <row r="973" spans="1:26">
      <c r="A973" s="20"/>
      <c r="B973" s="16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Z973" s="23"/>
    </row>
    <row r="974" spans="1:26">
      <c r="A974" s="20"/>
      <c r="B974" s="16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Z974" s="23"/>
    </row>
    <row r="975" spans="1:26">
      <c r="A975" s="20"/>
      <c r="B975" s="16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Z975" s="23"/>
    </row>
    <row r="976" spans="1:26">
      <c r="A976" s="20"/>
      <c r="B976" s="16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Z976" s="23"/>
    </row>
    <row r="977" spans="1:26">
      <c r="A977" s="20"/>
      <c r="B977" s="16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Z977" s="23"/>
    </row>
    <row r="978" spans="1:26">
      <c r="A978" s="20"/>
      <c r="B978" s="16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Z978" s="23"/>
    </row>
    <row r="979" spans="1:26">
      <c r="A979" s="20"/>
      <c r="B979" s="16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Z979" s="23"/>
    </row>
    <row r="980" spans="1:26">
      <c r="A980" s="20"/>
      <c r="B980" s="16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Z980" s="23"/>
    </row>
    <row r="981" spans="1:26">
      <c r="A981" s="20"/>
      <c r="B981" s="16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Z981" s="23"/>
    </row>
    <row r="982" spans="1:26">
      <c r="A982" s="20"/>
      <c r="B982" s="16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Z982" s="23"/>
    </row>
    <row r="983" spans="1:26">
      <c r="A983" s="20"/>
      <c r="B983" s="16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Z983" s="23"/>
    </row>
    <row r="984" spans="1:26">
      <c r="A984" s="20"/>
      <c r="B984" s="16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Z984" s="23"/>
    </row>
    <row r="985" spans="1:26">
      <c r="A985" s="20"/>
      <c r="B985" s="16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Z985" s="23"/>
    </row>
    <row r="986" spans="1:26">
      <c r="A986" s="20"/>
      <c r="B986" s="16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Z986" s="23"/>
    </row>
    <row r="987" spans="1:26">
      <c r="A987" s="20"/>
      <c r="B987" s="16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Z987" s="23"/>
    </row>
    <row r="988" spans="1:26">
      <c r="A988" s="20"/>
      <c r="B988" s="16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Z988" s="23"/>
    </row>
    <row r="989" spans="1:26">
      <c r="A989" s="20"/>
      <c r="B989" s="16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Z989" s="23"/>
    </row>
    <row r="990" spans="1:26">
      <c r="A990" s="20"/>
      <c r="B990" s="16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Z990" s="23"/>
    </row>
    <row r="991" spans="1:26">
      <c r="A991" s="20"/>
      <c r="B991" s="16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Z991" s="23"/>
    </row>
    <row r="992" spans="1:26">
      <c r="A992" s="20"/>
      <c r="B992" s="16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Z992" s="23"/>
    </row>
    <row r="993" spans="1:26">
      <c r="A993" s="20"/>
      <c r="B993" s="16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Z993" s="23"/>
    </row>
    <row r="994" spans="1:26">
      <c r="A994" s="20"/>
      <c r="B994" s="16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Z994" s="23"/>
    </row>
    <row r="995" spans="1:26">
      <c r="A995" s="20"/>
      <c r="B995" s="16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Z995" s="23"/>
    </row>
    <row r="996" spans="1:26">
      <c r="A996" s="20"/>
      <c r="B996" s="16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Z996" s="23"/>
    </row>
    <row r="997" spans="1:26">
      <c r="A997" s="20"/>
      <c r="B997" s="16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Z997" s="23"/>
    </row>
    <row r="998" spans="1:26">
      <c r="A998" s="20"/>
      <c r="B998" s="16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Z998" s="23"/>
    </row>
    <row r="999" spans="1:26">
      <c r="A999" s="20"/>
      <c r="B999" s="16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Z999" s="23"/>
    </row>
    <row r="1000" spans="1:26">
      <c r="A1000" s="20"/>
      <c r="B1000" s="16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Z1000" s="23"/>
    </row>
    <row r="1001" spans="1:26">
      <c r="A1001" s="20"/>
      <c r="B1001" s="16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Z1001" s="23"/>
    </row>
    <row r="1002" spans="1:26">
      <c r="A1002" s="20"/>
      <c r="B1002" s="16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Z1002" s="23"/>
    </row>
    <row r="1003" spans="1:26">
      <c r="A1003" s="20"/>
      <c r="B1003" s="16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Z1003" s="23"/>
    </row>
    <row r="1004" spans="1:26">
      <c r="A1004" s="20"/>
      <c r="B1004" s="16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Z1004" s="23"/>
    </row>
    <row r="1005" spans="1:26">
      <c r="A1005" s="20"/>
      <c r="B1005" s="16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Z1005" s="23"/>
    </row>
    <row r="1006" spans="1:26">
      <c r="A1006" s="20"/>
      <c r="B1006" s="16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Z1006" s="23"/>
    </row>
    <row r="1007" spans="1:26">
      <c r="A1007" s="20"/>
      <c r="B1007" s="16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Z1007" s="23"/>
    </row>
    <row r="1008" spans="1:26">
      <c r="A1008" s="20"/>
      <c r="B1008" s="16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Z1008" s="23"/>
    </row>
    <row r="1009" spans="1:26">
      <c r="A1009" s="20"/>
      <c r="B1009" s="16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Z1009" s="23"/>
    </row>
    <row r="1010" spans="1:26">
      <c r="A1010" s="20"/>
      <c r="B1010" s="16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Z1010" s="23"/>
    </row>
    <row r="1011" spans="1:26">
      <c r="A1011" s="20"/>
      <c r="B1011" s="16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Z1011" s="23"/>
    </row>
    <row r="1012" spans="1:26">
      <c r="A1012" s="20"/>
      <c r="B1012" s="16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Z1012" s="23"/>
    </row>
    <row r="1013" spans="1:26">
      <c r="A1013" s="20"/>
      <c r="B1013" s="16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Z1013" s="23"/>
    </row>
    <row r="1014" spans="1:26">
      <c r="A1014" s="20"/>
      <c r="B1014" s="16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Z1014" s="23"/>
    </row>
    <row r="1015" spans="1:26">
      <c r="A1015" s="20"/>
      <c r="B1015" s="16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Z1015" s="23"/>
    </row>
    <row r="1016" spans="1:26">
      <c r="A1016" s="20"/>
      <c r="B1016" s="16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Z1016" s="23"/>
    </row>
    <row r="1017" spans="1:26">
      <c r="A1017" s="20"/>
      <c r="B1017" s="16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Z1017" s="23"/>
    </row>
    <row r="1018" spans="1:26">
      <c r="A1018" s="20"/>
      <c r="B1018" s="16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Z1018" s="23"/>
    </row>
    <row r="1019" spans="1:26">
      <c r="A1019" s="20"/>
      <c r="B1019" s="16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Z1019" s="23"/>
    </row>
    <row r="1020" spans="1:26">
      <c r="A1020" s="20"/>
      <c r="B1020" s="16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Z1020" s="23"/>
    </row>
    <row r="1021" spans="1:26">
      <c r="A1021" s="20"/>
      <c r="B1021" s="16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Z1021" s="23"/>
    </row>
    <row r="1022" spans="1:26">
      <c r="A1022" s="20"/>
      <c r="B1022" s="16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Z1022" s="23"/>
    </row>
    <row r="1023" spans="1:26">
      <c r="A1023" s="20"/>
      <c r="B1023" s="16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Z1023" s="23"/>
    </row>
    <row r="1024" spans="1:26">
      <c r="A1024" s="20"/>
      <c r="B1024" s="16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Z1024" s="23"/>
    </row>
    <row r="1025" spans="1:26">
      <c r="A1025" s="20"/>
      <c r="B1025" s="16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Z1025" s="23"/>
    </row>
    <row r="1026" spans="1:26">
      <c r="A1026" s="20"/>
      <c r="B1026" s="16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Z1026" s="23"/>
    </row>
    <row r="1027" spans="1:26">
      <c r="A1027" s="20"/>
      <c r="B1027" s="16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Z1027" s="23"/>
    </row>
    <row r="1028" spans="1:26">
      <c r="A1028" s="20"/>
      <c r="B1028" s="16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Z1028" s="23"/>
    </row>
    <row r="1029" spans="1:26">
      <c r="A1029" s="20"/>
      <c r="B1029" s="16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Z1029" s="23"/>
    </row>
    <row r="1030" spans="1:26">
      <c r="A1030" s="20"/>
      <c r="B1030" s="16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Z1030" s="23"/>
    </row>
    <row r="1031" spans="1:26">
      <c r="A1031" s="20"/>
      <c r="B1031" s="16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Z1031" s="23"/>
    </row>
    <row r="1032" spans="1:26">
      <c r="A1032" s="20"/>
      <c r="B1032" s="16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Z1032" s="23"/>
    </row>
    <row r="1033" spans="1:26">
      <c r="A1033" s="20"/>
      <c r="B1033" s="16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Z1033" s="23"/>
    </row>
    <row r="1034" spans="1:26">
      <c r="A1034" s="20"/>
      <c r="B1034" s="16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Z1034" s="23"/>
    </row>
    <row r="1035" spans="1:26">
      <c r="A1035" s="20"/>
      <c r="B1035" s="16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Z1035" s="23"/>
    </row>
    <row r="1036" spans="1:26">
      <c r="A1036" s="20"/>
      <c r="B1036" s="16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Z1036" s="23"/>
    </row>
    <row r="1037" spans="1:26">
      <c r="A1037" s="20"/>
      <c r="B1037" s="16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Z1037" s="23"/>
    </row>
    <row r="1038" spans="1:26">
      <c r="A1038" s="20"/>
      <c r="B1038" s="16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Z1038" s="23"/>
    </row>
    <row r="1039" spans="1:26">
      <c r="A1039" s="20"/>
      <c r="B1039" s="16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Z1039" s="23"/>
    </row>
    <row r="1040" spans="1:26">
      <c r="A1040" s="20"/>
      <c r="B1040" s="16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Z1040" s="23"/>
    </row>
    <row r="1041" spans="1:26">
      <c r="A1041" s="20"/>
      <c r="B1041" s="16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Z1041" s="23"/>
    </row>
    <row r="1042" spans="1:26">
      <c r="A1042" s="20"/>
      <c r="B1042" s="16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Z1042" s="23"/>
    </row>
    <row r="1043" spans="1:26">
      <c r="A1043" s="20"/>
      <c r="B1043" s="16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Z1043" s="23"/>
    </row>
    <row r="1044" spans="1:26">
      <c r="A1044" s="20"/>
      <c r="B1044" s="16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Z1044" s="23"/>
    </row>
    <row r="1045" spans="1:26">
      <c r="A1045" s="20"/>
      <c r="B1045" s="16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Z1045" s="23"/>
    </row>
    <row r="1046" spans="1:26">
      <c r="A1046" s="20"/>
      <c r="B1046" s="16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Z1046" s="23"/>
    </row>
    <row r="1047" spans="1:26">
      <c r="A1047" s="20"/>
      <c r="B1047" s="16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Z1047" s="23"/>
    </row>
    <row r="1048" spans="1:26">
      <c r="A1048" s="20"/>
      <c r="B1048" s="16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Z1048" s="23"/>
    </row>
    <row r="1049" spans="1:26">
      <c r="A1049" s="20"/>
      <c r="B1049" s="16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Z1049" s="23"/>
    </row>
    <row r="1050" spans="1:26">
      <c r="A1050" s="20"/>
      <c r="B1050" s="16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Z1050" s="23"/>
    </row>
    <row r="1051" spans="1:26">
      <c r="A1051" s="20"/>
      <c r="B1051" s="16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Z1051" s="23"/>
    </row>
    <row r="1052" spans="1:26">
      <c r="A1052" s="20"/>
      <c r="B1052" s="16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Z1052" s="23"/>
    </row>
    <row r="1053" spans="1:26">
      <c r="A1053" s="20"/>
      <c r="B1053" s="16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Z1053" s="23"/>
    </row>
    <row r="1054" spans="1:26">
      <c r="A1054" s="20"/>
      <c r="B1054" s="16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Z1054" s="23"/>
    </row>
    <row r="1055" spans="1:26">
      <c r="A1055" s="20"/>
      <c r="B1055" s="16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Z1055" s="23"/>
    </row>
    <row r="1056" spans="1:26">
      <c r="A1056" s="20"/>
      <c r="B1056" s="16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Z1056" s="23"/>
    </row>
    <row r="1057" spans="1:26">
      <c r="A1057" s="20"/>
      <c r="B1057" s="16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Z1057" s="23"/>
    </row>
    <row r="1058" spans="1:26">
      <c r="A1058" s="20"/>
      <c r="B1058" s="16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Z1058" s="23"/>
    </row>
    <row r="1059" spans="1:26">
      <c r="A1059" s="20"/>
      <c r="B1059" s="16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Z1059" s="23"/>
    </row>
    <row r="1060" spans="1:26">
      <c r="A1060" s="20"/>
      <c r="B1060" s="16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Z1060" s="23"/>
    </row>
    <row r="1061" spans="1:26">
      <c r="A1061" s="20"/>
      <c r="B1061" s="16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Z1061" s="23"/>
    </row>
    <row r="1062" spans="1:26">
      <c r="A1062" s="20"/>
      <c r="B1062" s="16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Z1062" s="23"/>
    </row>
    <row r="1063" spans="1:26">
      <c r="A1063" s="20"/>
      <c r="B1063" s="16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Z1063" s="23"/>
    </row>
    <row r="1064" spans="1:26">
      <c r="A1064" s="20"/>
      <c r="B1064" s="16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Z1064" s="23"/>
    </row>
    <row r="1065" spans="1:26">
      <c r="A1065" s="20"/>
      <c r="B1065" s="16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Z1065" s="23"/>
    </row>
    <row r="1066" spans="1:26">
      <c r="A1066" s="20"/>
      <c r="B1066" s="16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Z1066" s="23"/>
    </row>
    <row r="1067" spans="1:26">
      <c r="A1067" s="20"/>
      <c r="B1067" s="16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Z1067" s="23"/>
    </row>
    <row r="1068" spans="1:26">
      <c r="A1068" s="20"/>
      <c r="B1068" s="16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Z1068" s="23"/>
    </row>
    <row r="1069" spans="1:26">
      <c r="A1069" s="20"/>
      <c r="B1069" s="16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Z1069" s="23"/>
    </row>
    <row r="1070" spans="1:26">
      <c r="A1070" s="20"/>
      <c r="B1070" s="16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Z1070" s="23"/>
    </row>
    <row r="1071" spans="1:26">
      <c r="A1071" s="20"/>
      <c r="B1071" s="16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Z1071" s="23"/>
    </row>
    <row r="1072" spans="1:26">
      <c r="A1072" s="20"/>
      <c r="B1072" s="16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Z1072" s="23"/>
    </row>
    <row r="1073" spans="1:26">
      <c r="A1073" s="20"/>
      <c r="B1073" s="16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Z1073" s="23"/>
    </row>
    <row r="1074" spans="1:26">
      <c r="A1074" s="20"/>
      <c r="B1074" s="16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Z1074" s="23"/>
    </row>
    <row r="1075" spans="1:26">
      <c r="A1075" s="20"/>
      <c r="B1075" s="16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Z1075" s="23"/>
    </row>
    <row r="1076" spans="1:26">
      <c r="A1076" s="20"/>
      <c r="B1076" s="16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Z1076" s="23"/>
    </row>
    <row r="1077" spans="1:26">
      <c r="A1077" s="20"/>
      <c r="B1077" s="16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Z1077" s="23"/>
    </row>
    <row r="1078" spans="1:26">
      <c r="A1078" s="20"/>
      <c r="B1078" s="16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Z1078" s="23"/>
    </row>
    <row r="1079" spans="1:26">
      <c r="A1079" s="20"/>
      <c r="B1079" s="16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Z1079" s="23"/>
    </row>
    <row r="1080" spans="1:26">
      <c r="A1080" s="20"/>
      <c r="B1080" s="16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Z1080" s="23"/>
    </row>
    <row r="1081" spans="1:26">
      <c r="A1081" s="20"/>
      <c r="B1081" s="16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Z1081" s="23"/>
    </row>
    <row r="1082" spans="1:26">
      <c r="A1082" s="20"/>
      <c r="B1082" s="16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Z1082" s="23"/>
    </row>
    <row r="1083" spans="1:26">
      <c r="A1083" s="20"/>
      <c r="B1083" s="16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Z1083" s="23"/>
    </row>
    <row r="1084" spans="1:26">
      <c r="A1084" s="20"/>
      <c r="B1084" s="16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Z1084" s="23"/>
    </row>
    <row r="1085" spans="1:26">
      <c r="A1085" s="20"/>
      <c r="B1085" s="16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Z1085" s="23"/>
    </row>
    <row r="1086" spans="1:26">
      <c r="A1086" s="20"/>
      <c r="B1086" s="16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Z1086" s="23"/>
    </row>
    <row r="1087" spans="1:26">
      <c r="A1087" s="20"/>
      <c r="B1087" s="16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Z1087" s="23"/>
    </row>
    <row r="1088" spans="1:26">
      <c r="A1088" s="20"/>
      <c r="B1088" s="16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Z1088" s="23"/>
    </row>
    <row r="1089" spans="1:26">
      <c r="A1089" s="20"/>
      <c r="B1089" s="16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Z1089" s="23"/>
    </row>
    <row r="1090" spans="1:26">
      <c r="A1090" s="20"/>
      <c r="B1090" s="16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Z1090" s="23"/>
    </row>
    <row r="1091" spans="1:26">
      <c r="A1091" s="20"/>
      <c r="B1091" s="16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Z1091" s="23"/>
    </row>
    <row r="1092" spans="1:26">
      <c r="A1092" s="20"/>
      <c r="B1092" s="16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Z1092" s="23"/>
    </row>
    <row r="1093" spans="1:26">
      <c r="A1093" s="20"/>
      <c r="B1093" s="16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Z1093" s="23"/>
    </row>
    <row r="1094" spans="1:26">
      <c r="A1094" s="20"/>
      <c r="B1094" s="16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Z1094" s="23"/>
    </row>
    <row r="1095" spans="1:26">
      <c r="A1095" s="20"/>
      <c r="B1095" s="16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Z1095" s="23"/>
    </row>
    <row r="1096" spans="1:26">
      <c r="A1096" s="20"/>
      <c r="B1096" s="16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Z1096" s="23"/>
    </row>
    <row r="1097" spans="1:26">
      <c r="A1097" s="20"/>
      <c r="B1097" s="16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Z1097" s="23"/>
    </row>
    <row r="1098" spans="1:26">
      <c r="A1098" s="20"/>
      <c r="B1098" s="16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Z1098" s="23"/>
    </row>
    <row r="1099" spans="1:26">
      <c r="A1099" s="20"/>
      <c r="B1099" s="16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Z1099" s="23"/>
    </row>
    <row r="1100" spans="1:26">
      <c r="A1100" s="20"/>
      <c r="B1100" s="16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Z1100" s="23"/>
    </row>
    <row r="1101" spans="1:26">
      <c r="A1101" s="20"/>
      <c r="B1101" s="16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Z1101" s="23"/>
    </row>
    <row r="1102" spans="1:26">
      <c r="A1102" s="20"/>
      <c r="B1102" s="16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Z1102" s="23"/>
    </row>
    <row r="1103" spans="1:26">
      <c r="A1103" s="20"/>
      <c r="B1103" s="16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Z1103" s="23"/>
    </row>
    <row r="1104" spans="1:26">
      <c r="A1104" s="20"/>
      <c r="B1104" s="16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Z1104" s="23"/>
    </row>
    <row r="1105" spans="1:26">
      <c r="A1105" s="20"/>
      <c r="B1105" s="16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Z1105" s="23"/>
    </row>
    <row r="1106" spans="1:26">
      <c r="A1106" s="20"/>
      <c r="B1106" s="16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Z1106" s="23"/>
    </row>
    <row r="1107" spans="1:26">
      <c r="A1107" s="20"/>
      <c r="B1107" s="16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Z1107" s="23"/>
    </row>
    <row r="1108" spans="1:26">
      <c r="A1108" s="20"/>
      <c r="B1108" s="16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Z1108" s="23"/>
    </row>
    <row r="1109" spans="1:26">
      <c r="A1109" s="20"/>
      <c r="B1109" s="16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Z1109" s="23"/>
    </row>
    <row r="1110" spans="1:26">
      <c r="A1110" s="20"/>
      <c r="B1110" s="16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Z1110" s="23"/>
    </row>
    <row r="1111" spans="1:26">
      <c r="A1111" s="20"/>
      <c r="B1111" s="16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Z1111" s="23"/>
    </row>
    <row r="1112" spans="1:26">
      <c r="A1112" s="20"/>
      <c r="B1112" s="16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Z1112" s="23"/>
    </row>
    <row r="1113" spans="1:26">
      <c r="A1113" s="20"/>
      <c r="B1113" s="16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Z1113" s="23"/>
    </row>
    <row r="1114" spans="1:26">
      <c r="A1114" s="20"/>
      <c r="B1114" s="16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Z1114" s="23"/>
    </row>
    <row r="1115" spans="1:26">
      <c r="A1115" s="20"/>
      <c r="B1115" s="16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Z1115" s="23"/>
    </row>
    <row r="1116" spans="1:26">
      <c r="A1116" s="20"/>
      <c r="B1116" s="16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Z1116" s="23"/>
    </row>
    <row r="1117" spans="1:26">
      <c r="A1117" s="20"/>
      <c r="B1117" s="16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Z1117" s="23"/>
    </row>
    <row r="1118" spans="1:26">
      <c r="A1118" s="20"/>
      <c r="B1118" s="16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Z1118" s="23"/>
    </row>
    <row r="1119" spans="1:26">
      <c r="A1119" s="20"/>
      <c r="B1119" s="16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Z1119" s="23"/>
    </row>
    <row r="1120" spans="1:26">
      <c r="A1120" s="20"/>
      <c r="B1120" s="16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Z1120" s="23"/>
    </row>
    <row r="1121" spans="1:26">
      <c r="A1121" s="20"/>
      <c r="B1121" s="16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Z1121" s="23"/>
    </row>
    <row r="1122" spans="1:26">
      <c r="A1122" s="20"/>
      <c r="B1122" s="16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Z1122" s="23"/>
    </row>
    <row r="1123" spans="1:26">
      <c r="A1123" s="20"/>
      <c r="B1123" s="16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Z1123" s="23"/>
    </row>
    <row r="1124" spans="1:26">
      <c r="A1124" s="20"/>
      <c r="B1124" s="16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Z1124" s="23"/>
    </row>
    <row r="1125" spans="1:26">
      <c r="A1125" s="20"/>
      <c r="B1125" s="16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Z1125" s="23"/>
    </row>
    <row r="1126" spans="1:26">
      <c r="A1126" s="20"/>
      <c r="B1126" s="16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Z1126" s="23"/>
    </row>
    <row r="1127" spans="1:26">
      <c r="A1127" s="20"/>
      <c r="B1127" s="16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Z1127" s="23"/>
    </row>
    <row r="1128" spans="1:26">
      <c r="A1128" s="20"/>
      <c r="B1128" s="16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Z1128" s="23"/>
    </row>
    <row r="1129" spans="1:26">
      <c r="A1129" s="20"/>
      <c r="B1129" s="16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Z1129" s="23"/>
    </row>
    <row r="1130" spans="1:26">
      <c r="A1130" s="20"/>
      <c r="B1130" s="16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Z1130" s="23"/>
    </row>
    <row r="1131" spans="1:26">
      <c r="A1131" s="20"/>
      <c r="B1131" s="16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Z1131" s="23"/>
    </row>
    <row r="1132" spans="1:26">
      <c r="A1132" s="20"/>
      <c r="B1132" s="16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Z1132" s="23"/>
    </row>
    <row r="1133" spans="1:26">
      <c r="A1133" s="20"/>
      <c r="B1133" s="16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Z1133" s="23"/>
    </row>
    <row r="1134" spans="1:26">
      <c r="A1134" s="20"/>
      <c r="B1134" s="16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Z1134" s="23"/>
    </row>
    <row r="1135" spans="1:26">
      <c r="A1135" s="20"/>
      <c r="B1135" s="16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Z1135" s="23"/>
    </row>
    <row r="1136" spans="1:26">
      <c r="A1136" s="20"/>
      <c r="B1136" s="16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Z1136" s="23"/>
    </row>
    <row r="1137" spans="1:26">
      <c r="A1137" s="20"/>
      <c r="B1137" s="16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Z1137" s="23"/>
    </row>
    <row r="1138" spans="1:26">
      <c r="A1138" s="20"/>
      <c r="B1138" s="16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Z1138" s="23"/>
    </row>
    <row r="1139" spans="1:26">
      <c r="A1139" s="20"/>
      <c r="B1139" s="16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Z1139" s="23"/>
    </row>
    <row r="1140" spans="1:26">
      <c r="A1140" s="20"/>
      <c r="B1140" s="16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Z1140" s="23"/>
    </row>
    <row r="1141" spans="1:26">
      <c r="A1141" s="20"/>
      <c r="B1141" s="16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Z1141" s="23"/>
    </row>
    <row r="1142" spans="1:26">
      <c r="A1142" s="20"/>
      <c r="B1142" s="16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Z1142" s="23"/>
    </row>
    <row r="1143" spans="1:26">
      <c r="A1143" s="20"/>
      <c r="B1143" s="16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Z1143" s="23"/>
    </row>
    <row r="1144" spans="1:26">
      <c r="A1144" s="20"/>
      <c r="B1144" s="16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Z1144" s="23"/>
    </row>
    <row r="1145" spans="1:26">
      <c r="A1145" s="20"/>
      <c r="B1145" s="16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Z1145" s="23"/>
    </row>
    <row r="1146" spans="1:26">
      <c r="A1146" s="20"/>
      <c r="B1146" s="16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Z1146" s="23"/>
    </row>
    <row r="1147" spans="1:26">
      <c r="A1147" s="20"/>
      <c r="B1147" s="16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Z1147" s="23"/>
    </row>
    <row r="1148" spans="1:26">
      <c r="A1148" s="20"/>
      <c r="B1148" s="16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Z1148" s="23"/>
    </row>
    <row r="1149" spans="1:26">
      <c r="A1149" s="20"/>
      <c r="B1149" s="16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Z1149" s="23"/>
    </row>
    <row r="1150" spans="1:26">
      <c r="A1150" s="20"/>
      <c r="B1150" s="16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Z1150" s="23"/>
    </row>
    <row r="1151" spans="1:26">
      <c r="A1151" s="20"/>
      <c r="B1151" s="16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Z1151" s="23"/>
    </row>
    <row r="1152" spans="1:26">
      <c r="A1152" s="20"/>
      <c r="B1152" s="16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Z1152" s="23"/>
    </row>
    <row r="1153" spans="1:26">
      <c r="A1153" s="20"/>
      <c r="B1153" s="16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Z1153" s="23"/>
    </row>
    <row r="1154" spans="1:26">
      <c r="A1154" s="20"/>
      <c r="B1154" s="16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Z1154" s="23"/>
    </row>
    <row r="1155" spans="1:26">
      <c r="A1155" s="20"/>
      <c r="B1155" s="16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Z1155" s="23"/>
    </row>
    <row r="1156" spans="1:26">
      <c r="A1156" s="20"/>
      <c r="B1156" s="16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Z1156" s="23"/>
    </row>
    <row r="1157" spans="1:26">
      <c r="A1157" s="20"/>
      <c r="B1157" s="16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Z1157" s="23"/>
    </row>
    <row r="1158" spans="1:26">
      <c r="A1158" s="20"/>
      <c r="B1158" s="16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Z1158" s="23"/>
    </row>
    <row r="1159" spans="1:26">
      <c r="A1159" s="20"/>
      <c r="B1159" s="16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Z1159" s="23"/>
    </row>
    <row r="1160" spans="1:26">
      <c r="A1160" s="20"/>
      <c r="B1160" s="16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Z1160" s="23"/>
    </row>
    <row r="1161" spans="1:26">
      <c r="A1161" s="20"/>
      <c r="B1161" s="16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Z1161" s="23"/>
    </row>
    <row r="1162" spans="1:26">
      <c r="A1162" s="20"/>
      <c r="B1162" s="16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Z1162" s="23"/>
    </row>
    <row r="1163" spans="1:26">
      <c r="A1163" s="20"/>
      <c r="B1163" s="16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Z1163" s="23"/>
    </row>
    <row r="1164" spans="1:26">
      <c r="A1164" s="20"/>
      <c r="B1164" s="16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Z1164" s="23"/>
    </row>
    <row r="1165" spans="1:26">
      <c r="A1165" s="20"/>
      <c r="B1165" s="16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Z1165" s="23"/>
    </row>
    <row r="1166" spans="1:26">
      <c r="A1166" s="20"/>
      <c r="B1166" s="16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Z1166" s="23"/>
    </row>
    <row r="1167" spans="1:26">
      <c r="A1167" s="20"/>
      <c r="B1167" s="16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Z1167" s="23"/>
    </row>
    <row r="1168" spans="1:26">
      <c r="A1168" s="20"/>
      <c r="B1168" s="16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Z1168" s="23"/>
    </row>
    <row r="1169" spans="1:26">
      <c r="A1169" s="20"/>
      <c r="B1169" s="16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Z1169" s="23"/>
    </row>
    <row r="1170" spans="1:26">
      <c r="A1170" s="20"/>
      <c r="B1170" s="16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Z1170" s="23"/>
    </row>
    <row r="1171" spans="1:26">
      <c r="A1171" s="20"/>
      <c r="B1171" s="16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Z1171" s="23"/>
    </row>
    <row r="1172" spans="1:26">
      <c r="A1172" s="20"/>
      <c r="B1172" s="16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Z1172" s="23"/>
    </row>
    <row r="1173" spans="1:26">
      <c r="A1173" s="20"/>
      <c r="B1173" s="16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Z1173" s="23"/>
    </row>
    <row r="1174" spans="1:26">
      <c r="A1174" s="20"/>
      <c r="B1174" s="16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Z1174" s="23"/>
    </row>
    <row r="1175" spans="1:26">
      <c r="A1175" s="20"/>
      <c r="B1175" s="16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Z1175" s="23"/>
    </row>
    <row r="1176" spans="1:26">
      <c r="A1176" s="20"/>
      <c r="B1176" s="16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Z1176" s="23"/>
    </row>
    <row r="1177" spans="1:26">
      <c r="A1177" s="20"/>
      <c r="B1177" s="16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Z1177" s="23"/>
    </row>
    <row r="1178" spans="1:26">
      <c r="A1178" s="20"/>
      <c r="B1178" s="16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Z1178" s="23"/>
    </row>
    <row r="1179" spans="1:26">
      <c r="A1179" s="20"/>
      <c r="B1179" s="16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Z1179" s="23"/>
    </row>
    <row r="1180" spans="1:26">
      <c r="A1180" s="20"/>
      <c r="B1180" s="16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Z1180" s="23"/>
    </row>
    <row r="1181" spans="1:26">
      <c r="A1181" s="20"/>
      <c r="B1181" s="16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Z1181" s="23"/>
    </row>
    <row r="1182" spans="1:26">
      <c r="A1182" s="20"/>
      <c r="B1182" s="16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Z1182" s="23"/>
    </row>
    <row r="1183" spans="1:26">
      <c r="A1183" s="20"/>
      <c r="B1183" s="16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Z1183" s="23"/>
    </row>
    <row r="1184" spans="1:26">
      <c r="A1184" s="20"/>
      <c r="B1184" s="16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Z1184" s="23"/>
    </row>
    <row r="1185" spans="1:26">
      <c r="A1185" s="20"/>
      <c r="B1185" s="16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Z1185" s="23"/>
    </row>
    <row r="1186" spans="1:26">
      <c r="A1186" s="20"/>
      <c r="B1186" s="16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Z1186" s="23"/>
    </row>
    <row r="1187" spans="1:26">
      <c r="A1187" s="20"/>
      <c r="B1187" s="16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Z1187" s="23"/>
    </row>
    <row r="1188" spans="1:26">
      <c r="A1188" s="20"/>
      <c r="B1188" s="16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Z1188" s="23"/>
    </row>
    <row r="1189" spans="1:26">
      <c r="A1189" s="20"/>
      <c r="B1189" s="16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Z1189" s="23"/>
    </row>
    <row r="1190" spans="1:26">
      <c r="A1190" s="20"/>
      <c r="B1190" s="16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Z1190" s="23"/>
    </row>
    <row r="1191" spans="1:26">
      <c r="A1191" s="20"/>
      <c r="B1191" s="16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Z1191" s="23"/>
    </row>
    <row r="1192" spans="1:26">
      <c r="A1192" s="20"/>
      <c r="B1192" s="16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Z1192" s="23"/>
    </row>
    <row r="1193" spans="1:26">
      <c r="A1193" s="20"/>
      <c r="B1193" s="16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Z1193" s="23"/>
    </row>
    <row r="1194" spans="1:26">
      <c r="A1194" s="20"/>
      <c r="B1194" s="16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Z1194" s="23"/>
    </row>
    <row r="1195" spans="1:26">
      <c r="A1195" s="20"/>
      <c r="B1195" s="16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Z1195" s="23"/>
    </row>
    <row r="1196" spans="1:26">
      <c r="A1196" s="20"/>
      <c r="B1196" s="16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Z1196" s="23"/>
    </row>
    <row r="1197" spans="1:26">
      <c r="A1197" s="20"/>
      <c r="B1197" s="16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Z1197" s="23"/>
    </row>
    <row r="1198" spans="1:26">
      <c r="A1198" s="20"/>
      <c r="B1198" s="16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Z1198" s="23"/>
    </row>
    <row r="1199" spans="1:26">
      <c r="A1199" s="20"/>
      <c r="B1199" s="16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Z1199" s="23"/>
    </row>
    <row r="1200" spans="1:26">
      <c r="A1200" s="20"/>
      <c r="B1200" s="16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Z1200" s="23"/>
    </row>
    <row r="1201" spans="1:26">
      <c r="A1201" s="20"/>
      <c r="B1201" s="16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Z1201" s="23"/>
    </row>
    <row r="1202" spans="1:26">
      <c r="A1202" s="20"/>
      <c r="B1202" s="16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Z1202" s="23"/>
    </row>
    <row r="1203" spans="1:26">
      <c r="A1203" s="20"/>
      <c r="B1203" s="16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Z1203" s="23"/>
    </row>
    <row r="1204" spans="1:26">
      <c r="A1204" s="20"/>
      <c r="B1204" s="16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Z1204" s="23"/>
    </row>
    <row r="1205" spans="1:26">
      <c r="A1205" s="20"/>
      <c r="B1205" s="16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Z1205" s="23"/>
    </row>
    <row r="1206" spans="1:26">
      <c r="A1206" s="20"/>
      <c r="B1206" s="16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Z1206" s="23"/>
    </row>
    <row r="1207" spans="1:26">
      <c r="A1207" s="20"/>
      <c r="B1207" s="16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Z1207" s="23"/>
    </row>
    <row r="1208" spans="1:26">
      <c r="A1208" s="20"/>
      <c r="B1208" s="16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Z1208" s="23"/>
    </row>
    <row r="1209" spans="1:26">
      <c r="A1209" s="20"/>
      <c r="B1209" s="16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Z1209" s="23"/>
    </row>
    <row r="1210" spans="1:26">
      <c r="A1210" s="20"/>
      <c r="B1210" s="16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Z1210" s="23"/>
    </row>
    <row r="1211" spans="1:26">
      <c r="A1211" s="20"/>
      <c r="B1211" s="16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Z1211" s="23"/>
    </row>
    <row r="1212" spans="1:26">
      <c r="A1212" s="20"/>
      <c r="B1212" s="16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Z1212" s="23"/>
    </row>
    <row r="1213" spans="1:26">
      <c r="A1213" s="20"/>
      <c r="B1213" s="16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Z1213" s="23"/>
    </row>
    <row r="1214" spans="1:26">
      <c r="A1214" s="20"/>
      <c r="B1214" s="16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Z1214" s="23"/>
    </row>
    <row r="1215" spans="1:26">
      <c r="A1215" s="20"/>
      <c r="B1215" s="16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Z1215" s="23"/>
    </row>
    <row r="1216" spans="1:26">
      <c r="A1216" s="20"/>
      <c r="B1216" s="16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Z1216" s="23"/>
    </row>
    <row r="1217" spans="1:26">
      <c r="A1217" s="20"/>
      <c r="B1217" s="16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Z1217" s="23"/>
    </row>
    <row r="1218" spans="1:26">
      <c r="A1218" s="20"/>
      <c r="B1218" s="16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Z1218" s="23"/>
    </row>
    <row r="1219" spans="1:26">
      <c r="A1219" s="20"/>
      <c r="B1219" s="16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Z1219" s="23"/>
    </row>
    <row r="1220" spans="1:26">
      <c r="A1220" s="20"/>
      <c r="B1220" s="16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Z1220" s="23"/>
    </row>
    <row r="1221" spans="1:26">
      <c r="A1221" s="20"/>
      <c r="B1221" s="16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Z1221" s="23"/>
    </row>
    <row r="1222" spans="1:26">
      <c r="A1222" s="20"/>
      <c r="B1222" s="16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Z1222" s="23"/>
    </row>
    <row r="1223" spans="1:26">
      <c r="A1223" s="20"/>
      <c r="B1223" s="16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Z1223" s="23"/>
    </row>
    <row r="1224" spans="1:26">
      <c r="A1224" s="20"/>
      <c r="B1224" s="16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Z1224" s="23"/>
    </row>
    <row r="1225" spans="1:26">
      <c r="A1225" s="20"/>
      <c r="B1225" s="16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Z1225" s="23"/>
    </row>
    <row r="1226" spans="1:26">
      <c r="A1226" s="20"/>
      <c r="B1226" s="16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Z1226" s="23"/>
    </row>
    <row r="1227" spans="1:26">
      <c r="A1227" s="20"/>
      <c r="B1227" s="16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Z1227" s="23"/>
    </row>
    <row r="1228" spans="1:26">
      <c r="A1228" s="20"/>
      <c r="B1228" s="16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Z1228" s="23"/>
    </row>
    <row r="1229" spans="1:26">
      <c r="A1229" s="20"/>
      <c r="B1229" s="16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Z1229" s="23"/>
    </row>
    <row r="1230" spans="1:26">
      <c r="A1230" s="20"/>
      <c r="B1230" s="16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Z1230" s="23"/>
    </row>
    <row r="1231" spans="1:26">
      <c r="A1231" s="20"/>
      <c r="B1231" s="16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Z1231" s="23"/>
    </row>
    <row r="1232" spans="1:26">
      <c r="A1232" s="20"/>
      <c r="B1232" s="16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Z1232" s="23"/>
    </row>
    <row r="1233" spans="1:26">
      <c r="A1233" s="20"/>
      <c r="B1233" s="16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Z1233" s="23"/>
    </row>
    <row r="1234" spans="1:26">
      <c r="A1234" s="20"/>
      <c r="B1234" s="16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Z1234" s="23"/>
    </row>
    <row r="1235" spans="1:26">
      <c r="A1235" s="20"/>
      <c r="B1235" s="16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Z1235" s="23"/>
    </row>
    <row r="1236" spans="1:26">
      <c r="A1236" s="20"/>
      <c r="B1236" s="16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Z1236" s="23"/>
    </row>
    <row r="1237" spans="1:26">
      <c r="A1237" s="20"/>
      <c r="B1237" s="16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Z1237" s="23"/>
    </row>
    <row r="1238" spans="1:26">
      <c r="A1238" s="20"/>
      <c r="B1238" s="16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Z1238" s="23"/>
    </row>
    <row r="1239" spans="1:26">
      <c r="A1239" s="20"/>
      <c r="B1239" s="16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Z1239" s="23"/>
    </row>
    <row r="1240" spans="1:26">
      <c r="A1240" s="20"/>
      <c r="B1240" s="16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Z1240" s="23"/>
    </row>
    <row r="1241" spans="1:26">
      <c r="A1241" s="20"/>
      <c r="B1241" s="16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Z1241" s="23"/>
    </row>
    <row r="1242" spans="1:26">
      <c r="A1242" s="20"/>
      <c r="B1242" s="16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Z1242" s="23"/>
    </row>
    <row r="1243" spans="1:26">
      <c r="A1243" s="20"/>
      <c r="B1243" s="16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Z1243" s="23"/>
    </row>
    <row r="1244" spans="1:26">
      <c r="A1244" s="20"/>
      <c r="B1244" s="16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Z1244" s="23"/>
    </row>
    <row r="1245" spans="1:26">
      <c r="A1245" s="20"/>
      <c r="B1245" s="16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Z1245" s="23"/>
    </row>
    <row r="1246" spans="1:26">
      <c r="A1246" s="20"/>
      <c r="B1246" s="16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Z1246" s="23"/>
    </row>
    <row r="1247" spans="1:26">
      <c r="A1247" s="20"/>
      <c r="B1247" s="16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Z1247" s="23"/>
    </row>
    <row r="1248" spans="1:26">
      <c r="A1248" s="20"/>
      <c r="B1248" s="16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Z1248" s="23"/>
    </row>
    <row r="1249" spans="1:26">
      <c r="A1249" s="20"/>
      <c r="B1249" s="16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Z1249" s="23"/>
    </row>
    <row r="1250" spans="1:26">
      <c r="A1250" s="20"/>
      <c r="B1250" s="16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Z1250" s="23"/>
    </row>
    <row r="1251" spans="1:26">
      <c r="A1251" s="20"/>
      <c r="B1251" s="16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Z1251" s="23"/>
    </row>
    <row r="1252" spans="1:26">
      <c r="A1252" s="20"/>
      <c r="B1252" s="16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Z1252" s="23"/>
    </row>
    <row r="1253" spans="1:26">
      <c r="A1253" s="20"/>
      <c r="B1253" s="16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Z1253" s="23"/>
    </row>
    <row r="1254" spans="1:26">
      <c r="A1254" s="20"/>
      <c r="B1254" s="16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Z1254" s="23"/>
    </row>
    <row r="1255" spans="1:26">
      <c r="A1255" s="20"/>
      <c r="B1255" s="16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Z1255" s="23"/>
    </row>
    <row r="1256" spans="1:26">
      <c r="A1256" s="20"/>
      <c r="B1256" s="16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Z1256" s="23"/>
    </row>
    <row r="1257" spans="1:26">
      <c r="A1257" s="20"/>
      <c r="B1257" s="16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Z1257" s="23"/>
    </row>
    <row r="1258" spans="1:26">
      <c r="A1258" s="20"/>
      <c r="B1258" s="16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Z1258" s="23"/>
    </row>
    <row r="1259" spans="1:26">
      <c r="A1259" s="20"/>
      <c r="B1259" s="16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Z1259" s="23"/>
    </row>
    <row r="1260" spans="1:26">
      <c r="A1260" s="20"/>
      <c r="B1260" s="16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Z1260" s="23"/>
    </row>
    <row r="1261" spans="1:26">
      <c r="A1261" s="20"/>
      <c r="B1261" s="16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Z1261" s="23"/>
    </row>
    <row r="1262" spans="1:26">
      <c r="A1262" s="20"/>
      <c r="B1262" s="16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Z1262" s="23"/>
    </row>
    <row r="1263" spans="1:26">
      <c r="A1263" s="20"/>
      <c r="B1263" s="16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Z1263" s="23"/>
    </row>
    <row r="1264" spans="1:26">
      <c r="A1264" s="20"/>
      <c r="B1264" s="16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Z1264" s="23"/>
    </row>
    <row r="1265" spans="1:26">
      <c r="A1265" s="20"/>
      <c r="B1265" s="16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Z1265" s="23"/>
    </row>
    <row r="1266" spans="1:26">
      <c r="A1266" s="20"/>
      <c r="B1266" s="16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Z1266" s="23"/>
    </row>
    <row r="1267" spans="1:26">
      <c r="A1267" s="20"/>
      <c r="B1267" s="16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Z1267" s="23"/>
    </row>
    <row r="1268" spans="1:26">
      <c r="A1268" s="20"/>
      <c r="B1268" s="16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Z1268" s="23"/>
    </row>
    <row r="1269" spans="1:26">
      <c r="A1269" s="20"/>
      <c r="B1269" s="16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Z1269" s="23"/>
    </row>
    <row r="1270" spans="1:26">
      <c r="A1270" s="20"/>
      <c r="B1270" s="16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Z1270" s="23"/>
    </row>
    <row r="1271" spans="1:26">
      <c r="A1271" s="20"/>
      <c r="B1271" s="16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Z1271" s="23"/>
    </row>
    <row r="1272" spans="1:26">
      <c r="A1272" s="20"/>
      <c r="B1272" s="16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Z1272" s="23"/>
    </row>
    <row r="1273" spans="1:26">
      <c r="A1273" s="20"/>
      <c r="B1273" s="16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Z1273" s="23"/>
    </row>
    <row r="1274" spans="1:26">
      <c r="A1274" s="20"/>
      <c r="B1274" s="16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Z1274" s="23"/>
    </row>
    <row r="1275" spans="1:26">
      <c r="A1275" s="20"/>
      <c r="B1275" s="16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Z1275" s="23"/>
    </row>
    <row r="1276" spans="1:26">
      <c r="A1276" s="20"/>
      <c r="B1276" s="16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Z1276" s="23"/>
    </row>
    <row r="1277" spans="1:26">
      <c r="A1277" s="20"/>
      <c r="B1277" s="16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Z1277" s="23"/>
    </row>
    <row r="1278" spans="1:26">
      <c r="A1278" s="20"/>
      <c r="B1278" s="16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Z1278" s="23"/>
    </row>
    <row r="1279" spans="1:26">
      <c r="A1279" s="20"/>
      <c r="B1279" s="16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Z1279" s="23"/>
    </row>
    <row r="1280" spans="1:26">
      <c r="A1280" s="20"/>
      <c r="B1280" s="16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Z1280" s="23"/>
    </row>
    <row r="1281" spans="1:26">
      <c r="A1281" s="20"/>
      <c r="B1281" s="16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Z1281" s="23"/>
    </row>
    <row r="1282" spans="1:26">
      <c r="A1282" s="20"/>
      <c r="B1282" s="16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Z1282" s="23"/>
    </row>
    <row r="1283" spans="1:26">
      <c r="A1283" s="20"/>
      <c r="B1283" s="16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Z1283" s="23"/>
    </row>
    <row r="1284" spans="1:26">
      <c r="A1284" s="20"/>
      <c r="B1284" s="16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Z1284" s="23"/>
    </row>
    <row r="1285" spans="1:26">
      <c r="A1285" s="20"/>
      <c r="B1285" s="16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Z1285" s="23"/>
    </row>
    <row r="1286" spans="1:26">
      <c r="A1286" s="20"/>
      <c r="B1286" s="16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Z1286" s="23"/>
    </row>
    <row r="1287" spans="1:26">
      <c r="A1287" s="20"/>
      <c r="B1287" s="16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Z1287" s="23"/>
    </row>
    <row r="1288" spans="1:26">
      <c r="A1288" s="20"/>
      <c r="B1288" s="16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Z1288" s="23"/>
    </row>
    <row r="1289" spans="1:26">
      <c r="A1289" s="20"/>
      <c r="B1289" s="16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Z1289" s="23"/>
    </row>
    <row r="1290" spans="1:26">
      <c r="A1290" s="20"/>
      <c r="B1290" s="16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Z1290" s="23"/>
    </row>
    <row r="1291" spans="1:26">
      <c r="A1291" s="20"/>
      <c r="B1291" s="16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Z1291" s="23"/>
    </row>
    <row r="1292" spans="1:26">
      <c r="A1292" s="20"/>
      <c r="B1292" s="16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Z1292" s="23"/>
    </row>
    <row r="1293" spans="1:26">
      <c r="A1293" s="20"/>
      <c r="B1293" s="16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Z1293" s="23"/>
    </row>
    <row r="1294" spans="1:26">
      <c r="A1294" s="20"/>
      <c r="B1294" s="16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Z1294" s="23"/>
    </row>
    <row r="1295" spans="1:26">
      <c r="A1295" s="20"/>
      <c r="B1295" s="16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Z1295" s="23"/>
    </row>
    <row r="1296" spans="1:26">
      <c r="A1296" s="20"/>
      <c r="B1296" s="16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Z1296" s="23"/>
    </row>
    <row r="1297" spans="1:26">
      <c r="A1297" s="20"/>
      <c r="B1297" s="16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Z1297" s="23"/>
    </row>
    <row r="1298" spans="1:26">
      <c r="A1298" s="20"/>
      <c r="B1298" s="16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Z1298" s="23"/>
    </row>
    <row r="1299" spans="1:26">
      <c r="A1299" s="20"/>
      <c r="B1299" s="16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Z1299" s="23"/>
    </row>
    <row r="1300" spans="1:26">
      <c r="A1300" s="20"/>
      <c r="B1300" s="16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Z1300" s="23"/>
    </row>
    <row r="1301" spans="1:26">
      <c r="A1301" s="20"/>
      <c r="B1301" s="16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Z1301" s="23"/>
    </row>
    <row r="1302" spans="1:26">
      <c r="A1302" s="20"/>
      <c r="B1302" s="16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Z1302" s="23"/>
    </row>
    <row r="1303" spans="1:26">
      <c r="A1303" s="20"/>
      <c r="B1303" s="16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Z1303" s="23"/>
    </row>
    <row r="1304" spans="1:26">
      <c r="A1304" s="20"/>
      <c r="B1304" s="16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Z1304" s="23"/>
    </row>
    <row r="1305" spans="1:26">
      <c r="A1305" s="20"/>
      <c r="B1305" s="16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Z1305" s="23"/>
    </row>
    <row r="1306" spans="1:26">
      <c r="A1306" s="20"/>
      <c r="B1306" s="16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Z1306" s="23"/>
    </row>
    <row r="1307" spans="1:26">
      <c r="A1307" s="20"/>
      <c r="B1307" s="16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Z1307" s="23"/>
    </row>
    <row r="1308" spans="1:26">
      <c r="A1308" s="20"/>
      <c r="B1308" s="16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Z1308" s="23"/>
    </row>
    <row r="1309" spans="1:26">
      <c r="A1309" s="20"/>
      <c r="B1309" s="16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Z1309" s="23"/>
    </row>
    <row r="1310" spans="1:26">
      <c r="A1310" s="20"/>
      <c r="B1310" s="16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Z1310" s="23"/>
    </row>
    <row r="1311" spans="1:26">
      <c r="A1311" s="20"/>
      <c r="B1311" s="16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Z1311" s="23"/>
    </row>
    <row r="1312" spans="1:26">
      <c r="A1312" s="20"/>
      <c r="B1312" s="16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Z1312" s="23"/>
    </row>
    <row r="1313" spans="1:26">
      <c r="A1313" s="20"/>
      <c r="B1313" s="16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Z1313" s="23"/>
    </row>
    <row r="1314" spans="1:26">
      <c r="A1314" s="20"/>
      <c r="B1314" s="16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Z1314" s="23"/>
    </row>
    <row r="1315" spans="1:26">
      <c r="A1315" s="20"/>
      <c r="B1315" s="16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Z1315" s="23"/>
    </row>
    <row r="1316" spans="1:26">
      <c r="A1316" s="20"/>
      <c r="B1316" s="16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Z1316" s="23"/>
    </row>
    <row r="1317" spans="1:26">
      <c r="A1317" s="20"/>
      <c r="B1317" s="16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Z1317" s="23"/>
    </row>
    <row r="1318" spans="1:26">
      <c r="A1318" s="20"/>
      <c r="B1318" s="16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Z1318" s="23"/>
    </row>
    <row r="1319" spans="1:26">
      <c r="A1319" s="20"/>
      <c r="B1319" s="16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Z1319" s="23"/>
    </row>
    <row r="1320" spans="1:26">
      <c r="A1320" s="20"/>
      <c r="B1320" s="16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Z1320" s="23"/>
    </row>
    <row r="1321" spans="1:26">
      <c r="A1321" s="20"/>
      <c r="B1321" s="16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Z1321" s="23"/>
    </row>
    <row r="1322" spans="1:26">
      <c r="A1322" s="20"/>
      <c r="B1322" s="16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Z1322" s="23"/>
    </row>
    <row r="1323" spans="1:26">
      <c r="A1323" s="20"/>
      <c r="B1323" s="16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Z1323" s="23"/>
    </row>
    <row r="1324" spans="1:26">
      <c r="A1324" s="20"/>
      <c r="B1324" s="16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Z1324" s="23"/>
    </row>
    <row r="1325" spans="1:26">
      <c r="A1325" s="20"/>
      <c r="B1325" s="16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Z1325" s="23"/>
    </row>
    <row r="1326" spans="1:26">
      <c r="A1326" s="20"/>
      <c r="B1326" s="16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Z1326" s="23"/>
    </row>
    <row r="1327" spans="1:26">
      <c r="A1327" s="20"/>
      <c r="B1327" s="16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Z1327" s="23"/>
    </row>
    <row r="1328" spans="1:26">
      <c r="A1328" s="20"/>
      <c r="B1328" s="16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Z1328" s="23"/>
    </row>
    <row r="1329" spans="1:26">
      <c r="A1329" s="20"/>
      <c r="B1329" s="16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Z1329" s="23"/>
    </row>
    <row r="1330" spans="1:26">
      <c r="A1330" s="20"/>
      <c r="B1330" s="16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Z1330" s="23"/>
    </row>
    <row r="1331" spans="1:26">
      <c r="A1331" s="20"/>
      <c r="B1331" s="16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Z1331" s="23"/>
    </row>
    <row r="1332" spans="1:26">
      <c r="A1332" s="20"/>
      <c r="B1332" s="16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Z1332" s="23"/>
    </row>
    <row r="1333" spans="1:26">
      <c r="A1333" s="20"/>
      <c r="B1333" s="16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Z1333" s="23"/>
    </row>
    <row r="1334" spans="1:26">
      <c r="A1334" s="20"/>
      <c r="B1334" s="16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Z1334" s="23"/>
    </row>
    <row r="1335" spans="1:26">
      <c r="A1335" s="20"/>
      <c r="B1335" s="16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Z1335" s="23"/>
    </row>
    <row r="1336" spans="1:26">
      <c r="A1336" s="20"/>
      <c r="B1336" s="16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Z1336" s="23"/>
    </row>
    <row r="1337" spans="1:26">
      <c r="A1337" s="20"/>
      <c r="B1337" s="16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Z1337" s="23"/>
    </row>
    <row r="1338" spans="1:26">
      <c r="A1338" s="20"/>
      <c r="B1338" s="16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Z1338" s="23"/>
    </row>
    <row r="1339" spans="1:26">
      <c r="A1339" s="20"/>
      <c r="B1339" s="16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Z1339" s="23"/>
    </row>
    <row r="1340" spans="1:26">
      <c r="A1340" s="20"/>
      <c r="B1340" s="16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Z1340" s="23"/>
    </row>
    <row r="1341" spans="1:26">
      <c r="A1341" s="20"/>
      <c r="B1341" s="16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Z1341" s="23"/>
    </row>
    <row r="1342" spans="1:26">
      <c r="A1342" s="20"/>
      <c r="B1342" s="16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Z1342" s="23"/>
    </row>
    <row r="1343" spans="1:26">
      <c r="A1343" s="20"/>
      <c r="B1343" s="16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Z1343" s="23"/>
    </row>
    <row r="1344" spans="1:26">
      <c r="A1344" s="20"/>
      <c r="B1344" s="16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Z1344" s="23"/>
    </row>
    <row r="1345" spans="1:26">
      <c r="A1345" s="20"/>
      <c r="B1345" s="16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Z1345" s="23"/>
    </row>
    <row r="1346" spans="1:26">
      <c r="A1346" s="20"/>
      <c r="B1346" s="16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Z1346" s="23"/>
    </row>
    <row r="1347" spans="1:26">
      <c r="A1347" s="20"/>
      <c r="B1347" s="16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Z1347" s="23"/>
    </row>
    <row r="1348" spans="1:26">
      <c r="A1348" s="20"/>
      <c r="B1348" s="16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Z1348" s="23"/>
    </row>
    <row r="1349" spans="1:26">
      <c r="A1349" s="20"/>
      <c r="B1349" s="16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Z1349" s="23"/>
    </row>
    <row r="1350" spans="1:26">
      <c r="A1350" s="20"/>
      <c r="B1350" s="16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Z1350" s="23"/>
    </row>
    <row r="1351" spans="1:26">
      <c r="A1351" s="20"/>
      <c r="B1351" s="16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Z1351" s="23"/>
    </row>
    <row r="1352" spans="1:26">
      <c r="A1352" s="20"/>
      <c r="B1352" s="16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Z1352" s="23"/>
    </row>
    <row r="1353" spans="1:26">
      <c r="A1353" s="20"/>
      <c r="B1353" s="16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Z1353" s="23"/>
    </row>
    <row r="1354" spans="1:26">
      <c r="A1354" s="20"/>
      <c r="B1354" s="16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Z1354" s="23"/>
    </row>
    <row r="1355" spans="1:26">
      <c r="A1355" s="20"/>
      <c r="B1355" s="16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Z1355" s="23"/>
    </row>
    <row r="1356" spans="1:26">
      <c r="A1356" s="20"/>
      <c r="B1356" s="16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Z1356" s="23"/>
    </row>
    <row r="1357" spans="1:26">
      <c r="A1357" s="20"/>
      <c r="B1357" s="16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Z1357" s="23"/>
    </row>
    <row r="1358" spans="1:26">
      <c r="A1358" s="20"/>
      <c r="B1358" s="16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Z1358" s="23"/>
    </row>
    <row r="1359" spans="1:26">
      <c r="A1359" s="20"/>
      <c r="B1359" s="16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Z1359" s="23"/>
    </row>
    <row r="1360" spans="1:26">
      <c r="A1360" s="20"/>
      <c r="B1360" s="16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Z1360" s="23"/>
    </row>
    <row r="1361" spans="1:26">
      <c r="A1361" s="20"/>
      <c r="B1361" s="16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Z1361" s="23"/>
    </row>
    <row r="1362" spans="1:26">
      <c r="A1362" s="20"/>
      <c r="B1362" s="16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Z1362" s="23"/>
    </row>
    <row r="1363" spans="1:26">
      <c r="A1363" s="20"/>
      <c r="B1363" s="16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Z1363" s="23"/>
    </row>
    <row r="1364" spans="1:26">
      <c r="A1364" s="20"/>
      <c r="B1364" s="16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Z1364" s="23"/>
    </row>
    <row r="1365" spans="1:26">
      <c r="A1365" s="20"/>
      <c r="B1365" s="16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Z1365" s="23"/>
    </row>
    <row r="1366" spans="1:26">
      <c r="A1366" s="20"/>
      <c r="B1366" s="16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Z1366" s="23"/>
    </row>
    <row r="1367" spans="1:26">
      <c r="A1367" s="20"/>
      <c r="B1367" s="16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Z1367" s="23"/>
    </row>
    <row r="1368" spans="1:26">
      <c r="A1368" s="20"/>
      <c r="B1368" s="16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Z1368" s="23"/>
    </row>
    <row r="1369" spans="1:26">
      <c r="A1369" s="20"/>
      <c r="B1369" s="16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Z1369" s="23"/>
    </row>
    <row r="1370" spans="1:26">
      <c r="A1370" s="20"/>
      <c r="B1370" s="16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Z1370" s="23"/>
    </row>
    <row r="1371" spans="1:26">
      <c r="A1371" s="20"/>
      <c r="B1371" s="16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Z1371" s="23"/>
    </row>
    <row r="1372" spans="1:26">
      <c r="A1372" s="20"/>
      <c r="B1372" s="16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Z1372" s="23"/>
    </row>
    <row r="1373" spans="1:26">
      <c r="A1373" s="20"/>
      <c r="B1373" s="16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Z1373" s="23"/>
    </row>
    <row r="1374" spans="1:26">
      <c r="A1374" s="20"/>
      <c r="B1374" s="16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Z1374" s="23"/>
    </row>
    <row r="1375" spans="1:26">
      <c r="A1375" s="20"/>
      <c r="B1375" s="16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Z1375" s="23"/>
    </row>
    <row r="1376" spans="1:26">
      <c r="A1376" s="20"/>
      <c r="B1376" s="16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Z1376" s="23"/>
    </row>
    <row r="1377" spans="1:26">
      <c r="A1377" s="20"/>
      <c r="B1377" s="16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Z1377" s="23"/>
    </row>
    <row r="1378" spans="1:26">
      <c r="A1378" s="20"/>
      <c r="B1378" s="16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Z1378" s="23"/>
    </row>
    <row r="1379" spans="1:26">
      <c r="A1379" s="20"/>
      <c r="B1379" s="16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Z1379" s="23"/>
    </row>
    <row r="1380" spans="1:26">
      <c r="A1380" s="20"/>
      <c r="B1380" s="16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Z1380" s="23"/>
    </row>
    <row r="1381" spans="1:26">
      <c r="A1381" s="20"/>
      <c r="B1381" s="16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Z1381" s="23"/>
    </row>
    <row r="1382" spans="1:26">
      <c r="A1382" s="20"/>
      <c r="B1382" s="16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Z1382" s="23"/>
    </row>
    <row r="1383" spans="1:26">
      <c r="A1383" s="20"/>
      <c r="B1383" s="16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Z1383" s="23"/>
    </row>
    <row r="1384" spans="1:26">
      <c r="A1384" s="20"/>
      <c r="B1384" s="16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Z1384" s="23"/>
    </row>
    <row r="1385" spans="1:26">
      <c r="A1385" s="20"/>
      <c r="B1385" s="16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Z1385" s="23"/>
    </row>
    <row r="1386" spans="1:26">
      <c r="A1386" s="20"/>
      <c r="B1386" s="16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Z1386" s="23"/>
    </row>
    <row r="1387" spans="1:26">
      <c r="A1387" s="20"/>
      <c r="B1387" s="16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Z1387" s="23"/>
    </row>
    <row r="1388" spans="1:26">
      <c r="A1388" s="20"/>
      <c r="B1388" s="16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Z1388" s="23"/>
    </row>
    <row r="1389" spans="1:26">
      <c r="A1389" s="20"/>
      <c r="B1389" s="16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Z1389" s="23"/>
    </row>
    <row r="1390" spans="1:26">
      <c r="A1390" s="20"/>
      <c r="B1390" s="16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Z1390" s="23"/>
    </row>
    <row r="1391" spans="1:26">
      <c r="A1391" s="20"/>
      <c r="B1391" s="16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Z1391" s="23"/>
    </row>
    <row r="1392" spans="1:26">
      <c r="A1392" s="20"/>
      <c r="B1392" s="16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Z1392" s="23"/>
    </row>
    <row r="1393" spans="1:26">
      <c r="A1393" s="20"/>
      <c r="B1393" s="16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Z1393" s="23"/>
    </row>
    <row r="1394" spans="1:26">
      <c r="A1394" s="20"/>
      <c r="B1394" s="16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Z1394" s="23"/>
    </row>
    <row r="1395" spans="1:26">
      <c r="A1395" s="20"/>
      <c r="B1395" s="16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Z1395" s="23"/>
    </row>
    <row r="1396" spans="1:26">
      <c r="A1396" s="20"/>
      <c r="B1396" s="16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Z1396" s="23"/>
    </row>
    <row r="1397" spans="1:26">
      <c r="A1397" s="20"/>
      <c r="B1397" s="16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Z1397" s="23"/>
    </row>
    <row r="1398" spans="1:26">
      <c r="A1398" s="20"/>
      <c r="B1398" s="16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Z1398" s="23"/>
    </row>
    <row r="1399" spans="1:26">
      <c r="A1399" s="20"/>
      <c r="B1399" s="16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Z1399" s="23"/>
    </row>
    <row r="1400" spans="1:26">
      <c r="A1400" s="20"/>
      <c r="B1400" s="16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Z1400" s="23"/>
    </row>
    <row r="1401" spans="1:26">
      <c r="A1401" s="20"/>
      <c r="B1401" s="16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Z1401" s="23"/>
    </row>
    <row r="1402" spans="1:26">
      <c r="A1402" s="20"/>
      <c r="B1402" s="16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Z1402" s="23"/>
    </row>
    <row r="1403" spans="1:26">
      <c r="A1403" s="20"/>
      <c r="B1403" s="16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Z1403" s="23"/>
    </row>
    <row r="1404" spans="1:26">
      <c r="A1404" s="20"/>
      <c r="B1404" s="16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Z1404" s="23"/>
    </row>
    <row r="1405" spans="1:26">
      <c r="A1405" s="20"/>
      <c r="B1405" s="16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Z1405" s="23"/>
    </row>
    <row r="1406" spans="1:26">
      <c r="A1406" s="20"/>
      <c r="B1406" s="16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Z1406" s="23"/>
    </row>
    <row r="1407" spans="1:26">
      <c r="A1407" s="20"/>
      <c r="B1407" s="16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Z1407" s="23"/>
    </row>
    <row r="1408" spans="1:26">
      <c r="A1408" s="20"/>
      <c r="B1408" s="16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Z1408" s="23"/>
    </row>
    <row r="1409" spans="1:26">
      <c r="A1409" s="20"/>
      <c r="B1409" s="16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Z1409" s="23"/>
    </row>
    <row r="1410" spans="1:26">
      <c r="A1410" s="20"/>
      <c r="B1410" s="16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Z1410" s="23"/>
    </row>
    <row r="1411" spans="1:26">
      <c r="A1411" s="20"/>
      <c r="B1411" s="16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Z1411" s="23"/>
    </row>
    <row r="1412" spans="1:26">
      <c r="A1412" s="20"/>
      <c r="B1412" s="16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Z1412" s="23"/>
    </row>
    <row r="1413" spans="1:26">
      <c r="A1413" s="20"/>
      <c r="B1413" s="16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Z1413" s="23"/>
    </row>
    <row r="1414" spans="1:26">
      <c r="A1414" s="20"/>
      <c r="B1414" s="16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Z1414" s="23"/>
    </row>
    <row r="1415" spans="1:26">
      <c r="A1415" s="20"/>
      <c r="B1415" s="16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Z1415" s="23"/>
    </row>
    <row r="1416" spans="1:26">
      <c r="A1416" s="20"/>
      <c r="B1416" s="16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Z1416" s="23"/>
    </row>
    <row r="1417" spans="1:26">
      <c r="A1417" s="20"/>
      <c r="B1417" s="16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Z1417" s="23"/>
    </row>
    <row r="1418" spans="1:26">
      <c r="A1418" s="20"/>
      <c r="B1418" s="16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Z1418" s="23"/>
    </row>
    <row r="1419" spans="1:26">
      <c r="A1419" s="20"/>
      <c r="B1419" s="16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Z1419" s="23"/>
    </row>
    <row r="1420" spans="1:26">
      <c r="A1420" s="20"/>
      <c r="B1420" s="16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Z1420" s="23"/>
    </row>
    <row r="1421" spans="1:26">
      <c r="A1421" s="20"/>
      <c r="B1421" s="16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Z1421" s="23"/>
    </row>
    <row r="1422" spans="1:26">
      <c r="A1422" s="20"/>
      <c r="B1422" s="16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Z1422" s="23"/>
    </row>
    <row r="1423" spans="1:26">
      <c r="A1423" s="20"/>
      <c r="B1423" s="16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Z1423" s="23"/>
    </row>
    <row r="1424" spans="1:26">
      <c r="A1424" s="20"/>
      <c r="B1424" s="16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Z1424" s="23"/>
    </row>
    <row r="1425" spans="1:26">
      <c r="A1425" s="20"/>
      <c r="B1425" s="16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Z1425" s="23"/>
    </row>
    <row r="1426" spans="1:26">
      <c r="A1426" s="20"/>
      <c r="B1426" s="16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Z1426" s="23"/>
    </row>
    <row r="1427" spans="1:26">
      <c r="A1427" s="20"/>
      <c r="B1427" s="16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Z1427" s="23"/>
    </row>
    <row r="1428" spans="1:26">
      <c r="A1428" s="20"/>
      <c r="B1428" s="16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Z1428" s="23"/>
    </row>
    <row r="1429" spans="1:26">
      <c r="A1429" s="20"/>
      <c r="B1429" s="16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Z1429" s="23"/>
    </row>
    <row r="1430" spans="1:26">
      <c r="A1430" s="20"/>
      <c r="B1430" s="16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Z1430" s="23"/>
    </row>
    <row r="1431" spans="1:26">
      <c r="A1431" s="20"/>
      <c r="B1431" s="16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Z1431" s="23"/>
    </row>
    <row r="1432" spans="1:26">
      <c r="A1432" s="20"/>
      <c r="B1432" s="16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Z1432" s="23"/>
    </row>
    <row r="1433" spans="1:26">
      <c r="A1433" s="20"/>
      <c r="B1433" s="16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Z1433" s="23"/>
    </row>
    <row r="1434" spans="1:26">
      <c r="A1434" s="20"/>
      <c r="B1434" s="16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Z1434" s="23"/>
    </row>
    <row r="1435" spans="1:26">
      <c r="A1435" s="20"/>
      <c r="B1435" s="16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Z1435" s="23"/>
    </row>
    <row r="1436" spans="1:26">
      <c r="A1436" s="20"/>
      <c r="B1436" s="16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Z1436" s="23"/>
    </row>
    <row r="1437" spans="1:26">
      <c r="A1437" s="20"/>
      <c r="B1437" s="16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Z1437" s="23"/>
    </row>
    <row r="1438" spans="1:26">
      <c r="A1438" s="20"/>
      <c r="B1438" s="16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Z1438" s="23"/>
    </row>
    <row r="1439" spans="1:26">
      <c r="A1439" s="20"/>
      <c r="B1439" s="16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Z1439" s="23"/>
    </row>
    <row r="1440" spans="1:26">
      <c r="A1440" s="20"/>
      <c r="B1440" s="16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Z1440" s="23"/>
    </row>
    <row r="1441" spans="1:26">
      <c r="A1441" s="20"/>
      <c r="B1441" s="16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Z1441" s="23"/>
    </row>
    <row r="1442" spans="1:26">
      <c r="A1442" s="20"/>
      <c r="B1442" s="16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Z1442" s="23"/>
    </row>
    <row r="1443" spans="1:26">
      <c r="A1443" s="20"/>
      <c r="B1443" s="16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Z1443" s="23"/>
    </row>
    <row r="1444" spans="1:26">
      <c r="A1444" s="20"/>
      <c r="B1444" s="16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Z1444" s="23"/>
    </row>
    <row r="1445" spans="1:26">
      <c r="A1445" s="20"/>
      <c r="B1445" s="16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Z1445" s="23"/>
    </row>
    <row r="1446" spans="1:26">
      <c r="A1446" s="20"/>
      <c r="B1446" s="16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Z1446" s="23"/>
    </row>
    <row r="1447" spans="1:26">
      <c r="A1447" s="20"/>
      <c r="B1447" s="16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Z1447" s="23"/>
    </row>
    <row r="1448" spans="1:26">
      <c r="A1448" s="20"/>
      <c r="B1448" s="16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Z1448" s="23"/>
    </row>
    <row r="1449" spans="1:26">
      <c r="A1449" s="20"/>
      <c r="B1449" s="16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Z1449" s="23"/>
    </row>
    <row r="1450" spans="1:26">
      <c r="A1450" s="20"/>
      <c r="B1450" s="16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Z1450" s="23"/>
    </row>
    <row r="1451" spans="1:26">
      <c r="A1451" s="20"/>
      <c r="B1451" s="16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Z1451" s="23"/>
    </row>
    <row r="1452" spans="1:26">
      <c r="A1452" s="20"/>
      <c r="B1452" s="16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Z1452" s="23"/>
    </row>
    <row r="1453" spans="1:26">
      <c r="A1453" s="20"/>
      <c r="B1453" s="16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Z1453" s="23"/>
    </row>
    <row r="1454" spans="1:26">
      <c r="A1454" s="20"/>
      <c r="B1454" s="16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Z1454" s="23"/>
    </row>
    <row r="1455" spans="1:26">
      <c r="A1455" s="20"/>
      <c r="B1455" s="16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Z1455" s="23"/>
    </row>
    <row r="1456" spans="1:26">
      <c r="A1456" s="20"/>
      <c r="B1456" s="16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Z1456" s="23"/>
    </row>
    <row r="1457" spans="1:26">
      <c r="A1457" s="20"/>
      <c r="B1457" s="16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Z1457" s="23"/>
    </row>
    <row r="1458" spans="1:26">
      <c r="A1458" s="20"/>
      <c r="B1458" s="16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Z1458" s="23"/>
    </row>
    <row r="1459" spans="1:26">
      <c r="A1459" s="20"/>
      <c r="B1459" s="16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Z1459" s="23"/>
    </row>
    <row r="1460" spans="1:26">
      <c r="A1460" s="20"/>
      <c r="B1460" s="16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Z1460" s="23"/>
    </row>
    <row r="1461" spans="1:26">
      <c r="A1461" s="20"/>
      <c r="B1461" s="16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Z1461" s="23"/>
    </row>
    <row r="1462" spans="1:26">
      <c r="A1462" s="20"/>
      <c r="B1462" s="16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Z1462" s="23"/>
    </row>
    <row r="1463" spans="1:26">
      <c r="A1463" s="20"/>
      <c r="B1463" s="16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Z1463" s="23"/>
    </row>
    <row r="1464" spans="1:26">
      <c r="A1464" s="20"/>
      <c r="B1464" s="16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Z1464" s="23"/>
    </row>
    <row r="1465" spans="1:26">
      <c r="A1465" s="20"/>
      <c r="B1465" s="16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Z1465" s="23"/>
    </row>
    <row r="1466" spans="1:26">
      <c r="A1466" s="20"/>
      <c r="B1466" s="16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Z1466" s="23"/>
    </row>
    <row r="1467" spans="1:26">
      <c r="A1467" s="20"/>
      <c r="B1467" s="16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Z1467" s="23"/>
    </row>
    <row r="1468" spans="1:26">
      <c r="A1468" s="20"/>
      <c r="B1468" s="16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Z1468" s="23"/>
    </row>
    <row r="1469" spans="1:26">
      <c r="A1469" s="20"/>
      <c r="B1469" s="16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Z1469" s="23"/>
    </row>
    <row r="1470" spans="1:26">
      <c r="A1470" s="20"/>
      <c r="B1470" s="16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Z1470" s="23"/>
    </row>
    <row r="1471" spans="1:26">
      <c r="A1471" s="20"/>
      <c r="B1471" s="16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Z1471" s="23"/>
    </row>
    <row r="1472" spans="1:26">
      <c r="A1472" s="20"/>
      <c r="B1472" s="16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Z1472" s="23"/>
    </row>
    <row r="1473" spans="1:26">
      <c r="A1473" s="20"/>
      <c r="B1473" s="16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Z1473" s="23"/>
    </row>
    <row r="1474" spans="1:26">
      <c r="A1474" s="20"/>
      <c r="B1474" s="16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Z1474" s="23"/>
    </row>
    <row r="1475" spans="1:26">
      <c r="A1475" s="20"/>
      <c r="B1475" s="16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Z1475" s="23"/>
    </row>
    <row r="1476" spans="1:26">
      <c r="A1476" s="20"/>
      <c r="B1476" s="16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Z1476" s="23"/>
    </row>
    <row r="1477" spans="1:26">
      <c r="A1477" s="20"/>
      <c r="B1477" s="16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Z1477" s="23"/>
    </row>
    <row r="1478" spans="1:26">
      <c r="A1478" s="20"/>
      <c r="B1478" s="16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Z1478" s="23"/>
    </row>
    <row r="1479" spans="1:26">
      <c r="A1479" s="20"/>
      <c r="B1479" s="16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Z1479" s="23"/>
    </row>
    <row r="1480" spans="1:26">
      <c r="A1480" s="20"/>
      <c r="B1480" s="16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Z1480" s="23"/>
    </row>
    <row r="1481" spans="1:26">
      <c r="A1481" s="20"/>
      <c r="B1481" s="16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Z1481" s="23"/>
    </row>
    <row r="1482" spans="1:26">
      <c r="A1482" s="20"/>
      <c r="B1482" s="16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Z1482" s="23"/>
    </row>
    <row r="1483" spans="1:26">
      <c r="A1483" s="20"/>
      <c r="B1483" s="16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Z1483" s="23"/>
    </row>
    <row r="1484" spans="1:26">
      <c r="A1484" s="20"/>
      <c r="B1484" s="16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Z1484" s="23"/>
    </row>
    <row r="1485" spans="1:26">
      <c r="A1485" s="20"/>
      <c r="B1485" s="16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Z1485" s="23"/>
    </row>
    <row r="1486" spans="1:26">
      <c r="A1486" s="20"/>
      <c r="B1486" s="16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Z1486" s="23"/>
    </row>
    <row r="1487" spans="1:26">
      <c r="A1487" s="20"/>
      <c r="B1487" s="16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Z1487" s="23"/>
    </row>
    <row r="1488" spans="1:26">
      <c r="A1488" s="20"/>
      <c r="B1488" s="16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Z1488" s="23"/>
    </row>
    <row r="1489" spans="1:26">
      <c r="A1489" s="20"/>
      <c r="B1489" s="16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Z1489" s="23"/>
    </row>
    <row r="1490" spans="1:26">
      <c r="A1490" s="20"/>
      <c r="B1490" s="16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Z1490" s="23"/>
    </row>
    <row r="1491" spans="1:26">
      <c r="A1491" s="20"/>
      <c r="B1491" s="16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Z1491" s="23"/>
    </row>
    <row r="1492" spans="1:26">
      <c r="A1492" s="20"/>
      <c r="B1492" s="16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Z1492" s="23"/>
    </row>
    <row r="1493" spans="1:26">
      <c r="A1493" s="20"/>
      <c r="B1493" s="16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Z1493" s="23"/>
    </row>
    <row r="1494" spans="1:26">
      <c r="A1494" s="20"/>
      <c r="B1494" s="16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Z1494" s="23"/>
    </row>
    <row r="1495" spans="1:26">
      <c r="A1495" s="20"/>
      <c r="B1495" s="16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Z1495" s="23"/>
    </row>
    <row r="1496" spans="1:26">
      <c r="A1496" s="20"/>
      <c r="B1496" s="16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Z1496" s="23"/>
    </row>
    <row r="1497" spans="1:26">
      <c r="A1497" s="20"/>
      <c r="B1497" s="16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Z1497" s="23"/>
    </row>
    <row r="1498" spans="1:26">
      <c r="A1498" s="20"/>
      <c r="B1498" s="16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Z1498" s="23"/>
    </row>
    <row r="1499" spans="1:26">
      <c r="A1499" s="20"/>
      <c r="B1499" s="16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Z1499" s="23"/>
    </row>
    <row r="1500" spans="1:26">
      <c r="A1500" s="20"/>
      <c r="B1500" s="16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Z1500" s="23"/>
    </row>
    <row r="1501" spans="1:26">
      <c r="A1501" s="20"/>
      <c r="B1501" s="16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Z1501" s="23"/>
    </row>
    <row r="1502" spans="1:26">
      <c r="A1502" s="20"/>
      <c r="B1502" s="16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Z1502" s="23"/>
    </row>
    <row r="1503" spans="1:26">
      <c r="A1503" s="20"/>
      <c r="B1503" s="16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Z1503" s="23"/>
    </row>
    <row r="1504" spans="1:26">
      <c r="A1504" s="20"/>
      <c r="B1504" s="16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Z1504" s="23"/>
    </row>
    <row r="1505" spans="1:26">
      <c r="A1505" s="20"/>
      <c r="B1505" s="16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Z1505" s="23"/>
    </row>
    <row r="1506" spans="1:26">
      <c r="A1506" s="20"/>
      <c r="B1506" s="16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Z1506" s="23"/>
    </row>
    <row r="1507" spans="1:26">
      <c r="A1507" s="20"/>
      <c r="B1507" s="16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Z1507" s="23"/>
    </row>
    <row r="1508" spans="1:26">
      <c r="A1508" s="20"/>
      <c r="B1508" s="16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Z1508" s="23"/>
    </row>
    <row r="1509" spans="1:26">
      <c r="A1509" s="20"/>
      <c r="B1509" s="16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Z1509" s="23"/>
    </row>
    <row r="1510" spans="1:26">
      <c r="A1510" s="20"/>
      <c r="B1510" s="16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Z1510" s="23"/>
    </row>
    <row r="1511" spans="1:26">
      <c r="A1511" s="20"/>
      <c r="B1511" s="16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Z1511" s="23"/>
    </row>
    <row r="1512" spans="1:26">
      <c r="A1512" s="20"/>
      <c r="B1512" s="16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Z1512" s="23"/>
    </row>
    <row r="1513" spans="1:26">
      <c r="A1513" s="20"/>
      <c r="B1513" s="16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Z1513" s="23"/>
    </row>
    <row r="1514" spans="1:26">
      <c r="A1514" s="20"/>
      <c r="B1514" s="16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Z1514" s="23"/>
    </row>
    <row r="1515" spans="1:26">
      <c r="A1515" s="20"/>
      <c r="B1515" s="16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Z1515" s="23"/>
    </row>
    <row r="1516" spans="1:26">
      <c r="A1516" s="20"/>
      <c r="B1516" s="16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Z1516" s="23"/>
    </row>
    <row r="1517" spans="1:26">
      <c r="A1517" s="20"/>
      <c r="B1517" s="16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Z1517" s="23"/>
    </row>
    <row r="1518" spans="1:26">
      <c r="A1518" s="20"/>
      <c r="B1518" s="16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Z1518" s="23"/>
    </row>
    <row r="1519" spans="1:26">
      <c r="A1519" s="20"/>
      <c r="B1519" s="16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Z1519" s="23"/>
    </row>
    <row r="1520" spans="1:26">
      <c r="A1520" s="20"/>
      <c r="B1520" s="16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Z1520" s="23"/>
    </row>
    <row r="1521" spans="1:26">
      <c r="A1521" s="20"/>
      <c r="B1521" s="16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Z1521" s="23"/>
    </row>
    <row r="1522" spans="1:26">
      <c r="A1522" s="20"/>
      <c r="B1522" s="16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Z1522" s="23"/>
    </row>
    <row r="1523" spans="1:26">
      <c r="A1523" s="20"/>
      <c r="B1523" s="16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Z1523" s="23"/>
    </row>
    <row r="1524" spans="1:26">
      <c r="A1524" s="20"/>
      <c r="B1524" s="16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Z1524" s="23"/>
    </row>
    <row r="1525" spans="1:26">
      <c r="A1525" s="20"/>
      <c r="B1525" s="16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Z1525" s="23"/>
    </row>
    <row r="1526" spans="1:26">
      <c r="A1526" s="20"/>
      <c r="B1526" s="16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Z1526" s="23"/>
    </row>
    <row r="1527" spans="1:26">
      <c r="A1527" s="20"/>
      <c r="B1527" s="16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Z1527" s="23"/>
    </row>
    <row r="1528" spans="1:26">
      <c r="A1528" s="20"/>
      <c r="B1528" s="16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Z1528" s="23"/>
    </row>
    <row r="1529" spans="1:26">
      <c r="A1529" s="20"/>
      <c r="B1529" s="16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Z1529" s="23"/>
    </row>
    <row r="1530" spans="1:26">
      <c r="A1530" s="20"/>
      <c r="B1530" s="16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Z1530" s="23"/>
    </row>
    <row r="1531" spans="1:26">
      <c r="A1531" s="20"/>
      <c r="B1531" s="16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Z1531" s="23"/>
    </row>
    <row r="1532" spans="1:26">
      <c r="A1532" s="20"/>
      <c r="B1532" s="16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Z1532" s="23"/>
    </row>
    <row r="1533" spans="1:26">
      <c r="A1533" s="20"/>
      <c r="B1533" s="16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Z1533" s="23"/>
    </row>
    <row r="1534" spans="1:26">
      <c r="A1534" s="20"/>
      <c r="B1534" s="16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Z1534" s="23"/>
    </row>
    <row r="1535" spans="1:26">
      <c r="A1535" s="20"/>
      <c r="B1535" s="16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Z1535" s="23"/>
    </row>
    <row r="1536" spans="1:26">
      <c r="A1536" s="20"/>
      <c r="B1536" s="16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Z1536" s="23"/>
    </row>
    <row r="1537" spans="1:26">
      <c r="A1537" s="20"/>
      <c r="B1537" s="16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Z1537" s="23"/>
    </row>
    <row r="1538" spans="1:26">
      <c r="A1538" s="20"/>
      <c r="B1538" s="16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Z1538" s="23"/>
    </row>
    <row r="1539" spans="1:26">
      <c r="A1539" s="20"/>
      <c r="B1539" s="16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Z1539" s="23"/>
    </row>
    <row r="1540" spans="1:26">
      <c r="A1540" s="20"/>
      <c r="B1540" s="16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Z1540" s="23"/>
    </row>
    <row r="1541" spans="1:26">
      <c r="A1541" s="20"/>
      <c r="B1541" s="16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Z1541" s="23"/>
    </row>
    <row r="1542" spans="1:26">
      <c r="A1542" s="20"/>
      <c r="B1542" s="16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Z1542" s="23"/>
    </row>
    <row r="1543" spans="1:26">
      <c r="A1543" s="20"/>
      <c r="B1543" s="16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Z1543" s="23"/>
    </row>
    <row r="1544" spans="1:26">
      <c r="A1544" s="20"/>
      <c r="B1544" s="16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Z1544" s="23"/>
    </row>
    <row r="1545" spans="1:26">
      <c r="A1545" s="20"/>
      <c r="B1545" s="16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Z1545" s="23"/>
    </row>
    <row r="1546" spans="1:26">
      <c r="A1546" s="20"/>
      <c r="B1546" s="16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Z1546" s="23"/>
    </row>
    <row r="1547" spans="1:26">
      <c r="A1547" s="20"/>
      <c r="B1547" s="16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Z1547" s="23"/>
    </row>
    <row r="1548" spans="1:26">
      <c r="A1548" s="20"/>
      <c r="B1548" s="16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Z1548" s="23"/>
    </row>
    <row r="1549" spans="1:26">
      <c r="A1549" s="20"/>
      <c r="B1549" s="16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Z1549" s="23"/>
    </row>
    <row r="1550" spans="1:26">
      <c r="A1550" s="20"/>
      <c r="B1550" s="16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Z1550" s="23"/>
    </row>
    <row r="1551" spans="1:26">
      <c r="A1551" s="20"/>
      <c r="B1551" s="16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Z1551" s="23"/>
    </row>
    <row r="1552" spans="1:26">
      <c r="A1552" s="20"/>
      <c r="B1552" s="16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Z1552" s="23"/>
    </row>
    <row r="1553" spans="1:26">
      <c r="A1553" s="20"/>
      <c r="B1553" s="16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Z1553" s="23"/>
    </row>
    <row r="1554" spans="1:26">
      <c r="A1554" s="20"/>
      <c r="B1554" s="16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Z1554" s="23"/>
    </row>
    <row r="1555" spans="1:26">
      <c r="A1555" s="20"/>
      <c r="B1555" s="16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Z1555" s="23"/>
    </row>
    <row r="1556" spans="1:26">
      <c r="A1556" s="20"/>
      <c r="B1556" s="16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Z1556" s="23"/>
    </row>
    <row r="1557" spans="1:26">
      <c r="A1557" s="20"/>
      <c r="B1557" s="16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Z1557" s="23"/>
    </row>
    <row r="1558" spans="1:26">
      <c r="A1558" s="20"/>
      <c r="B1558" s="16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Z1558" s="23"/>
    </row>
    <row r="1559" spans="1:26">
      <c r="A1559" s="20"/>
      <c r="B1559" s="16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Z1559" s="23"/>
    </row>
    <row r="1560" spans="1:26">
      <c r="A1560" s="20"/>
      <c r="B1560" s="16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Z1560" s="23"/>
    </row>
    <row r="1561" spans="1:26">
      <c r="A1561" s="20"/>
      <c r="B1561" s="16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Z1561" s="23"/>
    </row>
    <row r="1562" spans="1:26">
      <c r="A1562" s="20"/>
      <c r="B1562" s="16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Z1562" s="23"/>
    </row>
    <row r="1563" spans="1:26">
      <c r="A1563" s="20"/>
      <c r="B1563" s="16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Z1563" s="23"/>
    </row>
    <row r="1564" spans="1:26">
      <c r="A1564" s="20"/>
      <c r="B1564" s="16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Z1564" s="23"/>
    </row>
    <row r="1565" spans="1:26">
      <c r="A1565" s="20"/>
      <c r="B1565" s="16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Z1565" s="23"/>
    </row>
    <row r="1566" spans="1:26">
      <c r="A1566" s="20"/>
      <c r="B1566" s="16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Z1566" s="23"/>
    </row>
    <row r="1567" spans="1:26">
      <c r="A1567" s="20"/>
      <c r="B1567" s="16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Z1567" s="23"/>
    </row>
    <row r="1568" spans="1:26">
      <c r="A1568" s="20"/>
      <c r="B1568" s="16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Z1568" s="23"/>
    </row>
    <row r="1569" spans="1:26">
      <c r="A1569" s="20"/>
      <c r="B1569" s="16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Z1569" s="23"/>
    </row>
    <row r="1570" spans="1:26">
      <c r="A1570" s="20"/>
      <c r="B1570" s="16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Z1570" s="23"/>
    </row>
    <row r="1571" spans="1:26">
      <c r="A1571" s="20"/>
      <c r="B1571" s="16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Z1571" s="23"/>
    </row>
    <row r="1572" spans="1:26">
      <c r="A1572" s="20"/>
      <c r="B1572" s="16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Z1572" s="23"/>
    </row>
    <row r="1573" spans="1:26">
      <c r="A1573" s="20"/>
      <c r="B1573" s="16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Z1573" s="23"/>
    </row>
    <row r="1574" spans="1:26">
      <c r="A1574" s="20"/>
      <c r="B1574" s="16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Z1574" s="23"/>
    </row>
    <row r="1575" spans="1:26">
      <c r="A1575" s="20"/>
      <c r="B1575" s="16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Z1575" s="23"/>
    </row>
    <row r="1576" spans="1:26">
      <c r="A1576" s="20"/>
      <c r="B1576" s="16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Z1576" s="23"/>
    </row>
    <row r="1577" spans="1:26">
      <c r="A1577" s="20"/>
      <c r="B1577" s="16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Z1577" s="23"/>
    </row>
    <row r="1578" spans="1:26">
      <c r="A1578" s="20"/>
      <c r="B1578" s="16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Z1578" s="23"/>
    </row>
    <row r="1579" spans="1:26">
      <c r="A1579" s="20"/>
      <c r="B1579" s="16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Z1579" s="23"/>
    </row>
    <row r="1580" spans="1:26">
      <c r="A1580" s="20"/>
      <c r="B1580" s="16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Z1580" s="23"/>
    </row>
    <row r="1581" spans="1:26">
      <c r="A1581" s="20"/>
      <c r="B1581" s="16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Z1581" s="23"/>
    </row>
    <row r="1582" spans="1:26">
      <c r="A1582" s="20"/>
      <c r="B1582" s="16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Z1582" s="23"/>
    </row>
    <row r="1583" spans="1:26">
      <c r="A1583" s="20"/>
      <c r="B1583" s="16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Z1583" s="23"/>
    </row>
    <row r="1584" spans="1:26">
      <c r="A1584" s="20"/>
      <c r="B1584" s="16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Z1584" s="23"/>
    </row>
    <row r="1585" spans="1:26">
      <c r="A1585" s="20"/>
      <c r="B1585" s="16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Z1585" s="23"/>
    </row>
    <row r="1586" spans="1:26">
      <c r="A1586" s="20"/>
      <c r="B1586" s="16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Z1586" s="23"/>
    </row>
    <row r="1587" spans="1:26">
      <c r="A1587" s="20"/>
      <c r="B1587" s="16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Z1587" s="23"/>
    </row>
    <row r="1588" spans="1:26">
      <c r="A1588" s="20"/>
      <c r="B1588" s="16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Z1588" s="23"/>
    </row>
    <row r="1589" spans="1:26">
      <c r="A1589" s="20"/>
      <c r="B1589" s="16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Z1589" s="23"/>
    </row>
    <row r="1590" spans="1:26">
      <c r="A1590" s="20"/>
      <c r="B1590" s="16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Z1590" s="23"/>
    </row>
    <row r="1591" spans="1:26">
      <c r="A1591" s="20"/>
      <c r="B1591" s="16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Z1591" s="23"/>
    </row>
    <row r="1592" spans="1:26">
      <c r="A1592" s="20"/>
      <c r="B1592" s="16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Z1592" s="23"/>
    </row>
    <row r="1593" spans="1:26">
      <c r="A1593" s="20"/>
      <c r="B1593" s="16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Z1593" s="23"/>
    </row>
    <row r="1594" spans="1:26">
      <c r="A1594" s="20"/>
      <c r="B1594" s="16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Z1594" s="23"/>
    </row>
    <row r="1595" spans="1:26">
      <c r="A1595" s="20"/>
      <c r="B1595" s="16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Z1595" s="23"/>
    </row>
    <row r="1596" spans="1:26">
      <c r="A1596" s="20"/>
      <c r="B1596" s="16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Z1596" s="23"/>
    </row>
    <row r="1597" spans="1:26">
      <c r="A1597" s="20"/>
      <c r="B1597" s="16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Z1597" s="23"/>
    </row>
    <row r="1598" spans="1:26">
      <c r="A1598" s="20"/>
      <c r="B1598" s="16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Z1598" s="23"/>
    </row>
    <row r="1599" spans="1:26">
      <c r="A1599" s="20"/>
      <c r="B1599" s="16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Z1599" s="23"/>
    </row>
    <row r="1600" spans="1:26">
      <c r="A1600" s="20"/>
      <c r="B1600" s="16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Z1600" s="23"/>
    </row>
    <row r="1601" spans="1:26">
      <c r="A1601" s="20"/>
      <c r="B1601" s="16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Z1601" s="23"/>
    </row>
    <row r="1602" spans="1:26">
      <c r="A1602" s="20"/>
      <c r="B1602" s="16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Z1602" s="23"/>
    </row>
    <row r="1603" spans="1:26">
      <c r="A1603" s="20"/>
      <c r="B1603" s="16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Z1603" s="23"/>
    </row>
    <row r="1604" spans="1:26">
      <c r="A1604" s="20"/>
      <c r="B1604" s="16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Z1604" s="23"/>
    </row>
    <row r="1605" spans="1:26">
      <c r="A1605" s="20"/>
      <c r="B1605" s="16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Z1605" s="23"/>
    </row>
    <row r="1606" spans="1:26">
      <c r="A1606" s="20"/>
      <c r="B1606" s="16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Z1606" s="23"/>
    </row>
    <row r="1607" spans="1:26">
      <c r="A1607" s="20"/>
      <c r="B1607" s="16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Z1607" s="23"/>
    </row>
    <row r="1608" spans="1:26">
      <c r="A1608" s="20"/>
      <c r="B1608" s="16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Z1608" s="23"/>
    </row>
    <row r="1609" spans="1:26">
      <c r="A1609" s="20"/>
      <c r="B1609" s="16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Z1609" s="23"/>
    </row>
    <row r="1610" spans="1:26">
      <c r="A1610" s="20"/>
      <c r="B1610" s="16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Z1610" s="23"/>
    </row>
    <row r="1611" spans="1:26">
      <c r="A1611" s="20"/>
      <c r="B1611" s="16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Z1611" s="23"/>
    </row>
    <row r="1612" spans="1:26">
      <c r="A1612" s="20"/>
      <c r="B1612" s="16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Z1612" s="23"/>
    </row>
    <row r="1613" spans="1:26">
      <c r="A1613" s="20"/>
      <c r="B1613" s="16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Z1613" s="23"/>
    </row>
    <row r="1614" spans="1:26">
      <c r="A1614" s="20"/>
      <c r="B1614" s="16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Z1614" s="23"/>
    </row>
    <row r="1615" spans="1:26">
      <c r="A1615" s="20"/>
      <c r="B1615" s="16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Z1615" s="23"/>
    </row>
    <row r="1616" spans="1:26">
      <c r="A1616" s="20"/>
      <c r="B1616" s="16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Z1616" s="23"/>
    </row>
    <row r="1617" spans="1:26">
      <c r="A1617" s="20"/>
      <c r="B1617" s="16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Z1617" s="23"/>
    </row>
    <row r="1618" spans="1:26">
      <c r="A1618" s="20"/>
      <c r="B1618" s="16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Z1618" s="23"/>
    </row>
    <row r="1619" spans="1:26">
      <c r="A1619" s="20"/>
      <c r="B1619" s="16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Z1619" s="23"/>
    </row>
    <row r="1620" spans="1:26">
      <c r="A1620" s="20"/>
      <c r="B1620" s="16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Z1620" s="23"/>
    </row>
    <row r="1621" spans="1:26">
      <c r="A1621" s="20"/>
      <c r="B1621" s="16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Z1621" s="23"/>
    </row>
    <row r="1622" spans="1:26">
      <c r="A1622" s="20"/>
      <c r="B1622" s="16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Z1622" s="23"/>
    </row>
    <row r="1623" spans="1:26">
      <c r="A1623" s="20"/>
      <c r="B1623" s="16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Z1623" s="23"/>
    </row>
    <row r="1624" spans="1:26">
      <c r="A1624" s="20"/>
      <c r="B1624" s="16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Z1624" s="23"/>
    </row>
    <row r="1625" spans="1:26">
      <c r="A1625" s="20"/>
      <c r="B1625" s="16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Z1625" s="23"/>
    </row>
    <row r="1626" spans="1:26">
      <c r="A1626" s="20"/>
      <c r="B1626" s="16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Z1626" s="23"/>
    </row>
    <row r="1627" spans="1:26">
      <c r="A1627" s="20"/>
      <c r="B1627" s="16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Z1627" s="23"/>
    </row>
    <row r="1628" spans="1:26">
      <c r="A1628" s="20"/>
      <c r="B1628" s="16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Z1628" s="23"/>
    </row>
    <row r="1629" spans="1:26">
      <c r="A1629" s="20"/>
      <c r="B1629" s="16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Z1629" s="23"/>
    </row>
    <row r="1630" spans="1:26">
      <c r="A1630" s="20"/>
      <c r="B1630" s="16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Z1630" s="23"/>
    </row>
    <row r="1631" spans="1:26">
      <c r="A1631" s="20"/>
      <c r="B1631" s="16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Z1631" s="23"/>
    </row>
    <row r="1632" spans="1:26">
      <c r="A1632" s="20"/>
      <c r="B1632" s="16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Z1632" s="23"/>
    </row>
    <row r="1633" spans="1:26">
      <c r="A1633" s="20"/>
      <c r="B1633" s="16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Z1633" s="23"/>
    </row>
    <row r="1634" spans="1:26">
      <c r="A1634" s="20"/>
      <c r="B1634" s="16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Z1634" s="23"/>
    </row>
    <row r="1635" spans="1:26">
      <c r="A1635" s="20"/>
      <c r="B1635" s="16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Z1635" s="23"/>
    </row>
    <row r="1636" spans="1:26">
      <c r="A1636" s="20"/>
      <c r="B1636" s="16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Z1636" s="23"/>
    </row>
    <row r="1637" spans="1:26">
      <c r="A1637" s="20"/>
      <c r="B1637" s="16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Z1637" s="23"/>
    </row>
    <row r="1638" spans="1:26">
      <c r="A1638" s="20"/>
      <c r="B1638" s="16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Z1638" s="23"/>
    </row>
    <row r="1639" spans="1:26">
      <c r="A1639" s="20"/>
      <c r="B1639" s="16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Z1639" s="23"/>
    </row>
    <row r="1640" spans="1:26">
      <c r="A1640" s="20"/>
      <c r="B1640" s="16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Z1640" s="23"/>
    </row>
    <row r="1641" spans="1:26">
      <c r="A1641" s="20"/>
      <c r="B1641" s="16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Z1641" s="23"/>
    </row>
    <row r="1642" spans="1:26">
      <c r="A1642" s="20"/>
      <c r="B1642" s="16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Z1642" s="23"/>
    </row>
    <row r="1643" spans="1:26">
      <c r="A1643" s="20"/>
      <c r="B1643" s="16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Z1643" s="23"/>
    </row>
    <row r="1644" spans="1:26">
      <c r="A1644" s="20"/>
      <c r="B1644" s="16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Z1644" s="23"/>
    </row>
    <row r="1645" spans="1:26">
      <c r="A1645" s="20"/>
      <c r="B1645" s="16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Z1645" s="23"/>
    </row>
    <row r="1646" spans="1:26">
      <c r="A1646" s="20"/>
      <c r="B1646" s="16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Z1646" s="23"/>
    </row>
    <row r="1647" spans="1:26">
      <c r="A1647" s="20"/>
      <c r="B1647" s="16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Z1647" s="23"/>
    </row>
    <row r="1648" spans="1:26">
      <c r="A1648" s="20"/>
      <c r="B1648" s="16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Z1648" s="23"/>
    </row>
    <row r="1649" spans="1:26">
      <c r="A1649" s="20"/>
      <c r="B1649" s="16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Z1649" s="23"/>
    </row>
    <row r="1650" spans="1:26">
      <c r="A1650" s="20"/>
      <c r="B1650" s="16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Z1650" s="23"/>
    </row>
    <row r="1651" spans="1:26">
      <c r="A1651" s="20"/>
      <c r="B1651" s="16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Z1651" s="23"/>
    </row>
    <row r="1652" spans="1:26">
      <c r="A1652" s="20"/>
      <c r="B1652" s="16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Z1652" s="23"/>
    </row>
    <row r="1653" spans="1:26">
      <c r="A1653" s="20"/>
      <c r="B1653" s="16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Z1653" s="23"/>
    </row>
    <row r="1654" spans="1:26">
      <c r="A1654" s="20"/>
      <c r="B1654" s="16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Z1654" s="23"/>
    </row>
    <row r="1655" spans="1:26">
      <c r="A1655" s="20"/>
      <c r="B1655" s="16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Z1655" s="23"/>
    </row>
    <row r="1656" spans="1:26">
      <c r="A1656" s="20"/>
      <c r="B1656" s="16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Z1656" s="23"/>
    </row>
    <row r="1657" spans="1:26">
      <c r="A1657" s="20"/>
      <c r="B1657" s="16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Z1657" s="23"/>
    </row>
    <row r="1658" spans="1:26">
      <c r="A1658" s="20"/>
      <c r="B1658" s="16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Z1658" s="23"/>
    </row>
    <row r="1659" spans="1:26">
      <c r="A1659" s="20"/>
      <c r="B1659" s="16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Z1659" s="23"/>
    </row>
    <row r="1660" spans="1:26">
      <c r="A1660" s="20"/>
      <c r="B1660" s="16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Z1660" s="23"/>
    </row>
    <row r="1661" spans="1:26">
      <c r="A1661" s="20"/>
      <c r="B1661" s="16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Z1661" s="23"/>
    </row>
    <row r="1662" spans="1:26">
      <c r="A1662" s="20"/>
      <c r="B1662" s="16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Z1662" s="23"/>
    </row>
    <row r="1663" spans="1:26">
      <c r="A1663" s="20"/>
      <c r="B1663" s="16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Z1663" s="23"/>
    </row>
    <row r="1664" spans="1:26">
      <c r="A1664" s="20"/>
      <c r="B1664" s="16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Z1664" s="23"/>
    </row>
    <row r="1665" spans="1:26">
      <c r="A1665" s="20"/>
      <c r="B1665" s="16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Z1665" s="23"/>
    </row>
    <row r="1666" spans="1:26">
      <c r="A1666" s="20"/>
      <c r="B1666" s="16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Z1666" s="23"/>
    </row>
    <row r="1667" spans="1:26">
      <c r="A1667" s="20"/>
      <c r="B1667" s="16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Z1667" s="23"/>
    </row>
    <row r="1668" spans="1:26">
      <c r="A1668" s="20"/>
      <c r="B1668" s="16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Z1668" s="23"/>
    </row>
    <row r="1669" spans="1:26">
      <c r="A1669" s="20"/>
      <c r="B1669" s="16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Z1669" s="23"/>
    </row>
    <row r="1670" spans="1:26">
      <c r="A1670" s="20"/>
      <c r="B1670" s="16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Z1670" s="23"/>
    </row>
    <row r="1671" spans="1:26">
      <c r="A1671" s="20"/>
      <c r="B1671" s="16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Z1671" s="23"/>
    </row>
    <row r="1672" spans="1:26">
      <c r="A1672" s="20"/>
      <c r="B1672" s="16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Z1672" s="23"/>
    </row>
    <row r="1673" spans="1:26">
      <c r="A1673" s="20"/>
      <c r="B1673" s="16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Z1673" s="23"/>
    </row>
    <row r="1674" spans="1:26">
      <c r="A1674" s="20"/>
      <c r="B1674" s="16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Z1674" s="23"/>
    </row>
    <row r="1675" spans="1:26">
      <c r="A1675" s="20"/>
      <c r="B1675" s="16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Z1675" s="23"/>
    </row>
    <row r="1676" spans="1:26">
      <c r="A1676" s="20"/>
      <c r="B1676" s="16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Z1676" s="23"/>
    </row>
    <row r="1677" spans="1:26">
      <c r="A1677" s="20"/>
      <c r="B1677" s="16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Z1677" s="23"/>
    </row>
    <row r="1678" spans="1:26">
      <c r="A1678" s="20"/>
      <c r="B1678" s="16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Z1678" s="23"/>
    </row>
    <row r="1679" spans="1:26">
      <c r="A1679" s="20"/>
      <c r="B1679" s="16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Z1679" s="23"/>
    </row>
    <row r="1680" spans="1:26">
      <c r="A1680" s="20"/>
      <c r="B1680" s="16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Z1680" s="23"/>
    </row>
    <row r="1681" spans="1:26">
      <c r="A1681" s="20"/>
      <c r="B1681" s="16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Z1681" s="23"/>
    </row>
    <row r="1682" spans="1:26">
      <c r="A1682" s="20"/>
      <c r="B1682" s="16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Z1682" s="23"/>
    </row>
    <row r="1683" spans="1:26">
      <c r="A1683" s="20"/>
      <c r="B1683" s="16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Z1683" s="23"/>
    </row>
    <row r="1684" spans="1:26">
      <c r="A1684" s="20"/>
      <c r="B1684" s="16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Z1684" s="23"/>
    </row>
    <row r="1685" spans="1:26">
      <c r="A1685" s="20"/>
      <c r="B1685" s="16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Z1685" s="23"/>
    </row>
    <row r="1686" spans="1:26">
      <c r="A1686" s="20"/>
      <c r="B1686" s="16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Z1686" s="23"/>
    </row>
    <row r="1687" spans="1:26">
      <c r="A1687" s="20"/>
      <c r="B1687" s="16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Z1687" s="23"/>
    </row>
    <row r="1688" spans="1:26">
      <c r="A1688" s="20"/>
      <c r="B1688" s="16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Z1688" s="23"/>
    </row>
    <row r="1689" spans="1:26">
      <c r="A1689" s="20"/>
      <c r="B1689" s="16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Z1689" s="23"/>
    </row>
    <row r="1690" spans="1:26">
      <c r="A1690" s="20"/>
      <c r="B1690" s="16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Z1690" s="23"/>
    </row>
    <row r="1691" spans="1:26">
      <c r="A1691" s="20"/>
      <c r="B1691" s="16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Z1691" s="23"/>
    </row>
    <row r="1692" spans="1:26">
      <c r="A1692" s="20"/>
      <c r="B1692" s="16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Z1692" s="23"/>
    </row>
    <row r="1693" spans="1:26">
      <c r="A1693" s="20"/>
      <c r="B1693" s="16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Z1693" s="23"/>
    </row>
    <row r="1694" spans="1:26">
      <c r="A1694" s="20"/>
      <c r="B1694" s="16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Z1694" s="23"/>
    </row>
    <row r="1695" spans="1:26">
      <c r="A1695" s="20"/>
      <c r="B1695" s="16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Z1695" s="23"/>
    </row>
    <row r="1696" spans="1:26">
      <c r="A1696" s="20"/>
      <c r="B1696" s="16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Z1696" s="23"/>
    </row>
    <row r="1697" spans="1:26">
      <c r="A1697" s="20"/>
      <c r="B1697" s="16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Z1697" s="23"/>
    </row>
    <row r="1698" spans="1:26">
      <c r="A1698" s="20"/>
      <c r="B1698" s="16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Z1698" s="23"/>
    </row>
    <row r="1699" spans="1:26">
      <c r="A1699" s="20"/>
      <c r="B1699" s="16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Z1699" s="23"/>
    </row>
    <row r="1700" spans="1:26">
      <c r="A1700" s="20"/>
      <c r="B1700" s="16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Z1700" s="23"/>
    </row>
    <row r="1701" spans="1:26">
      <c r="A1701" s="20"/>
      <c r="B1701" s="16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Z1701" s="23"/>
    </row>
    <row r="1702" spans="1:26">
      <c r="A1702" s="20"/>
      <c r="B1702" s="16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Z1702" s="23"/>
    </row>
    <row r="1703" spans="1:26">
      <c r="A1703" s="20"/>
      <c r="B1703" s="16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Z1703" s="23"/>
    </row>
    <row r="1704" spans="1:26">
      <c r="A1704" s="20"/>
      <c r="B1704" s="16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Z1704" s="23"/>
    </row>
    <row r="1705" spans="1:26">
      <c r="A1705" s="20"/>
      <c r="B1705" s="16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Z1705" s="23"/>
    </row>
    <row r="1706" spans="1:26">
      <c r="A1706" s="20"/>
      <c r="B1706" s="16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Z1706" s="23"/>
    </row>
    <row r="1707" spans="1:26">
      <c r="A1707" s="20"/>
      <c r="B1707" s="16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Z1707" s="23"/>
    </row>
    <row r="1708" spans="1:26">
      <c r="A1708" s="20"/>
      <c r="B1708" s="16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Z1708" s="23"/>
    </row>
    <row r="1709" spans="1:26">
      <c r="A1709" s="20"/>
      <c r="B1709" s="16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Z1709" s="23"/>
    </row>
    <row r="1710" spans="1:26">
      <c r="A1710" s="20"/>
      <c r="B1710" s="16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Z1710" s="23"/>
    </row>
    <row r="1711" spans="1:26">
      <c r="A1711" s="20"/>
      <c r="B1711" s="16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Z1711" s="23"/>
    </row>
    <row r="1712" spans="1:26">
      <c r="A1712" s="20"/>
      <c r="B1712" s="16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Z1712" s="23"/>
    </row>
    <row r="1713" spans="1:26">
      <c r="A1713" s="20"/>
      <c r="B1713" s="16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Z1713" s="23"/>
    </row>
    <row r="1714" spans="1:26">
      <c r="A1714" s="20"/>
      <c r="B1714" s="16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Z1714" s="23"/>
    </row>
    <row r="1715" spans="1:26">
      <c r="A1715" s="20"/>
      <c r="B1715" s="16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Z1715" s="23"/>
    </row>
    <row r="1716" spans="1:26">
      <c r="A1716" s="20"/>
      <c r="B1716" s="16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Z1716" s="23"/>
    </row>
    <row r="1717" spans="1:26">
      <c r="A1717" s="20"/>
      <c r="B1717" s="16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Z1717" s="23"/>
    </row>
    <row r="1718" spans="1:26">
      <c r="A1718" s="20"/>
      <c r="B1718" s="16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Z1718" s="23"/>
    </row>
    <row r="1719" spans="1:26">
      <c r="A1719" s="20"/>
      <c r="B1719" s="16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Z1719" s="23"/>
    </row>
    <row r="1720" spans="1:26">
      <c r="A1720" s="20"/>
      <c r="B1720" s="16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Z1720" s="23"/>
    </row>
    <row r="1721" spans="1:26">
      <c r="A1721" s="20"/>
      <c r="B1721" s="16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Z1721" s="23"/>
    </row>
    <row r="1722" spans="1:26">
      <c r="A1722" s="20"/>
      <c r="B1722" s="16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Z1722" s="23"/>
    </row>
    <row r="1723" spans="1:26">
      <c r="A1723" s="20"/>
      <c r="B1723" s="16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Z1723" s="23"/>
    </row>
    <row r="1724" spans="1:26">
      <c r="A1724" s="20"/>
      <c r="B1724" s="16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Z1724" s="23"/>
    </row>
    <row r="1725" spans="1:26">
      <c r="A1725" s="20"/>
      <c r="B1725" s="16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Z1725" s="23"/>
    </row>
    <row r="1726" spans="1:26">
      <c r="A1726" s="20"/>
      <c r="B1726" s="16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Z1726" s="23"/>
    </row>
    <row r="1727" spans="1:26">
      <c r="A1727" s="20"/>
      <c r="B1727" s="16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Z1727" s="23"/>
    </row>
    <row r="1728" spans="1:26">
      <c r="A1728" s="20"/>
      <c r="B1728" s="16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Z1728" s="23"/>
    </row>
    <row r="1729" spans="1:26">
      <c r="A1729" s="20"/>
      <c r="B1729" s="16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Z1729" s="23"/>
    </row>
    <row r="1730" spans="1:26">
      <c r="A1730" s="20"/>
      <c r="B1730" s="16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Z1730" s="23"/>
    </row>
    <row r="1731" spans="1:26">
      <c r="A1731" s="20"/>
      <c r="B1731" s="16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Z1731" s="23"/>
    </row>
    <row r="1732" spans="1:26">
      <c r="A1732" s="20"/>
      <c r="B1732" s="16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Z1732" s="23"/>
    </row>
    <row r="1733" spans="1:26">
      <c r="A1733" s="20"/>
      <c r="B1733" s="16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Z1733" s="23"/>
    </row>
    <row r="1734" spans="1:26">
      <c r="A1734" s="20"/>
      <c r="B1734" s="16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Z1734" s="23"/>
    </row>
    <row r="1735" spans="1:26">
      <c r="A1735" s="20"/>
      <c r="B1735" s="16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Z1735" s="23"/>
    </row>
    <row r="1736" spans="1:26">
      <c r="A1736" s="20"/>
      <c r="B1736" s="16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Z1736" s="23"/>
    </row>
    <row r="1737" spans="1:26">
      <c r="A1737" s="20"/>
      <c r="B1737" s="16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Z1737" s="23"/>
    </row>
    <row r="1738" spans="1:26">
      <c r="A1738" s="20"/>
      <c r="B1738" s="16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Z1738" s="23"/>
    </row>
    <row r="1739" spans="1:26">
      <c r="A1739" s="20"/>
      <c r="B1739" s="16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Z1739" s="23"/>
    </row>
    <row r="1740" spans="1:26">
      <c r="A1740" s="20"/>
      <c r="B1740" s="16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Z1740" s="23"/>
    </row>
    <row r="1741" spans="1:26">
      <c r="A1741" s="20"/>
      <c r="B1741" s="16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Z1741" s="23"/>
    </row>
    <row r="1742" spans="1:26">
      <c r="A1742" s="20"/>
      <c r="B1742" s="16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Z1742" s="23"/>
    </row>
    <row r="1743" spans="1:26">
      <c r="A1743" s="20"/>
      <c r="B1743" s="16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Z1743" s="23"/>
    </row>
    <row r="1744" spans="1:26">
      <c r="A1744" s="20"/>
      <c r="B1744" s="16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Z1744" s="23"/>
    </row>
    <row r="1745" spans="1:26">
      <c r="A1745" s="20"/>
      <c r="B1745" s="16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Z1745" s="23"/>
    </row>
    <row r="1746" spans="1:26">
      <c r="A1746" s="20"/>
      <c r="B1746" s="16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Z1746" s="23"/>
    </row>
    <row r="1747" spans="1:26">
      <c r="A1747" s="20"/>
      <c r="B1747" s="16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Z1747" s="23"/>
    </row>
    <row r="1748" spans="1:26">
      <c r="A1748" s="20"/>
      <c r="B1748" s="16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Z1748" s="23"/>
    </row>
    <row r="1749" spans="1:26">
      <c r="A1749" s="20"/>
      <c r="B1749" s="16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Z1749" s="23"/>
    </row>
    <row r="1750" spans="1:26">
      <c r="A1750" s="20"/>
      <c r="B1750" s="16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Z1750" s="23"/>
    </row>
    <row r="1751" spans="1:26">
      <c r="A1751" s="20"/>
      <c r="B1751" s="16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Z1751" s="23"/>
    </row>
    <row r="1752" spans="1:26">
      <c r="A1752" s="20"/>
      <c r="B1752" s="16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Z1752" s="23"/>
    </row>
    <row r="1753" spans="1:26">
      <c r="A1753" s="20"/>
      <c r="B1753" s="16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Z1753" s="23"/>
    </row>
    <row r="1754" spans="1:26">
      <c r="A1754" s="20"/>
      <c r="B1754" s="16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Z1754" s="23"/>
    </row>
    <row r="1755" spans="1:26">
      <c r="A1755" s="20"/>
      <c r="B1755" s="16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Z1755" s="23"/>
    </row>
    <row r="1756" spans="1:26">
      <c r="A1756" s="20"/>
      <c r="B1756" s="16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Z1756" s="23"/>
    </row>
    <row r="1757" spans="1:26">
      <c r="A1757" s="20"/>
      <c r="B1757" s="16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Z1757" s="23"/>
    </row>
    <row r="1758" spans="1:26">
      <c r="A1758" s="20"/>
      <c r="B1758" s="16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Z1758" s="23"/>
    </row>
    <row r="1759" spans="1:26">
      <c r="A1759" s="20"/>
      <c r="B1759" s="16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Z1759" s="23"/>
    </row>
    <row r="1760" spans="1:26">
      <c r="A1760" s="20"/>
      <c r="B1760" s="16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Z1760" s="23"/>
    </row>
    <row r="1761" spans="1:26">
      <c r="A1761" s="20"/>
      <c r="B1761" s="16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Z1761" s="23"/>
    </row>
    <row r="1762" spans="1:26">
      <c r="A1762" s="20"/>
      <c r="B1762" s="16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Z1762" s="23"/>
    </row>
    <row r="1763" spans="1:26">
      <c r="A1763" s="20"/>
      <c r="B1763" s="16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Z1763" s="23"/>
    </row>
    <row r="1764" spans="1:26">
      <c r="A1764" s="20"/>
      <c r="B1764" s="16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Z1764" s="23"/>
    </row>
    <row r="1765" spans="1:26">
      <c r="A1765" s="20"/>
      <c r="B1765" s="16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Z1765" s="23"/>
    </row>
    <row r="1766" spans="1:26">
      <c r="A1766" s="20"/>
      <c r="B1766" s="16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Z1766" s="23"/>
    </row>
    <row r="1767" spans="1:26">
      <c r="A1767" s="20"/>
      <c r="B1767" s="16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Z1767" s="23"/>
    </row>
    <row r="1768" spans="1:26">
      <c r="A1768" s="20"/>
      <c r="B1768" s="16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Z1768" s="23"/>
    </row>
    <row r="1769" spans="1:26">
      <c r="A1769" s="20"/>
      <c r="B1769" s="16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Z1769" s="23"/>
    </row>
    <row r="1770" spans="1:26">
      <c r="A1770" s="20"/>
      <c r="B1770" s="16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Z1770" s="23"/>
    </row>
    <row r="1771" spans="1:26">
      <c r="A1771" s="20"/>
      <c r="B1771" s="16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Z1771" s="23"/>
    </row>
    <row r="1772" spans="1:26">
      <c r="A1772" s="20"/>
      <c r="B1772" s="16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Z1772" s="23"/>
    </row>
    <row r="1773" spans="1:26">
      <c r="A1773" s="20"/>
      <c r="B1773" s="16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Z1773" s="23"/>
    </row>
    <row r="1774" spans="1:26">
      <c r="A1774" s="20"/>
      <c r="B1774" s="16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Z1774" s="23"/>
    </row>
    <row r="1775" spans="1:26">
      <c r="A1775" s="20"/>
      <c r="B1775" s="16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Z1775" s="23"/>
    </row>
    <row r="1776" spans="1:26">
      <c r="A1776" s="20"/>
      <c r="B1776" s="16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Z1776" s="23"/>
    </row>
    <row r="1777" spans="1:26">
      <c r="A1777" s="20"/>
      <c r="B1777" s="16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Z1777" s="23"/>
    </row>
    <row r="1778" spans="1:26">
      <c r="A1778" s="20"/>
      <c r="B1778" s="16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Z1778" s="23"/>
    </row>
    <row r="1779" spans="1:26">
      <c r="A1779" s="20"/>
      <c r="B1779" s="16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Z1779" s="23"/>
    </row>
    <row r="1780" spans="1:26">
      <c r="A1780" s="20"/>
      <c r="B1780" s="16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Z1780" s="23"/>
    </row>
    <row r="1781" spans="1:26">
      <c r="A1781" s="20"/>
      <c r="B1781" s="16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Z1781" s="23"/>
    </row>
    <row r="1782" spans="1:26">
      <c r="A1782" s="20"/>
      <c r="B1782" s="16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Z1782" s="23"/>
    </row>
    <row r="1783" spans="1:26">
      <c r="A1783" s="20"/>
      <c r="B1783" s="16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Z1783" s="23"/>
    </row>
    <row r="1784" spans="1:26">
      <c r="A1784" s="20"/>
      <c r="B1784" s="16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Z1784" s="23"/>
    </row>
    <row r="1785" spans="1:26">
      <c r="A1785" s="20"/>
      <c r="B1785" s="16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Z1785" s="23"/>
    </row>
    <row r="1786" spans="1:26">
      <c r="A1786" s="20"/>
      <c r="B1786" s="16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Z1786" s="23"/>
    </row>
    <row r="1787" spans="1:26">
      <c r="A1787" s="20"/>
      <c r="B1787" s="16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Z1787" s="23"/>
    </row>
    <row r="1788" spans="1:26">
      <c r="A1788" s="20"/>
      <c r="B1788" s="16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Z1788" s="23"/>
    </row>
    <row r="1789" spans="1:26">
      <c r="A1789" s="20"/>
      <c r="B1789" s="16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Z1789" s="23"/>
    </row>
    <row r="1790" spans="1:26">
      <c r="A1790" s="20"/>
      <c r="B1790" s="16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Z1790" s="23"/>
    </row>
    <row r="1791" spans="1:26">
      <c r="A1791" s="20"/>
      <c r="B1791" s="16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Z1791" s="23"/>
    </row>
    <row r="1792" spans="1:26">
      <c r="A1792" s="20"/>
      <c r="B1792" s="16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Z1792" s="23"/>
    </row>
    <row r="1793" spans="1:26">
      <c r="A1793" s="20"/>
      <c r="B1793" s="16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Z1793" s="23"/>
    </row>
    <row r="1794" spans="1:26">
      <c r="A1794" s="20"/>
      <c r="B1794" s="16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Z1794" s="23"/>
    </row>
    <row r="1795" spans="1:26">
      <c r="A1795" s="20"/>
      <c r="B1795" s="16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Z1795" s="23"/>
    </row>
    <row r="1796" spans="1:26">
      <c r="A1796" s="20"/>
      <c r="B1796" s="16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Z1796" s="23"/>
    </row>
    <row r="1797" spans="1:26">
      <c r="A1797" s="20"/>
      <c r="B1797" s="16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Z1797" s="23"/>
    </row>
    <row r="1798" spans="1:26">
      <c r="A1798" s="20"/>
      <c r="B1798" s="16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Z1798" s="23"/>
    </row>
    <row r="1799" spans="1:26">
      <c r="A1799" s="20"/>
      <c r="B1799" s="16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Z1799" s="23"/>
    </row>
    <row r="1800" spans="1:26">
      <c r="A1800" s="20"/>
      <c r="B1800" s="16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Z1800" s="23"/>
    </row>
    <row r="1801" spans="1:26">
      <c r="A1801" s="20"/>
      <c r="B1801" s="16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Z1801" s="23"/>
    </row>
    <row r="1802" spans="1:26">
      <c r="A1802" s="20"/>
      <c r="B1802" s="16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Z1802" s="23"/>
    </row>
    <row r="1803" spans="1:26">
      <c r="A1803" s="20"/>
      <c r="B1803" s="16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Z1803" s="23"/>
    </row>
    <row r="1804" spans="1:26">
      <c r="A1804" s="20"/>
      <c r="B1804" s="16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Z1804" s="23"/>
    </row>
    <row r="1805" spans="1:26">
      <c r="A1805" s="20"/>
      <c r="B1805" s="16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Z1805" s="23"/>
    </row>
    <row r="1806" spans="1:26">
      <c r="A1806" s="20"/>
      <c r="B1806" s="16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Z1806" s="23"/>
    </row>
    <row r="1807" spans="1:26">
      <c r="A1807" s="20"/>
      <c r="B1807" s="16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Z1807" s="23"/>
    </row>
    <row r="1808" spans="1:26">
      <c r="A1808" s="20"/>
      <c r="B1808" s="16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Z1808" s="23"/>
    </row>
    <row r="1809" spans="1:26">
      <c r="A1809" s="20"/>
      <c r="B1809" s="16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Z1809" s="23"/>
    </row>
    <row r="1810" spans="1:26">
      <c r="A1810" s="20"/>
      <c r="B1810" s="16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Z1810" s="23"/>
    </row>
    <row r="1811" spans="1:26">
      <c r="A1811" s="20"/>
      <c r="B1811" s="16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Z1811" s="23"/>
    </row>
    <row r="1812" spans="1:26">
      <c r="A1812" s="20"/>
      <c r="B1812" s="16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Z1812" s="23"/>
    </row>
    <row r="1813" spans="1:26">
      <c r="A1813" s="20"/>
      <c r="B1813" s="16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Z1813" s="23"/>
    </row>
    <row r="1814" spans="1:26">
      <c r="A1814" s="20"/>
      <c r="B1814" s="16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Z1814" s="23"/>
    </row>
    <row r="1815" spans="1:26">
      <c r="A1815" s="20"/>
      <c r="B1815" s="16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Z1815" s="23"/>
    </row>
    <row r="1816" spans="1:26">
      <c r="A1816" s="20"/>
      <c r="B1816" s="16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Z1816" s="23"/>
    </row>
    <row r="1817" spans="1:26">
      <c r="A1817" s="20"/>
      <c r="B1817" s="16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Z1817" s="23"/>
    </row>
    <row r="1818" spans="1:26">
      <c r="A1818" s="20"/>
      <c r="B1818" s="16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Z1818" s="23"/>
    </row>
    <row r="1819" spans="1:26">
      <c r="A1819" s="20"/>
      <c r="B1819" s="16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Z1819" s="23"/>
    </row>
    <row r="1820" spans="1:26">
      <c r="A1820" s="20"/>
      <c r="B1820" s="16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Z1820" s="23"/>
    </row>
    <row r="1821" spans="1:26">
      <c r="A1821" s="20"/>
      <c r="B1821" s="16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Z1821" s="23"/>
    </row>
    <row r="1822" spans="1:26">
      <c r="A1822" s="20"/>
      <c r="B1822" s="16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Z1822" s="23"/>
    </row>
    <row r="1823" spans="1:26">
      <c r="A1823" s="20"/>
      <c r="B1823" s="16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Z1823" s="23"/>
    </row>
    <row r="1824" spans="1:26">
      <c r="A1824" s="20"/>
      <c r="B1824" s="16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Z1824" s="23"/>
    </row>
    <row r="1825" spans="1:26">
      <c r="A1825" s="20"/>
      <c r="B1825" s="16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Z1825" s="23"/>
    </row>
    <row r="1826" spans="1:26">
      <c r="A1826" s="20"/>
      <c r="B1826" s="16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Z1826" s="23"/>
    </row>
    <row r="1827" spans="1:26">
      <c r="A1827" s="20"/>
      <c r="B1827" s="16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Z1827" s="23"/>
    </row>
    <row r="1828" spans="1:26">
      <c r="A1828" s="20"/>
      <c r="B1828" s="16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Z1828" s="23"/>
    </row>
    <row r="1829" spans="1:26">
      <c r="A1829" s="20"/>
      <c r="B1829" s="16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Z1829" s="23"/>
    </row>
    <row r="1830" spans="1:26">
      <c r="A1830" s="20"/>
      <c r="B1830" s="16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Z1830" s="23"/>
    </row>
    <row r="1831" spans="1:26">
      <c r="A1831" s="20"/>
      <c r="B1831" s="16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Z1831" s="23"/>
    </row>
    <row r="1832" spans="1:26">
      <c r="A1832" s="20"/>
      <c r="B1832" s="16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Z1832" s="23"/>
    </row>
    <row r="1833" spans="1:26">
      <c r="A1833" s="20"/>
      <c r="B1833" s="16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Z1833" s="23"/>
    </row>
    <row r="1834" spans="1:26">
      <c r="A1834" s="20"/>
      <c r="B1834" s="16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Z1834" s="23"/>
    </row>
    <row r="1835" spans="1:26">
      <c r="A1835" s="20"/>
      <c r="B1835" s="16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Z1835" s="23"/>
    </row>
    <row r="1836" spans="1:26">
      <c r="A1836" s="20"/>
      <c r="B1836" s="16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Z1836" s="23"/>
    </row>
    <row r="1837" spans="1:26">
      <c r="A1837" s="20"/>
      <c r="B1837" s="16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Z1837" s="23"/>
    </row>
    <row r="1838" spans="1:26">
      <c r="A1838" s="20"/>
      <c r="B1838" s="16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Z1838" s="23"/>
    </row>
    <row r="1839" spans="1:26">
      <c r="A1839" s="20"/>
      <c r="B1839" s="16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Z1839" s="23"/>
    </row>
    <row r="1840" spans="1:26">
      <c r="A1840" s="20"/>
      <c r="B1840" s="16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Z1840" s="23"/>
    </row>
    <row r="1841" spans="1:26">
      <c r="A1841" s="20"/>
      <c r="B1841" s="16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Z1841" s="23"/>
    </row>
    <row r="1842" spans="1:26">
      <c r="A1842" s="20"/>
      <c r="B1842" s="16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Z1842" s="23"/>
    </row>
    <row r="1843" spans="1:26">
      <c r="A1843" s="20"/>
      <c r="B1843" s="16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Z1843" s="23"/>
    </row>
    <row r="1844" spans="1:26">
      <c r="A1844" s="20"/>
      <c r="B1844" s="16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Z1844" s="23"/>
    </row>
    <row r="1845" spans="1:26">
      <c r="A1845" s="20"/>
      <c r="B1845" s="16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Z1845" s="23"/>
    </row>
    <row r="1846" spans="1:26">
      <c r="A1846" s="20"/>
      <c r="B1846" s="16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Z1846" s="23"/>
    </row>
    <row r="1847" spans="1:26">
      <c r="A1847" s="20"/>
      <c r="B1847" s="16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Z1847" s="23"/>
    </row>
    <row r="1848" spans="1:26">
      <c r="A1848" s="20"/>
      <c r="B1848" s="16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Z1848" s="23"/>
    </row>
    <row r="1849" spans="1:26">
      <c r="A1849" s="20"/>
      <c r="B1849" s="16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Z1849" s="23"/>
    </row>
    <row r="1850" spans="1:26">
      <c r="A1850" s="20"/>
      <c r="B1850" s="16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Z1850" s="23"/>
    </row>
    <row r="1851" spans="1:26">
      <c r="A1851" s="20"/>
      <c r="B1851" s="16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Z1851" s="23"/>
    </row>
    <row r="1852" spans="1:26">
      <c r="A1852" s="20"/>
      <c r="B1852" s="16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Z1852" s="23"/>
    </row>
    <row r="1853" spans="1:26">
      <c r="A1853" s="20"/>
      <c r="B1853" s="16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Z1853" s="23"/>
    </row>
    <row r="1854" spans="1:26">
      <c r="A1854" s="20"/>
      <c r="B1854" s="16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Z1854" s="23"/>
    </row>
    <row r="1855" spans="1:26">
      <c r="A1855" s="20"/>
      <c r="B1855" s="16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Z1855" s="23"/>
    </row>
    <row r="1856" spans="1:26">
      <c r="A1856" s="20"/>
      <c r="B1856" s="16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Z1856" s="23"/>
    </row>
    <row r="1857" spans="1:26">
      <c r="A1857" s="20"/>
      <c r="B1857" s="16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Z1857" s="23"/>
    </row>
    <row r="1858" spans="1:26">
      <c r="A1858" s="20"/>
      <c r="B1858" s="16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Z1858" s="23"/>
    </row>
    <row r="1859" spans="1:26">
      <c r="A1859" s="20"/>
      <c r="B1859" s="16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Z1859" s="23"/>
    </row>
    <row r="1860" spans="1:26">
      <c r="A1860" s="20"/>
      <c r="B1860" s="16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Z1860" s="23"/>
    </row>
    <row r="1861" spans="1:26">
      <c r="A1861" s="20"/>
      <c r="B1861" s="16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Z1861" s="23"/>
    </row>
    <row r="1862" spans="1:26">
      <c r="A1862" s="20"/>
      <c r="B1862" s="16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Z1862" s="23"/>
    </row>
    <row r="1863" spans="1:26">
      <c r="A1863" s="20"/>
      <c r="B1863" s="16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Z1863" s="23"/>
    </row>
    <row r="1864" spans="1:26">
      <c r="A1864" s="20"/>
      <c r="B1864" s="16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Z1864" s="23"/>
    </row>
    <row r="1865" spans="1:26">
      <c r="A1865" s="20"/>
      <c r="B1865" s="16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Z1865" s="23"/>
    </row>
    <row r="1866" spans="1:26">
      <c r="A1866" s="20"/>
      <c r="B1866" s="16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Z1866" s="23"/>
    </row>
    <row r="1867" spans="1:26">
      <c r="A1867" s="20"/>
      <c r="B1867" s="16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Z1867" s="23"/>
    </row>
    <row r="1868" spans="1:26">
      <c r="A1868" s="20"/>
      <c r="B1868" s="16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Z1868" s="23"/>
    </row>
    <row r="1869" spans="1:26">
      <c r="A1869" s="20"/>
      <c r="B1869" s="16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Z1869" s="23"/>
    </row>
    <row r="1870" spans="1:26">
      <c r="A1870" s="20"/>
      <c r="B1870" s="16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Z1870" s="23"/>
    </row>
    <row r="1871" spans="1:26">
      <c r="A1871" s="20"/>
      <c r="B1871" s="16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Z1871" s="23"/>
    </row>
    <row r="1872" spans="1:26">
      <c r="A1872" s="20"/>
      <c r="B1872" s="16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Z1872" s="23"/>
    </row>
    <row r="1873" spans="1:26">
      <c r="A1873" s="20"/>
      <c r="B1873" s="16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Z1873" s="23"/>
    </row>
    <row r="1874" spans="1:26">
      <c r="A1874" s="20"/>
      <c r="B1874" s="16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Z1874" s="23"/>
    </row>
    <row r="1875" spans="1:26">
      <c r="A1875" s="20"/>
      <c r="B1875" s="16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Z1875" s="23"/>
    </row>
    <row r="1876" spans="1:26">
      <c r="A1876" s="20"/>
      <c r="B1876" s="16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Z1876" s="23"/>
    </row>
    <row r="1877" spans="1:26">
      <c r="A1877" s="20"/>
      <c r="B1877" s="16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Z1877" s="23"/>
    </row>
    <row r="1878" spans="1:26">
      <c r="A1878" s="20"/>
      <c r="B1878" s="16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Z1878" s="23"/>
    </row>
    <row r="1879" spans="1:26">
      <c r="A1879" s="20"/>
      <c r="B1879" s="16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Z1879" s="23"/>
    </row>
    <row r="1880" spans="1:26">
      <c r="A1880" s="20"/>
      <c r="B1880" s="16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Z1880" s="23"/>
    </row>
    <row r="1881" spans="1:26">
      <c r="A1881" s="20"/>
      <c r="B1881" s="16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Z1881" s="23"/>
    </row>
    <row r="1882" spans="1:26">
      <c r="A1882" s="20"/>
      <c r="B1882" s="16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Z1882" s="23"/>
    </row>
    <row r="1883" spans="1:26">
      <c r="A1883" s="20"/>
      <c r="B1883" s="16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Z1883" s="23"/>
    </row>
    <row r="1884" spans="1:26">
      <c r="A1884" s="20"/>
      <c r="B1884" s="16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Z1884" s="23"/>
    </row>
    <row r="1885" spans="1:26">
      <c r="A1885" s="20"/>
      <c r="B1885" s="16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Z1885" s="23"/>
    </row>
    <row r="1886" spans="1:26">
      <c r="A1886" s="20"/>
      <c r="B1886" s="16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Z1886" s="23"/>
    </row>
    <row r="1887" spans="1:26">
      <c r="A1887" s="20"/>
      <c r="B1887" s="16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Z1887" s="23"/>
    </row>
    <row r="1888" spans="1:26">
      <c r="A1888" s="20"/>
      <c r="B1888" s="16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Z1888" s="23"/>
    </row>
    <row r="1889" spans="1:26">
      <c r="A1889" s="20"/>
      <c r="B1889" s="16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Z1889" s="23"/>
    </row>
    <row r="1890" spans="1:26">
      <c r="A1890" s="20"/>
      <c r="B1890" s="16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Z1890" s="23"/>
    </row>
    <row r="1891" spans="1:26">
      <c r="A1891" s="20"/>
      <c r="B1891" s="16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Z1891" s="23"/>
    </row>
    <row r="1892" spans="1:26">
      <c r="A1892" s="20"/>
      <c r="B1892" s="16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Z1892" s="23"/>
    </row>
    <row r="1893" spans="1:26">
      <c r="A1893" s="20"/>
      <c r="B1893" s="16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Z1893" s="23"/>
    </row>
    <row r="1894" spans="1:26">
      <c r="A1894" s="20"/>
      <c r="B1894" s="16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Z1894" s="23"/>
    </row>
    <row r="1895" spans="1:26">
      <c r="A1895" s="20"/>
      <c r="B1895" s="16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Z1895" s="23"/>
    </row>
    <row r="1896" spans="1:26">
      <c r="A1896" s="20"/>
      <c r="B1896" s="16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Z1896" s="23"/>
    </row>
    <row r="1897" spans="1:26">
      <c r="A1897" s="20"/>
      <c r="B1897" s="16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Z1897" s="23"/>
    </row>
    <row r="1898" spans="1:26">
      <c r="A1898" s="20"/>
      <c r="B1898" s="16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Z1898" s="23"/>
    </row>
    <row r="1899" spans="1:26">
      <c r="A1899" s="20"/>
      <c r="B1899" s="16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Z1899" s="23"/>
    </row>
    <row r="1900" spans="1:26">
      <c r="A1900" s="20"/>
      <c r="B1900" s="16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Z1900" s="23"/>
    </row>
    <row r="1901" spans="1:26">
      <c r="A1901" s="20"/>
      <c r="B1901" s="16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Z1901" s="23"/>
    </row>
    <row r="1902" spans="1:26">
      <c r="A1902" s="20"/>
      <c r="B1902" s="16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Z1902" s="23"/>
    </row>
    <row r="1903" spans="1:26">
      <c r="A1903" s="20"/>
      <c r="B1903" s="16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Z1903" s="23"/>
    </row>
    <row r="1904" spans="1:26">
      <c r="A1904" s="20"/>
      <c r="B1904" s="16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Z1904" s="23"/>
    </row>
    <row r="1905" spans="1:26">
      <c r="A1905" s="20"/>
      <c r="B1905" s="16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Z1905" s="23"/>
    </row>
    <row r="1906" spans="1:26">
      <c r="A1906" s="20"/>
      <c r="B1906" s="16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Z1906" s="23"/>
    </row>
    <row r="1907" spans="1:26">
      <c r="A1907" s="20"/>
      <c r="B1907" s="16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Z1907" s="23"/>
    </row>
    <row r="1908" spans="1:26">
      <c r="A1908" s="20"/>
      <c r="B1908" s="16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Z1908" s="23"/>
    </row>
    <row r="1909" spans="1:26">
      <c r="A1909" s="20"/>
      <c r="B1909" s="16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Z1909" s="23"/>
    </row>
    <row r="1910" spans="1:26">
      <c r="A1910" s="20"/>
      <c r="B1910" s="16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Z1910" s="23"/>
    </row>
    <row r="1911" spans="1:26">
      <c r="A1911" s="20"/>
      <c r="B1911" s="16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Z1911" s="23"/>
    </row>
    <row r="1912" spans="1:26">
      <c r="A1912" s="20"/>
      <c r="B1912" s="16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Z1912" s="23"/>
    </row>
    <row r="1913" spans="1:26">
      <c r="A1913" s="20"/>
      <c r="B1913" s="16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Z1913" s="23"/>
    </row>
    <row r="1914" spans="1:26">
      <c r="A1914" s="20"/>
      <c r="B1914" s="16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Z1914" s="23"/>
    </row>
    <row r="1915" spans="1:26">
      <c r="A1915" s="20"/>
      <c r="B1915" s="16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Z1915" s="23"/>
    </row>
    <row r="1916" spans="1:26">
      <c r="A1916" s="20"/>
      <c r="B1916" s="16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Z1916" s="23"/>
    </row>
    <row r="1917" spans="1:26">
      <c r="A1917" s="20"/>
      <c r="B1917" s="16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Z1917" s="23"/>
    </row>
    <row r="1918" spans="1:26">
      <c r="A1918" s="20"/>
      <c r="B1918" s="16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Z1918" s="23"/>
    </row>
    <row r="1919" spans="1:26">
      <c r="A1919" s="20"/>
      <c r="B1919" s="16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Z1919" s="23"/>
    </row>
    <row r="1920" spans="1:26">
      <c r="A1920" s="20"/>
      <c r="B1920" s="16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Z1920" s="23"/>
    </row>
    <row r="1921" spans="1:26">
      <c r="A1921" s="20"/>
      <c r="B1921" s="16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Z1921" s="23"/>
    </row>
    <row r="1922" spans="1:26">
      <c r="A1922" s="20"/>
      <c r="B1922" s="16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Z1922" s="23"/>
    </row>
    <row r="1923" spans="1:26">
      <c r="A1923" s="20"/>
      <c r="B1923" s="16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Z1923" s="23"/>
    </row>
    <row r="1924" spans="1:26">
      <c r="A1924" s="20"/>
      <c r="B1924" s="16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Z1924" s="23"/>
    </row>
    <row r="1925" spans="1:26">
      <c r="A1925" s="20"/>
      <c r="B1925" s="16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Z1925" s="23"/>
    </row>
    <row r="1926" spans="1:26">
      <c r="A1926" s="20"/>
      <c r="B1926" s="16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Z1926" s="23"/>
    </row>
    <row r="1927" spans="1:26">
      <c r="A1927" s="20"/>
      <c r="B1927" s="16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Z1927" s="23"/>
    </row>
    <row r="1928" spans="1:26">
      <c r="A1928" s="20"/>
      <c r="B1928" s="16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Z1928" s="23"/>
    </row>
    <row r="1929" spans="1:26">
      <c r="A1929" s="20"/>
      <c r="B1929" s="16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Z1929" s="23"/>
    </row>
    <row r="1930" spans="1:26">
      <c r="A1930" s="20"/>
      <c r="B1930" s="16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Z1930" s="23"/>
    </row>
    <row r="1931" spans="1:26">
      <c r="A1931" s="20"/>
      <c r="B1931" s="16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Z1931" s="23"/>
    </row>
    <row r="1932" spans="1:26">
      <c r="A1932" s="20"/>
      <c r="B1932" s="16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Z1932" s="23"/>
    </row>
    <row r="1933" spans="1:26">
      <c r="A1933" s="20"/>
      <c r="B1933" s="16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Z1933" s="23"/>
    </row>
    <row r="1934" spans="1:26">
      <c r="A1934" s="20"/>
      <c r="B1934" s="16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Z1934" s="23"/>
    </row>
    <row r="1935" spans="1:26">
      <c r="A1935" s="20"/>
      <c r="B1935" s="16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Z1935" s="23"/>
    </row>
    <row r="1936" spans="1:26">
      <c r="A1936" s="20"/>
      <c r="B1936" s="16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Z1936" s="23"/>
    </row>
    <row r="1937" spans="1:26">
      <c r="A1937" s="20"/>
      <c r="B1937" s="16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Z1937" s="23"/>
    </row>
    <row r="1938" spans="1:26">
      <c r="A1938" s="20"/>
      <c r="B1938" s="16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Z1938" s="23"/>
    </row>
    <row r="1939" spans="1:26">
      <c r="A1939" s="20"/>
      <c r="B1939" s="16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Z1939" s="23"/>
    </row>
    <row r="1940" spans="1:26">
      <c r="A1940" s="20"/>
      <c r="B1940" s="16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Z1940" s="23"/>
    </row>
    <row r="1941" spans="1:26">
      <c r="A1941" s="20"/>
      <c r="B1941" s="16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Z1941" s="23"/>
    </row>
    <row r="1942" spans="1:26">
      <c r="A1942" s="20"/>
      <c r="B1942" s="16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Z1942" s="23"/>
    </row>
    <row r="1943" spans="1:26">
      <c r="A1943" s="20"/>
      <c r="B1943" s="16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Z1943" s="23"/>
    </row>
    <row r="1944" spans="1:26">
      <c r="A1944" s="20"/>
      <c r="B1944" s="16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Z1944" s="23"/>
    </row>
    <row r="1945" spans="1:26">
      <c r="A1945" s="20"/>
      <c r="B1945" s="16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Z1945" s="23"/>
    </row>
    <row r="1946" spans="1:26">
      <c r="A1946" s="20"/>
      <c r="B1946" s="16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Z1946" s="23"/>
    </row>
    <row r="1947" spans="1:26">
      <c r="A1947" s="20"/>
      <c r="B1947" s="16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Z1947" s="23"/>
    </row>
    <row r="1948" spans="1:26">
      <c r="A1948" s="20"/>
      <c r="B1948" s="16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Z1948" s="23"/>
    </row>
    <row r="1949" spans="1:26">
      <c r="A1949" s="20"/>
      <c r="B1949" s="16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Z1949" s="23"/>
    </row>
    <row r="1950" spans="1:26">
      <c r="A1950" s="20"/>
      <c r="B1950" s="16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Z1950" s="23"/>
    </row>
    <row r="1951" spans="1:26">
      <c r="A1951" s="20"/>
      <c r="B1951" s="16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Z1951" s="23"/>
    </row>
    <row r="1952" spans="1:26">
      <c r="A1952" s="20"/>
      <c r="B1952" s="16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Z1952" s="23"/>
    </row>
    <row r="1953" spans="1:26">
      <c r="A1953" s="20"/>
      <c r="B1953" s="16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Z1953" s="23"/>
    </row>
    <row r="1954" spans="1:26">
      <c r="A1954" s="20"/>
      <c r="B1954" s="16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Z1954" s="23"/>
    </row>
    <row r="1955" spans="1:26">
      <c r="A1955" s="20"/>
      <c r="B1955" s="16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Z1955" s="23"/>
    </row>
    <row r="1956" spans="1:26">
      <c r="A1956" s="20"/>
      <c r="B1956" s="16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Z1956" s="23"/>
    </row>
    <row r="1957" spans="1:26">
      <c r="A1957" s="20"/>
      <c r="B1957" s="16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Z1957" s="23"/>
    </row>
    <row r="1958" spans="1:26">
      <c r="A1958" s="20"/>
      <c r="B1958" s="16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Z1958" s="23"/>
    </row>
    <row r="1959" spans="1:26">
      <c r="A1959" s="20"/>
      <c r="B1959" s="16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Z1959" s="23"/>
    </row>
    <row r="1960" spans="1:26">
      <c r="A1960" s="20"/>
      <c r="B1960" s="16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Z1960" s="23"/>
    </row>
    <row r="1961" spans="1:26">
      <c r="A1961" s="20"/>
      <c r="B1961" s="16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Z1961" s="23"/>
    </row>
    <row r="1962" spans="1:26">
      <c r="A1962" s="20"/>
      <c r="B1962" s="16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Z1962" s="23"/>
    </row>
    <row r="1963" spans="1:26">
      <c r="A1963" s="20"/>
      <c r="B1963" s="16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Z1963" s="23"/>
    </row>
    <row r="1964" spans="1:26">
      <c r="A1964" s="20"/>
      <c r="B1964" s="16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Z1964" s="23"/>
    </row>
    <row r="1965" spans="1:26">
      <c r="A1965" s="20"/>
      <c r="B1965" s="16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Z1965" s="23"/>
    </row>
    <row r="1966" spans="1:26">
      <c r="A1966" s="20"/>
      <c r="B1966" s="16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Z1966" s="23"/>
    </row>
    <row r="1967" spans="1:26">
      <c r="A1967" s="20"/>
      <c r="B1967" s="16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Z1967" s="23"/>
    </row>
    <row r="1968" spans="1:26">
      <c r="A1968" s="20"/>
      <c r="B1968" s="16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Z1968" s="23"/>
    </row>
    <row r="1969" spans="1:26">
      <c r="A1969" s="20"/>
      <c r="B1969" s="16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Z1969" s="23"/>
    </row>
    <row r="1970" spans="1:26">
      <c r="A1970" s="20"/>
      <c r="B1970" s="16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Z1970" s="23"/>
    </row>
    <row r="1971" spans="1:26">
      <c r="A1971" s="20"/>
      <c r="B1971" s="16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Z1971" s="23"/>
    </row>
    <row r="1972" spans="1:26">
      <c r="A1972" s="20"/>
      <c r="B1972" s="16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Z1972" s="23"/>
    </row>
    <row r="1973" spans="1:26">
      <c r="A1973" s="20"/>
      <c r="B1973" s="16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Z1973" s="23"/>
    </row>
    <row r="1974" spans="1:26">
      <c r="A1974" s="20"/>
      <c r="B1974" s="16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Z1974" s="23"/>
    </row>
    <row r="1975" spans="1:26">
      <c r="A1975" s="20"/>
      <c r="B1975" s="16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Z1975" s="23"/>
    </row>
    <row r="1976" spans="1:26">
      <c r="A1976" s="20"/>
      <c r="B1976" s="16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Z1976" s="23"/>
    </row>
    <row r="1977" spans="1:26">
      <c r="A1977" s="20"/>
      <c r="B1977" s="16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Z1977" s="23"/>
    </row>
    <row r="1978" spans="1:26">
      <c r="A1978" s="20"/>
      <c r="B1978" s="16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Z1978" s="23"/>
    </row>
    <row r="1979" spans="1:26">
      <c r="A1979" s="20"/>
      <c r="B1979" s="16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Z1979" s="23"/>
    </row>
    <row r="1980" spans="1:26">
      <c r="A1980" s="20"/>
      <c r="B1980" s="16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Z1980" s="23"/>
    </row>
    <row r="1981" spans="1:26">
      <c r="A1981" s="20"/>
      <c r="B1981" s="16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Z1981" s="23"/>
    </row>
    <row r="1982" spans="1:26">
      <c r="A1982" s="20"/>
      <c r="B1982" s="16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Z1982" s="23"/>
    </row>
    <row r="1983" spans="1:26">
      <c r="A1983" s="20"/>
      <c r="B1983" s="16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Z1983" s="23"/>
    </row>
    <row r="1984" spans="1:26">
      <c r="A1984" s="20"/>
      <c r="B1984" s="16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Z1984" s="23"/>
    </row>
    <row r="1985" spans="1:26">
      <c r="A1985" s="20"/>
      <c r="B1985" s="16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Z1985" s="23"/>
    </row>
    <row r="1986" spans="1:26">
      <c r="A1986" s="20"/>
      <c r="B1986" s="16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Z1986" s="23"/>
    </row>
    <row r="1987" spans="1:26">
      <c r="A1987" s="20"/>
      <c r="B1987" s="16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Z1987" s="23"/>
    </row>
    <row r="1988" spans="1:26">
      <c r="A1988" s="20"/>
      <c r="B1988" s="16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Z1988" s="23"/>
    </row>
    <row r="1989" spans="1:26">
      <c r="A1989" s="20"/>
      <c r="B1989" s="16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Z1989" s="23"/>
    </row>
    <row r="1990" spans="1:26">
      <c r="A1990" s="20"/>
      <c r="B1990" s="16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Z1990" s="23"/>
    </row>
    <row r="1991" spans="1:26">
      <c r="A1991" s="20"/>
      <c r="B1991" s="16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Z1991" s="23"/>
    </row>
    <row r="1992" spans="1:26">
      <c r="A1992" s="20"/>
      <c r="B1992" s="16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Z1992" s="23"/>
    </row>
    <row r="1993" spans="1:26">
      <c r="A1993" s="20"/>
      <c r="B1993" s="16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Z1993" s="23"/>
    </row>
    <row r="1994" spans="1:26">
      <c r="A1994" s="20"/>
      <c r="B1994" s="16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Z1994" s="23"/>
    </row>
    <row r="1995" spans="1:26">
      <c r="A1995" s="20"/>
      <c r="B1995" s="16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Z1995" s="23"/>
    </row>
    <row r="1996" spans="1:26">
      <c r="A1996" s="20"/>
      <c r="B1996" s="16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Z1996" s="23"/>
    </row>
    <row r="1997" spans="1:26">
      <c r="A1997" s="20"/>
      <c r="B1997" s="16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Z1997" s="23"/>
    </row>
    <row r="1998" spans="1:26">
      <c r="A1998" s="20"/>
      <c r="B1998" s="16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Z1998" s="23"/>
    </row>
    <row r="1999" spans="1:26">
      <c r="A1999" s="20"/>
      <c r="B1999" s="16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Z1999" s="23"/>
    </row>
    <row r="2000" spans="1:26">
      <c r="A2000" s="20"/>
      <c r="B2000" s="16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Z2000" s="23"/>
    </row>
    <row r="2001" spans="1:26">
      <c r="A2001" s="20"/>
      <c r="B2001" s="16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Z2001" s="23"/>
    </row>
    <row r="2002" spans="1:26">
      <c r="A2002" s="20"/>
      <c r="B2002" s="16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Z2002" s="23"/>
    </row>
    <row r="2003" spans="1:26">
      <c r="A2003" s="20"/>
      <c r="B2003" s="16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Z2003" s="23"/>
    </row>
    <row r="2004" spans="1:26">
      <c r="A2004" s="20"/>
      <c r="B2004" s="16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Z2004" s="23"/>
    </row>
    <row r="2005" spans="1:26">
      <c r="A2005" s="20"/>
      <c r="B2005" s="16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Z2005" s="23"/>
    </row>
    <row r="2006" spans="1:26">
      <c r="A2006" s="20"/>
      <c r="B2006" s="16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Z2006" s="23"/>
    </row>
    <row r="2007" spans="1:26">
      <c r="A2007" s="20"/>
      <c r="B2007" s="16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Z2007" s="23"/>
    </row>
    <row r="2008" spans="1:26">
      <c r="A2008" s="20"/>
      <c r="B2008" s="16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Z2008" s="23"/>
    </row>
    <row r="2009" spans="1:26">
      <c r="A2009" s="20"/>
      <c r="B2009" s="16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Z2009" s="23"/>
    </row>
    <row r="2010" spans="1:26">
      <c r="A2010" s="20"/>
      <c r="B2010" s="16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Z2010" s="23"/>
    </row>
    <row r="2011" spans="1:26">
      <c r="A2011" s="20"/>
      <c r="B2011" s="16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Z2011" s="23"/>
    </row>
    <row r="2012" spans="1:26">
      <c r="A2012" s="20"/>
      <c r="B2012" s="16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Z2012" s="23"/>
    </row>
    <row r="2013" spans="1:26">
      <c r="A2013" s="20"/>
      <c r="B2013" s="16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Z2013" s="23"/>
    </row>
    <row r="2014" spans="1:26">
      <c r="A2014" s="20"/>
      <c r="B2014" s="16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Z2014" s="23"/>
    </row>
    <row r="2015" spans="1:26">
      <c r="A2015" s="20"/>
      <c r="B2015" s="16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Z2015" s="23"/>
    </row>
    <row r="2016" spans="1:26">
      <c r="A2016" s="20"/>
      <c r="B2016" s="16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Z2016" s="23"/>
    </row>
    <row r="2017" spans="1:26">
      <c r="A2017" s="20"/>
      <c r="B2017" s="16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Z2017" s="23"/>
    </row>
    <row r="2018" spans="1:26">
      <c r="A2018" s="20"/>
      <c r="B2018" s="16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Z2018" s="23"/>
    </row>
    <row r="2019" spans="1:26">
      <c r="A2019" s="20"/>
      <c r="B2019" s="16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Z2019" s="23"/>
    </row>
    <row r="2020" spans="1:26">
      <c r="A2020" s="20"/>
      <c r="B2020" s="16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Z2020" s="23"/>
    </row>
    <row r="2021" spans="1:26">
      <c r="A2021" s="20"/>
      <c r="B2021" s="16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Z2021" s="23"/>
    </row>
    <row r="2022" spans="1:26">
      <c r="A2022" s="20"/>
      <c r="B2022" s="16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Z2022" s="23"/>
    </row>
    <row r="2023" spans="1:26">
      <c r="A2023" s="20"/>
      <c r="B2023" s="16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Z2023" s="23"/>
    </row>
    <row r="2024" spans="1:26">
      <c r="A2024" s="20"/>
      <c r="B2024" s="16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Z2024" s="23"/>
    </row>
    <row r="2025" spans="1:26">
      <c r="A2025" s="20"/>
      <c r="B2025" s="16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Z2025" s="23"/>
    </row>
    <row r="2026" spans="1:26">
      <c r="A2026" s="20"/>
      <c r="B2026" s="16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Z2026" s="23"/>
    </row>
    <row r="2027" spans="1:26">
      <c r="A2027" s="20"/>
      <c r="B2027" s="16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Z2027" s="23"/>
    </row>
    <row r="2028" spans="1:26">
      <c r="A2028" s="20"/>
      <c r="B2028" s="16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Z2028" s="23"/>
    </row>
    <row r="2029" spans="1:26">
      <c r="A2029" s="20"/>
      <c r="B2029" s="16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Z2029" s="23"/>
    </row>
    <row r="2030" spans="1:26">
      <c r="A2030" s="20"/>
      <c r="B2030" s="16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Z2030" s="23"/>
    </row>
    <row r="2031" spans="1:26">
      <c r="A2031" s="20"/>
      <c r="B2031" s="16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Z2031" s="23"/>
    </row>
    <row r="2032" spans="1:26">
      <c r="A2032" s="20"/>
      <c r="B2032" s="16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Z2032" s="23"/>
    </row>
    <row r="2033" spans="1:26">
      <c r="A2033" s="20"/>
      <c r="B2033" s="16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Z2033" s="23"/>
    </row>
    <row r="2034" spans="1:26">
      <c r="A2034" s="20"/>
      <c r="B2034" s="16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Z2034" s="23"/>
    </row>
    <row r="2035" spans="1:26">
      <c r="A2035" s="20"/>
      <c r="B2035" s="16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Z2035" s="23"/>
    </row>
    <row r="2036" spans="1:26">
      <c r="A2036" s="20"/>
      <c r="B2036" s="16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Z2036" s="23"/>
    </row>
    <row r="2037" spans="1:26">
      <c r="A2037" s="20"/>
      <c r="B2037" s="16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Z2037" s="23"/>
    </row>
    <row r="2038" spans="1:26">
      <c r="A2038" s="20"/>
      <c r="B2038" s="16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Z2038" s="23"/>
    </row>
    <row r="2039" spans="1:26">
      <c r="A2039" s="20"/>
      <c r="B2039" s="16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Z2039" s="23"/>
    </row>
    <row r="2040" spans="1:26">
      <c r="A2040" s="20"/>
      <c r="B2040" s="16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Z2040" s="23"/>
    </row>
    <row r="2041" spans="1:26">
      <c r="A2041" s="20"/>
      <c r="B2041" s="16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Z2041" s="23"/>
    </row>
    <row r="2042" spans="1:26">
      <c r="A2042" s="20"/>
      <c r="B2042" s="16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Z2042" s="23"/>
    </row>
    <row r="2043" spans="1:26">
      <c r="A2043" s="20"/>
      <c r="B2043" s="16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Z2043" s="23"/>
    </row>
    <row r="2044" spans="1:26">
      <c r="A2044" s="20"/>
      <c r="B2044" s="16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Z2044" s="23"/>
    </row>
    <row r="2045" spans="1:26">
      <c r="A2045" s="20"/>
      <c r="B2045" s="16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Z2045" s="23"/>
    </row>
    <row r="2046" spans="1:26">
      <c r="A2046" s="20"/>
      <c r="B2046" s="16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Z2046" s="23"/>
    </row>
    <row r="2047" spans="1:26">
      <c r="A2047" s="20"/>
      <c r="B2047" s="16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Z2047" s="23"/>
    </row>
    <row r="2048" spans="1:26">
      <c r="A2048" s="20"/>
      <c r="B2048" s="16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Z2048" s="23"/>
    </row>
    <row r="2049" spans="1:26">
      <c r="A2049" s="20"/>
      <c r="B2049" s="16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Z2049" s="23"/>
    </row>
    <row r="2050" spans="1:26">
      <c r="A2050" s="20"/>
      <c r="B2050" s="16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Z2050" s="23"/>
    </row>
    <row r="2051" spans="1:26">
      <c r="A2051" s="20"/>
      <c r="B2051" s="16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Z2051" s="23"/>
    </row>
    <row r="2052" spans="1:26">
      <c r="A2052" s="20"/>
      <c r="B2052" s="16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Z2052" s="23"/>
    </row>
    <row r="2053" spans="1:26">
      <c r="A2053" s="20"/>
      <c r="B2053" s="16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Z2053" s="23"/>
    </row>
    <row r="2054" spans="1:26">
      <c r="A2054" s="20"/>
      <c r="B2054" s="16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Z2054" s="23"/>
    </row>
    <row r="2055" spans="1:26">
      <c r="A2055" s="20"/>
      <c r="B2055" s="16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Z2055" s="23"/>
    </row>
    <row r="2056" spans="1:26">
      <c r="A2056" s="20"/>
      <c r="B2056" s="16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Z2056" s="23"/>
    </row>
    <row r="2057" spans="1:26">
      <c r="A2057" s="20"/>
      <c r="B2057" s="16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Z2057" s="23"/>
    </row>
    <row r="2058" spans="1:26">
      <c r="A2058" s="20"/>
      <c r="B2058" s="16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Z2058" s="23"/>
    </row>
    <row r="2059" spans="1:26">
      <c r="A2059" s="20"/>
      <c r="B2059" s="16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Z2059" s="23"/>
    </row>
    <row r="2060" spans="1:26">
      <c r="A2060" s="20"/>
      <c r="B2060" s="16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Z2060" s="23"/>
    </row>
    <row r="2061" spans="1:26">
      <c r="A2061" s="20"/>
      <c r="B2061" s="16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Z2061" s="23"/>
    </row>
    <row r="2062" spans="1:26">
      <c r="A2062" s="20"/>
      <c r="B2062" s="16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Z2062" s="23"/>
    </row>
    <row r="2063" spans="1:26">
      <c r="A2063" s="20"/>
      <c r="B2063" s="16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Z2063" s="23"/>
    </row>
    <row r="2064" spans="1:26">
      <c r="A2064" s="20"/>
      <c r="B2064" s="16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Z2064" s="23"/>
    </row>
    <row r="2065" spans="1:26">
      <c r="A2065" s="20"/>
      <c r="B2065" s="16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Z2065" s="23"/>
    </row>
    <row r="2066" spans="1:26">
      <c r="A2066" s="20"/>
      <c r="B2066" s="16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Z2066" s="23"/>
    </row>
    <row r="2067" spans="1:26">
      <c r="A2067" s="20"/>
      <c r="B2067" s="16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Z2067" s="23"/>
    </row>
    <row r="2068" spans="1:26">
      <c r="A2068" s="20"/>
      <c r="B2068" s="16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Z2068" s="23"/>
    </row>
    <row r="2069" spans="1:26">
      <c r="A2069" s="20"/>
      <c r="B2069" s="16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Z2069" s="23"/>
    </row>
    <row r="2070" spans="1:26">
      <c r="A2070" s="20"/>
      <c r="B2070" s="16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Z2070" s="23"/>
    </row>
    <row r="2071" spans="1:26">
      <c r="A2071" s="20"/>
      <c r="B2071" s="16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Z2071" s="23"/>
    </row>
    <row r="2072" spans="1:26">
      <c r="A2072" s="20"/>
      <c r="B2072" s="16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Z2072" s="23"/>
    </row>
    <row r="2073" spans="1:26">
      <c r="A2073" s="20"/>
      <c r="B2073" s="16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Z2073" s="23"/>
    </row>
    <row r="2074" spans="1:26">
      <c r="A2074" s="20"/>
      <c r="B2074" s="16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Z2074" s="23"/>
    </row>
    <row r="2075" spans="1:26">
      <c r="A2075" s="20"/>
      <c r="B2075" s="16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Z2075" s="23"/>
    </row>
    <row r="2076" spans="1:26">
      <c r="A2076" s="20"/>
      <c r="B2076" s="16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Z2076" s="23"/>
    </row>
    <row r="2077" spans="1:26">
      <c r="A2077" s="20"/>
      <c r="B2077" s="16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Z2077" s="23"/>
    </row>
    <row r="2078" spans="1:26">
      <c r="A2078" s="20"/>
      <c r="B2078" s="16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Z2078" s="23"/>
    </row>
    <row r="2079" spans="1:26">
      <c r="A2079" s="20"/>
      <c r="B2079" s="16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Z2079" s="23"/>
    </row>
    <row r="2080" spans="1:26">
      <c r="A2080" s="20"/>
      <c r="B2080" s="16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Z2080" s="23"/>
    </row>
    <row r="2081" spans="1:26">
      <c r="A2081" s="20"/>
      <c r="B2081" s="16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Z2081" s="23"/>
    </row>
    <row r="2082" spans="1:26">
      <c r="A2082" s="20"/>
      <c r="B2082" s="16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Z2082" s="23"/>
    </row>
    <row r="2083" spans="1:26">
      <c r="A2083" s="20"/>
      <c r="B2083" s="16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Z2083" s="23"/>
    </row>
    <row r="2084" spans="1:26">
      <c r="A2084" s="20"/>
      <c r="B2084" s="16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Z2084" s="23"/>
    </row>
    <row r="2085" spans="1:26">
      <c r="A2085" s="20"/>
      <c r="B2085" s="16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Z2085" s="23"/>
    </row>
    <row r="2086" spans="1:26">
      <c r="A2086" s="20"/>
      <c r="B2086" s="16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Z2086" s="23"/>
    </row>
    <row r="2087" spans="1:26">
      <c r="A2087" s="20"/>
      <c r="B2087" s="16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Z2087" s="23"/>
    </row>
    <row r="2088" spans="1:26">
      <c r="A2088" s="20"/>
      <c r="B2088" s="16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Z2088" s="23"/>
    </row>
    <row r="2089" spans="1:26">
      <c r="A2089" s="20"/>
      <c r="B2089" s="16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Z2089" s="23"/>
    </row>
    <row r="2090" spans="1:26">
      <c r="A2090" s="20"/>
      <c r="B2090" s="16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Z2090" s="23"/>
    </row>
    <row r="2091" spans="1:26">
      <c r="A2091" s="20"/>
      <c r="B2091" s="16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Z2091" s="23"/>
    </row>
    <row r="2092" spans="1:26">
      <c r="A2092" s="20"/>
      <c r="B2092" s="16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Z2092" s="23"/>
    </row>
    <row r="2093" spans="1:26">
      <c r="A2093" s="20"/>
      <c r="B2093" s="16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Z2093" s="23"/>
    </row>
    <row r="2094" spans="1:26">
      <c r="A2094" s="20"/>
      <c r="B2094" s="16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Z2094" s="23"/>
    </row>
    <row r="2095" spans="1:26">
      <c r="A2095" s="20"/>
      <c r="B2095" s="16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Z2095" s="23"/>
    </row>
    <row r="2096" spans="1:26">
      <c r="A2096" s="20"/>
      <c r="B2096" s="16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Z2096" s="23"/>
    </row>
    <row r="2097" spans="1:26">
      <c r="A2097" s="20"/>
      <c r="B2097" s="16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Z2097" s="23"/>
    </row>
    <row r="2098" spans="1:26">
      <c r="A2098" s="20"/>
      <c r="B2098" s="16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Z2098" s="23"/>
    </row>
    <row r="2099" spans="1:26">
      <c r="A2099" s="20"/>
      <c r="B2099" s="16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Z2099" s="23"/>
    </row>
    <row r="2100" spans="1:26">
      <c r="A2100" s="20"/>
      <c r="B2100" s="16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Z2100" s="23"/>
    </row>
    <row r="2101" spans="1:26">
      <c r="A2101" s="20"/>
      <c r="B2101" s="16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Z2101" s="23"/>
    </row>
    <row r="2102" spans="1:26">
      <c r="A2102" s="20"/>
      <c r="B2102" s="16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Z2102" s="23"/>
    </row>
    <row r="2103" spans="1:26">
      <c r="A2103" s="20"/>
      <c r="B2103" s="16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Z2103" s="23"/>
    </row>
    <row r="2104" spans="1:26">
      <c r="A2104" s="20"/>
      <c r="B2104" s="16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Z2104" s="23"/>
    </row>
    <row r="2105" spans="1:26">
      <c r="A2105" s="20"/>
      <c r="B2105" s="16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Z2105" s="23"/>
    </row>
    <row r="2106" spans="1:26">
      <c r="A2106" s="20"/>
      <c r="B2106" s="16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Z2106" s="23"/>
    </row>
    <row r="2107" spans="1:26">
      <c r="A2107" s="20"/>
      <c r="B2107" s="16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Z2107" s="23"/>
    </row>
    <row r="2108" spans="1:26">
      <c r="A2108" s="20"/>
      <c r="B2108" s="16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Z2108" s="23"/>
    </row>
    <row r="2109" spans="1:26">
      <c r="A2109" s="20"/>
      <c r="B2109" s="16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Z2109" s="23"/>
    </row>
    <row r="2110" spans="1:26">
      <c r="A2110" s="20"/>
      <c r="B2110" s="16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Z2110" s="23"/>
    </row>
    <row r="2111" spans="1:26">
      <c r="A2111" s="20"/>
      <c r="B2111" s="16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Z2111" s="23"/>
    </row>
    <row r="2112" spans="1:26">
      <c r="A2112" s="20"/>
      <c r="B2112" s="16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Z2112" s="23"/>
    </row>
    <row r="2113" spans="1:26">
      <c r="A2113" s="20"/>
      <c r="B2113" s="16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Z2113" s="23"/>
    </row>
    <row r="2114" spans="1:26">
      <c r="A2114" s="20"/>
      <c r="B2114" s="16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Z2114" s="23"/>
    </row>
    <row r="2115" spans="1:26">
      <c r="A2115" s="20"/>
      <c r="B2115" s="16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Z2115" s="23"/>
    </row>
    <row r="2116" spans="1:26">
      <c r="A2116" s="20"/>
      <c r="B2116" s="16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Z2116" s="23"/>
    </row>
    <row r="2117" spans="1:26">
      <c r="A2117" s="20"/>
      <c r="B2117" s="16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Z2117" s="23"/>
    </row>
    <row r="2118" spans="1:26">
      <c r="A2118" s="20"/>
      <c r="B2118" s="16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Z2118" s="23"/>
    </row>
    <row r="2119" spans="1:26">
      <c r="A2119" s="20"/>
      <c r="B2119" s="16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Z2119" s="23"/>
    </row>
    <row r="2120" spans="1:26">
      <c r="A2120" s="20"/>
      <c r="B2120" s="16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Z2120" s="23"/>
    </row>
    <row r="2121" spans="1:26">
      <c r="A2121" s="20"/>
      <c r="B2121" s="16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Z2121" s="23"/>
    </row>
    <row r="2122" spans="1:26">
      <c r="A2122" s="20"/>
      <c r="B2122" s="16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Z2122" s="23"/>
    </row>
    <row r="2123" spans="1:26">
      <c r="A2123" s="20"/>
      <c r="B2123" s="16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Z2123" s="23"/>
    </row>
    <row r="2124" spans="1:26">
      <c r="A2124" s="20"/>
      <c r="B2124" s="16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Z2124" s="23"/>
    </row>
    <row r="2125" spans="1:26">
      <c r="A2125" s="20"/>
      <c r="B2125" s="16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Z2125" s="23"/>
    </row>
    <row r="2126" spans="1:26">
      <c r="A2126" s="20"/>
      <c r="B2126" s="16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Z2126" s="23"/>
    </row>
    <row r="2127" spans="1:26">
      <c r="A2127" s="20"/>
      <c r="B2127" s="16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Z2127" s="23"/>
    </row>
    <row r="2128" spans="1:26">
      <c r="A2128" s="20"/>
      <c r="B2128" s="16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Z2128" s="23"/>
    </row>
    <row r="2129" spans="1:26">
      <c r="A2129" s="20"/>
      <c r="B2129" s="16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Z2129" s="23"/>
    </row>
    <row r="2130" spans="1:26">
      <c r="A2130" s="20"/>
      <c r="B2130" s="16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Z2130" s="23"/>
    </row>
    <row r="2131" spans="1:26">
      <c r="A2131" s="20"/>
      <c r="B2131" s="16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Z2131" s="23"/>
    </row>
    <row r="2132" spans="1:26">
      <c r="A2132" s="20"/>
      <c r="B2132" s="16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Z2132" s="23"/>
    </row>
    <row r="2133" spans="1:26">
      <c r="A2133" s="20"/>
      <c r="B2133" s="16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Z2133" s="23"/>
    </row>
    <row r="2134" spans="1:26">
      <c r="A2134" s="20"/>
      <c r="B2134" s="16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Z2134" s="23"/>
    </row>
    <row r="2135" spans="1:26">
      <c r="A2135" s="20"/>
      <c r="B2135" s="16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Z2135" s="23"/>
    </row>
    <row r="2136" spans="1:26">
      <c r="A2136" s="20"/>
      <c r="B2136" s="16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Z2136" s="23"/>
    </row>
    <row r="2137" spans="1:26">
      <c r="A2137" s="20"/>
      <c r="B2137" s="16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Z2137" s="23"/>
    </row>
    <row r="2138" spans="1:26">
      <c r="A2138" s="20"/>
      <c r="B2138" s="16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Z2138" s="23"/>
    </row>
    <row r="2139" spans="1:26">
      <c r="A2139" s="20"/>
      <c r="B2139" s="16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Z2139" s="23"/>
    </row>
    <row r="2140" spans="1:26">
      <c r="A2140" s="20"/>
      <c r="B2140" s="16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Z2140" s="23"/>
    </row>
    <row r="2141" spans="1:26">
      <c r="A2141" s="20"/>
      <c r="B2141" s="16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Z2141" s="23"/>
    </row>
    <row r="2142" spans="1:26">
      <c r="A2142" s="20"/>
      <c r="B2142" s="16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Z2142" s="23"/>
    </row>
    <row r="2143" spans="1:26">
      <c r="A2143" s="20"/>
      <c r="B2143" s="16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Z2143" s="23"/>
    </row>
    <row r="2144" spans="1:26">
      <c r="A2144" s="20"/>
      <c r="B2144" s="16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Z2144" s="23"/>
    </row>
    <row r="2145" spans="1:26">
      <c r="A2145" s="20"/>
      <c r="B2145" s="16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Z2145" s="23"/>
    </row>
    <row r="2146" spans="1:26">
      <c r="A2146" s="20"/>
      <c r="B2146" s="16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Z2146" s="23"/>
    </row>
    <row r="2147" spans="1:26">
      <c r="A2147" s="20"/>
      <c r="B2147" s="16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Z2147" s="23"/>
    </row>
    <row r="2148" spans="1:26">
      <c r="A2148" s="20"/>
      <c r="B2148" s="16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Z2148" s="23"/>
    </row>
    <row r="2149" spans="1:26">
      <c r="A2149" s="20"/>
      <c r="B2149" s="16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Z2149" s="23"/>
    </row>
    <row r="2150" spans="1:26">
      <c r="A2150" s="20"/>
      <c r="B2150" s="16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Z2150" s="23"/>
    </row>
    <row r="2151" spans="1:26">
      <c r="A2151" s="20"/>
      <c r="B2151" s="16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Z2151" s="23"/>
    </row>
    <row r="2152" spans="1:26">
      <c r="A2152" s="20"/>
      <c r="B2152" s="16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Z2152" s="23"/>
    </row>
    <row r="2153" spans="1:26">
      <c r="A2153" s="20"/>
      <c r="B2153" s="16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Z2153" s="23"/>
    </row>
    <row r="2154" spans="1:26">
      <c r="A2154" s="20"/>
      <c r="B2154" s="16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Z2154" s="23"/>
    </row>
    <row r="2155" spans="1:26">
      <c r="A2155" s="20"/>
      <c r="B2155" s="16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Z2155" s="23"/>
    </row>
    <row r="2156" spans="1:26">
      <c r="A2156" s="20"/>
      <c r="B2156" s="16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Z2156" s="23"/>
    </row>
    <row r="2157" spans="1:26">
      <c r="A2157" s="20"/>
      <c r="B2157" s="16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Z2157" s="23"/>
    </row>
    <row r="2158" spans="1:26">
      <c r="A2158" s="20"/>
      <c r="B2158" s="16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Z2158" s="23"/>
    </row>
    <row r="2159" spans="1:26">
      <c r="A2159" s="20"/>
      <c r="B2159" s="16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Z2159" s="23"/>
    </row>
    <row r="2160" spans="1:26">
      <c r="A2160" s="20"/>
      <c r="B2160" s="16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Z2160" s="23"/>
    </row>
    <row r="2161" spans="1:26">
      <c r="A2161" s="20"/>
      <c r="B2161" s="16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Z2161" s="23"/>
    </row>
    <row r="2162" spans="1:26">
      <c r="A2162" s="20"/>
      <c r="B2162" s="16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Z2162" s="23"/>
    </row>
    <row r="2163" spans="1:26">
      <c r="A2163" s="20"/>
      <c r="B2163" s="16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Z2163" s="23"/>
    </row>
    <row r="2164" spans="1:26">
      <c r="A2164" s="20"/>
      <c r="B2164" s="16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Z2164" s="23"/>
    </row>
    <row r="2165" spans="1:26">
      <c r="A2165" s="20"/>
      <c r="B2165" s="16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Z2165" s="23"/>
    </row>
    <row r="2166" spans="1:26">
      <c r="A2166" s="20"/>
      <c r="B2166" s="16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Z2166" s="23"/>
    </row>
    <row r="2167" spans="1:26">
      <c r="A2167" s="20"/>
      <c r="B2167" s="16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Z2167" s="23"/>
    </row>
    <row r="2168" spans="1:26">
      <c r="A2168" s="20"/>
      <c r="B2168" s="16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Z2168" s="23"/>
    </row>
    <row r="2169" spans="1:26">
      <c r="A2169" s="20"/>
      <c r="B2169" s="16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Z2169" s="23"/>
    </row>
    <row r="2170" spans="1:26">
      <c r="A2170" s="20"/>
      <c r="B2170" s="16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Z2170" s="23"/>
    </row>
    <row r="2171" spans="1:26">
      <c r="A2171" s="20"/>
      <c r="B2171" s="16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Z2171" s="23"/>
    </row>
    <row r="2172" spans="1:26">
      <c r="A2172" s="20"/>
      <c r="B2172" s="16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Z2172" s="23"/>
    </row>
    <row r="2173" spans="1:26">
      <c r="A2173" s="20"/>
      <c r="B2173" s="16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Z2173" s="23"/>
    </row>
    <row r="2174" spans="1:26">
      <c r="A2174" s="20"/>
      <c r="B2174" s="16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Z2174" s="23"/>
    </row>
    <row r="2175" spans="1:26">
      <c r="A2175" s="20"/>
      <c r="B2175" s="16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Z2175" s="23"/>
    </row>
    <row r="2176" spans="1:26">
      <c r="A2176" s="20"/>
      <c r="B2176" s="16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Z2176" s="23"/>
    </row>
    <row r="2177" spans="1:26">
      <c r="A2177" s="20"/>
      <c r="B2177" s="16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Z2177" s="23"/>
    </row>
    <row r="2178" spans="1:26">
      <c r="A2178" s="20"/>
      <c r="B2178" s="16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Z2178" s="23"/>
    </row>
    <row r="2179" spans="1:26">
      <c r="A2179" s="20"/>
      <c r="B2179" s="16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Z2179" s="23"/>
    </row>
    <row r="2180" spans="1:26">
      <c r="A2180" s="20"/>
      <c r="B2180" s="16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Z2180" s="23"/>
    </row>
    <row r="2181" spans="1:26">
      <c r="A2181" s="20"/>
      <c r="B2181" s="16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Z2181" s="23"/>
    </row>
    <row r="2182" spans="1:26">
      <c r="A2182" s="20"/>
      <c r="B2182" s="16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Z2182" s="23"/>
    </row>
    <row r="2183" spans="1:26">
      <c r="A2183" s="20"/>
      <c r="B2183" s="16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Z2183" s="23"/>
    </row>
  </sheetData>
  <pageMargins left="0" right="0" top="0.39370078740157483" bottom="0.39370078740157483" header="0" footer="0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74C09-226D-44C2-900D-75CA97E3281D}">
  <sheetPr codeName="Sheet5"/>
  <dimension ref="A1:AA38"/>
  <sheetViews>
    <sheetView zoomScale="75" zoomScaleNormal="85" workbookViewId="0">
      <selection activeCell="I28" sqref="I28"/>
    </sheetView>
  </sheetViews>
  <sheetFormatPr baseColWidth="10" defaultColWidth="9.19921875" defaultRowHeight="13"/>
  <cols>
    <col min="1" max="16384" width="9.19921875" style="24"/>
  </cols>
  <sheetData>
    <row r="1" spans="1:21">
      <c r="A1" s="96" t="s">
        <v>114</v>
      </c>
      <c r="B1" s="96"/>
      <c r="C1" s="96"/>
      <c r="D1" s="96"/>
      <c r="E1" s="96"/>
      <c r="G1" s="91" t="s">
        <v>115</v>
      </c>
      <c r="H1" s="91"/>
      <c r="I1" s="91"/>
      <c r="J1" s="91"/>
      <c r="K1" s="91"/>
    </row>
    <row r="2" spans="1:21">
      <c r="A2" s="97" t="s">
        <v>116</v>
      </c>
      <c r="B2" s="97"/>
      <c r="C2" s="98">
        <v>100</v>
      </c>
      <c r="D2" s="98"/>
      <c r="E2" s="99" t="s">
        <v>53</v>
      </c>
      <c r="G2" s="91" t="s">
        <v>117</v>
      </c>
      <c r="H2" s="91"/>
      <c r="I2" s="92">
        <v>0.1</v>
      </c>
      <c r="J2" s="92"/>
      <c r="K2" s="80"/>
    </row>
    <row r="3" spans="1:21">
      <c r="A3" s="97" t="s">
        <v>118</v>
      </c>
      <c r="B3" s="97"/>
      <c r="C3" s="98">
        <v>80</v>
      </c>
      <c r="D3" s="98"/>
      <c r="E3" s="99" t="s">
        <v>53</v>
      </c>
      <c r="G3" s="91" t="s">
        <v>121</v>
      </c>
      <c r="H3" s="91"/>
      <c r="I3" s="92">
        <v>25</v>
      </c>
      <c r="J3" s="92"/>
      <c r="K3" s="80"/>
    </row>
    <row r="4" spans="1:21">
      <c r="A4" s="97" t="s">
        <v>119</v>
      </c>
      <c r="B4" s="97"/>
      <c r="C4" s="98">
        <v>0</v>
      </c>
      <c r="D4" s="98"/>
      <c r="E4" s="99" t="s">
        <v>53</v>
      </c>
      <c r="G4" s="91"/>
      <c r="H4" s="91"/>
      <c r="I4" s="92"/>
      <c r="J4" s="92"/>
      <c r="K4" s="80"/>
    </row>
    <row r="5" spans="1:21">
      <c r="A5" s="97" t="s">
        <v>120</v>
      </c>
      <c r="B5" s="97"/>
      <c r="C5" s="98">
        <v>0</v>
      </c>
      <c r="D5" s="98"/>
      <c r="E5" s="99" t="s">
        <v>53</v>
      </c>
      <c r="G5" s="91"/>
      <c r="H5" s="91"/>
      <c r="I5" s="92"/>
      <c r="J5" s="92"/>
      <c r="K5" s="80"/>
    </row>
    <row r="6" spans="1:21">
      <c r="A6" s="97" t="s">
        <v>122</v>
      </c>
      <c r="B6" s="97"/>
      <c r="C6" s="98">
        <v>0</v>
      </c>
      <c r="D6" s="98"/>
      <c r="E6" s="99" t="s">
        <v>53</v>
      </c>
      <c r="G6" s="91"/>
      <c r="H6" s="91"/>
      <c r="I6" s="92"/>
      <c r="J6" s="92"/>
      <c r="K6" s="80"/>
    </row>
    <row r="7" spans="1:21">
      <c r="A7" s="97" t="s">
        <v>123</v>
      </c>
      <c r="B7" s="97"/>
      <c r="C7" s="98">
        <v>18</v>
      </c>
      <c r="D7" s="98"/>
      <c r="E7" s="99" t="s">
        <v>53</v>
      </c>
      <c r="G7" s="91"/>
      <c r="H7" s="91"/>
      <c r="I7" s="92"/>
      <c r="J7" s="92"/>
      <c r="K7" s="80"/>
    </row>
    <row r="8" spans="1:21">
      <c r="A8" s="97" t="s">
        <v>124</v>
      </c>
      <c r="B8" s="97"/>
      <c r="C8" s="98">
        <v>300</v>
      </c>
      <c r="D8" s="98"/>
      <c r="E8" s="99" t="s">
        <v>31</v>
      </c>
      <c r="G8" s="91"/>
      <c r="H8" s="91"/>
      <c r="I8" s="92"/>
      <c r="J8" s="92"/>
      <c r="K8" s="80"/>
      <c r="M8" s="78" t="s">
        <v>125</v>
      </c>
      <c r="N8" s="81">
        <v>0.01</v>
      </c>
    </row>
    <row r="9" spans="1:21">
      <c r="A9" s="97" t="s">
        <v>126</v>
      </c>
      <c r="B9" s="97"/>
      <c r="C9" s="98">
        <f>101325*100</f>
        <v>10132500</v>
      </c>
      <c r="D9" s="98"/>
      <c r="E9" s="99" t="s">
        <v>55</v>
      </c>
      <c r="M9" s="82" t="s">
        <v>128</v>
      </c>
      <c r="N9" s="81">
        <v>0.01</v>
      </c>
    </row>
    <row r="11" spans="1:21">
      <c r="A11" s="24" t="s">
        <v>77</v>
      </c>
      <c r="B11" s="24" t="s">
        <v>116</v>
      </c>
      <c r="C11" s="24" t="s">
        <v>118</v>
      </c>
      <c r="D11" s="24" t="s">
        <v>119</v>
      </c>
      <c r="E11" s="24" t="s">
        <v>120</v>
      </c>
      <c r="F11" s="24" t="s">
        <v>122</v>
      </c>
      <c r="G11" s="24" t="s">
        <v>123</v>
      </c>
      <c r="H11" s="24" t="s">
        <v>127</v>
      </c>
      <c r="I11" s="24" t="s">
        <v>124</v>
      </c>
      <c r="J11" s="24" t="s">
        <v>121</v>
      </c>
      <c r="K11" s="24" t="s">
        <v>116</v>
      </c>
      <c r="L11" s="24" t="s">
        <v>118</v>
      </c>
      <c r="M11" s="24" t="s">
        <v>119</v>
      </c>
      <c r="N11" s="24" t="s">
        <v>120</v>
      </c>
      <c r="O11" s="24" t="s">
        <v>122</v>
      </c>
      <c r="P11" s="24" t="s">
        <v>123</v>
      </c>
      <c r="Q11" s="24" t="s">
        <v>127</v>
      </c>
      <c r="R11" s="24" t="s">
        <v>124</v>
      </c>
      <c r="S11" s="24" t="s">
        <v>77</v>
      </c>
      <c r="T11" s="24" t="s">
        <v>134</v>
      </c>
      <c r="U11" s="24" t="s">
        <v>135</v>
      </c>
    </row>
    <row r="12" spans="1:21">
      <c r="A12" s="24">
        <v>0</v>
      </c>
      <c r="B12" s="24">
        <f>C2</f>
        <v>100</v>
      </c>
      <c r="C12" s="24">
        <f>C3</f>
        <v>80</v>
      </c>
      <c r="D12" s="24">
        <f>C4</f>
        <v>0</v>
      </c>
      <c r="E12" s="24">
        <f>C5</f>
        <v>0</v>
      </c>
      <c r="F12" s="24">
        <f>C6</f>
        <v>0</v>
      </c>
      <c r="G12" s="24">
        <f>C7</f>
        <v>18</v>
      </c>
      <c r="H12" s="24">
        <v>1</v>
      </c>
      <c r="I12" s="24">
        <f>C8</f>
        <v>300</v>
      </c>
      <c r="J12" s="24">
        <f>I3</f>
        <v>25</v>
      </c>
      <c r="K12" s="24" cm="1">
        <f t="array" ref="K12:S12">_xldudf_SCRIPTLAB_BLANKSNIPPET_PFR(B12:G12,H12,Properties!$G$12:$G$14,Properties!$K$2:$K$6,'Unit1-RK45'!A12,'Unit1-RK45'!A12+'Unit1-RK45'!$N$8,Properties!$B$22:$B$27,'Unit1-RK45'!I12,'Unit1-RK45'!$C$9,Properties!$B$31:$D$36,Properties!$B$41:$B$46,20,$I$2,'Unit1-RK45'!J12,$N$9)</f>
        <v>99.645163440726066</v>
      </c>
      <c r="L12" s="24">
        <v>79.645199729198467</v>
      </c>
      <c r="M12" s="24">
        <v>0.35480027080196652</v>
      </c>
      <c r="N12" s="24">
        <v>0.3548184150380147</v>
      </c>
      <c r="O12" s="24">
        <v>1.8142489704641767E-5</v>
      </c>
      <c r="P12" s="24">
        <v>18</v>
      </c>
      <c r="Q12" s="24">
        <v>0.99909002899336119</v>
      </c>
      <c r="R12" s="24">
        <v>298.76946580549424</v>
      </c>
      <c r="S12" s="24">
        <v>0.01</v>
      </c>
      <c r="T12" s="24">
        <f>((B12-$B$12)/$B$12)*-1</f>
        <v>0</v>
      </c>
      <c r="U12" s="84">
        <f>((C12-$C$12)/$C$12)*-1</f>
        <v>0</v>
      </c>
    </row>
    <row r="13" spans="1:21">
      <c r="A13" s="24">
        <f>S12</f>
        <v>0.01</v>
      </c>
      <c r="B13" s="24">
        <f t="shared" ref="B13:B21" si="0">K12</f>
        <v>99.645163440726066</v>
      </c>
      <c r="C13" s="24">
        <f t="shared" ref="C13:C22" si="1">L12</f>
        <v>79.645199729198467</v>
      </c>
      <c r="D13" s="24">
        <f t="shared" ref="D13:D22" si="2">M12</f>
        <v>0.35480027080196652</v>
      </c>
      <c r="E13" s="24">
        <f t="shared" ref="E13:E22" si="3">N12</f>
        <v>0.3548184150380147</v>
      </c>
      <c r="F13" s="24">
        <f t="shared" ref="F13:F22" si="4">O12</f>
        <v>1.8142489704641767E-5</v>
      </c>
      <c r="G13" s="24">
        <f t="shared" ref="G13:G22" si="5">P12</f>
        <v>18</v>
      </c>
      <c r="H13" s="24">
        <f t="shared" ref="H13:H22" si="6">Q12</f>
        <v>0.99909002899336119</v>
      </c>
      <c r="I13" s="24">
        <f>R12</f>
        <v>298.76946580549424</v>
      </c>
      <c r="J13" s="24">
        <f>J12</f>
        <v>25</v>
      </c>
      <c r="K13" s="84" cm="1">
        <f t="array" ref="K13:S13">_xldudf_SCRIPTLAB_BLANKSNIPPET_PFR(B13:G13,H13,Properties!$G$12:$G$14,Properties!$K$2:$K$6,'Unit1-RK45'!A13,'Unit1-RK45'!A13+'Unit1-RK45'!$N$8,Properties!$B$22:$B$27,'Unit1-RK45'!I13,'Unit1-RK45'!$C$9,Properties!$B$31:$D$36,Properties!$B$41:$B$46,20,$I$2,'Unit1-RK45'!J13,$N$9)</f>
        <v>99.292277044297606</v>
      </c>
      <c r="L13" s="24">
        <v>79.292349544860912</v>
      </c>
      <c r="M13" s="24">
        <v>0.70765045513925873</v>
      </c>
      <c r="N13" s="24">
        <v>0.70768670542123358</v>
      </c>
      <c r="O13" s="24">
        <v>3.6243329179717899E-5</v>
      </c>
      <c r="P13" s="24">
        <v>18</v>
      </c>
      <c r="Q13" s="24">
        <v>0.99818118951415069</v>
      </c>
      <c r="R13" s="24">
        <v>297.54116799481881</v>
      </c>
      <c r="S13" s="24">
        <v>0.02</v>
      </c>
      <c r="T13" s="84">
        <f t="shared" ref="T13:T22" si="7">((B13-$B$12)/$B$12)*-1</f>
        <v>3.5483655927393441E-3</v>
      </c>
      <c r="U13" s="84">
        <f t="shared" ref="U13:U22" si="8">((C13-$C$12)/$C$12)*-1</f>
        <v>4.4350033850191648E-3</v>
      </c>
    </row>
    <row r="14" spans="1:21">
      <c r="A14" s="24">
        <f>S13</f>
        <v>0.02</v>
      </c>
      <c r="B14" s="24">
        <f t="shared" si="0"/>
        <v>99.292277044297606</v>
      </c>
      <c r="C14" s="24">
        <f>L13</f>
        <v>79.292349544860912</v>
      </c>
      <c r="D14" s="24">
        <f t="shared" si="2"/>
        <v>0.70765045513925873</v>
      </c>
      <c r="E14" s="24">
        <f t="shared" si="3"/>
        <v>0.70768670542123358</v>
      </c>
      <c r="F14" s="24">
        <f t="shared" si="4"/>
        <v>3.6243329179717899E-5</v>
      </c>
      <c r="G14" s="24">
        <f t="shared" si="5"/>
        <v>18</v>
      </c>
      <c r="H14" s="24">
        <f t="shared" si="6"/>
        <v>0.99818118951415069</v>
      </c>
      <c r="I14" s="24">
        <f t="shared" ref="I14:I22" si="9">R13</f>
        <v>297.54116799481881</v>
      </c>
      <c r="J14" s="24">
        <f t="shared" ref="J14:J22" si="10">J13</f>
        <v>25</v>
      </c>
      <c r="K14" s="84" cm="1">
        <f t="array" ref="K14:S14">_xldudf_SCRIPTLAB_BLANKSNIPPET_PFR(B14:G14,H14,Properties!$G$12:$G$14,Properties!$K$2:$K$6,'Unit1-RK45'!A14,'Unit1-RK45'!A14+'Unit1-RK45'!$N$8,Properties!$B$22:$B$27,'Unit1-RK45'!I14,'Unit1-RK45'!$C$9,Properties!$B$31:$D$36,Properties!$B$41:$B$46,20,$I$2,'Unit1-RK45'!J14,$N$9)</f>
        <v>98.941325281065119</v>
      </c>
      <c r="L14" s="24">
        <v>78.941433915797063</v>
      </c>
      <c r="M14" s="24">
        <v>1.0585660842031295</v>
      </c>
      <c r="N14" s="24">
        <v>1.0586204015693021</v>
      </c>
      <c r="O14" s="24">
        <v>5.430179517067792E-5</v>
      </c>
      <c r="P14" s="24">
        <v>18</v>
      </c>
      <c r="Q14" s="24">
        <v>0.99727348103547531</v>
      </c>
      <c r="R14" s="24">
        <v>296.31514699317529</v>
      </c>
      <c r="S14" s="24">
        <v>0.03</v>
      </c>
      <c r="T14" s="84">
        <f t="shared" si="7"/>
        <v>7.0772295570239408E-3</v>
      </c>
      <c r="U14" s="84">
        <f t="shared" si="8"/>
        <v>8.8456306892386038E-3</v>
      </c>
    </row>
    <row r="15" spans="1:21">
      <c r="A15" s="24">
        <f t="shared" ref="A15:A21" si="11">S14</f>
        <v>0.03</v>
      </c>
      <c r="B15" s="24">
        <f t="shared" si="0"/>
        <v>98.941325281065119</v>
      </c>
      <c r="C15" s="24">
        <f t="shared" si="1"/>
        <v>78.941433915797063</v>
      </c>
      <c r="D15" s="24">
        <f t="shared" si="2"/>
        <v>1.0585660842031295</v>
      </c>
      <c r="E15" s="24">
        <f t="shared" si="3"/>
        <v>1.0586204015693021</v>
      </c>
      <c r="F15" s="24">
        <f t="shared" si="4"/>
        <v>5.430179517067792E-5</v>
      </c>
      <c r="G15" s="24">
        <f t="shared" si="5"/>
        <v>18</v>
      </c>
      <c r="H15" s="24">
        <f t="shared" si="6"/>
        <v>0.99727348103547531</v>
      </c>
      <c r="I15" s="24">
        <f t="shared" si="9"/>
        <v>296.31514699317529</v>
      </c>
      <c r="J15" s="24">
        <f t="shared" si="10"/>
        <v>25</v>
      </c>
      <c r="K15" s="84" cm="1">
        <f t="array" ref="K15:S15">_xldudf_SCRIPTLAB_BLANKSNIPPET_PFR(B15:G15,H15,Properties!$G$12:$G$14,Properties!$K$2:$K$6,'Unit1-RK45'!A15,'Unit1-RK45'!A15+'Unit1-RK45'!$N$8,Properties!$B$22:$B$27,'Unit1-RK45'!I15,'Unit1-RK45'!$C$9,Properties!$B$31:$D$36,Properties!$B$41:$B$46,20,$I$2,'Unit1-RK45'!J15,$N$9)</f>
        <v>98.59229284157702</v>
      </c>
      <c r="L15" s="24">
        <v>78.592437528181435</v>
      </c>
      <c r="M15" s="24">
        <v>1.4075624718192055</v>
      </c>
      <c r="N15" s="24">
        <v>1.4076348151211995</v>
      </c>
      <c r="O15" s="24">
        <v>7.2315748751903281E-5</v>
      </c>
      <c r="P15" s="24">
        <v>18</v>
      </c>
      <c r="Q15" s="24">
        <v>0.99636690296058195</v>
      </c>
      <c r="R15" s="24">
        <v>295.09144267329901</v>
      </c>
      <c r="S15" s="24">
        <v>0.04</v>
      </c>
      <c r="T15" s="84">
        <f t="shared" si="7"/>
        <v>1.0586747189348813E-2</v>
      </c>
      <c r="U15" s="84">
        <f t="shared" si="8"/>
        <v>1.3232076052536712E-2</v>
      </c>
    </row>
    <row r="16" spans="1:21">
      <c r="A16" s="24">
        <f t="shared" si="11"/>
        <v>0.04</v>
      </c>
      <c r="B16" s="24">
        <f t="shared" si="0"/>
        <v>98.59229284157702</v>
      </c>
      <c r="C16" s="24">
        <f>L15</f>
        <v>78.592437528181435</v>
      </c>
      <c r="D16" s="24">
        <f t="shared" si="2"/>
        <v>1.4075624718192055</v>
      </c>
      <c r="E16" s="24">
        <f t="shared" si="3"/>
        <v>1.4076348151211995</v>
      </c>
      <c r="F16" s="24">
        <f t="shared" si="4"/>
        <v>7.2315748751903281E-5</v>
      </c>
      <c r="G16" s="24">
        <f t="shared" si="5"/>
        <v>18</v>
      </c>
      <c r="H16" s="24">
        <f t="shared" si="6"/>
        <v>0.99636690296058195</v>
      </c>
      <c r="I16" s="24">
        <f t="shared" si="9"/>
        <v>295.09144267329901</v>
      </c>
      <c r="J16" s="24">
        <f t="shared" si="10"/>
        <v>25</v>
      </c>
      <c r="K16" s="84" cm="1">
        <f t="array" ref="K16:S16">_xldudf_SCRIPTLAB_BLANKSNIPPET_PFR(B16:G16,H16,Properties!$G$12:$G$14,Properties!$K$2:$K$6,'Unit1-RK45'!A16,'Unit1-RK45'!A16+'Unit1-RK45'!$N$8,Properties!$B$22:$B$27,'Unit1-RK45'!I16,'Unit1-RK45'!$C$9,Properties!$B$31:$D$36,Properties!$B$41:$B$46,20,$I$2,'Unit1-RK45'!J16,$N$9)</f>
        <v>98.245164625002943</v>
      </c>
      <c r="L16" s="24">
        <v>78.245345281609161</v>
      </c>
      <c r="M16" s="24">
        <v>1.7546547183907371</v>
      </c>
      <c r="N16" s="24">
        <v>1.7547450466940919</v>
      </c>
      <c r="O16" s="24">
        <v>9.0285450909080833E-5</v>
      </c>
      <c r="P16" s="24">
        <v>18</v>
      </c>
      <c r="Q16" s="24">
        <v>0.99546145462343882</v>
      </c>
      <c r="R16" s="24">
        <v>293.87009435515455</v>
      </c>
      <c r="S16" s="24">
        <v>0.05</v>
      </c>
      <c r="T16" s="84">
        <f t="shared" si="7"/>
        <v>1.4077071584229798E-2</v>
      </c>
      <c r="U16" s="84">
        <f t="shared" si="8"/>
        <v>1.7594530897732063E-2</v>
      </c>
    </row>
    <row r="17" spans="1:27">
      <c r="A17" s="24">
        <f t="shared" si="11"/>
        <v>0.05</v>
      </c>
      <c r="B17" s="24">
        <f t="shared" si="0"/>
        <v>98.245164625002943</v>
      </c>
      <c r="C17" s="24">
        <f t="shared" si="1"/>
        <v>78.245345281609161</v>
      </c>
      <c r="D17" s="24">
        <f t="shared" si="2"/>
        <v>1.7546547183907371</v>
      </c>
      <c r="E17" s="24">
        <f t="shared" si="3"/>
        <v>1.7547450466940919</v>
      </c>
      <c r="F17" s="24">
        <f t="shared" si="4"/>
        <v>9.0285450909080833E-5</v>
      </c>
      <c r="G17" s="24">
        <f t="shared" si="5"/>
        <v>18</v>
      </c>
      <c r="H17" s="24">
        <f t="shared" si="6"/>
        <v>0.99546145462343882</v>
      </c>
      <c r="I17" s="24">
        <f t="shared" si="9"/>
        <v>293.87009435515455</v>
      </c>
      <c r="J17" s="24">
        <f t="shared" si="10"/>
        <v>25</v>
      </c>
      <c r="K17" s="84" cm="1">
        <f t="array" ref="K17:S17">_xldudf_SCRIPTLAB_BLANKSNIPPET_PFR(B17:G17,H17,Properties!$G$12:$G$14,Properties!$K$2:$K$6,'Unit1-RK45'!A17,'Unit1-RK45'!A17+'Unit1-RK45'!$N$8,Properties!$B$22:$B$27,'Unit1-RK45'!I17,'Unit1-RK45'!$C$9,Properties!$B$31:$D$36,Properties!$B$41:$B$46,20,$I$2,'Unit1-RK45'!J17,$N$9)</f>
        <v>97.899925734413756</v>
      </c>
      <c r="L17" s="24">
        <v>77.900142285267236</v>
      </c>
      <c r="M17" s="24">
        <v>2.0998577147324098</v>
      </c>
      <c r="N17" s="24">
        <v>2.0999659901593932</v>
      </c>
      <c r="O17" s="24">
        <v>1.0821400475543622E-4</v>
      </c>
      <c r="P17" s="24">
        <v>18</v>
      </c>
      <c r="Q17" s="24">
        <v>0.99455713528932466</v>
      </c>
      <c r="R17" s="24">
        <v>292.65114080572823</v>
      </c>
      <c r="S17" s="24">
        <v>0.06</v>
      </c>
      <c r="T17" s="84">
        <f t="shared" si="7"/>
        <v>1.7548353749970574E-2</v>
      </c>
      <c r="U17" s="84">
        <f t="shared" si="8"/>
        <v>2.1933183979885484E-2</v>
      </c>
    </row>
    <row r="18" spans="1:27">
      <c r="A18" s="24">
        <f t="shared" si="11"/>
        <v>0.06</v>
      </c>
      <c r="B18" s="24">
        <f t="shared" si="0"/>
        <v>97.899925734413756</v>
      </c>
      <c r="C18" s="24">
        <f t="shared" si="1"/>
        <v>77.900142285267236</v>
      </c>
      <c r="D18" s="24">
        <f t="shared" si="2"/>
        <v>2.0998577147324098</v>
      </c>
      <c r="E18" s="24">
        <f t="shared" si="3"/>
        <v>2.0999659901593932</v>
      </c>
      <c r="F18" s="24">
        <f t="shared" si="4"/>
        <v>1.0821400475543622E-4</v>
      </c>
      <c r="G18" s="24">
        <f t="shared" si="5"/>
        <v>18</v>
      </c>
      <c r="H18" s="24">
        <f t="shared" si="6"/>
        <v>0.99455713528932466</v>
      </c>
      <c r="I18" s="24">
        <f t="shared" si="9"/>
        <v>292.65114080572823</v>
      </c>
      <c r="J18" s="24">
        <f t="shared" si="10"/>
        <v>25</v>
      </c>
      <c r="K18" s="84" cm="1">
        <f t="array" ref="K18:S18">_xldudf_SCRIPTLAB_BLANKSNIPPET_PFR(B18:G18,H18,Properties!$G$12:$G$14,Properties!$K$2:$K$6,'Unit1-RK45'!A18,'Unit1-RK45'!A18+'Unit1-RK45'!$N$8,Properties!$B$22:$B$27,'Unit1-RK45'!I18,'Unit1-RK45'!$C$9,Properties!$B$31:$D$36,Properties!$B$41:$B$46,20,$I$2,'Unit1-RK45'!J18,$N$9)</f>
        <v>97.55656148385188</v>
      </c>
      <c r="L18" s="24">
        <v>77.556813854142561</v>
      </c>
      <c r="M18" s="24">
        <v>2.4431861458574473</v>
      </c>
      <c r="N18" s="24">
        <v>2.4433123310027187</v>
      </c>
      <c r="O18" s="24">
        <v>1.2610192853513535E-4</v>
      </c>
      <c r="P18" s="24">
        <v>18</v>
      </c>
      <c r="Q18" s="24">
        <v>0.99365394415539599</v>
      </c>
      <c r="R18" s="24">
        <v>291.43462023897877</v>
      </c>
      <c r="S18" s="24">
        <v>7.0000000000000007E-2</v>
      </c>
      <c r="T18" s="84">
        <f t="shared" si="7"/>
        <v>2.100074265586244E-2</v>
      </c>
      <c r="U18" s="84">
        <f t="shared" si="8"/>
        <v>2.6248221434159547E-2</v>
      </c>
    </row>
    <row r="19" spans="1:27">
      <c r="A19" s="24">
        <f t="shared" si="11"/>
        <v>7.0000000000000007E-2</v>
      </c>
      <c r="B19" s="24">
        <f t="shared" si="0"/>
        <v>97.55656148385188</v>
      </c>
      <c r="C19" s="24">
        <f t="shared" si="1"/>
        <v>77.556813854142561</v>
      </c>
      <c r="D19" s="24">
        <f t="shared" si="2"/>
        <v>2.4431861458574473</v>
      </c>
      <c r="E19" s="24">
        <f t="shared" si="3"/>
        <v>2.4433123310027187</v>
      </c>
      <c r="F19" s="24">
        <f t="shared" si="4"/>
        <v>1.2610192853513535E-4</v>
      </c>
      <c r="G19" s="24">
        <f t="shared" si="5"/>
        <v>18</v>
      </c>
      <c r="H19" s="24">
        <f t="shared" si="6"/>
        <v>0.99365394415539599</v>
      </c>
      <c r="I19" s="24">
        <f t="shared" si="9"/>
        <v>291.43462023897877</v>
      </c>
      <c r="J19" s="24">
        <f t="shared" si="10"/>
        <v>25</v>
      </c>
      <c r="K19" s="84" cm="1">
        <f t="array" ref="K19:S19">_xldudf_SCRIPTLAB_BLANKSNIPPET_PFR(B19:G19,H19,Properties!$G$12:$G$14,Properties!$K$2:$K$6,'Unit1-RK45'!A19,'Unit1-RK45'!A19+'Unit1-RK45'!$N$8,Properties!$B$22:$B$27,'Unit1-RK45'!I19,'Unit1-RK45'!$C$9,Properties!$B$31:$D$36,Properties!$B$41:$B$46,20,$I$2,'Unit1-RK45'!J19,$N$9)</f>
        <v>97.215057393172074</v>
      </c>
      <c r="L19" s="24">
        <v>77.215345505312285</v>
      </c>
      <c r="M19" s="24">
        <v>2.7846544946876883</v>
      </c>
      <c r="N19" s="24">
        <v>2.7847985507576092</v>
      </c>
      <c r="O19" s="24">
        <v>1.4394787910112825E-4</v>
      </c>
      <c r="P19" s="24">
        <v>18</v>
      </c>
      <c r="Q19" s="24">
        <v>0.99275188035126616</v>
      </c>
      <c r="R19" s="24">
        <v>290.22057031591822</v>
      </c>
      <c r="S19" s="24">
        <v>0.08</v>
      </c>
      <c r="T19" s="84">
        <f t="shared" si="7"/>
        <v>2.4434385161481203E-2</v>
      </c>
      <c r="U19" s="84">
        <f t="shared" si="8"/>
        <v>3.0539826823217986E-2</v>
      </c>
    </row>
    <row r="20" spans="1:27">
      <c r="A20" s="24">
        <f t="shared" si="11"/>
        <v>0.08</v>
      </c>
      <c r="B20" s="24">
        <f t="shared" si="0"/>
        <v>97.215057393172074</v>
      </c>
      <c r="C20" s="24">
        <f t="shared" si="1"/>
        <v>77.215345505312285</v>
      </c>
      <c r="D20" s="24">
        <f t="shared" si="2"/>
        <v>2.7846544946876883</v>
      </c>
      <c r="E20" s="24">
        <f t="shared" si="3"/>
        <v>2.7847985507576092</v>
      </c>
      <c r="F20" s="24">
        <f t="shared" si="4"/>
        <v>1.4394787910112825E-4</v>
      </c>
      <c r="G20" s="24">
        <f t="shared" si="5"/>
        <v>18</v>
      </c>
      <c r="H20" s="24">
        <f t="shared" si="6"/>
        <v>0.99275188035126616</v>
      </c>
      <c r="I20" s="24">
        <f t="shared" si="9"/>
        <v>290.22057031591822</v>
      </c>
      <c r="J20" s="24">
        <f t="shared" si="10"/>
        <v>25</v>
      </c>
      <c r="K20" s="84" cm="1">
        <f t="array" ref="K20:S20">_xldudf_SCRIPTLAB_BLANKSNIPPET_PFR(B20:G20,H20,Properties!$G$12:$G$14,Properties!$K$2:$K$6,'Unit1-RK45'!A20,'Unit1-RK45'!A20+'Unit1-RK45'!$N$8,Properties!$B$22:$B$27,'Unit1-RK45'!I20,'Unit1-RK45'!$C$9,Properties!$B$31:$D$36,Properties!$B$41:$B$46,20,$I$2,'Unit1-RK45'!J20,$N$9)</f>
        <v>96.875399180247939</v>
      </c>
      <c r="L20" s="24">
        <v>76.875722954314597</v>
      </c>
      <c r="M20" s="24">
        <v>3.124277045685103</v>
      </c>
      <c r="N20" s="24">
        <v>3.124438932718403</v>
      </c>
      <c r="O20" s="24">
        <v>1.6175073336060787E-4</v>
      </c>
      <c r="P20" s="24">
        <v>18</v>
      </c>
      <c r="Q20" s="24">
        <v>0.99185094293961873</v>
      </c>
      <c r="R20" s="24">
        <v>289.00902814477888</v>
      </c>
      <c r="S20" s="24">
        <v>0.09</v>
      </c>
      <c r="T20" s="84">
        <f t="shared" si="7"/>
        <v>2.7849426068279257E-2</v>
      </c>
      <c r="U20" s="84">
        <f t="shared" si="8"/>
        <v>3.480818118359643E-2</v>
      </c>
    </row>
    <row r="21" spans="1:27">
      <c r="A21" s="24">
        <f t="shared" si="11"/>
        <v>0.09</v>
      </c>
      <c r="B21" s="24">
        <f t="shared" si="0"/>
        <v>96.875399180247939</v>
      </c>
      <c r="C21" s="24">
        <f t="shared" si="1"/>
        <v>76.875722954314597</v>
      </c>
      <c r="D21" s="24">
        <f t="shared" si="2"/>
        <v>3.124277045685103</v>
      </c>
      <c r="E21" s="24">
        <f t="shared" si="3"/>
        <v>3.124438932718403</v>
      </c>
      <c r="F21" s="24">
        <f t="shared" si="4"/>
        <v>1.6175073336060787E-4</v>
      </c>
      <c r="G21" s="24">
        <f t="shared" si="5"/>
        <v>18</v>
      </c>
      <c r="H21" s="24">
        <f t="shared" si="6"/>
        <v>0.99185094293961873</v>
      </c>
      <c r="I21" s="24">
        <f t="shared" si="9"/>
        <v>289.00902814477888</v>
      </c>
      <c r="J21" s="24">
        <f t="shared" si="10"/>
        <v>25</v>
      </c>
      <c r="K21" s="84" cm="1">
        <f t="array" ref="K21:S21">_xldudf_SCRIPTLAB_BLANKSNIPPET_PFR(B21:G21,H21,Properties!$G$12:$G$14,Properties!$K$2:$K$6,'Unit1-RK45'!A21,'Unit1-RK45'!A21+'Unit1-RK45'!$N$8,Properties!$B$22:$B$27,'Unit1-RK45'!I21,'Unit1-RK45'!$C$9,Properties!$B$31:$D$36,Properties!$B$41:$B$46,20,$I$2,'Unit1-RK45'!J21,$N$9)</f>
        <v>96.537572755169506</v>
      </c>
      <c r="L21" s="24">
        <v>76.537932111605699</v>
      </c>
      <c r="M21" s="24">
        <v>3.4620678883936415</v>
      </c>
      <c r="N21" s="24">
        <v>3.4622475666116461</v>
      </c>
      <c r="O21" s="24">
        <v>1.7951071792040587E-4</v>
      </c>
      <c r="P21" s="24">
        <v>18</v>
      </c>
      <c r="Q21" s="24">
        <v>0.9909511309167951</v>
      </c>
      <c r="R21" s="24">
        <v>287.80003028129335</v>
      </c>
      <c r="S21" s="24">
        <v>0.1</v>
      </c>
      <c r="T21" s="84">
        <f t="shared" si="7"/>
        <v>3.124600819752061E-2</v>
      </c>
      <c r="U21" s="84">
        <f t="shared" si="8"/>
        <v>3.9053463071067537E-2</v>
      </c>
    </row>
    <row r="22" spans="1:27">
      <c r="A22" s="24">
        <f>S21</f>
        <v>0.1</v>
      </c>
      <c r="B22" s="24">
        <f>K21</f>
        <v>96.537572755169506</v>
      </c>
      <c r="C22" s="24">
        <f t="shared" si="1"/>
        <v>76.537932111605699</v>
      </c>
      <c r="D22" s="24">
        <f t="shared" si="2"/>
        <v>3.4620678883936415</v>
      </c>
      <c r="E22" s="24">
        <f t="shared" si="3"/>
        <v>3.4622475666116461</v>
      </c>
      <c r="F22" s="24">
        <f t="shared" si="4"/>
        <v>1.7951071792040587E-4</v>
      </c>
      <c r="G22" s="24">
        <f t="shared" si="5"/>
        <v>18</v>
      </c>
      <c r="H22" s="24">
        <f t="shared" si="6"/>
        <v>0.9909511309167951</v>
      </c>
      <c r="I22" s="24">
        <f t="shared" si="9"/>
        <v>287.80003028129335</v>
      </c>
      <c r="J22" s="24">
        <f t="shared" si="10"/>
        <v>25</v>
      </c>
      <c r="K22" s="84" cm="1">
        <f t="array" ref="K22:S22">_xldudf_SCRIPTLAB_BLANKSNIPPET_PFR(B22:G22,H22,Properties!$G$12:$G$14,Properties!$K$2:$K$6,'Unit1-RK45'!A22,'Unit1-RK45'!A22+'Unit1-RK45'!$N$8,Properties!$B$22:$B$27,'Unit1-RK45'!I22,'Unit1-RK45'!$C$9,Properties!$B$31:$D$36,Properties!$B$41:$B$46,20,$I$2,'Unit1-RK45'!J22,$N$9)</f>
        <v>96.20156421485548</v>
      </c>
      <c r="L22" s="24">
        <v>76.201959079104427</v>
      </c>
      <c r="M22" s="24">
        <v>3.7980409208946613</v>
      </c>
      <c r="N22" s="24">
        <v>3.7982383530189794</v>
      </c>
      <c r="O22" s="24">
        <v>1.972303763762684E-4</v>
      </c>
      <c r="P22" s="24">
        <v>18</v>
      </c>
      <c r="Q22" s="24">
        <v>0.99005244321338226</v>
      </c>
      <c r="R22" s="24">
        <v>286.59361272904869</v>
      </c>
      <c r="S22" s="24">
        <v>0.11</v>
      </c>
      <c r="T22" s="84">
        <f t="shared" si="7"/>
        <v>3.4624272448304932E-2</v>
      </c>
      <c r="U22" s="84">
        <f t="shared" si="8"/>
        <v>4.3275848604928766E-2</v>
      </c>
    </row>
    <row r="27" spans="1:27">
      <c r="X27"/>
      <c r="Y27"/>
      <c r="Z27"/>
      <c r="AA27"/>
    </row>
    <row r="28" spans="1:27">
      <c r="H28" s="84"/>
      <c r="X28"/>
      <c r="Y28"/>
      <c r="Z28"/>
      <c r="AA28"/>
    </row>
    <row r="29" spans="1:27">
      <c r="H29" s="84"/>
      <c r="X29"/>
      <c r="Y29"/>
      <c r="Z29"/>
      <c r="AA29"/>
    </row>
    <row r="30" spans="1:27">
      <c r="H30" s="84"/>
      <c r="X30"/>
      <c r="Y30"/>
      <c r="Z30"/>
      <c r="AA30"/>
    </row>
    <row r="31" spans="1:27">
      <c r="H31" s="84"/>
      <c r="X31"/>
      <c r="Y31"/>
      <c r="Z31"/>
      <c r="AA31"/>
    </row>
    <row r="32" spans="1:27">
      <c r="H32" s="84"/>
      <c r="X32"/>
      <c r="Y32"/>
      <c r="Z32"/>
      <c r="AA32"/>
    </row>
    <row r="33" spans="8:27">
      <c r="H33" s="84"/>
      <c r="X33"/>
      <c r="Y33"/>
      <c r="Z33"/>
      <c r="AA33"/>
    </row>
    <row r="34" spans="8:27">
      <c r="H34" s="84"/>
      <c r="X34"/>
      <c r="Y34"/>
      <c r="Z34"/>
      <c r="AA34"/>
    </row>
    <row r="35" spans="8:27">
      <c r="H35" s="84"/>
    </row>
    <row r="36" spans="8:27">
      <c r="H36" s="84"/>
    </row>
    <row r="37" spans="8:27">
      <c r="H37" s="84"/>
    </row>
    <row r="38" spans="8:27">
      <c r="H38" s="84"/>
    </row>
  </sheetData>
  <mergeCells count="32">
    <mergeCell ref="A1:E1"/>
    <mergeCell ref="G1:K1"/>
    <mergeCell ref="G2:H2"/>
    <mergeCell ref="G3:H3"/>
    <mergeCell ref="G4:H4"/>
    <mergeCell ref="G5:H5"/>
    <mergeCell ref="G7:H7"/>
    <mergeCell ref="G8:H8"/>
    <mergeCell ref="I2:J2"/>
    <mergeCell ref="I3:J3"/>
    <mergeCell ref="I4:J4"/>
    <mergeCell ref="I5:J5"/>
    <mergeCell ref="I6:J6"/>
    <mergeCell ref="I7:J7"/>
    <mergeCell ref="I8:J8"/>
    <mergeCell ref="G6:H6"/>
    <mergeCell ref="A9:B9"/>
    <mergeCell ref="C9:D9"/>
    <mergeCell ref="A8:B8"/>
    <mergeCell ref="C2:D2"/>
    <mergeCell ref="C3:D3"/>
    <mergeCell ref="C4:D4"/>
    <mergeCell ref="C5:D5"/>
    <mergeCell ref="C6:D6"/>
    <mergeCell ref="C7:D7"/>
    <mergeCell ref="C8:D8"/>
    <mergeCell ref="A2:B2"/>
    <mergeCell ref="A3:B3"/>
    <mergeCell ref="A4:B4"/>
    <mergeCell ref="A5:B5"/>
    <mergeCell ref="A6:B6"/>
    <mergeCell ref="A7:B7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A6A7E-6DCB-4F13-A9AD-2A8C0F7DDF70}">
  <dimension ref="A1:AA41"/>
  <sheetViews>
    <sheetView tabSelected="1" zoomScaleNormal="85" workbookViewId="0">
      <selection activeCell="T38" sqref="T38"/>
    </sheetView>
  </sheetViews>
  <sheetFormatPr baseColWidth="10" defaultColWidth="9.19921875" defaultRowHeight="13"/>
  <cols>
    <col min="1" max="3" width="9.19921875" style="24"/>
    <col min="4" max="4" width="17" style="24" customWidth="1"/>
    <col min="5" max="8" width="9.19921875" style="24"/>
    <col min="9" max="9" width="16.19921875" style="24" bestFit="1" customWidth="1"/>
    <col min="10" max="11" width="9.19921875" style="24"/>
    <col min="12" max="12" width="15.19921875" style="24" bestFit="1" customWidth="1"/>
    <col min="13" max="16384" width="9.19921875" style="24"/>
  </cols>
  <sheetData>
    <row r="1" spans="1:21">
      <c r="A1" s="91" t="s">
        <v>114</v>
      </c>
      <c r="B1" s="91"/>
      <c r="C1" s="91"/>
      <c r="D1" s="91"/>
      <c r="E1" s="91"/>
      <c r="G1" s="91" t="s">
        <v>115</v>
      </c>
      <c r="H1" s="91"/>
      <c r="I1" s="91"/>
      <c r="J1" s="91"/>
      <c r="K1" s="91"/>
    </row>
    <row r="2" spans="1:21">
      <c r="A2" s="91" t="s">
        <v>116</v>
      </c>
      <c r="B2" s="91"/>
      <c r="C2" s="92">
        <f>'Unit1-RK45'!B22</f>
        <v>96.537572755169506</v>
      </c>
      <c r="D2" s="92"/>
      <c r="E2" s="79" t="s">
        <v>53</v>
      </c>
      <c r="G2" s="91" t="s">
        <v>117</v>
      </c>
      <c r="H2" s="91"/>
      <c r="I2" s="92">
        <v>0.1</v>
      </c>
      <c r="J2" s="92"/>
      <c r="K2" s="80"/>
      <c r="M2" s="24" t="s">
        <v>129</v>
      </c>
    </row>
    <row r="3" spans="1:21">
      <c r="A3" s="91" t="s">
        <v>118</v>
      </c>
      <c r="B3" s="91"/>
      <c r="C3" s="92">
        <f>'Unit1-RK45'!C22</f>
        <v>76.537932111605699</v>
      </c>
      <c r="D3" s="92"/>
      <c r="E3" s="79" t="s">
        <v>53</v>
      </c>
      <c r="G3" s="91" t="s">
        <v>121</v>
      </c>
      <c r="H3" s="91"/>
      <c r="I3" s="92">
        <v>25</v>
      </c>
      <c r="J3" s="92"/>
      <c r="K3" s="80"/>
      <c r="M3" s="4" t="s">
        <v>52</v>
      </c>
      <c r="N3" s="83">
        <f>'Unit1-RK45'!C2-C2</f>
        <v>3.4624272448304936</v>
      </c>
      <c r="O3" s="4" t="s">
        <v>53</v>
      </c>
    </row>
    <row r="4" spans="1:21">
      <c r="A4" s="91" t="s">
        <v>119</v>
      </c>
      <c r="B4" s="91"/>
      <c r="C4" s="92">
        <f>'Unit1-RK45'!D22</f>
        <v>3.4620678883936415</v>
      </c>
      <c r="D4" s="92"/>
      <c r="E4" s="79" t="s">
        <v>53</v>
      </c>
      <c r="G4" s="91"/>
      <c r="H4" s="91"/>
      <c r="I4" s="92"/>
      <c r="J4" s="92"/>
      <c r="K4" s="80"/>
      <c r="M4" s="4" t="s">
        <v>56</v>
      </c>
      <c r="N4" s="83">
        <f>'Unit1-RK45'!C3-'Unit2-RK45'!C3</f>
        <v>3.4620678883943015</v>
      </c>
      <c r="O4" s="4" t="s">
        <v>53</v>
      </c>
    </row>
    <row r="5" spans="1:21">
      <c r="A5" s="91" t="s">
        <v>120</v>
      </c>
      <c r="B5" s="91"/>
      <c r="C5" s="92">
        <f>'Unit1-RK45'!E22</f>
        <v>3.4622475666116461</v>
      </c>
      <c r="D5" s="92"/>
      <c r="E5" s="79" t="s">
        <v>53</v>
      </c>
      <c r="G5" s="91"/>
      <c r="H5" s="91"/>
      <c r="I5" s="92"/>
      <c r="J5" s="92"/>
      <c r="K5" s="80"/>
      <c r="M5" s="4" t="s">
        <v>67</v>
      </c>
      <c r="N5" s="83">
        <f>0.1*SUM(C2:D7)-C7</f>
        <v>1.7999999832498403</v>
      </c>
      <c r="O5" s="4" t="s">
        <v>53</v>
      </c>
    </row>
    <row r="6" spans="1:21">
      <c r="A6" s="91" t="s">
        <v>122</v>
      </c>
      <c r="B6" s="91"/>
      <c r="C6" s="92">
        <f>'Unit1-RK45'!F22</f>
        <v>1.7951071792040587E-4</v>
      </c>
      <c r="D6" s="92"/>
      <c r="E6" s="79" t="s">
        <v>53</v>
      </c>
      <c r="G6" s="91"/>
      <c r="H6" s="91"/>
      <c r="I6" s="92"/>
      <c r="J6" s="92"/>
      <c r="K6" s="80"/>
    </row>
    <row r="7" spans="1:21">
      <c r="A7" s="91" t="s">
        <v>123</v>
      </c>
      <c r="B7" s="91"/>
      <c r="C7" s="92">
        <f>'Unit1-RK45'!G22</f>
        <v>18</v>
      </c>
      <c r="D7" s="92"/>
      <c r="E7" s="79" t="s">
        <v>53</v>
      </c>
      <c r="G7" s="91"/>
      <c r="H7" s="91"/>
      <c r="I7" s="92"/>
      <c r="J7" s="92"/>
      <c r="K7" s="80"/>
    </row>
    <row r="8" spans="1:21">
      <c r="A8" s="91" t="s">
        <v>124</v>
      </c>
      <c r="B8" s="91"/>
      <c r="C8" s="92">
        <f>'Unit1-RK45'!I22</f>
        <v>287.80003028129335</v>
      </c>
      <c r="D8" s="92"/>
      <c r="E8" s="79" t="s">
        <v>31</v>
      </c>
      <c r="G8" s="91"/>
      <c r="H8" s="91"/>
      <c r="I8" s="92"/>
      <c r="J8" s="92"/>
      <c r="K8" s="80"/>
      <c r="M8" s="82" t="s">
        <v>125</v>
      </c>
      <c r="N8" s="81">
        <v>0.01</v>
      </c>
    </row>
    <row r="9" spans="1:21">
      <c r="A9" s="91" t="s">
        <v>126</v>
      </c>
      <c r="B9" s="91"/>
      <c r="C9" s="92">
        <f>101325*100</f>
        <v>10132500</v>
      </c>
      <c r="D9" s="92"/>
      <c r="E9" s="79" t="s">
        <v>55</v>
      </c>
      <c r="M9" s="82" t="s">
        <v>128</v>
      </c>
      <c r="N9" s="81">
        <v>0.01</v>
      </c>
    </row>
    <row r="11" spans="1:21">
      <c r="A11" s="24" t="s">
        <v>77</v>
      </c>
      <c r="B11" s="24" t="s">
        <v>116</v>
      </c>
      <c r="C11" s="24" t="s">
        <v>118</v>
      </c>
      <c r="D11" s="24" t="s">
        <v>119</v>
      </c>
      <c r="E11" s="24" t="s">
        <v>120</v>
      </c>
      <c r="F11" s="24" t="s">
        <v>122</v>
      </c>
      <c r="G11" s="24" t="s">
        <v>123</v>
      </c>
      <c r="H11" s="24" t="s">
        <v>127</v>
      </c>
      <c r="I11" s="24" t="s">
        <v>124</v>
      </c>
      <c r="J11" s="24" t="s">
        <v>121</v>
      </c>
      <c r="K11" s="24" t="s">
        <v>116</v>
      </c>
      <c r="L11" s="24" t="s">
        <v>118</v>
      </c>
      <c r="M11" s="24" t="s">
        <v>119</v>
      </c>
      <c r="N11" s="24" t="s">
        <v>120</v>
      </c>
      <c r="O11" s="24" t="s">
        <v>122</v>
      </c>
      <c r="P11" s="24" t="s">
        <v>123</v>
      </c>
      <c r="Q11" s="24" t="s">
        <v>127</v>
      </c>
      <c r="R11" s="24" t="s">
        <v>124</v>
      </c>
      <c r="S11" s="24" t="s">
        <v>77</v>
      </c>
      <c r="T11" s="24" t="s">
        <v>134</v>
      </c>
      <c r="U11" s="24" t="s">
        <v>135</v>
      </c>
    </row>
    <row r="12" spans="1:21">
      <c r="A12" s="24">
        <f>'Unit1-RK45'!A22</f>
        <v>0.1</v>
      </c>
      <c r="B12" s="6">
        <f>C2+N3</f>
        <v>100</v>
      </c>
      <c r="C12" s="6">
        <f>C3+N4</f>
        <v>80</v>
      </c>
      <c r="D12" s="24">
        <f>C4</f>
        <v>3.4620678883936415</v>
      </c>
      <c r="E12" s="24">
        <f>C5</f>
        <v>3.4622475666116461</v>
      </c>
      <c r="F12" s="24">
        <f>C6</f>
        <v>1.7951071792040587E-4</v>
      </c>
      <c r="G12" s="6">
        <f>C7+N5</f>
        <v>19.79999998324984</v>
      </c>
      <c r="H12" s="24">
        <v>1</v>
      </c>
      <c r="I12" s="94">
        <f>C8</f>
        <v>287.80003028129335</v>
      </c>
      <c r="J12" s="24">
        <f>I3</f>
        <v>25</v>
      </c>
      <c r="K12" s="24" cm="1">
        <f t="array" ref="K12:S12">_xldudf_SCRIPTLAB_BLANKSNIPPET_PFR(B12:G12,H12,Properties!$G$12:$G$14,Properties!$K$2:$K$6,'Unit2-RK45'!A12,'Unit2-RK45'!A12+'Unit2-RK45'!$N$8,Properties!$B$22:$B$27,'Unit2-RK45'!I12,'Unit2-RK45'!$C$9,Properties!$B$31:$D$36,Properties!$B$41:$B$46,20,$I$2,'Unit2-RK45'!J12,$N$9)</f>
        <v>99.660060755498733</v>
      </c>
      <c r="L12" s="24">
        <v>79.660096312835265</v>
      </c>
      <c r="M12" s="24">
        <v>3.8019715755583592</v>
      </c>
      <c r="N12" s="24">
        <v>3.8021690324446946</v>
      </c>
      <c r="O12" s="24">
        <v>1.9725621999632957E-4</v>
      </c>
      <c r="P12" s="24">
        <v>19.799999983249801</v>
      </c>
      <c r="Q12" s="24">
        <v>0.99903116999507013</v>
      </c>
      <c r="R12" s="24">
        <v>286.64048666147079</v>
      </c>
      <c r="S12" s="24">
        <v>0.11</v>
      </c>
      <c r="T12" s="24">
        <f>((B12-$B$12)/$B$12)*-1</f>
        <v>0</v>
      </c>
      <c r="U12" s="24">
        <f>((C12-$C$12)/$C$12)*-1</f>
        <v>0</v>
      </c>
    </row>
    <row r="13" spans="1:21">
      <c r="A13" s="24">
        <f>S12</f>
        <v>0.11</v>
      </c>
      <c r="B13" s="24">
        <f t="shared" ref="B13:I16" si="0">K12</f>
        <v>99.660060755498733</v>
      </c>
      <c r="C13" s="24">
        <f t="shared" si="0"/>
        <v>79.660096312835265</v>
      </c>
      <c r="D13" s="24">
        <f t="shared" si="0"/>
        <v>3.8019715755583592</v>
      </c>
      <c r="E13" s="24">
        <f t="shared" si="0"/>
        <v>3.8021690324446946</v>
      </c>
      <c r="F13" s="24">
        <f t="shared" si="0"/>
        <v>1.9725621999632957E-4</v>
      </c>
      <c r="G13" s="24">
        <f t="shared" si="0"/>
        <v>19.799999983249801</v>
      </c>
      <c r="H13" s="24">
        <f>Q12</f>
        <v>0.99903116999507013</v>
      </c>
      <c r="I13" s="94">
        <f>R12</f>
        <v>286.64048666147079</v>
      </c>
      <c r="J13" s="24">
        <f>J12</f>
        <v>25</v>
      </c>
      <c r="K13" s="84" cm="1">
        <f t="array" ref="K13:S13">_xldudf_SCRIPTLAB_BLANKSNIPPET_PFR(B13:G13,H13,Properties!$G$12:$G$14,Properties!$K$2:$K$6,'Unit2-RK45'!A13,'Unit2-RK45'!A13+'Unit2-RK45'!$N$8,Properties!$B$22:$B$27,'Unit2-RK45'!I13,'Unit2-RK45'!$C$9,Properties!$B$31:$D$36,Properties!$B$41:$B$46,20,$I$2,'Unit2-RK45'!J13,$N$9)</f>
        <v>99.321969804501521</v>
      </c>
      <c r="L13" s="24">
        <v>79.322040839246114</v>
      </c>
      <c r="M13" s="24">
        <v>4.1400270491474505</v>
      </c>
      <c r="N13" s="24">
        <v>4.1402422447377463</v>
      </c>
      <c r="O13" s="24">
        <v>2.1495881681237838E-4</v>
      </c>
      <c r="P13" s="24">
        <v>19.799999983249801</v>
      </c>
      <c r="Q13" s="24">
        <v>0.99806340941486749</v>
      </c>
      <c r="R13" s="24">
        <v>285.48334000706586</v>
      </c>
      <c r="S13" s="24">
        <v>0.12</v>
      </c>
      <c r="T13" s="84">
        <f t="shared" ref="T13:T16" si="1">((B13-$B$12)/$B$12)*-1</f>
        <v>3.3993924450126654E-3</v>
      </c>
      <c r="U13" s="84">
        <f t="shared" ref="U13:U16" si="2">((C13-$C$12)/$C$12)*-1</f>
        <v>4.2487960895591925E-3</v>
      </c>
    </row>
    <row r="14" spans="1:21">
      <c r="A14" s="24">
        <f>S13</f>
        <v>0.12</v>
      </c>
      <c r="B14" s="24">
        <f t="shared" si="0"/>
        <v>99.321969804501521</v>
      </c>
      <c r="C14" s="24">
        <f>L13</f>
        <v>79.322040839246114</v>
      </c>
      <c r="D14" s="24">
        <f t="shared" si="0"/>
        <v>4.1400270491474505</v>
      </c>
      <c r="E14" s="24">
        <f t="shared" si="0"/>
        <v>4.1402422447377463</v>
      </c>
      <c r="F14" s="24">
        <f t="shared" si="0"/>
        <v>2.1495881681237838E-4</v>
      </c>
      <c r="G14" s="24">
        <f t="shared" si="0"/>
        <v>19.799999983249801</v>
      </c>
      <c r="H14" s="24">
        <f t="shared" si="0"/>
        <v>0.99806340941486749</v>
      </c>
      <c r="I14" s="94">
        <f t="shared" si="0"/>
        <v>285.48334000706586</v>
      </c>
      <c r="J14" s="24">
        <f t="shared" ref="J14:J16" si="3">J13</f>
        <v>25</v>
      </c>
      <c r="K14" s="84" cm="1">
        <f t="array" ref="K14:S14">_xldudf_SCRIPTLAB_BLANKSNIPPET_PFR(B14:G14,H14,Properties!$G$12:$G$14,Properties!$K$2:$K$6,'Unit2-RK45'!A14,'Unit2-RK45'!A14+'Unit2-RK45'!$N$8,Properties!$B$22:$B$27,'Unit2-RK45'!I14,'Unit2-RK45'!$C$9,Properties!$B$31:$D$36,Properties!$B$41:$B$46,20,$I$2,'Unit2-RK45'!J14,$N$9)</f>
        <v>98.985712944530832</v>
      </c>
      <c r="L14" s="24">
        <v>78.985819375255176</v>
      </c>
      <c r="M14" s="24">
        <v>4.4762485131376879</v>
      </c>
      <c r="N14" s="24">
        <v>4.4764814067183831</v>
      </c>
      <c r="O14" s="24">
        <v>2.3261780122407424E-4</v>
      </c>
      <c r="P14" s="24">
        <v>19.799999983249805</v>
      </c>
      <c r="Q14" s="24">
        <v>0.99709671716533321</v>
      </c>
      <c r="R14" s="24">
        <v>284.32862220079795</v>
      </c>
      <c r="S14" s="24">
        <v>0.13</v>
      </c>
      <c r="T14" s="84">
        <f t="shared" si="1"/>
        <v>6.7803019549847934E-3</v>
      </c>
      <c r="U14" s="84">
        <f t="shared" si="2"/>
        <v>8.474489509423578E-3</v>
      </c>
    </row>
    <row r="15" spans="1:21">
      <c r="A15" s="24">
        <f t="shared" ref="A15:A16" si="4">S14</f>
        <v>0.13</v>
      </c>
      <c r="B15" s="24">
        <f t="shared" si="0"/>
        <v>98.985712944530832</v>
      </c>
      <c r="C15" s="24">
        <f t="shared" si="0"/>
        <v>78.985819375255176</v>
      </c>
      <c r="D15" s="24">
        <f t="shared" si="0"/>
        <v>4.4762485131376879</v>
      </c>
      <c r="E15" s="24">
        <f t="shared" si="0"/>
        <v>4.4764814067183831</v>
      </c>
      <c r="F15" s="24">
        <f t="shared" si="0"/>
        <v>2.3261780122407424E-4</v>
      </c>
      <c r="G15" s="24">
        <f t="shared" si="0"/>
        <v>19.799999983249805</v>
      </c>
      <c r="H15" s="24">
        <f t="shared" si="0"/>
        <v>0.99709671716533321</v>
      </c>
      <c r="I15" s="94">
        <f t="shared" si="0"/>
        <v>284.32862220079795</v>
      </c>
      <c r="J15" s="24">
        <f t="shared" si="3"/>
        <v>25</v>
      </c>
      <c r="K15" s="84" cm="1">
        <f t="array" ref="K15:S15">_xldudf_SCRIPTLAB_BLANKSNIPPET_PFR(B15:G15,H15,Properties!$G$12:$G$14,Properties!$K$2:$K$6,'Unit2-RK45'!A15,'Unit2-RK45'!A15+'Unit2-RK45'!$N$8,Properties!$B$22:$B$27,'Unit2-RK45'!I15,'Unit2-RK45'!$C$9,Properties!$B$31:$D$36,Properties!$B$41:$B$46,20,$I$2,'Unit2-RK45'!J15,$N$9)</f>
        <v>98.651276156085444</v>
      </c>
      <c r="L15" s="24">
        <v>78.651417904691968</v>
      </c>
      <c r="M15" s="24">
        <v>4.8106499837009524</v>
      </c>
      <c r="N15" s="24">
        <v>4.8109005362224497</v>
      </c>
      <c r="O15" s="24">
        <v>2.5023487873789793E-4</v>
      </c>
      <c r="P15" s="24">
        <v>19.799999983249805</v>
      </c>
      <c r="Q15" s="24">
        <v>0.99613109208982054</v>
      </c>
      <c r="R15" s="24">
        <v>283.17636463083954</v>
      </c>
      <c r="S15" s="24">
        <v>0.14000000000000001</v>
      </c>
      <c r="T15" s="84">
        <f t="shared" si="1"/>
        <v>1.0142870554691683E-2</v>
      </c>
      <c r="U15" s="84">
        <f t="shared" si="2"/>
        <v>1.2677257809310305E-2</v>
      </c>
    </row>
    <row r="16" spans="1:21">
      <c r="A16" s="24">
        <f t="shared" si="4"/>
        <v>0.14000000000000001</v>
      </c>
      <c r="B16" s="24">
        <f t="shared" si="0"/>
        <v>98.651276156085444</v>
      </c>
      <c r="C16" s="24">
        <f>L15</f>
        <v>78.651417904691968</v>
      </c>
      <c r="D16" s="24">
        <f t="shared" si="0"/>
        <v>4.8106499837009524</v>
      </c>
      <c r="E16" s="24">
        <f t="shared" si="0"/>
        <v>4.8109005362224497</v>
      </c>
      <c r="F16" s="24">
        <f t="shared" si="0"/>
        <v>2.5023487873789793E-4</v>
      </c>
      <c r="G16" s="24">
        <f t="shared" si="0"/>
        <v>19.799999983249805</v>
      </c>
      <c r="H16" s="24">
        <f t="shared" si="0"/>
        <v>0.99613109208982054</v>
      </c>
      <c r="I16" s="94">
        <f t="shared" si="0"/>
        <v>283.17636463083954</v>
      </c>
      <c r="J16" s="24">
        <f t="shared" si="3"/>
        <v>25</v>
      </c>
      <c r="K16" s="84" cm="1">
        <f t="array" ref="K16:S16">_xldudf_SCRIPTLAB_BLANKSNIPPET_PFR(B16:G16,H16,Properties!$G$12:$G$14,Properties!$K$2:$K$6,'Unit2-RK45'!A16,'Unit2-RK45'!A16+'Unit2-RK45'!$N$8,Properties!$B$22:$B$27,'Unit2-RK45'!I16,'Unit2-RK45'!$C$9,Properties!$B$31:$D$36,Properties!$B$41:$B$46,20,$I$2,'Unit2-RK45'!J16,$N$9)</f>
        <v>98.318645604155705</v>
      </c>
      <c r="L16" s="24">
        <v>78.318822595931124</v>
      </c>
      <c r="M16" s="24">
        <v>5.1432452924622387</v>
      </c>
      <c r="N16" s="24">
        <v>5.1435134665677191</v>
      </c>
      <c r="O16" s="24">
        <v>2.6781178300514376E-4</v>
      </c>
      <c r="P16" s="24">
        <v>19.799999983249801</v>
      </c>
      <c r="Q16" s="24">
        <v>0.99516653296964963</v>
      </c>
      <c r="R16" s="24">
        <v>282.02659819190035</v>
      </c>
      <c r="S16" s="24">
        <v>0.15</v>
      </c>
      <c r="T16" s="84">
        <f t="shared" si="1"/>
        <v>1.3487238439145557E-2</v>
      </c>
      <c r="U16" s="84">
        <f t="shared" si="2"/>
        <v>1.6857276191350402E-2</v>
      </c>
    </row>
    <row r="19" spans="1:27">
      <c r="A19" s="93" t="s">
        <v>131</v>
      </c>
      <c r="B19" s="93"/>
      <c r="C19" s="93"/>
      <c r="D19" s="24">
        <f>0.14 / (PI()/4*Properties!K4^2)</f>
        <v>17.82535362629228</v>
      </c>
      <c r="E19" s="24" t="s">
        <v>133</v>
      </c>
    </row>
    <row r="20" spans="1:27">
      <c r="A20" s="93" t="s">
        <v>132</v>
      </c>
      <c r="B20" s="93"/>
      <c r="C20" s="93"/>
      <c r="D20" s="1">
        <f>A16*Properties!K5</f>
        <v>333.95622342042373</v>
      </c>
      <c r="E20" s="24" t="s">
        <v>130</v>
      </c>
    </row>
    <row r="26" spans="1:27">
      <c r="K26" s="84"/>
    </row>
    <row r="27" spans="1:27">
      <c r="D27" s="84"/>
      <c r="E27" s="6"/>
      <c r="K27" s="84"/>
      <c r="X27"/>
      <c r="Y27"/>
      <c r="Z27"/>
      <c r="AA27"/>
    </row>
    <row r="28" spans="1:27">
      <c r="D28" s="84"/>
      <c r="E28" s="95"/>
      <c r="J28" s="84"/>
      <c r="K28" s="84"/>
      <c r="X28"/>
      <c r="Y28"/>
      <c r="Z28"/>
      <c r="AA28"/>
    </row>
    <row r="29" spans="1:27">
      <c r="D29" s="84"/>
      <c r="E29" s="95"/>
      <c r="F29" s="84"/>
      <c r="G29" s="84"/>
      <c r="H29" s="84"/>
      <c r="I29" s="84"/>
      <c r="J29" s="84"/>
      <c r="K29" s="84"/>
      <c r="L29" s="84"/>
      <c r="X29"/>
      <c r="Y29"/>
      <c r="Z29"/>
      <c r="AA29"/>
    </row>
    <row r="30" spans="1:27">
      <c r="D30" s="84"/>
      <c r="E30" s="95"/>
      <c r="F30" s="84"/>
      <c r="G30" s="84"/>
      <c r="H30" s="84"/>
      <c r="I30" s="84"/>
      <c r="J30" s="84"/>
      <c r="K30" s="84"/>
      <c r="L30" s="84"/>
      <c r="X30"/>
      <c r="Y30"/>
      <c r="Z30"/>
      <c r="AA30"/>
    </row>
    <row r="31" spans="1:27">
      <c r="D31" s="84"/>
      <c r="E31" s="95"/>
      <c r="F31" s="84"/>
      <c r="G31" s="84"/>
      <c r="H31" s="84"/>
      <c r="I31" s="84"/>
      <c r="J31" s="84"/>
      <c r="K31" s="84"/>
      <c r="L31" s="84"/>
      <c r="X31"/>
      <c r="Y31"/>
      <c r="Z31"/>
      <c r="AA31"/>
    </row>
    <row r="32" spans="1:27">
      <c r="D32" s="84"/>
      <c r="E32" s="95"/>
      <c r="F32" s="84"/>
      <c r="G32" s="84"/>
      <c r="H32" s="84"/>
      <c r="I32" s="84"/>
      <c r="J32" s="84"/>
      <c r="K32" s="84"/>
      <c r="L32" s="84"/>
      <c r="X32"/>
      <c r="Y32"/>
      <c r="Z32"/>
      <c r="AA32"/>
    </row>
    <row r="33" spans="3:27">
      <c r="D33" s="84"/>
      <c r="E33" s="95"/>
      <c r="F33" s="84"/>
      <c r="G33" s="84"/>
      <c r="H33" s="84"/>
      <c r="I33" s="84"/>
      <c r="J33" s="84"/>
      <c r="K33" s="84"/>
      <c r="L33" s="84"/>
      <c r="X33"/>
      <c r="Y33"/>
      <c r="Z33"/>
      <c r="AA33"/>
    </row>
    <row r="34" spans="3:27">
      <c r="D34" s="84"/>
      <c r="E34" s="95"/>
      <c r="F34" s="84"/>
      <c r="G34" s="84"/>
      <c r="H34" s="84"/>
      <c r="I34" s="84"/>
      <c r="J34" s="84"/>
      <c r="K34" s="84"/>
      <c r="L34" s="84"/>
      <c r="X34"/>
      <c r="Y34"/>
      <c r="Z34"/>
      <c r="AA34"/>
    </row>
    <row r="35" spans="3:27">
      <c r="D35" s="84"/>
      <c r="E35" s="95"/>
      <c r="F35" s="84"/>
      <c r="G35" s="84"/>
      <c r="H35" s="84"/>
      <c r="I35" s="84"/>
      <c r="J35" s="84"/>
      <c r="K35" s="84"/>
      <c r="L35" s="84"/>
    </row>
    <row r="36" spans="3:27">
      <c r="D36" s="84"/>
      <c r="E36" s="95"/>
      <c r="F36" s="84"/>
      <c r="G36" s="84"/>
      <c r="H36" s="84"/>
      <c r="I36" s="84"/>
      <c r="J36" s="84"/>
      <c r="K36" s="84"/>
      <c r="L36" s="84"/>
    </row>
    <row r="37" spans="3:27">
      <c r="D37" s="84"/>
      <c r="E37" s="95"/>
      <c r="F37" s="6"/>
      <c r="J37" s="6"/>
      <c r="K37" s="84"/>
      <c r="L37" s="94"/>
    </row>
    <row r="38" spans="3:27">
      <c r="C38" s="84"/>
      <c r="D38" s="84"/>
      <c r="E38" s="95"/>
      <c r="J38" s="6"/>
      <c r="K38" s="84"/>
    </row>
    <row r="39" spans="3:27">
      <c r="C39" s="84"/>
      <c r="D39" s="84"/>
      <c r="E39" s="95"/>
      <c r="F39" s="84"/>
      <c r="G39" s="84"/>
      <c r="H39" s="84"/>
      <c r="I39" s="84"/>
      <c r="J39" s="6"/>
      <c r="K39" s="84"/>
      <c r="L39" s="84"/>
    </row>
    <row r="40" spans="3:27">
      <c r="C40" s="84"/>
      <c r="D40" s="84"/>
      <c r="E40" s="95"/>
      <c r="F40" s="84"/>
      <c r="G40" s="84"/>
      <c r="H40" s="84"/>
      <c r="I40" s="84"/>
      <c r="J40" s="6"/>
      <c r="K40" s="84"/>
      <c r="L40" s="84"/>
    </row>
    <row r="41" spans="3:27">
      <c r="C41" s="84"/>
      <c r="D41" s="84"/>
      <c r="E41" s="95"/>
      <c r="F41" s="84"/>
      <c r="G41" s="84"/>
      <c r="H41" s="84"/>
      <c r="I41" s="84"/>
      <c r="J41" s="6"/>
      <c r="K41" s="84"/>
      <c r="L41" s="84"/>
    </row>
  </sheetData>
  <mergeCells count="34">
    <mergeCell ref="A9:B9"/>
    <mergeCell ref="C9:D9"/>
    <mergeCell ref="A19:C19"/>
    <mergeCell ref="A20:C20"/>
    <mergeCell ref="A7:B7"/>
    <mergeCell ref="C7:D7"/>
    <mergeCell ref="G7:H7"/>
    <mergeCell ref="I7:J7"/>
    <mergeCell ref="A8:B8"/>
    <mergeCell ref="C8:D8"/>
    <mergeCell ref="G8:H8"/>
    <mergeCell ref="I8:J8"/>
    <mergeCell ref="A5:B5"/>
    <mergeCell ref="C5:D5"/>
    <mergeCell ref="G5:H5"/>
    <mergeCell ref="I5:J5"/>
    <mergeCell ref="A6:B6"/>
    <mergeCell ref="C6:D6"/>
    <mergeCell ref="G6:H6"/>
    <mergeCell ref="I6:J6"/>
    <mergeCell ref="A3:B3"/>
    <mergeCell ref="C3:D3"/>
    <mergeCell ref="G3:H3"/>
    <mergeCell ref="I3:J3"/>
    <mergeCell ref="A4:B4"/>
    <mergeCell ref="C4:D4"/>
    <mergeCell ref="G4:H4"/>
    <mergeCell ref="I4:J4"/>
    <mergeCell ref="A1:E1"/>
    <mergeCell ref="G1:K1"/>
    <mergeCell ref="A2:B2"/>
    <mergeCell ref="C2:D2"/>
    <mergeCell ref="G2:H2"/>
    <mergeCell ref="I2:J2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MJ2185"/>
  <sheetViews>
    <sheetView topLeftCell="A46" zoomScale="85" zoomScaleNormal="85" workbookViewId="0">
      <selection activeCell="I64" sqref="I64"/>
    </sheetView>
  </sheetViews>
  <sheetFormatPr baseColWidth="10" defaultColWidth="9.59765625" defaultRowHeight="13"/>
  <cols>
    <col min="1" max="3" width="11" style="6" bestFit="1" customWidth="1"/>
    <col min="4" max="4" width="11.3984375" style="6" bestFit="1" customWidth="1"/>
    <col min="5" max="6" width="11" style="6" bestFit="1" customWidth="1"/>
    <col min="7" max="7" width="20.59765625" style="6" customWidth="1"/>
    <col min="8" max="8" width="11" style="6" bestFit="1" customWidth="1"/>
    <col min="9" max="9" width="15.3984375" style="6" customWidth="1"/>
    <col min="10" max="10" width="15.796875" style="6" customWidth="1"/>
    <col min="11" max="13" width="11" style="6" bestFit="1" customWidth="1"/>
    <col min="14" max="15" width="10.3984375" style="6" bestFit="1" customWidth="1"/>
    <col min="16" max="16" width="11" style="6" bestFit="1" customWidth="1"/>
    <col min="17" max="17" width="10.3984375" style="6" bestFit="1" customWidth="1"/>
    <col min="18" max="18" width="11" style="6" bestFit="1" customWidth="1"/>
    <col min="19" max="19" width="10.3984375" style="6" customWidth="1"/>
    <col min="20" max="20" width="14.3984375" style="6" bestFit="1" customWidth="1"/>
    <col min="21" max="23" width="13.59765625" style="6" bestFit="1" customWidth="1"/>
    <col min="24" max="24" width="9.796875" style="6" bestFit="1" customWidth="1"/>
    <col min="25" max="25" width="9.796875" style="6" customWidth="1"/>
    <col min="26" max="26" width="9.59765625" style="6"/>
    <col min="27" max="27" width="10.796875" style="6" customWidth="1"/>
    <col min="28" max="28" width="10.3984375" style="6" bestFit="1" customWidth="1"/>
    <col min="29" max="1024" width="9.59765625" style="6"/>
    <col min="1025" max="16384" width="9.59765625" style="7"/>
  </cols>
  <sheetData>
    <row r="1" spans="1:26">
      <c r="A1" s="4" t="s">
        <v>52</v>
      </c>
      <c r="B1" s="5">
        <v>100</v>
      </c>
      <c r="C1" s="4" t="s">
        <v>53</v>
      </c>
      <c r="D1" s="4" t="s">
        <v>26</v>
      </c>
      <c r="F1" s="4" t="s">
        <v>54</v>
      </c>
      <c r="G1" s="5">
        <f>101325*100</f>
        <v>10132500</v>
      </c>
      <c r="H1" s="4" t="s">
        <v>55</v>
      </c>
      <c r="J1" s="6">
        <v>280</v>
      </c>
      <c r="O1" s="6" t="s">
        <v>25</v>
      </c>
      <c r="P1" s="6" t="s">
        <v>102</v>
      </c>
      <c r="Q1" s="6" t="s">
        <v>103</v>
      </c>
      <c r="R1" s="6" t="s">
        <v>104</v>
      </c>
    </row>
    <row r="2" spans="1:26">
      <c r="A2" s="4" t="s">
        <v>56</v>
      </c>
      <c r="B2" s="5">
        <v>80</v>
      </c>
      <c r="C2" s="4" t="s">
        <v>53</v>
      </c>
      <c r="D2" s="4" t="s">
        <v>29</v>
      </c>
      <c r="F2" s="4" t="s">
        <v>57</v>
      </c>
      <c r="G2" s="5">
        <v>300</v>
      </c>
      <c r="H2" s="4" t="s">
        <v>31</v>
      </c>
      <c r="N2" s="6" t="s">
        <v>25</v>
      </c>
      <c r="O2" s="6">
        <v>3.5179999999999998</v>
      </c>
      <c r="P2" s="6">
        <v>20.001000000000001</v>
      </c>
      <c r="Q2" s="6">
        <v>-6.0019999999999998</v>
      </c>
      <c r="R2" s="6">
        <v>0</v>
      </c>
      <c r="S2" s="6" t="s">
        <v>26</v>
      </c>
      <c r="V2" s="6">
        <f>O2*($G$2-$J$1)+P2/1000*($G$2-$J$1)^2-Q2/(10^6)*(1/($G$2-$J$1))</f>
        <v>78.360400300099997</v>
      </c>
    </row>
    <row r="3" spans="1:26">
      <c r="A3" s="4" t="s">
        <v>58</v>
      </c>
      <c r="B3" s="5">
        <v>0</v>
      </c>
      <c r="C3" s="4" t="s">
        <v>53</v>
      </c>
      <c r="D3" s="4" t="s">
        <v>32</v>
      </c>
      <c r="F3" s="4" t="s">
        <v>59</v>
      </c>
      <c r="G3" s="5">
        <f>G1/(8.314*(G2+273.15))</f>
        <v>2126.3673517903067</v>
      </c>
      <c r="H3" s="4" t="s">
        <v>60</v>
      </c>
      <c r="N3" s="6" t="s">
        <v>28</v>
      </c>
      <c r="O3" s="6">
        <v>3.1560000000000001</v>
      </c>
      <c r="P3" s="6">
        <v>0.623</v>
      </c>
      <c r="Q3" s="6">
        <v>0</v>
      </c>
      <c r="R3" s="6">
        <v>0.151</v>
      </c>
      <c r="S3" s="6" t="s">
        <v>29</v>
      </c>
      <c r="V3" s="6">
        <f>O3*($G$2-$J$1)+P3/1000*($G$2-$J$1)^2-Q3/(10^6)*(1/($G$2-$J$1))</f>
        <v>63.369200000000006</v>
      </c>
    </row>
    <row r="4" spans="1:26">
      <c r="A4" s="4" t="s">
        <v>61</v>
      </c>
      <c r="B4" s="5">
        <v>0</v>
      </c>
      <c r="C4" s="4" t="s">
        <v>53</v>
      </c>
      <c r="D4" s="4" t="s">
        <v>35</v>
      </c>
      <c r="F4" s="9" t="s">
        <v>62</v>
      </c>
      <c r="G4" s="5">
        <f>(B1*Properties!$B$12+B2*Properties!$B$13+B3*Properties!$B$14+B4*Properties!$B$15+B5*Properties!$B$16+B6*Properties!$B$17)/SUM(B1:B6)*G3</f>
        <v>86.212597747723535</v>
      </c>
      <c r="H4" s="4" t="s">
        <v>12</v>
      </c>
      <c r="I4" s="56">
        <f>(B1*Properties!$B$12+B2*Properties!$B$13+B3*Properties!$B$14+B4*Properties!$B$15+B5*Properties!$B$16+B6*Properties!$B$17)/SUM(B1:B6)</f>
        <v>4.0544545454545458E-2</v>
      </c>
      <c r="N4" s="6" t="s">
        <v>31</v>
      </c>
      <c r="O4" s="6">
        <v>3.47</v>
      </c>
      <c r="P4" s="6">
        <v>1.45</v>
      </c>
      <c r="Q4" s="6">
        <v>0</v>
      </c>
      <c r="R4" s="6">
        <v>0.121</v>
      </c>
      <c r="S4" s="6" t="s">
        <v>35</v>
      </c>
      <c r="V4" s="6">
        <f>O4*($G$2-$J$1)+P4/1000*($G$2-$J$1)^2-Q4/(10^6)*(1/($G$2-$J$1))</f>
        <v>69.98</v>
      </c>
    </row>
    <row r="5" spans="1:26" ht="14">
      <c r="A5" s="4" t="s">
        <v>63</v>
      </c>
      <c r="B5" s="5">
        <v>0</v>
      </c>
      <c r="C5" s="4" t="s">
        <v>53</v>
      </c>
      <c r="D5" s="4" t="s">
        <v>37</v>
      </c>
      <c r="F5" s="4" t="s">
        <v>64</v>
      </c>
      <c r="G5" s="22">
        <f>24.3*10^(-6)</f>
        <v>2.4300000000000001E-5</v>
      </c>
      <c r="H5" s="4" t="s">
        <v>65</v>
      </c>
      <c r="I5" s="17" t="s">
        <v>66</v>
      </c>
      <c r="J5" s="16">
        <f>$G$8*$G$4*(1-G9)/($G$4*Properties!G6*G9^3)*((150*(1-G9)*$G$5)/(Properties!G6)+1.75*$G$8*$G$4)</f>
        <v>32459384.873655226</v>
      </c>
      <c r="N5" s="48" t="s">
        <v>34</v>
      </c>
      <c r="O5"/>
      <c r="P5"/>
      <c r="S5" s="6" t="s">
        <v>105</v>
      </c>
    </row>
    <row r="6" spans="1:26" ht="14">
      <c r="A6" s="4" t="s">
        <v>67</v>
      </c>
      <c r="B6" s="5">
        <f>0.1*SUM(B1:B5)</f>
        <v>18</v>
      </c>
      <c r="C6" s="4" t="s">
        <v>53</v>
      </c>
      <c r="D6" s="4" t="s">
        <v>39</v>
      </c>
      <c r="F6" s="4" t="s">
        <v>68</v>
      </c>
      <c r="G6" s="5">
        <v>0.1</v>
      </c>
      <c r="H6" s="4" t="s">
        <v>9</v>
      </c>
      <c r="I6" s="17" t="s">
        <v>69</v>
      </c>
      <c r="J6" s="27">
        <f>(2*J5)/(PI()/4*$G$6^2*G10*$G$1)</f>
        <v>0.34198123931142921</v>
      </c>
      <c r="N6" s="48" t="s">
        <v>36</v>
      </c>
      <c r="O6" s="49"/>
      <c r="P6" s="49"/>
      <c r="Q6" s="50"/>
      <c r="R6" s="50"/>
      <c r="S6" s="6" t="s">
        <v>37</v>
      </c>
    </row>
    <row r="7" spans="1:26">
      <c r="F7" s="4" t="s">
        <v>70</v>
      </c>
      <c r="G7" s="21">
        <f>(B1*Properties!$B$12+B2*Properties!$B$13+B3*Properties!$B$14+B4*Properties!$B$15+B5*Properties!$B$16+B6*Properties!$B$17)/G4</f>
        <v>9.3116553841598823E-2</v>
      </c>
      <c r="H7" s="10" t="s">
        <v>71</v>
      </c>
      <c r="I7" s="52">
        <f>(B1*Properties!$B$12+B2*Properties!$B$13+B3*Properties!$B$14+B4*Properties!$B$15+B5*Properties!$B$16+B6*Properties!$B$17)</f>
        <v>8.0278200000000002</v>
      </c>
      <c r="N7" s="48"/>
      <c r="O7"/>
      <c r="P7"/>
    </row>
    <row r="8" spans="1:26">
      <c r="F8" s="4" t="s">
        <v>72</v>
      </c>
      <c r="G8" s="11">
        <f>G7/(PI()/4*G6^2)</f>
        <v>11.855967862058455</v>
      </c>
      <c r="H8" s="12" t="s">
        <v>73</v>
      </c>
    </row>
    <row r="9" spans="1:26">
      <c r="C9" s="52">
        <f>0.01827*((0.555*524.07 + 120)/(0.555*1031.67+120))*(1031.67/524.07)^(3/2)*0.001</f>
        <v>2.993577295111957E-5</v>
      </c>
      <c r="F9" s="4" t="s">
        <v>74</v>
      </c>
      <c r="G9" s="8">
        <f>0.39+1.74/(G6/Properties!G6 + 1.14)^2</f>
        <v>0.39610086180755211</v>
      </c>
      <c r="H9" s="12"/>
    </row>
    <row r="10" spans="1:26">
      <c r="C10" s="6">
        <f>0.01827*(0.555*524.07+120)/(0.555*((G2+273.15)*9/5)+120)*(((G2+273.15)*9/5)/(524.07))^(3/2)</f>
        <v>2.9935772951119564E-2</v>
      </c>
      <c r="F10" s="9" t="s">
        <v>75</v>
      </c>
      <c r="G10" s="8">
        <f>Properties!G7*(1-'Unit 1'!G9)</f>
        <v>2385.4015958601694</v>
      </c>
      <c r="H10" s="12" t="s">
        <v>12</v>
      </c>
    </row>
    <row r="13" spans="1:26">
      <c r="A13" s="13" t="s">
        <v>76</v>
      </c>
      <c r="B13" s="26">
        <v>1E-4</v>
      </c>
      <c r="S13" s="57">
        <f>-P15-2*Q15+R15</f>
        <v>-1.664995789122228E-2</v>
      </c>
      <c r="T13" s="57">
        <f>-P15-R15</f>
        <v>-1.5008412747017266E-2</v>
      </c>
      <c r="U13" s="57">
        <f>P15+R15</f>
        <v>1.5008412747017266E-2</v>
      </c>
      <c r="V13" s="57">
        <f>P15+Q15</f>
        <v>1.5829185319119775E-2</v>
      </c>
      <c r="W13" s="57">
        <f>Q15-R15</f>
        <v>8.2077257210250686E-4</v>
      </c>
    </row>
    <row r="14" spans="1:26">
      <c r="A14" s="19" t="s">
        <v>77</v>
      </c>
      <c r="B14" s="19" t="s">
        <v>78</v>
      </c>
      <c r="C14" s="19" t="s">
        <v>106</v>
      </c>
      <c r="D14" s="19" t="s">
        <v>79</v>
      </c>
      <c r="E14" s="19" t="s">
        <v>80</v>
      </c>
      <c r="F14" s="19" t="s">
        <v>81</v>
      </c>
      <c r="G14" s="19" t="s">
        <v>82</v>
      </c>
      <c r="H14" s="19" t="s">
        <v>83</v>
      </c>
      <c r="I14" s="19" t="s">
        <v>84</v>
      </c>
      <c r="J14" s="19" t="s">
        <v>85</v>
      </c>
      <c r="K14" s="19" t="s">
        <v>86</v>
      </c>
      <c r="L14" s="19" t="s">
        <v>87</v>
      </c>
      <c r="M14" s="19" t="s">
        <v>88</v>
      </c>
      <c r="N14" s="19" t="s">
        <v>89</v>
      </c>
      <c r="O14" s="19" t="s">
        <v>90</v>
      </c>
      <c r="P14" s="19" t="s">
        <v>91</v>
      </c>
      <c r="Q14" s="19" t="s">
        <v>92</v>
      </c>
      <c r="R14" s="19" t="s">
        <v>93</v>
      </c>
      <c r="S14" s="19" t="s">
        <v>94</v>
      </c>
      <c r="T14" s="19" t="s">
        <v>95</v>
      </c>
      <c r="U14" s="19" t="s">
        <v>96</v>
      </c>
      <c r="V14" s="19" t="s">
        <v>97</v>
      </c>
      <c r="W14" s="19" t="s">
        <v>98</v>
      </c>
      <c r="X14" s="19" t="s">
        <v>99</v>
      </c>
      <c r="Y14" s="19" t="s">
        <v>100</v>
      </c>
      <c r="Z14" s="19" t="s">
        <v>107</v>
      </c>
    </row>
    <row r="15" spans="1:26">
      <c r="A15" s="20">
        <v>0</v>
      </c>
      <c r="B15" s="16">
        <f>A15/(PI()/4*$G$6^2)</f>
        <v>0</v>
      </c>
      <c r="C15" s="16">
        <f>A15*$G$10</f>
        <v>0</v>
      </c>
      <c r="D15" s="20">
        <f>$B$1</f>
        <v>100</v>
      </c>
      <c r="E15" s="20">
        <f>$B$2</f>
        <v>80</v>
      </c>
      <c r="F15" s="20">
        <f>$B$3</f>
        <v>0</v>
      </c>
      <c r="G15" s="20">
        <f>$B$4</f>
        <v>0</v>
      </c>
      <c r="H15" s="20">
        <f>$B$5</f>
        <v>0</v>
      </c>
      <c r="I15" s="20">
        <f>$B$6</f>
        <v>18</v>
      </c>
      <c r="J15" s="20">
        <v>1</v>
      </c>
      <c r="K15" s="20">
        <f>$G$3*D15/SUM(D15:I15)*$J15</f>
        <v>1073.9229049445992</v>
      </c>
      <c r="L15" s="20">
        <f>$G$3*E15/SUM(D15:I15)*$J15</f>
        <v>859.13832395567943</v>
      </c>
      <c r="M15" s="20">
        <f>$G$3*F15/SUM(D15:I15)*$J15</f>
        <v>0</v>
      </c>
      <c r="N15" s="20">
        <f>$G$3*G15/SUM(D15:I15)*$J15</f>
        <v>0</v>
      </c>
      <c r="O15" s="20">
        <f>$G$3*H15/SUM(D15:I15)*$J15</f>
        <v>0</v>
      </c>
      <c r="P15" s="20">
        <f>Properties!$G$12*EXP(1/$G$2-1/300)*(K15*L15-M15*N15/Properties!$B$3)</f>
        <v>1.5008412747017266E-2</v>
      </c>
      <c r="Q15" s="20">
        <f>Properties!$G$13*EXP(1/$G$2-1/300)*(K15^2-O15*N15/Properties!$C$3)</f>
        <v>8.2077257210250686E-4</v>
      </c>
      <c r="R15" s="20">
        <f>Properties!$G$14*EXP(1/$G$2-1/300)*(O15*L15-M15*K15/Properties!$D$3)</f>
        <v>0</v>
      </c>
      <c r="S15" s="20">
        <f>D15+$G$10*(-P15-2*Q15+R15)*$B$13</f>
        <v>99.996028316387523</v>
      </c>
      <c r="T15" s="20">
        <f>E15+$G$10*(-P15-R15)*$B$13</f>
        <v>79.996419890828193</v>
      </c>
      <c r="U15" s="20">
        <f>F15+$G$10*(P15+R15)*$B$13</f>
        <v>3.5801091718063098E-3</v>
      </c>
      <c r="V15" s="20">
        <f>G15+$G$10*(P15+Q15)*$B$13</f>
        <v>3.7758963921394675E-3</v>
      </c>
      <c r="W15" s="20">
        <f>H15+$G$10*(Q15-R15)*$B$13</f>
        <v>1.9578722033315759E-4</v>
      </c>
      <c r="X15" s="20">
        <f>I15</f>
        <v>18</v>
      </c>
      <c r="Y15" s="20">
        <f>J15-($J$6/(2*J15))*($B$25)</f>
        <v>0.99998290093803444</v>
      </c>
      <c r="Z15" s="34">
        <f>1-(P15+R15)/($P$27+$R$27)</f>
        <v>0</v>
      </c>
    </row>
    <row r="16" spans="1:26">
      <c r="A16" s="20">
        <f>A15+$B$13</f>
        <v>1E-4</v>
      </c>
      <c r="B16" s="16">
        <f t="shared" ref="B16" si="0">A16/(PI()/4*$G$6^2)</f>
        <v>1.2732395447351627E-2</v>
      </c>
      <c r="C16" s="16">
        <f t="shared" ref="C16" si="1">A16*$G$10</f>
        <v>0.23854015958601696</v>
      </c>
      <c r="D16" s="20">
        <f>S15</f>
        <v>99.996028316387523</v>
      </c>
      <c r="E16" s="20">
        <f>T15</f>
        <v>79.996419890828193</v>
      </c>
      <c r="F16" s="20">
        <f>U15</f>
        <v>3.5801091718063098E-3</v>
      </c>
      <c r="G16" s="20">
        <f>V15</f>
        <v>3.7758963921394675E-3</v>
      </c>
      <c r="H16" s="20">
        <f>W15</f>
        <v>1.9578722033315759E-4</v>
      </c>
      <c r="I16" s="20">
        <f>I15</f>
        <v>18</v>
      </c>
      <c r="J16" s="20">
        <f>Y15</f>
        <v>0.99998290093803444</v>
      </c>
      <c r="K16" s="20">
        <f>$G$3*D16/SUM(D16:I16)*$J16</f>
        <v>1073.8618897795984</v>
      </c>
      <c r="L16" s="20">
        <f>$G$3*E16/SUM(D16:I16)*$J16</f>
        <v>859.08518654124134</v>
      </c>
      <c r="M16" s="20">
        <f>$G$3*F16/SUM(D16:I16)*$J16</f>
        <v>3.8446954999943203E-2</v>
      </c>
      <c r="N16" s="20">
        <f>$G$3*G16/SUM(D16:I16)*$J16</f>
        <v>4.0549522851502595E-2</v>
      </c>
      <c r="O16" s="20">
        <f>$G$3*H16/SUM(D16:I16)*$J16</f>
        <v>2.1025678515593938E-3</v>
      </c>
      <c r="P16" s="20">
        <f>Properties!$G$12*EXP(1/$G$2-1/300)*(K16*L16-M16*N16/Properties!$B$3)</f>
        <v>1.5006631828213702E-2</v>
      </c>
      <c r="Q16" s="20">
        <f>Properties!$G$13*(K16^2-O16*N16/Properties!$C$3)</f>
        <v>8.2067931000082204E-4</v>
      </c>
      <c r="R16" s="20">
        <f>Properties!$G$14*(O16*L16-M16*K16/Properties!$D$3)</f>
        <v>5.4229370486166986E-13</v>
      </c>
      <c r="S16" s="20">
        <f>D16+$G$10*(-P16-2*Q16+R16)*$B$13</f>
        <v>99.992057102089348</v>
      </c>
      <c r="T16" s="20">
        <f>E16+$G$10*(-P16-R16)*$B$13</f>
        <v>79.992840206476913</v>
      </c>
      <c r="U16" s="20">
        <f>F16+$G$10*(P16+R16)*$B$13</f>
        <v>7.1597935230863661E-3</v>
      </c>
      <c r="V16" s="20">
        <f>G16+$G$10*(P16+Q16)*$B$13</f>
        <v>7.5513457168667033E-3</v>
      </c>
      <c r="W16" s="20">
        <f>H16+$G$10*(Q16-R16)*$B$13</f>
        <v>3.9155219378033713E-4</v>
      </c>
      <c r="X16" s="20">
        <f>I16</f>
        <v>18</v>
      </c>
      <c r="Y16" s="20">
        <f>J16-($J$6/(2*J16))*($B$25)</f>
        <v>0.99996580158368598</v>
      </c>
      <c r="Z16" s="34">
        <f>1-(P16+R16)/($P$27+$R$27)</f>
        <v>1.1866133289972769E-4</v>
      </c>
    </row>
    <row r="18" spans="1:29">
      <c r="A18" s="13" t="s">
        <v>76</v>
      </c>
      <c r="B18" s="26">
        <f>B13/2</f>
        <v>5.0000000000000002E-5</v>
      </c>
    </row>
    <row r="19" spans="1:29">
      <c r="A19" s="19" t="s">
        <v>77</v>
      </c>
      <c r="B19" s="19" t="s">
        <v>78</v>
      </c>
      <c r="C19" s="19" t="s">
        <v>106</v>
      </c>
      <c r="D19" s="19" t="s">
        <v>79</v>
      </c>
      <c r="E19" s="19" t="s">
        <v>80</v>
      </c>
      <c r="F19" s="19" t="s">
        <v>81</v>
      </c>
      <c r="G19" s="19" t="s">
        <v>82</v>
      </c>
      <c r="H19" s="19" t="s">
        <v>83</v>
      </c>
      <c r="I19" s="19" t="s">
        <v>84</v>
      </c>
      <c r="J19" s="19" t="s">
        <v>85</v>
      </c>
      <c r="K19" s="19" t="s">
        <v>86</v>
      </c>
      <c r="L19" s="19" t="s">
        <v>87</v>
      </c>
      <c r="M19" s="19" t="s">
        <v>88</v>
      </c>
      <c r="N19" s="19" t="s">
        <v>89</v>
      </c>
      <c r="O19" s="19" t="s">
        <v>90</v>
      </c>
      <c r="P19" s="19" t="s">
        <v>91</v>
      </c>
      <c r="Q19" s="19" t="s">
        <v>92</v>
      </c>
      <c r="R19" s="19" t="s">
        <v>93</v>
      </c>
      <c r="S19" s="19" t="s">
        <v>94</v>
      </c>
      <c r="T19" s="19" t="s">
        <v>95</v>
      </c>
      <c r="U19" s="19" t="s">
        <v>96</v>
      </c>
      <c r="V19" s="19" t="s">
        <v>97</v>
      </c>
      <c r="W19" s="19" t="s">
        <v>98</v>
      </c>
      <c r="X19" s="19" t="s">
        <v>99</v>
      </c>
      <c r="Y19" s="19" t="s">
        <v>100</v>
      </c>
      <c r="Z19" s="19" t="s">
        <v>107</v>
      </c>
    </row>
    <row r="20" spans="1:29">
      <c r="A20" s="20">
        <v>0</v>
      </c>
      <c r="B20" s="16">
        <f>A20/(PI()/4*$G$6^2)</f>
        <v>0</v>
      </c>
      <c r="C20" s="16">
        <f>A20*$G$10</f>
        <v>0</v>
      </c>
      <c r="D20" s="20">
        <f>$B$1</f>
        <v>100</v>
      </c>
      <c r="E20" s="20">
        <f>$B$2</f>
        <v>80</v>
      </c>
      <c r="F20" s="20">
        <f>$B$3</f>
        <v>0</v>
      </c>
      <c r="G20" s="20">
        <f>$B$4</f>
        <v>0</v>
      </c>
      <c r="H20" s="20">
        <f>$B$5</f>
        <v>0</v>
      </c>
      <c r="I20" s="20">
        <f>$B$6</f>
        <v>18</v>
      </c>
      <c r="J20" s="20">
        <v>1</v>
      </c>
      <c r="K20" s="20">
        <f>$G$3*D20/SUM(D20:I20)*$J20</f>
        <v>1073.9229049445992</v>
      </c>
      <c r="L20" s="20">
        <f>$G$3*E20/SUM(D20:I20)*$J20</f>
        <v>859.13832395567943</v>
      </c>
      <c r="M20" s="20">
        <f>$G$3*F20/SUM(D20:I20)*$J20</f>
        <v>0</v>
      </c>
      <c r="N20" s="20">
        <f>$G$3*G20/SUM(D20:I20)*$J20</f>
        <v>0</v>
      </c>
      <c r="O20" s="20">
        <f>$G$3*H20/SUM(D20:I20)*$J20</f>
        <v>0</v>
      </c>
      <c r="P20" s="20">
        <f>Properties!$G$12*EXP(1/$G$2-1/300)*(K20*L20-M20*N20/Properties!$B$3)</f>
        <v>1.5008412747017266E-2</v>
      </c>
      <c r="Q20" s="20">
        <f>Properties!$G$13*EXP(1/$G$2-1/300)*(K20^2-O20*N20/Properties!$C$3)</f>
        <v>8.2077257210250686E-4</v>
      </c>
      <c r="R20" s="20">
        <f>Properties!$G$14*EXP(1/$G$2-1/300)*(O20*L20-M20*K20/Properties!$D$3)</f>
        <v>0</v>
      </c>
      <c r="S20" s="20">
        <f>D20+$G$10*(-P20-2*Q20+R20)*$B$18</f>
        <v>99.998014158193769</v>
      </c>
      <c r="T20" s="20">
        <f>E20+$G$10*(-P20-R20)*$B$18</f>
        <v>79.998209945414104</v>
      </c>
      <c r="U20" s="20">
        <f>F20+$G$10*(P20+R20)*$B$18</f>
        <v>1.7900545859031549E-3</v>
      </c>
      <c r="V20" s="20">
        <f>G20+$G$10*(P20+Q20)*$B$18</f>
        <v>1.8879481960697338E-3</v>
      </c>
      <c r="W20" s="20">
        <f>H20+$G$10*(Q20-R20)*$B$18</f>
        <v>9.7893610166578795E-5</v>
      </c>
      <c r="X20" s="20">
        <f>I20</f>
        <v>18</v>
      </c>
      <c r="Y20" s="20">
        <f>J20-($J$6/(2*J20))*($B$25)</f>
        <v>0.99998290093803444</v>
      </c>
      <c r="Z20" s="34">
        <f>1-(P20+R20)/($P$27+$R$27)</f>
        <v>0</v>
      </c>
    </row>
    <row r="21" spans="1:29">
      <c r="A21" s="20">
        <f>A20+$B$18</f>
        <v>5.0000000000000002E-5</v>
      </c>
      <c r="B21" s="35">
        <f t="shared" ref="B21" si="2">A21/(PI()/4*$G$6^2)</f>
        <v>6.3661977236758134E-3</v>
      </c>
      <c r="C21" s="16">
        <f t="shared" ref="C21" si="3">A21*$G$10</f>
        <v>0.11927007979300848</v>
      </c>
      <c r="D21" s="20">
        <f t="shared" ref="D21:H22" si="4">S20</f>
        <v>99.998014158193769</v>
      </c>
      <c r="E21" s="20">
        <f t="shared" si="4"/>
        <v>79.998209945414104</v>
      </c>
      <c r="F21" s="20">
        <f t="shared" si="4"/>
        <v>1.7900545859031549E-3</v>
      </c>
      <c r="G21" s="20">
        <f t="shared" si="4"/>
        <v>1.8879481960697338E-3</v>
      </c>
      <c r="H21" s="20">
        <f t="shared" si="4"/>
        <v>9.7893610166578795E-5</v>
      </c>
      <c r="I21" s="20">
        <f>I20</f>
        <v>18</v>
      </c>
      <c r="J21" s="20">
        <f>Y20</f>
        <v>0.99998290093803444</v>
      </c>
      <c r="K21" s="20">
        <f>$G$3*D21/SUM(D21:I21)*$J21</f>
        <v>1073.88321582495</v>
      </c>
      <c r="L21" s="20">
        <f>$G$3*E21/SUM(D21:I21)*$J21</f>
        <v>859.10441001874119</v>
      </c>
      <c r="M21" s="20">
        <f>$G$3*F21/SUM(D21:I21)*$J21</f>
        <v>1.9223477499971598E-2</v>
      </c>
      <c r="N21" s="20">
        <f>$G$3*G21/SUM(D21:I21)*$J21</f>
        <v>2.0274761425751294E-2</v>
      </c>
      <c r="O21" s="20">
        <f>$G$3*H21/SUM(D21:I21)*$J21</f>
        <v>1.0512839257796969E-3</v>
      </c>
      <c r="P21" s="20">
        <f>Properties!$G$12*EXP(1/$G$2-1/300)*(K21*L21-M21*N21/Properties!$B$3)</f>
        <v>1.5007265653371264E-2</v>
      </c>
      <c r="Q21" s="20">
        <f>Properties!$G$13*(K21^2-O21*N21/Properties!$C$3)</f>
        <v>8.2071190640799056E-4</v>
      </c>
      <c r="R21" s="20">
        <f>Properties!$G$14*(O21*L21-M21*K21/Properties!$D$3)</f>
        <v>2.7115362411280637E-13</v>
      </c>
      <c r="S21" s="20">
        <f>D21+$G$10*(-P21-2*Q21+R21)*$B$18</f>
        <v>99.996028467672716</v>
      </c>
      <c r="T21" s="20">
        <f>E21+$G$10*(-P21-R21)*$B$18</f>
        <v>79.996420027642117</v>
      </c>
      <c r="U21" s="20">
        <f>F21+$G$10*(P21+R21)*$B$18</f>
        <v>3.5799723578879613E-3</v>
      </c>
      <c r="V21" s="20">
        <f>G21+$G$10*(P21+Q21)*$B$18</f>
        <v>3.7757523425865532E-3</v>
      </c>
      <c r="W21" s="20">
        <f>H21+$G$10*(Q21-R21)*$B$18</f>
        <v>1.9577998469859142E-4</v>
      </c>
      <c r="X21" s="20">
        <f>X20</f>
        <v>18</v>
      </c>
      <c r="Y21" s="20">
        <f>J21-($J$6/(2*J21))*($B$25)</f>
        <v>0.99996580158368598</v>
      </c>
      <c r="Z21" s="34">
        <f>1-(P21+R21)/($P$27+$R$27)</f>
        <v>7.6430025891860431E-5</v>
      </c>
    </row>
    <row r="22" spans="1:29">
      <c r="A22" s="20">
        <f>A21+$B$18</f>
        <v>1E-4</v>
      </c>
      <c r="B22" s="35">
        <f t="shared" ref="B22" si="5">A22/(PI()/4*$G$6^2)</f>
        <v>1.2732395447351627E-2</v>
      </c>
      <c r="C22" s="16">
        <f>A22*$G$10</f>
        <v>0.23854015958601696</v>
      </c>
      <c r="D22" s="20">
        <f t="shared" si="4"/>
        <v>99.996028467672716</v>
      </c>
      <c r="E22" s="20">
        <f t="shared" si="4"/>
        <v>79.996420027642117</v>
      </c>
      <c r="F22" s="20">
        <f t="shared" si="4"/>
        <v>3.5799723578879613E-3</v>
      </c>
      <c r="G22" s="20">
        <f t="shared" si="4"/>
        <v>3.7757523425865532E-3</v>
      </c>
      <c r="H22" s="20">
        <f t="shared" si="4"/>
        <v>1.9577998469859142E-4</v>
      </c>
      <c r="I22" s="20">
        <f>I21</f>
        <v>18</v>
      </c>
      <c r="J22" s="20">
        <f>Y21</f>
        <v>0.99996580158368598</v>
      </c>
      <c r="K22" s="20">
        <f>$G$3*D22/SUM(D22:I22)*$J22</f>
        <v>1073.8435287452701</v>
      </c>
      <c r="L22" s="20">
        <f>$G$3*E22/SUM(D22:I22)*$J22</f>
        <v>859.07049795726073</v>
      </c>
      <c r="M22" s="20">
        <f>$G$3*F22/SUM(D22:I22)*$J22</f>
        <v>3.8444828344835216E-2</v>
      </c>
      <c r="N22" s="20">
        <f>$G$3*G22/SUM(D22:I22)*$J22</f>
        <v>4.0547282540747583E-2</v>
      </c>
      <c r="O22" s="20">
        <f>$G$3*H22/SUM(D22:I22)*$J22</f>
        <v>2.1024541959123611E-3</v>
      </c>
      <c r="P22" s="20">
        <f>Properties!$G$12*EXP(1/$G$2-1/300)*(K22*L22-M22*N22/Properties!$B$3)</f>
        <v>1.5006118664762836E-2</v>
      </c>
      <c r="Q22" s="20">
        <f>Properties!$G$13*(K22^2-O22*N22/Properties!$C$3)</f>
        <v>8.2065124607136331E-4</v>
      </c>
      <c r="R22" s="20">
        <f>Properties!$G$14*(O22*L22-M22*K22/Properties!$D$3)</f>
        <v>5.4225582343297072E-13</v>
      </c>
      <c r="S22" s="20">
        <f>D22+$G$10*(-P22-2*Q22+R22)*$B$18</f>
        <v>99.994042928423042</v>
      </c>
      <c r="T22" s="20">
        <f>E22+$G$10*(-P22-R22)*$B$18</f>
        <v>79.99463024667152</v>
      </c>
      <c r="U22" s="20">
        <f>F22+$G$10*(P22+R22)*$B$18</f>
        <v>5.3697533284822532E-3</v>
      </c>
      <c r="V22" s="20">
        <f>G22+$G$10*(P22+Q22)*$B$18</f>
        <v>5.6634124527173337E-3</v>
      </c>
      <c r="W22" s="20">
        <f>H22+$G$10*(Q22-R22)*$B$18</f>
        <v>2.9365912423507984E-4</v>
      </c>
      <c r="X22" s="20">
        <f>X21</f>
        <v>18</v>
      </c>
      <c r="Y22" s="20">
        <f>J22-($J$6/(2*J22))*($B$25)</f>
        <v>0.99994870193693952</v>
      </c>
      <c r="Z22" s="34">
        <f>1-(P22+R22)/($P$27+$R$27)</f>
        <v>1.5285305320722475E-4</v>
      </c>
    </row>
    <row r="23" spans="1:29">
      <c r="C23" s="16" t="s">
        <v>108</v>
      </c>
      <c r="D23" s="42">
        <f>ABS(D22-D16)</f>
        <v>1.5128519237350702E-7</v>
      </c>
      <c r="E23" s="42">
        <f t="shared" ref="E23:F23" si="6">ABS(E22-E16)</f>
        <v>1.3681392374564894E-7</v>
      </c>
      <c r="F23" s="42">
        <f t="shared" si="6"/>
        <v>1.3681391834849052E-7</v>
      </c>
      <c r="G23" s="42">
        <f>ABS(G22-G16)</f>
        <v>1.4404955291438815E-7</v>
      </c>
      <c r="H23" s="42">
        <f t="shared" ref="H23" si="7">ABS(H22-H16)</f>
        <v>7.2356345661686756E-9</v>
      </c>
      <c r="I23" s="42">
        <f t="shared" ref="I23" si="8">ABS(I22-I16)</f>
        <v>0</v>
      </c>
      <c r="J23" s="42">
        <f>ABS(J22-J16)</f>
        <v>1.7099354348459883E-5</v>
      </c>
      <c r="K23" s="36"/>
      <c r="L23" s="36"/>
      <c r="M23" s="36"/>
      <c r="N23" s="36"/>
      <c r="O23" s="36"/>
      <c r="AB23" s="6">
        <f>$J$6/(2*J27)</f>
        <v>0.1709906196557146</v>
      </c>
    </row>
    <row r="25" spans="1:29">
      <c r="A25" s="13" t="s">
        <v>76</v>
      </c>
      <c r="B25" s="26">
        <v>1E-4</v>
      </c>
      <c r="S25" s="6">
        <f>(-P27-2*Q27+R27)*0.1</f>
        <v>-1.6649957891222281E-3</v>
      </c>
    </row>
    <row r="26" spans="1:29">
      <c r="A26" s="19" t="s">
        <v>77</v>
      </c>
      <c r="B26" s="19" t="s">
        <v>78</v>
      </c>
      <c r="C26" s="19" t="s">
        <v>106</v>
      </c>
      <c r="D26" s="19" t="s">
        <v>79</v>
      </c>
      <c r="E26" s="19" t="s">
        <v>80</v>
      </c>
      <c r="F26" s="19" t="s">
        <v>81</v>
      </c>
      <c r="G26" s="19" t="s">
        <v>82</v>
      </c>
      <c r="H26" s="19" t="s">
        <v>83</v>
      </c>
      <c r="I26" s="19" t="s">
        <v>84</v>
      </c>
      <c r="J26" s="19" t="s">
        <v>85</v>
      </c>
      <c r="K26" s="19" t="s">
        <v>86</v>
      </c>
      <c r="L26" s="19" t="s">
        <v>87</v>
      </c>
      <c r="M26" s="19" t="s">
        <v>88</v>
      </c>
      <c r="N26" s="19" t="s">
        <v>89</v>
      </c>
      <c r="O26" s="19" t="s">
        <v>90</v>
      </c>
      <c r="P26" s="19" t="s">
        <v>91</v>
      </c>
      <c r="Q26" s="19" t="s">
        <v>92</v>
      </c>
      <c r="R26" s="19" t="s">
        <v>93</v>
      </c>
      <c r="S26" s="19" t="s">
        <v>94</v>
      </c>
      <c r="T26" s="19" t="s">
        <v>95</v>
      </c>
      <c r="U26" s="19" t="s">
        <v>96</v>
      </c>
      <c r="V26" s="19" t="s">
        <v>97</v>
      </c>
      <c r="W26" s="19" t="s">
        <v>98</v>
      </c>
      <c r="X26" s="19" t="s">
        <v>99</v>
      </c>
      <c r="Y26" s="19" t="s">
        <v>100</v>
      </c>
      <c r="Z26" s="19" t="s">
        <v>107</v>
      </c>
      <c r="AA26" s="28" t="s">
        <v>109</v>
      </c>
      <c r="AB26" s="32" t="s">
        <v>110</v>
      </c>
      <c r="AC26" s="30" t="s">
        <v>111</v>
      </c>
    </row>
    <row r="27" spans="1:29">
      <c r="A27" s="20">
        <v>0</v>
      </c>
      <c r="B27" s="16">
        <f>A27/(PI()/4*$G$6^2)</f>
        <v>0</v>
      </c>
      <c r="C27" s="16">
        <f>A27*$G$10</f>
        <v>0</v>
      </c>
      <c r="D27" s="20">
        <f>B1</f>
        <v>100</v>
      </c>
      <c r="E27" s="20">
        <f>B2</f>
        <v>80</v>
      </c>
      <c r="F27" s="20">
        <f>B3</f>
        <v>0</v>
      </c>
      <c r="G27" s="20">
        <f>B4</f>
        <v>0</v>
      </c>
      <c r="H27" s="20">
        <f>B5</f>
        <v>0</v>
      </c>
      <c r="I27" s="20">
        <f>B6</f>
        <v>18</v>
      </c>
      <c r="J27" s="20">
        <v>1</v>
      </c>
      <c r="K27" s="20">
        <f t="shared" ref="K27:K90" si="9">$G$3*D27/SUM(D27:I27)*$J27</f>
        <v>1073.9229049445992</v>
      </c>
      <c r="L27" s="20">
        <f t="shared" ref="L27:L90" si="10">$G$3*E27/SUM(D27:I27)*$J27</f>
        <v>859.13832395567943</v>
      </c>
      <c r="M27" s="20">
        <f t="shared" ref="M27:M90" si="11">$G$3*F27/SUM(D27:I27)*$J27</f>
        <v>0</v>
      </c>
      <c r="N27" s="20">
        <f t="shared" ref="N27:N90" si="12">$G$3*G27/SUM(D27:I27)*$J27</f>
        <v>0</v>
      </c>
      <c r="O27" s="20">
        <f t="shared" ref="O27:O90" si="13">$G$3*H27/SUM(D27:I27)*$J27</f>
        <v>0</v>
      </c>
      <c r="P27" s="20">
        <f>Properties!$G$12*EXP(1/$G$2-1/300)*(K27*L27-M27*N27/Properties!$B$3)</f>
        <v>1.5008412747017266E-2</v>
      </c>
      <c r="Q27" s="20">
        <f>Properties!$G$13*EXP(1/$G$2-1/300)*(K27^2-O27*N27/Properties!$C$3)</f>
        <v>8.2077257210250686E-4</v>
      </c>
      <c r="R27" s="20">
        <f>Properties!$G$14*EXP(1/$G$2-1/300)*(O27*L27-M27*K27/Properties!$D$3)</f>
        <v>0</v>
      </c>
      <c r="S27" s="20">
        <f>D27+$G$10*(-P27-2*Q27+R27)*$B$25</f>
        <v>99.996028316387523</v>
      </c>
      <c r="T27" s="20">
        <f>E27+$G$10*(-P27-R27)*$B$25</f>
        <v>79.996419890828193</v>
      </c>
      <c r="U27" s="20">
        <f>F27+$G$10*(P27+R27)*$B$25</f>
        <v>3.5801091718063098E-3</v>
      </c>
      <c r="V27" s="20">
        <f>G27+$G$10*(P27+Q27)*$B$25</f>
        <v>3.7758963921394675E-3</v>
      </c>
      <c r="W27" s="20">
        <f>H27+$G$10*(Q27-R27)*$B$25</f>
        <v>1.9578722033315759E-4</v>
      </c>
      <c r="X27" s="20">
        <f>I27</f>
        <v>18</v>
      </c>
      <c r="Y27" s="20">
        <f t="shared" ref="Y27:Y90" si="14">J27-($J$6/(2*J27)*SUM($D$27:$I$27)/SUM(D27:I27))*($B$25)</f>
        <v>0.99998290093803444</v>
      </c>
      <c r="Z27" s="34">
        <f t="shared" ref="Z27:Z90" si="15">1-(P27+R27)/($P$27+$R$27)</f>
        <v>0</v>
      </c>
      <c r="AA27" s="38">
        <f>($D$27-S27)/$D$27</f>
        <v>3.9716836124767951E-5</v>
      </c>
      <c r="AB27" s="37">
        <f>($E$27-T27)/$E$27</f>
        <v>4.4751364647588335E-5</v>
      </c>
      <c r="AC27" s="39">
        <f t="shared" ref="AC27:AC90" si="16">(P27+R27)/(Q27-R27)</f>
        <v>18.285714285714285</v>
      </c>
    </row>
    <row r="28" spans="1:29">
      <c r="A28" s="20">
        <f t="shared" ref="A28:A91" si="17">A27+$B$25</f>
        <v>1E-4</v>
      </c>
      <c r="B28" s="16">
        <f t="shared" ref="B28" si="18">A28/(PI()/4*$G$6^2)</f>
        <v>1.2732395447351627E-2</v>
      </c>
      <c r="C28" s="16">
        <f t="shared" ref="C28:C48" si="19">A28*$G$10</f>
        <v>0.23854015958601696</v>
      </c>
      <c r="D28" s="20">
        <f t="shared" ref="D28:J28" si="20">S27</f>
        <v>99.996028316387523</v>
      </c>
      <c r="E28" s="20">
        <f t="shared" si="20"/>
        <v>79.996419890828193</v>
      </c>
      <c r="F28" s="20">
        <f t="shared" si="20"/>
        <v>3.5801091718063098E-3</v>
      </c>
      <c r="G28" s="20">
        <f t="shared" si="20"/>
        <v>3.7758963921394675E-3</v>
      </c>
      <c r="H28" s="20">
        <f t="shared" si="20"/>
        <v>1.9578722033315759E-4</v>
      </c>
      <c r="I28" s="20">
        <f t="shared" si="20"/>
        <v>18</v>
      </c>
      <c r="J28" s="20">
        <f t="shared" si="20"/>
        <v>0.99998290093803444</v>
      </c>
      <c r="K28" s="20">
        <f t="shared" si="9"/>
        <v>1073.8618897795984</v>
      </c>
      <c r="L28" s="20">
        <f t="shared" si="10"/>
        <v>859.08518654124134</v>
      </c>
      <c r="M28" s="20">
        <f t="shared" si="11"/>
        <v>3.8446954999943203E-2</v>
      </c>
      <c r="N28" s="20">
        <f t="shared" si="12"/>
        <v>4.0549522851502595E-2</v>
      </c>
      <c r="O28" s="20">
        <f t="shared" si="13"/>
        <v>2.1025678515593938E-3</v>
      </c>
      <c r="P28" s="20">
        <f>Properties!$G$12*EXP(1/$G$2-1/300)*(K28*L28-M28*N28/Properties!$B$3)</f>
        <v>1.5006631828213702E-2</v>
      </c>
      <c r="Q28" s="20">
        <f>Properties!$G$13*(K28^2-O28*N28/Properties!$C$3)</f>
        <v>8.2067931000082204E-4</v>
      </c>
      <c r="R28" s="20">
        <f>Properties!$G$14*(O28*L28-M28*K28/Properties!$D$3)</f>
        <v>5.4229370486166986E-13</v>
      </c>
      <c r="S28" s="20">
        <f t="shared" ref="S28:S90" si="21">D28+$G$10*(-P28-2*Q28+R28)*$B$25</f>
        <v>99.992057102089348</v>
      </c>
      <c r="T28" s="20">
        <f t="shared" ref="T28:T90" si="22">E28+$G$10*(-P28-R28)*$B$25</f>
        <v>79.992840206476913</v>
      </c>
      <c r="U28" s="20">
        <f t="shared" ref="U28:U90" si="23">F28+$G$10*(P28+R28)*$B$25</f>
        <v>7.1597935230863661E-3</v>
      </c>
      <c r="V28" s="20">
        <f t="shared" ref="V28:V90" si="24">G28+$G$10*(P28+Q28)*$B$25</f>
        <v>7.5513457168667033E-3</v>
      </c>
      <c r="W28" s="20">
        <f t="shared" ref="W28:W90" si="25">H28+$G$10*(Q28-R28)*$B$25</f>
        <v>3.9155219378033713E-4</v>
      </c>
      <c r="X28" s="20">
        <f t="shared" ref="X28" si="26">I28</f>
        <v>18</v>
      </c>
      <c r="Y28" s="20">
        <f t="shared" si="14"/>
        <v>0.99996580158368598</v>
      </c>
      <c r="Z28" s="34">
        <f t="shared" si="15"/>
        <v>1.1866133289972769E-4</v>
      </c>
      <c r="AA28" s="38">
        <f t="shared" ref="AA28:AA91" si="27">($D$27-S28)/$D$27</f>
        <v>7.9428979106523911E-5</v>
      </c>
      <c r="AB28" s="37">
        <f t="shared" ref="AB28:AB91" si="28">($E$27-T28)/$E$27</f>
        <v>8.9497419038586654E-5</v>
      </c>
      <c r="AC28" s="39">
        <f t="shared" si="16"/>
        <v>18.285622234898479</v>
      </c>
    </row>
    <row r="29" spans="1:29">
      <c r="A29" s="20">
        <f t="shared" si="17"/>
        <v>2.0000000000000001E-4</v>
      </c>
      <c r="B29" s="16">
        <f t="shared" ref="B29:B37" si="29">A29/(PI()/4*$G$6^2)</f>
        <v>2.5464790894703253E-2</v>
      </c>
      <c r="C29" s="16">
        <f t="shared" si="19"/>
        <v>0.47708031917203392</v>
      </c>
      <c r="D29" s="20">
        <f t="shared" ref="D29:D92" si="30">S28</f>
        <v>99.992057102089348</v>
      </c>
      <c r="E29" s="20">
        <f t="shared" ref="E29:E92" si="31">T28</f>
        <v>79.992840206476913</v>
      </c>
      <c r="F29" s="20">
        <f t="shared" ref="F29:F37" si="32">U28</f>
        <v>7.1597935230863661E-3</v>
      </c>
      <c r="G29" s="20">
        <f t="shared" ref="G29:G37" si="33">V28</f>
        <v>7.5513457168667033E-3</v>
      </c>
      <c r="H29" s="20">
        <f t="shared" ref="H29:H37" si="34">W28</f>
        <v>3.9155219378033713E-4</v>
      </c>
      <c r="I29" s="20">
        <f t="shared" ref="I29:I37" si="35">X28</f>
        <v>18</v>
      </c>
      <c r="J29" s="20">
        <f t="shared" ref="J29:J37" si="36">Y28</f>
        <v>0.99996580158368598</v>
      </c>
      <c r="K29" s="20">
        <f t="shared" si="9"/>
        <v>1073.8008807991735</v>
      </c>
      <c r="L29" s="20">
        <f t="shared" si="10"/>
        <v>859.03205475255334</v>
      </c>
      <c r="M29" s="20">
        <f t="shared" si="11"/>
        <v>7.6888033052274443E-2</v>
      </c>
      <c r="N29" s="20">
        <f t="shared" si="12"/>
        <v>8.1092857942824545E-2</v>
      </c>
      <c r="O29" s="20">
        <f t="shared" si="13"/>
        <v>4.2048248905501252E-3</v>
      </c>
      <c r="P29" s="20">
        <f>Properties!$G$12*EXP(1/$G$2-1/300)*(K29*L29-M29*N29/Properties!$B$3)</f>
        <v>1.5004851199496145E-2</v>
      </c>
      <c r="Q29" s="20">
        <f>Properties!$G$13*(K29^2-O29*N29/Properties!$C$3)</f>
        <v>8.205860626417633E-4</v>
      </c>
      <c r="R29" s="20">
        <f>Properties!$G$14*(O29*L29-M29*K29/Properties!$D$3)</f>
        <v>1.0844373544800109E-12</v>
      </c>
      <c r="S29" s="20">
        <f t="shared" si="21"/>
        <v>99.988086357029246</v>
      </c>
      <c r="T29" s="20">
        <f t="shared" si="22"/>
        <v>79.989260946876968</v>
      </c>
      <c r="U29" s="20">
        <f t="shared" si="23"/>
        <v>1.0739053123037298E-2</v>
      </c>
      <c r="V29" s="20">
        <f t="shared" si="24"/>
        <v>1.1326348046895579E-2</v>
      </c>
      <c r="W29" s="20">
        <f t="shared" si="25"/>
        <v>5.8729492385828277E-4</v>
      </c>
      <c r="X29" s="20">
        <f t="shared" ref="X29:X37" si="37">I29</f>
        <v>18</v>
      </c>
      <c r="Y29" s="20">
        <f t="shared" si="14"/>
        <v>0.99994870193693952</v>
      </c>
      <c r="Z29" s="34">
        <f t="shared" si="15"/>
        <v>2.3730333758253952E-4</v>
      </c>
      <c r="AA29" s="38">
        <f t="shared" si="27"/>
        <v>1.1913642970753813E-4</v>
      </c>
      <c r="AB29" s="37">
        <f t="shared" si="28"/>
        <v>1.3423816403790312E-4</v>
      </c>
      <c r="AC29" s="39">
        <f t="shared" si="16"/>
        <v>18.285530188148762</v>
      </c>
    </row>
    <row r="30" spans="1:29">
      <c r="A30" s="20">
        <f t="shared" si="17"/>
        <v>3.0000000000000003E-4</v>
      </c>
      <c r="B30" s="16">
        <f t="shared" si="29"/>
        <v>3.8197186342054885E-2</v>
      </c>
      <c r="C30" s="16">
        <f t="shared" si="19"/>
        <v>0.7156204787580509</v>
      </c>
      <c r="D30" s="20">
        <f t="shared" si="30"/>
        <v>99.988086357029246</v>
      </c>
      <c r="E30" s="20">
        <f t="shared" si="31"/>
        <v>79.989260946876968</v>
      </c>
      <c r="F30" s="20">
        <f t="shared" si="32"/>
        <v>1.0739053123037298E-2</v>
      </c>
      <c r="G30" s="20">
        <f t="shared" si="33"/>
        <v>1.1326348046895579E-2</v>
      </c>
      <c r="H30" s="20">
        <f t="shared" si="34"/>
        <v>5.8729492385828277E-4</v>
      </c>
      <c r="I30" s="20">
        <f t="shared" si="35"/>
        <v>18</v>
      </c>
      <c r="J30" s="20">
        <f t="shared" si="36"/>
        <v>0.99994870193693952</v>
      </c>
      <c r="K30" s="20">
        <f t="shared" si="9"/>
        <v>1073.7398780022686</v>
      </c>
      <c r="L30" s="20">
        <f t="shared" si="10"/>
        <v>858.97892858865896</v>
      </c>
      <c r="M30" s="20">
        <f t="shared" si="11"/>
        <v>0.11532323510039168</v>
      </c>
      <c r="N30" s="20">
        <f t="shared" si="12"/>
        <v>0.12163000626554071</v>
      </c>
      <c r="O30" s="20">
        <f t="shared" si="13"/>
        <v>6.3067711651490395E-3</v>
      </c>
      <c r="P30" s="20">
        <f>Properties!$G$12*EXP(1/$G$2-1/300)*(K30*L30-M30*N30/Properties!$B$3)</f>
        <v>1.5003070860800395E-2</v>
      </c>
      <c r="Q30" s="20">
        <f>Properties!$G$13*(K30^2-O30*N30/Properties!$C$3)</f>
        <v>8.2049283002210999E-4</v>
      </c>
      <c r="R30" s="20">
        <f>Properties!$G$14*(O30*L30-M30*K30/Properties!$D$3)</f>
        <v>1.6264309879883136E-12</v>
      </c>
      <c r="S30" s="20">
        <f t="shared" si="21"/>
        <v>99.984116081130992</v>
      </c>
      <c r="T30" s="20">
        <f t="shared" si="22"/>
        <v>79.985682111959164</v>
      </c>
      <c r="U30" s="20">
        <f t="shared" si="23"/>
        <v>1.4317888040840915E-2</v>
      </c>
      <c r="V30" s="20">
        <f t="shared" si="24"/>
        <v>1.5100903454923882E-2</v>
      </c>
      <c r="W30" s="20">
        <f t="shared" si="25"/>
        <v>7.8301541408297046E-4</v>
      </c>
      <c r="X30" s="20">
        <f t="shared" si="37"/>
        <v>18</v>
      </c>
      <c r="Y30" s="20">
        <f t="shared" si="14"/>
        <v>0.9999316019977802</v>
      </c>
      <c r="Z30" s="34">
        <f t="shared" si="15"/>
        <v>3.5592601832601378E-4</v>
      </c>
      <c r="AA30" s="38">
        <f t="shared" si="27"/>
        <v>1.5883918869008084E-4</v>
      </c>
      <c r="AB30" s="37">
        <f t="shared" si="28"/>
        <v>1.7897360051044586E-4</v>
      </c>
      <c r="AC30" s="39">
        <f t="shared" si="16"/>
        <v>18.285438145465012</v>
      </c>
    </row>
    <row r="31" spans="1:29">
      <c r="A31" s="20">
        <f t="shared" si="17"/>
        <v>4.0000000000000002E-4</v>
      </c>
      <c r="B31" s="16">
        <f t="shared" si="29"/>
        <v>5.0929581789406507E-2</v>
      </c>
      <c r="C31" s="16">
        <f t="shared" si="19"/>
        <v>0.95416063834406784</v>
      </c>
      <c r="D31" s="20">
        <f t="shared" si="30"/>
        <v>99.984116081130992</v>
      </c>
      <c r="E31" s="20">
        <f t="shared" si="31"/>
        <v>79.985682111959164</v>
      </c>
      <c r="F31" s="20">
        <f t="shared" si="32"/>
        <v>1.4317888040840915E-2</v>
      </c>
      <c r="G31" s="20">
        <f t="shared" si="33"/>
        <v>1.5100903454923882E-2</v>
      </c>
      <c r="H31" s="20">
        <f t="shared" si="34"/>
        <v>7.8301541408297046E-4</v>
      </c>
      <c r="I31" s="20">
        <f t="shared" si="35"/>
        <v>18</v>
      </c>
      <c r="J31" s="20">
        <f t="shared" si="36"/>
        <v>0.9999316019977802</v>
      </c>
      <c r="K31" s="20">
        <f t="shared" si="9"/>
        <v>1073.6788813878286</v>
      </c>
      <c r="L31" s="20">
        <f t="shared" si="10"/>
        <v>858.92580804860302</v>
      </c>
      <c r="M31" s="20">
        <f t="shared" si="11"/>
        <v>0.15375256208748342</v>
      </c>
      <c r="N31" s="20">
        <f t="shared" si="12"/>
        <v>0.16216096881100583</v>
      </c>
      <c r="O31" s="20">
        <f t="shared" si="13"/>
        <v>8.4084067235224505E-3</v>
      </c>
      <c r="P31" s="20">
        <f>Properties!$G$12*EXP(1/$G$2-1/300)*(K31*L31-M31*N31/Properties!$B$3)</f>
        <v>1.5001290812062282E-2</v>
      </c>
      <c r="Q31" s="20">
        <f>Properties!$G$13*(K31^2-O31*N31/Properties!$C$3)</f>
        <v>8.2039961213864281E-4</v>
      </c>
      <c r="R31" s="20">
        <f>Properties!$G$14*(O31*L31-M31*K31/Properties!$D$3)</f>
        <v>2.1682746445081281E-12</v>
      </c>
      <c r="S31" s="20">
        <f t="shared" si="21"/>
        <v>99.9801462743184</v>
      </c>
      <c r="T31" s="20">
        <f t="shared" si="22"/>
        <v>79.982103701654339</v>
      </c>
      <c r="U31" s="20">
        <f t="shared" si="23"/>
        <v>1.7896298345663721E-2</v>
      </c>
      <c r="V31" s="20">
        <f t="shared" si="24"/>
        <v>1.8875012013633327E-2</v>
      </c>
      <c r="W31" s="20">
        <f t="shared" si="25"/>
        <v>9.7871366796960821E-4</v>
      </c>
      <c r="X31" s="20">
        <f t="shared" si="37"/>
        <v>18</v>
      </c>
      <c r="Y31" s="20">
        <f t="shared" si="14"/>
        <v>0.9999145017661929</v>
      </c>
      <c r="Z31" s="34">
        <f t="shared" si="15"/>
        <v>4.7452937940584139E-4</v>
      </c>
      <c r="AA31" s="38">
        <f t="shared" si="27"/>
        <v>1.98537256815996E-4</v>
      </c>
      <c r="AB31" s="37">
        <f t="shared" si="28"/>
        <v>2.2370372932076777E-4</v>
      </c>
      <c r="AC31" s="39">
        <f t="shared" si="16"/>
        <v>18.285346106847108</v>
      </c>
    </row>
    <row r="32" spans="1:29">
      <c r="A32" s="20">
        <f t="shared" si="17"/>
        <v>5.0000000000000001E-4</v>
      </c>
      <c r="B32" s="16">
        <f t="shared" si="29"/>
        <v>6.3661977236758135E-2</v>
      </c>
      <c r="C32" s="16">
        <f t="shared" si="19"/>
        <v>1.1927007979300848</v>
      </c>
      <c r="D32" s="20">
        <f t="shared" si="30"/>
        <v>99.9801462743184</v>
      </c>
      <c r="E32" s="20">
        <f t="shared" si="31"/>
        <v>79.982103701654339</v>
      </c>
      <c r="F32" s="20">
        <f t="shared" si="32"/>
        <v>1.7896298345663721E-2</v>
      </c>
      <c r="G32" s="20">
        <f t="shared" si="33"/>
        <v>1.8875012013633327E-2</v>
      </c>
      <c r="H32" s="20">
        <f t="shared" si="34"/>
        <v>9.7871366796960821E-4</v>
      </c>
      <c r="I32" s="20">
        <f t="shared" si="35"/>
        <v>18</v>
      </c>
      <c r="J32" s="20">
        <f t="shared" si="36"/>
        <v>0.9999145017661929</v>
      </c>
      <c r="K32" s="20">
        <f t="shared" si="9"/>
        <v>1073.6178909547975</v>
      </c>
      <c r="L32" s="20">
        <f t="shared" si="10"/>
        <v>858.87269313142883</v>
      </c>
      <c r="M32" s="20">
        <f t="shared" si="11"/>
        <v>0.19217601495652845</v>
      </c>
      <c r="N32" s="20">
        <f t="shared" si="12"/>
        <v>0.20268574657035454</v>
      </c>
      <c r="O32" s="20">
        <f t="shared" si="13"/>
        <v>1.0509731613826128E-2</v>
      </c>
      <c r="P32" s="20">
        <f>Properties!$G$12*EXP(1/$G$2-1/300)*(K32*L32-M32*N32/Properties!$B$3)</f>
        <v>1.4999511053217618E-2</v>
      </c>
      <c r="Q32" s="20">
        <f>Properties!$G$13*(K32^2-O32*N32/Properties!$C$3)</f>
        <v>8.2030640898814178E-4</v>
      </c>
      <c r="R32" s="20">
        <f>Properties!$G$14*(O32*L32-M32*K32/Properties!$D$3)</f>
        <v>2.7099683631492591E-12</v>
      </c>
      <c r="S32" s="20">
        <f t="shared" si="21"/>
        <v>99.976176936515287</v>
      </c>
      <c r="T32" s="20">
        <f t="shared" si="22"/>
        <v>79.97852571589334</v>
      </c>
      <c r="U32" s="20">
        <f t="shared" si="23"/>
        <v>2.1474284106656912E-2</v>
      </c>
      <c r="V32" s="20">
        <f t="shared" si="24"/>
        <v>2.2648673795689547E-2</v>
      </c>
      <c r="W32" s="20">
        <f t="shared" si="25"/>
        <v>1.1743896890326357E-3</v>
      </c>
      <c r="X32" s="20">
        <f t="shared" si="37"/>
        <v>18</v>
      </c>
      <c r="Y32" s="20">
        <f t="shared" si="14"/>
        <v>0.99989740124216275</v>
      </c>
      <c r="Z32" s="34">
        <f t="shared" si="15"/>
        <v>5.9311342509882348E-4</v>
      </c>
      <c r="AA32" s="38">
        <f t="shared" si="27"/>
        <v>2.3823063484712748E-4</v>
      </c>
      <c r="AB32" s="37">
        <f t="shared" si="28"/>
        <v>2.6842855133324406E-4</v>
      </c>
      <c r="AC32" s="39">
        <f t="shared" si="16"/>
        <v>18.285254072294922</v>
      </c>
    </row>
    <row r="33" spans="1:29">
      <c r="A33" s="20">
        <f t="shared" si="17"/>
        <v>6.0000000000000006E-4</v>
      </c>
      <c r="B33" s="16">
        <f t="shared" si="29"/>
        <v>7.6394372684109771E-2</v>
      </c>
      <c r="C33" s="16">
        <f t="shared" si="19"/>
        <v>1.4312409575161018</v>
      </c>
      <c r="D33" s="20">
        <f t="shared" si="30"/>
        <v>99.976176936515287</v>
      </c>
      <c r="E33" s="20">
        <f t="shared" si="31"/>
        <v>79.97852571589334</v>
      </c>
      <c r="F33" s="20">
        <f t="shared" si="32"/>
        <v>2.1474284106656912E-2</v>
      </c>
      <c r="G33" s="20">
        <f t="shared" si="33"/>
        <v>2.2648673795689547E-2</v>
      </c>
      <c r="H33" s="20">
        <f t="shared" si="34"/>
        <v>1.1743896890326357E-3</v>
      </c>
      <c r="I33" s="20">
        <f t="shared" si="35"/>
        <v>18</v>
      </c>
      <c r="J33" s="20">
        <f t="shared" si="36"/>
        <v>0.99989740124216275</v>
      </c>
      <c r="K33" s="20">
        <f t="shared" si="9"/>
        <v>1073.5569067021204</v>
      </c>
      <c r="L33" s="20">
        <f t="shared" si="10"/>
        <v>858.81958383618075</v>
      </c>
      <c r="M33" s="20">
        <f t="shared" si="11"/>
        <v>0.23059359465029625</v>
      </c>
      <c r="N33" s="20">
        <f t="shared" si="12"/>
        <v>0.24320434053450152</v>
      </c>
      <c r="O33" s="20">
        <f t="shared" si="13"/>
        <v>1.2610745884205304E-2</v>
      </c>
      <c r="P33" s="20">
        <f>Properties!$G$12*EXP(1/$G$2-1/300)*(K33*L33-M33*N33/Properties!$B$3)</f>
        <v>1.4997731584202256E-2</v>
      </c>
      <c r="Q33" s="20">
        <f>Properties!$G$13*(K33^2-O33*N33/Properties!$C$3)</f>
        <v>8.2021322056738876E-4</v>
      </c>
      <c r="R33" s="20">
        <f>Properties!$G$14*(O33*L33-M33*K33/Properties!$D$3)</f>
        <v>3.2515121830097698E-12</v>
      </c>
      <c r="S33" s="20">
        <f t="shared" si="21"/>
        <v>99.972208067645482</v>
      </c>
      <c r="T33" s="20">
        <f t="shared" si="22"/>
        <v>79.974948154607034</v>
      </c>
      <c r="U33" s="20">
        <f t="shared" si="23"/>
        <v>2.5051845392956382E-2</v>
      </c>
      <c r="V33" s="20">
        <f t="shared" si="24"/>
        <v>2.6421888873742104E-2</v>
      </c>
      <c r="W33" s="20">
        <f t="shared" si="25"/>
        <v>1.3700434807857253E-3</v>
      </c>
      <c r="X33" s="20">
        <f t="shared" si="37"/>
        <v>18</v>
      </c>
      <c r="Y33" s="20">
        <f t="shared" si="14"/>
        <v>0.99988030042567466</v>
      </c>
      <c r="Z33" s="34">
        <f t="shared" si="15"/>
        <v>7.116781596788746E-4</v>
      </c>
      <c r="AA33" s="38">
        <f t="shared" si="27"/>
        <v>2.7791932354517715E-4</v>
      </c>
      <c r="AB33" s="37">
        <f t="shared" si="28"/>
        <v>3.1314806741207236E-4</v>
      </c>
      <c r="AC33" s="39">
        <f t="shared" si="16"/>
        <v>18.285162041808348</v>
      </c>
    </row>
    <row r="34" spans="1:29">
      <c r="A34" s="20">
        <f t="shared" si="17"/>
        <v>7.000000000000001E-4</v>
      </c>
      <c r="B34" s="16">
        <f t="shared" si="29"/>
        <v>8.9126768131461392E-2</v>
      </c>
      <c r="C34" s="16">
        <f t="shared" si="19"/>
        <v>1.6697811171021189</v>
      </c>
      <c r="D34" s="20">
        <f t="shared" si="30"/>
        <v>99.972208067645482</v>
      </c>
      <c r="E34" s="20">
        <f t="shared" si="31"/>
        <v>79.974948154607034</v>
      </c>
      <c r="F34" s="20">
        <f t="shared" si="32"/>
        <v>2.5051845392956382E-2</v>
      </c>
      <c r="G34" s="20">
        <f t="shared" si="33"/>
        <v>2.6421888873742104E-2</v>
      </c>
      <c r="H34" s="20">
        <f t="shared" si="34"/>
        <v>1.3700434807857253E-3</v>
      </c>
      <c r="I34" s="20">
        <f t="shared" si="35"/>
        <v>18</v>
      </c>
      <c r="J34" s="20">
        <f t="shared" si="36"/>
        <v>0.99988030042567466</v>
      </c>
      <c r="K34" s="20">
        <f t="shared" si="9"/>
        <v>1073.4959286287421</v>
      </c>
      <c r="L34" s="20">
        <f t="shared" si="10"/>
        <v>858.7664801619037</v>
      </c>
      <c r="M34" s="20">
        <f t="shared" si="11"/>
        <v>0.26900530211134677</v>
      </c>
      <c r="N34" s="20">
        <f t="shared" si="12"/>
        <v>0.2837167516941414</v>
      </c>
      <c r="O34" s="20">
        <f t="shared" si="13"/>
        <v>1.4711449582794684E-2</v>
      </c>
      <c r="P34" s="20">
        <f>Properties!$G$12*EXP(1/$G$2-1/300)*(K34*L34-M34*N34/Properties!$B$3)</f>
        <v>1.4995952404952063E-2</v>
      </c>
      <c r="Q34" s="20">
        <f>Properties!$G$13*(K34^2-O34*N34/Properties!$C$3)</f>
        <v>8.2012004687316629E-4</v>
      </c>
      <c r="R34" s="20">
        <f>Properties!$G$14*(O34*L34-M34*K34/Properties!$D$3)</f>
        <v>3.7929061431759987E-12</v>
      </c>
      <c r="S34" s="20">
        <f t="shared" si="21"/>
        <v>99.968239667632844</v>
      </c>
      <c r="T34" s="20">
        <f t="shared" si="22"/>
        <v>79.971371017726312</v>
      </c>
      <c r="U34" s="20">
        <f t="shared" si="23"/>
        <v>2.8628982273682723E-2</v>
      </c>
      <c r="V34" s="20">
        <f t="shared" si="24"/>
        <v>3.0194657320424499E-2</v>
      </c>
      <c r="W34" s="20">
        <f t="shared" si="25"/>
        <v>1.5656750467417818E-3</v>
      </c>
      <c r="X34" s="20">
        <f t="shared" si="37"/>
        <v>18</v>
      </c>
      <c r="Y34" s="20">
        <f t="shared" si="14"/>
        <v>0.99986319931671364</v>
      </c>
      <c r="Z34" s="34">
        <f t="shared" si="15"/>
        <v>8.3022358741913216E-4</v>
      </c>
      <c r="AA34" s="38">
        <f t="shared" si="27"/>
        <v>3.1760332367156249E-4</v>
      </c>
      <c r="AB34" s="37">
        <f t="shared" si="28"/>
        <v>3.5786227842109496E-4</v>
      </c>
      <c r="AC34" s="39">
        <f t="shared" si="16"/>
        <v>18.285070015387255</v>
      </c>
    </row>
    <row r="35" spans="1:29">
      <c r="A35" s="20">
        <f t="shared" si="17"/>
        <v>8.0000000000000015E-4</v>
      </c>
      <c r="B35" s="16">
        <f t="shared" si="29"/>
        <v>0.10185916357881303</v>
      </c>
      <c r="C35" s="16">
        <f t="shared" si="19"/>
        <v>1.9083212766881359</v>
      </c>
      <c r="D35" s="20">
        <f t="shared" si="30"/>
        <v>99.968239667632844</v>
      </c>
      <c r="E35" s="20">
        <f t="shared" si="31"/>
        <v>79.971371017726312</v>
      </c>
      <c r="F35" s="20">
        <f t="shared" si="32"/>
        <v>2.8628982273682723E-2</v>
      </c>
      <c r="G35" s="20">
        <f t="shared" si="33"/>
        <v>3.0194657320424499E-2</v>
      </c>
      <c r="H35" s="20">
        <f t="shared" si="34"/>
        <v>1.5656750467417818E-3</v>
      </c>
      <c r="I35" s="20">
        <f t="shared" si="35"/>
        <v>18</v>
      </c>
      <c r="J35" s="20">
        <f t="shared" si="36"/>
        <v>0.99986319931671364</v>
      </c>
      <c r="K35" s="20">
        <f t="shared" si="9"/>
        <v>1073.4349567336085</v>
      </c>
      <c r="L35" s="20">
        <f t="shared" si="10"/>
        <v>858.7133821076427</v>
      </c>
      <c r="M35" s="20">
        <f t="shared" si="11"/>
        <v>0.30741113828203065</v>
      </c>
      <c r="N35" s="20">
        <f t="shared" si="12"/>
        <v>0.32422298103974895</v>
      </c>
      <c r="O35" s="20">
        <f t="shared" si="13"/>
        <v>1.6811842757718444E-2</v>
      </c>
      <c r="P35" s="20">
        <f>Properties!$G$12*EXP(1/$G$2-1/300)*(K35*L35-M35*N35/Properties!$B$3)</f>
        <v>1.499417351540294E-2</v>
      </c>
      <c r="Q35" s="20">
        <f>Properties!$G$13*(K35^2-O35*N35/Properties!$C$3)</f>
        <v>8.2002688790225829E-4</v>
      </c>
      <c r="R35" s="20">
        <f>Properties!$G$14*(O35*L35-M35*K35/Properties!$D$3)</f>
        <v>4.3341502827225552E-12</v>
      </c>
      <c r="S35" s="20">
        <f t="shared" si="21"/>
        <v>99.964271736401244</v>
      </c>
      <c r="T35" s="20">
        <f t="shared" si="22"/>
        <v>79.967794305182053</v>
      </c>
      <c r="U35" s="20">
        <f t="shared" si="23"/>
        <v>3.2205694817941236E-2</v>
      </c>
      <c r="V35" s="20">
        <f t="shared" si="24"/>
        <v>3.3966979208354176E-2</v>
      </c>
      <c r="W35" s="20">
        <f t="shared" si="25"/>
        <v>1.7612843904129423E-3</v>
      </c>
      <c r="X35" s="20">
        <f t="shared" si="37"/>
        <v>18</v>
      </c>
      <c r="Y35" s="20">
        <f t="shared" si="14"/>
        <v>0.99984609791526469</v>
      </c>
      <c r="Z35" s="34">
        <f t="shared" si="15"/>
        <v>9.4874971259062413E-4</v>
      </c>
      <c r="AA35" s="38">
        <f t="shared" si="27"/>
        <v>3.5728263598755916E-4</v>
      </c>
      <c r="AB35" s="37">
        <f t="shared" si="28"/>
        <v>4.0257118522433186E-4</v>
      </c>
      <c r="AC35" s="39">
        <f t="shared" si="16"/>
        <v>18.284977993031539</v>
      </c>
    </row>
    <row r="36" spans="1:29">
      <c r="A36" s="20">
        <f t="shared" si="17"/>
        <v>9.0000000000000019E-4</v>
      </c>
      <c r="B36" s="16">
        <f t="shared" si="29"/>
        <v>0.11459155902616466</v>
      </c>
      <c r="C36" s="16">
        <f t="shared" si="19"/>
        <v>2.1468614362741532</v>
      </c>
      <c r="D36" s="20">
        <f t="shared" si="30"/>
        <v>99.964271736401244</v>
      </c>
      <c r="E36" s="20">
        <f t="shared" si="31"/>
        <v>79.967794305182053</v>
      </c>
      <c r="F36" s="20">
        <f t="shared" si="32"/>
        <v>3.2205694817941236E-2</v>
      </c>
      <c r="G36" s="20">
        <f t="shared" si="33"/>
        <v>3.3966979208354176E-2</v>
      </c>
      <c r="H36" s="20">
        <f t="shared" si="34"/>
        <v>1.7612843904129423E-3</v>
      </c>
      <c r="I36" s="20">
        <f t="shared" si="35"/>
        <v>18</v>
      </c>
      <c r="J36" s="20">
        <f t="shared" si="36"/>
        <v>0.99984609791526469</v>
      </c>
      <c r="K36" s="20">
        <f t="shared" si="9"/>
        <v>1073.3739910156646</v>
      </c>
      <c r="L36" s="20">
        <f t="shared" si="10"/>
        <v>858.6602896724421</v>
      </c>
      <c r="M36" s="20">
        <f t="shared" si="11"/>
        <v>0.34581110410448912</v>
      </c>
      <c r="N36" s="20">
        <f t="shared" si="12"/>
        <v>0.36472302956157937</v>
      </c>
      <c r="O36" s="20">
        <f t="shared" si="13"/>
        <v>1.8911925457090226E-2</v>
      </c>
      <c r="P36" s="20">
        <f>Properties!$G$12*EXP(1/$G$2-1/300)*(K36*L36-M36*N36/Properties!$B$3)</f>
        <v>1.4992394915490767E-2</v>
      </c>
      <c r="Q36" s="20">
        <f>Properties!$G$13*(K36^2-O36*N36/Properties!$C$3)</f>
        <v>8.1993374365144892E-4</v>
      </c>
      <c r="R36" s="20">
        <f>Properties!$G$14*(O36*L36-M36*K36/Properties!$D$3)</f>
        <v>4.8752446407123103E-12</v>
      </c>
      <c r="S36" s="20">
        <f t="shared" si="21"/>
        <v>99.96030427387457</v>
      </c>
      <c r="T36" s="20">
        <f t="shared" si="22"/>
        <v>79.964218016905178</v>
      </c>
      <c r="U36" s="20">
        <f t="shared" si="23"/>
        <v>3.5781983094821931E-2</v>
      </c>
      <c r="V36" s="20">
        <f t="shared" si="24"/>
        <v>3.7738854610132509E-2</v>
      </c>
      <c r="W36" s="20">
        <f t="shared" si="25"/>
        <v>1.9568715153105778E-3</v>
      </c>
      <c r="X36" s="20">
        <f t="shared" si="37"/>
        <v>18</v>
      </c>
      <c r="Y36" s="20">
        <f t="shared" si="14"/>
        <v>0.99982899622131272</v>
      </c>
      <c r="Z36" s="34">
        <f t="shared" si="15"/>
        <v>1.0672565394657108E-3</v>
      </c>
      <c r="AA36" s="38">
        <f t="shared" si="27"/>
        <v>3.9695726125430039E-4</v>
      </c>
      <c r="AB36" s="37">
        <f t="shared" si="28"/>
        <v>4.4727478868527014E-4</v>
      </c>
      <c r="AC36" s="39">
        <f t="shared" si="16"/>
        <v>18.284885974741051</v>
      </c>
    </row>
    <row r="37" spans="1:29">
      <c r="A37" s="20">
        <f t="shared" si="17"/>
        <v>1.0000000000000002E-3</v>
      </c>
      <c r="B37" s="16">
        <f t="shared" si="29"/>
        <v>0.1273239544735163</v>
      </c>
      <c r="C37" s="16">
        <f t="shared" si="19"/>
        <v>2.38540159586017</v>
      </c>
      <c r="D37" s="20">
        <f t="shared" si="30"/>
        <v>99.96030427387457</v>
      </c>
      <c r="E37" s="20">
        <f t="shared" si="31"/>
        <v>79.964218016905178</v>
      </c>
      <c r="F37" s="20">
        <f t="shared" si="32"/>
        <v>3.5781983094821931E-2</v>
      </c>
      <c r="G37" s="20">
        <f t="shared" si="33"/>
        <v>3.7738854610132509E-2</v>
      </c>
      <c r="H37" s="20">
        <f t="shared" si="34"/>
        <v>1.9568715153105778E-3</v>
      </c>
      <c r="I37" s="20">
        <f t="shared" si="35"/>
        <v>18</v>
      </c>
      <c r="J37" s="20">
        <f t="shared" si="36"/>
        <v>0.99982899622131272</v>
      </c>
      <c r="K37" s="20">
        <f t="shared" si="9"/>
        <v>1073.3130314738564</v>
      </c>
      <c r="L37" s="20">
        <f t="shared" si="10"/>
        <v>858.60720285534717</v>
      </c>
      <c r="M37" s="20">
        <f t="shared" si="11"/>
        <v>0.38420520052065432</v>
      </c>
      <c r="N37" s="20">
        <f t="shared" si="12"/>
        <v>0.40521689824966756</v>
      </c>
      <c r="O37" s="20">
        <f t="shared" si="13"/>
        <v>2.1011697729013162E-2</v>
      </c>
      <c r="P37" s="20">
        <f>Properties!$G$12*EXP(1/$G$2-1/300)*(K37*L37-M37*N37/Properties!$B$3)</f>
        <v>1.4990616605151474E-2</v>
      </c>
      <c r="Q37" s="20">
        <f>Properties!$G$13*(K37^2-O37*N37/Properties!$C$3)</f>
        <v>8.1984061411752318E-4</v>
      </c>
      <c r="R37" s="20">
        <f>Properties!$G$14*(O37*L37-M37*K37/Properties!$D$3)</f>
        <v>5.4161892561964259E-12</v>
      </c>
      <c r="S37" s="20">
        <f t="shared" si="21"/>
        <v>99.956337279976722</v>
      </c>
      <c r="T37" s="20">
        <f t="shared" si="22"/>
        <v>79.960642152826594</v>
      </c>
      <c r="U37" s="20">
        <f t="shared" si="23"/>
        <v>3.9357847173399539E-2</v>
      </c>
      <c r="V37" s="20">
        <f t="shared" si="24"/>
        <v>4.1510283598344827E-2</v>
      </c>
      <c r="W37" s="20">
        <f t="shared" si="25"/>
        <v>2.1524364249452914E-3</v>
      </c>
      <c r="X37" s="20">
        <f t="shared" si="37"/>
        <v>18</v>
      </c>
      <c r="Y37" s="20">
        <f t="shared" si="14"/>
        <v>0.99981189423484285</v>
      </c>
      <c r="Z37" s="34">
        <f t="shared" si="15"/>
        <v>1.1857440723129775E-3</v>
      </c>
      <c r="AA37" s="38">
        <f t="shared" si="27"/>
        <v>4.3662720023277755E-4</v>
      </c>
      <c r="AB37" s="37">
        <f t="shared" si="28"/>
        <v>4.9197308966757451E-4</v>
      </c>
      <c r="AC37" s="39">
        <f t="shared" si="16"/>
        <v>18.284793960515699</v>
      </c>
    </row>
    <row r="38" spans="1:29">
      <c r="A38" s="20">
        <f t="shared" si="17"/>
        <v>1.1000000000000003E-3</v>
      </c>
      <c r="B38" s="16">
        <f t="shared" ref="B38:B48" si="38">A38/(PI()/4*$G$6^2)</f>
        <v>0.14005634992086793</v>
      </c>
      <c r="C38" s="16">
        <f t="shared" si="19"/>
        <v>2.6239417554461872</v>
      </c>
      <c r="D38" s="20">
        <f t="shared" si="30"/>
        <v>99.956337279976722</v>
      </c>
      <c r="E38" s="20">
        <f t="shared" si="31"/>
        <v>79.960642152826594</v>
      </c>
      <c r="F38" s="20">
        <f t="shared" ref="F38:F48" si="39">U37</f>
        <v>3.9357847173399539E-2</v>
      </c>
      <c r="G38" s="20">
        <f t="shared" ref="G38:G48" si="40">V37</f>
        <v>4.1510283598344827E-2</v>
      </c>
      <c r="H38" s="20">
        <f t="shared" ref="H38:H48" si="41">W37</f>
        <v>2.1524364249452914E-3</v>
      </c>
      <c r="I38" s="20">
        <f t="shared" ref="I38:I48" si="42">X37</f>
        <v>18</v>
      </c>
      <c r="J38" s="20">
        <f t="shared" ref="J38:J48" si="43">Y37</f>
        <v>0.99981189423484285</v>
      </c>
      <c r="K38" s="20">
        <f t="shared" si="9"/>
        <v>1073.2520781071296</v>
      </c>
      <c r="L38" s="20">
        <f t="shared" si="10"/>
        <v>858.55412165540361</v>
      </c>
      <c r="M38" s="20">
        <f t="shared" si="11"/>
        <v>0.42259342847224929</v>
      </c>
      <c r="N38" s="20">
        <f t="shared" si="12"/>
        <v>0.44570458809382918</v>
      </c>
      <c r="O38" s="20">
        <f t="shared" si="13"/>
        <v>2.3111159621579853E-2</v>
      </c>
      <c r="P38" s="20">
        <f>Properties!$G$12*EXP(1/$G$2-1/300)*(K38*L38-M38*N38/Properties!$B$3)</f>
        <v>1.4988838584320993E-2</v>
      </c>
      <c r="Q38" s="20">
        <f>Properties!$G$13*(K38^2-O38*N38/Properties!$C$3)</f>
        <v>8.197474992972675E-4</v>
      </c>
      <c r="R38" s="20">
        <f>Properties!$G$14*(O38*L38-M38*K38/Properties!$D$3)</f>
        <v>5.9569841682143445E-12</v>
      </c>
      <c r="S38" s="20">
        <f t="shared" si="21"/>
        <v>99.95237075463163</v>
      </c>
      <c r="T38" s="20">
        <f t="shared" si="22"/>
        <v>79.957066712877264</v>
      </c>
      <c r="U38" s="20">
        <f t="shared" si="23"/>
        <v>4.2933287122733498E-2</v>
      </c>
      <c r="V38" s="20">
        <f t="shared" si="24"/>
        <v>4.5281266245560413E-2</v>
      </c>
      <c r="W38" s="20">
        <f t="shared" si="25"/>
        <v>2.3479791228269201E-3</v>
      </c>
      <c r="X38" s="20">
        <f t="shared" ref="X38:X48" si="44">I38</f>
        <v>18</v>
      </c>
      <c r="Y38" s="20">
        <f t="shared" si="14"/>
        <v>0.99979479195583998</v>
      </c>
      <c r="Z38" s="34">
        <f t="shared" si="15"/>
        <v>1.304212315401454E-3</v>
      </c>
      <c r="AA38" s="38">
        <f t="shared" si="27"/>
        <v>4.7629245368369767E-4</v>
      </c>
      <c r="AB38" s="37">
        <f t="shared" si="28"/>
        <v>5.3666608903419895E-4</v>
      </c>
      <c r="AC38" s="39">
        <f t="shared" si="16"/>
        <v>18.284701950355338</v>
      </c>
    </row>
    <row r="39" spans="1:29">
      <c r="A39" s="20">
        <f t="shared" si="17"/>
        <v>1.2000000000000003E-3</v>
      </c>
      <c r="B39" s="16">
        <f t="shared" si="38"/>
        <v>0.15278874536821957</v>
      </c>
      <c r="C39" s="16">
        <f t="shared" si="19"/>
        <v>2.8624819150322041</v>
      </c>
      <c r="D39" s="20">
        <f t="shared" si="30"/>
        <v>99.95237075463163</v>
      </c>
      <c r="E39" s="20">
        <f t="shared" si="31"/>
        <v>79.957066712877264</v>
      </c>
      <c r="F39" s="20">
        <f t="shared" si="39"/>
        <v>4.2933287122733498E-2</v>
      </c>
      <c r="G39" s="20">
        <f t="shared" si="40"/>
        <v>4.5281266245560413E-2</v>
      </c>
      <c r="H39" s="20">
        <f t="shared" si="41"/>
        <v>2.3479791228269201E-3</v>
      </c>
      <c r="I39" s="20">
        <f t="shared" si="42"/>
        <v>18</v>
      </c>
      <c r="J39" s="20">
        <f t="shared" si="43"/>
        <v>0.99979479195583998</v>
      </c>
      <c r="K39" s="20">
        <f t="shared" si="9"/>
        <v>1073.1911309144307</v>
      </c>
      <c r="L39" s="20">
        <f t="shared" si="10"/>
        <v>858.5010460716569</v>
      </c>
      <c r="M39" s="20">
        <f t="shared" si="11"/>
        <v>0.46097578890078761</v>
      </c>
      <c r="N39" s="20">
        <f t="shared" si="12"/>
        <v>0.48618610008365992</v>
      </c>
      <c r="O39" s="20">
        <f t="shared" si="13"/>
        <v>2.5210311182872369E-2</v>
      </c>
      <c r="P39" s="20">
        <f>Properties!$G$12*EXP(1/$G$2-1/300)*(K39*L39-M39*N39/Properties!$B$3)</f>
        <v>1.4987060852935288E-2</v>
      </c>
      <c r="Q39" s="20">
        <f>Properties!$G$13*(K39^2-O39*N39/Properties!$C$3)</f>
        <v>8.1965439918746841E-4</v>
      </c>
      <c r="R39" s="20">
        <f>Properties!$G$14*(O39*L39-M39*K39/Properties!$D$3)</f>
        <v>6.4976294157937877E-12</v>
      </c>
      <c r="S39" s="20">
        <f t="shared" si="21"/>
        <v>99.948404697763223</v>
      </c>
      <c r="T39" s="20">
        <f t="shared" si="22"/>
        <v>79.953491696988124</v>
      </c>
      <c r="U39" s="20">
        <f t="shared" si="23"/>
        <v>4.6508303011867973E-2</v>
      </c>
      <c r="V39" s="20">
        <f t="shared" si="24"/>
        <v>4.9051802624332501E-2</v>
      </c>
      <c r="W39" s="20">
        <f t="shared" si="25"/>
        <v>2.5434996124645342E-3</v>
      </c>
      <c r="X39" s="20">
        <f t="shared" si="44"/>
        <v>18</v>
      </c>
      <c r="Y39" s="20">
        <f t="shared" si="14"/>
        <v>0.99977768938428913</v>
      </c>
      <c r="Z39" s="34">
        <f t="shared" si="15"/>
        <v>1.4226612729978383E-3</v>
      </c>
      <c r="AA39" s="38">
        <f t="shared" si="27"/>
        <v>5.1595302236776778E-4</v>
      </c>
      <c r="AB39" s="37">
        <f t="shared" si="28"/>
        <v>5.8135378764845314E-4</v>
      </c>
      <c r="AC39" s="39">
        <f t="shared" si="16"/>
        <v>18.284609944259874</v>
      </c>
    </row>
    <row r="40" spans="1:29">
      <c r="A40" s="20">
        <f t="shared" si="17"/>
        <v>1.3000000000000004E-3</v>
      </c>
      <c r="B40" s="16">
        <f t="shared" si="38"/>
        <v>0.16552114081557118</v>
      </c>
      <c r="C40" s="16">
        <f t="shared" si="19"/>
        <v>3.1010220746182213</v>
      </c>
      <c r="D40" s="20">
        <f t="shared" si="30"/>
        <v>99.948404697763223</v>
      </c>
      <c r="E40" s="20">
        <f t="shared" si="31"/>
        <v>79.953491696988124</v>
      </c>
      <c r="F40" s="20">
        <f t="shared" si="39"/>
        <v>4.6508303011867973E-2</v>
      </c>
      <c r="G40" s="20">
        <f t="shared" si="40"/>
        <v>4.9051802624332501E-2</v>
      </c>
      <c r="H40" s="20">
        <f t="shared" si="41"/>
        <v>2.5434996124645342E-3</v>
      </c>
      <c r="I40" s="20">
        <f t="shared" si="42"/>
        <v>18</v>
      </c>
      <c r="J40" s="20">
        <f t="shared" si="43"/>
        <v>0.99977768938428913</v>
      </c>
      <c r="K40" s="20">
        <f t="shared" si="9"/>
        <v>1073.1301898947056</v>
      </c>
      <c r="L40" s="20">
        <f t="shared" si="10"/>
        <v>858.4479761031522</v>
      </c>
      <c r="M40" s="20">
        <f t="shared" si="11"/>
        <v>0.49935228274757371</v>
      </c>
      <c r="N40" s="20">
        <f t="shared" si="12"/>
        <v>0.52666143520853592</v>
      </c>
      <c r="O40" s="20">
        <f t="shared" si="13"/>
        <v>2.7309152460962292E-2</v>
      </c>
      <c r="P40" s="20">
        <f>Properties!$G$12*EXP(1/$G$2-1/300)*(K40*L40-M40*N40/Properties!$B$3)</f>
        <v>1.4985283410930307E-2</v>
      </c>
      <c r="Q40" s="20">
        <f>Properties!$G$13*(K40^2-O40*N40/Properties!$C$3)</f>
        <v>8.1956131378491375E-4</v>
      </c>
      <c r="R40" s="20">
        <f>Properties!$G$14*(O40*L40-M40*K40/Properties!$D$3)</f>
        <v>7.038125037950775E-12</v>
      </c>
      <c r="S40" s="20">
        <f t="shared" si="21"/>
        <v>99.944439109295459</v>
      </c>
      <c r="T40" s="20">
        <f t="shared" si="22"/>
        <v>79.949917105090165</v>
      </c>
      <c r="U40" s="20">
        <f t="shared" si="23"/>
        <v>5.0082894909831858E-2</v>
      </c>
      <c r="V40" s="20">
        <f t="shared" si="24"/>
        <v>5.282189280719829E-2</v>
      </c>
      <c r="W40" s="20">
        <f t="shared" si="25"/>
        <v>2.7389978973664376E-3</v>
      </c>
      <c r="X40" s="20">
        <f t="shared" si="44"/>
        <v>18</v>
      </c>
      <c r="Y40" s="20">
        <f t="shared" si="14"/>
        <v>0.9997605865201753</v>
      </c>
      <c r="Z40" s="34">
        <f t="shared" si="15"/>
        <v>1.5410909493697167E-3</v>
      </c>
      <c r="AA40" s="38">
        <f t="shared" si="27"/>
        <v>5.5560890704541065E-4</v>
      </c>
      <c r="AB40" s="37">
        <f t="shared" si="28"/>
        <v>6.2603618637293581E-4</v>
      </c>
      <c r="AC40" s="39">
        <f t="shared" si="16"/>
        <v>18.284517942229158</v>
      </c>
    </row>
    <row r="41" spans="1:29">
      <c r="A41" s="20">
        <f t="shared" si="17"/>
        <v>1.4000000000000004E-3</v>
      </c>
      <c r="B41" s="16">
        <f t="shared" si="38"/>
        <v>0.17825353626292281</v>
      </c>
      <c r="C41" s="16">
        <f t="shared" si="19"/>
        <v>3.3395622342042381</v>
      </c>
      <c r="D41" s="20">
        <f t="shared" si="30"/>
        <v>99.944439109295459</v>
      </c>
      <c r="E41" s="20">
        <f t="shared" si="31"/>
        <v>79.949917105090165</v>
      </c>
      <c r="F41" s="20">
        <f t="shared" si="39"/>
        <v>5.0082894909831858E-2</v>
      </c>
      <c r="G41" s="20">
        <f t="shared" si="40"/>
        <v>5.282189280719829E-2</v>
      </c>
      <c r="H41" s="20">
        <f t="shared" si="41"/>
        <v>2.7389978973664376E-3</v>
      </c>
      <c r="I41" s="20">
        <f t="shared" si="42"/>
        <v>18</v>
      </c>
      <c r="J41" s="20">
        <f t="shared" si="43"/>
        <v>0.9997605865201753</v>
      </c>
      <c r="K41" s="20">
        <f t="shared" si="9"/>
        <v>1073.0692550469018</v>
      </c>
      <c r="L41" s="20">
        <f t="shared" si="10"/>
        <v>858.39491174893681</v>
      </c>
      <c r="M41" s="20">
        <f t="shared" si="11"/>
        <v>0.53772291095370373</v>
      </c>
      <c r="N41" s="20">
        <f t="shared" si="12"/>
        <v>0.56713059445761427</v>
      </c>
      <c r="O41" s="20">
        <f t="shared" si="13"/>
        <v>2.9407683503910684E-2</v>
      </c>
      <c r="P41" s="20">
        <f>Properties!$G$12*EXP(1/$G$2-1/300)*(K41*L41-M41*N41/Properties!$B$3)</f>
        <v>1.4983506258242081E-2</v>
      </c>
      <c r="Q41" s="20">
        <f>Properties!$G$13*(K41^2-O41*N41/Properties!$C$3)</f>
        <v>8.1946824308639331E-4</v>
      </c>
      <c r="R41" s="20">
        <f>Properties!$G$14*(O41*L41-M41*K41/Properties!$D$3)</f>
        <v>7.5784710736896311E-12</v>
      </c>
      <c r="S41" s="20">
        <f t="shared" si="21"/>
        <v>99.940473989152309</v>
      </c>
      <c r="T41" s="20">
        <f t="shared" si="22"/>
        <v>79.946342937114352</v>
      </c>
      <c r="U41" s="20">
        <f t="shared" si="23"/>
        <v>5.3657062885638776E-2</v>
      </c>
      <c r="V41" s="20">
        <f t="shared" si="24"/>
        <v>5.6591536866678942E-2</v>
      </c>
      <c r="W41" s="20">
        <f t="shared" si="25"/>
        <v>2.9344739810401692E-3</v>
      </c>
      <c r="X41" s="20">
        <f t="shared" si="44"/>
        <v>18</v>
      </c>
      <c r="Y41" s="20">
        <f t="shared" si="14"/>
        <v>0.99974348336348351</v>
      </c>
      <c r="Z41" s="34">
        <f t="shared" si="15"/>
        <v>1.6595013487794574E-3</v>
      </c>
      <c r="AA41" s="38">
        <f t="shared" si="27"/>
        <v>5.9526010847690716E-4</v>
      </c>
      <c r="AB41" s="37">
        <f t="shared" si="28"/>
        <v>6.707132860706011E-4</v>
      </c>
      <c r="AC41" s="39">
        <f t="shared" si="16"/>
        <v>18.284425944263091</v>
      </c>
    </row>
    <row r="42" spans="1:29">
      <c r="A42" s="20">
        <f t="shared" si="17"/>
        <v>1.5000000000000005E-3</v>
      </c>
      <c r="B42" s="16">
        <f t="shared" si="38"/>
        <v>0.19098593171027445</v>
      </c>
      <c r="C42" s="16">
        <f t="shared" si="19"/>
        <v>3.5781023937902554</v>
      </c>
      <c r="D42" s="20">
        <f t="shared" si="30"/>
        <v>99.940473989152309</v>
      </c>
      <c r="E42" s="20">
        <f t="shared" si="31"/>
        <v>79.946342937114352</v>
      </c>
      <c r="F42" s="20">
        <f t="shared" si="39"/>
        <v>5.3657062885638776E-2</v>
      </c>
      <c r="G42" s="20">
        <f t="shared" si="40"/>
        <v>5.6591536866678942E-2</v>
      </c>
      <c r="H42" s="20">
        <f t="shared" si="41"/>
        <v>2.9344739810401692E-3</v>
      </c>
      <c r="I42" s="20">
        <f t="shared" si="42"/>
        <v>18</v>
      </c>
      <c r="J42" s="20">
        <f t="shared" si="43"/>
        <v>0.99974348336348351</v>
      </c>
      <c r="K42" s="20">
        <f t="shared" si="9"/>
        <v>1073.0083263699655</v>
      </c>
      <c r="L42" s="20">
        <f t="shared" si="10"/>
        <v>858.34185300805575</v>
      </c>
      <c r="M42" s="20">
        <f t="shared" si="11"/>
        <v>0.57608767446006393</v>
      </c>
      <c r="N42" s="20">
        <f t="shared" si="12"/>
        <v>0.607593578819832</v>
      </c>
      <c r="O42" s="20">
        <f t="shared" si="13"/>
        <v>3.1505904359768085E-2</v>
      </c>
      <c r="P42" s="20">
        <f>Properties!$G$12*EXP(1/$G$2-1/300)*(K42*L42-M42*N42/Properties!$B$3)</f>
        <v>1.4981729394806581E-2</v>
      </c>
      <c r="Q42" s="20">
        <f>Properties!$G$13*(K42^2-O42*N42/Properties!$C$3)</f>
        <v>8.1937518708869535E-4</v>
      </c>
      <c r="R42" s="20">
        <f>Properties!$G$14*(O42*L42-M42*K42/Properties!$D$3)</f>
        <v>8.1186675620029577E-12</v>
      </c>
      <c r="S42" s="20">
        <f t="shared" si="21"/>
        <v>99.93650933725776</v>
      </c>
      <c r="T42" s="20">
        <f t="shared" si="22"/>
        <v>79.942769192991705</v>
      </c>
      <c r="U42" s="20">
        <f t="shared" si="23"/>
        <v>5.7230807008287088E-2</v>
      </c>
      <c r="V42" s="20">
        <f t="shared" si="24"/>
        <v>6.0360734875279584E-2</v>
      </c>
      <c r="W42" s="20">
        <f t="shared" si="25"/>
        <v>3.129927866992501E-3</v>
      </c>
      <c r="X42" s="20">
        <f t="shared" si="44"/>
        <v>18</v>
      </c>
      <c r="Y42" s="20">
        <f t="shared" si="14"/>
        <v>0.99972637991419866</v>
      </c>
      <c r="Z42" s="34">
        <f t="shared" si="15"/>
        <v>1.7778924754932035E-3</v>
      </c>
      <c r="AA42" s="38">
        <f t="shared" si="27"/>
        <v>6.349066274223958E-4</v>
      </c>
      <c r="AB42" s="37">
        <f t="shared" si="28"/>
        <v>7.1538508760369266E-4</v>
      </c>
      <c r="AC42" s="39">
        <f t="shared" si="16"/>
        <v>18.284333950361546</v>
      </c>
    </row>
    <row r="43" spans="1:29">
      <c r="A43" s="20">
        <f t="shared" si="17"/>
        <v>1.6000000000000005E-3</v>
      </c>
      <c r="B43" s="16">
        <f t="shared" si="38"/>
        <v>0.20371832715762608</v>
      </c>
      <c r="C43" s="16">
        <f t="shared" si="19"/>
        <v>3.8166425533762722</v>
      </c>
      <c r="D43" s="20">
        <f t="shared" si="30"/>
        <v>99.93650933725776</v>
      </c>
      <c r="E43" s="20">
        <f t="shared" si="31"/>
        <v>79.942769192991705</v>
      </c>
      <c r="F43" s="20">
        <f t="shared" si="39"/>
        <v>5.7230807008287088E-2</v>
      </c>
      <c r="G43" s="20">
        <f t="shared" si="40"/>
        <v>6.0360734875279584E-2</v>
      </c>
      <c r="H43" s="20">
        <f t="shared" si="41"/>
        <v>3.129927866992501E-3</v>
      </c>
      <c r="I43" s="20">
        <f t="shared" si="42"/>
        <v>18</v>
      </c>
      <c r="J43" s="20">
        <f t="shared" si="43"/>
        <v>0.99972637991419866</v>
      </c>
      <c r="K43" s="20">
        <f t="shared" si="9"/>
        <v>1072.9474038628443</v>
      </c>
      <c r="L43" s="20">
        <f t="shared" si="10"/>
        <v>858.28879987955611</v>
      </c>
      <c r="M43" s="20">
        <f t="shared" si="11"/>
        <v>0.61444657420733229</v>
      </c>
      <c r="N43" s="20">
        <f t="shared" si="12"/>
        <v>0.64805038928390668</v>
      </c>
      <c r="O43" s="20">
        <f t="shared" si="13"/>
        <v>3.3603815076574527E-2</v>
      </c>
      <c r="P43" s="20">
        <f>Properties!$G$12*EXP(1/$G$2-1/300)*(K43*L43-M43*N43/Properties!$B$3)</f>
        <v>1.497995282055985E-2</v>
      </c>
      <c r="Q43" s="20">
        <f>Properties!$G$13*(K43^2-O43*N43/Properties!$C$3)</f>
        <v>8.1928214578861128E-4</v>
      </c>
      <c r="R43" s="20">
        <f>Properties!$G$14*(O43*L43-M43*K43/Properties!$D$3)</f>
        <v>8.6587145418716679E-12</v>
      </c>
      <c r="S43" s="20">
        <f t="shared" si="21"/>
        <v>99.932545153535813</v>
      </c>
      <c r="T43" s="20">
        <f t="shared" si="22"/>
        <v>79.939195872653229</v>
      </c>
      <c r="U43" s="20">
        <f t="shared" si="23"/>
        <v>6.0804127346759891E-2</v>
      </c>
      <c r="V43" s="20">
        <f t="shared" si="24"/>
        <v>6.4129486905489322E-2</v>
      </c>
      <c r="W43" s="20">
        <f t="shared" si="25"/>
        <v>3.3253595587294394E-3</v>
      </c>
      <c r="X43" s="20">
        <f t="shared" si="44"/>
        <v>18</v>
      </c>
      <c r="Y43" s="20">
        <f t="shared" si="14"/>
        <v>0.99970927617230576</v>
      </c>
      <c r="Z43" s="34">
        <f t="shared" si="15"/>
        <v>1.8962643337722129E-3</v>
      </c>
      <c r="AA43" s="38">
        <f t="shared" si="27"/>
        <v>6.7454846464187312E-4</v>
      </c>
      <c r="AB43" s="37">
        <f t="shared" si="28"/>
        <v>7.6005159183463174E-4</v>
      </c>
      <c r="AC43" s="39">
        <f t="shared" si="16"/>
        <v>18.284241960524401</v>
      </c>
    </row>
    <row r="44" spans="1:29">
      <c r="A44" s="20">
        <f t="shared" si="17"/>
        <v>1.7000000000000006E-3</v>
      </c>
      <c r="B44" s="16">
        <f t="shared" si="38"/>
        <v>0.21645072260497772</v>
      </c>
      <c r="C44" s="16">
        <f t="shared" si="19"/>
        <v>4.0551827129622895</v>
      </c>
      <c r="D44" s="20">
        <f t="shared" si="30"/>
        <v>99.932545153535813</v>
      </c>
      <c r="E44" s="20">
        <f t="shared" si="31"/>
        <v>79.939195872653229</v>
      </c>
      <c r="F44" s="20">
        <f t="shared" si="39"/>
        <v>6.0804127346759891E-2</v>
      </c>
      <c r="G44" s="20">
        <f t="shared" si="40"/>
        <v>6.4129486905489322E-2</v>
      </c>
      <c r="H44" s="20">
        <f t="shared" si="41"/>
        <v>3.3253595587294394E-3</v>
      </c>
      <c r="I44" s="20">
        <f t="shared" si="42"/>
        <v>18</v>
      </c>
      <c r="J44" s="20">
        <f t="shared" si="43"/>
        <v>0.99970927617230576</v>
      </c>
      <c r="K44" s="20">
        <f t="shared" si="9"/>
        <v>1072.8864875244849</v>
      </c>
      <c r="L44" s="20">
        <f t="shared" si="10"/>
        <v>858.23575236248394</v>
      </c>
      <c r="M44" s="20">
        <f t="shared" si="11"/>
        <v>0.65279961113597751</v>
      </c>
      <c r="N44" s="20">
        <f t="shared" si="12"/>
        <v>0.68850102683833692</v>
      </c>
      <c r="O44" s="20">
        <f t="shared" si="13"/>
        <v>3.5701415702359553E-2</v>
      </c>
      <c r="P44" s="20">
        <f>Properties!$G$12*EXP(1/$G$2-1/300)*(K44*L44-M44*N44/Properties!$B$3)</f>
        <v>1.4978176535437917E-2</v>
      </c>
      <c r="Q44" s="20">
        <f>Properties!$G$13*(K44^2-O44*N44/Properties!$C$3)</f>
        <v>8.1918911918293165E-4</v>
      </c>
      <c r="R44" s="20">
        <f>Properties!$G$14*(O44*L44-M44*K44/Properties!$D$3)</f>
        <v>9.1986120522649882E-12</v>
      </c>
      <c r="S44" s="20">
        <f t="shared" si="21"/>
        <v>99.928581437910495</v>
      </c>
      <c r="T44" s="20">
        <f t="shared" si="22"/>
        <v>79.935622976029961</v>
      </c>
      <c r="U44" s="20">
        <f t="shared" si="23"/>
        <v>6.4377023970025024E-2</v>
      </c>
      <c r="V44" s="20">
        <f t="shared" si="24"/>
        <v>6.7897793029781245E-2</v>
      </c>
      <c r="W44" s="20">
        <f t="shared" si="25"/>
        <v>3.520769059756226E-3</v>
      </c>
      <c r="X44" s="20">
        <f t="shared" si="44"/>
        <v>18</v>
      </c>
      <c r="Y44" s="20">
        <f t="shared" si="14"/>
        <v>0.99969217213778983</v>
      </c>
      <c r="Z44" s="34">
        <f t="shared" si="15"/>
        <v>2.014616927879076E-3</v>
      </c>
      <c r="AA44" s="38">
        <f t="shared" si="27"/>
        <v>7.141856208950514E-4</v>
      </c>
      <c r="AB44" s="37">
        <f t="shared" si="28"/>
        <v>8.0471279962548439E-4</v>
      </c>
      <c r="AC44" s="39">
        <f t="shared" si="16"/>
        <v>18.284149974751536</v>
      </c>
    </row>
    <row r="45" spans="1:29">
      <c r="A45" s="20">
        <f t="shared" si="17"/>
        <v>1.8000000000000006E-3</v>
      </c>
      <c r="B45" s="16">
        <f t="shared" si="38"/>
        <v>0.22918311805232935</v>
      </c>
      <c r="C45" s="16">
        <f t="shared" si="19"/>
        <v>4.2937228725483063</v>
      </c>
      <c r="D45" s="20">
        <f t="shared" si="30"/>
        <v>99.928581437910495</v>
      </c>
      <c r="E45" s="20">
        <f t="shared" si="31"/>
        <v>79.935622976029961</v>
      </c>
      <c r="F45" s="20">
        <f t="shared" si="39"/>
        <v>6.4377023970025024E-2</v>
      </c>
      <c r="G45" s="20">
        <f t="shared" si="40"/>
        <v>6.7897793029781245E-2</v>
      </c>
      <c r="H45" s="20">
        <f t="shared" si="41"/>
        <v>3.520769059756226E-3</v>
      </c>
      <c r="I45" s="20">
        <f t="shared" si="42"/>
        <v>18</v>
      </c>
      <c r="J45" s="20">
        <f t="shared" si="43"/>
        <v>0.99969217213778983</v>
      </c>
      <c r="K45" s="20">
        <f t="shared" si="9"/>
        <v>1072.8255773538356</v>
      </c>
      <c r="L45" s="20">
        <f t="shared" si="10"/>
        <v>858.18271045588699</v>
      </c>
      <c r="M45" s="20">
        <f t="shared" si="11"/>
        <v>0.69114678618626013</v>
      </c>
      <c r="N45" s="20">
        <f t="shared" si="12"/>
        <v>0.72894549247140228</v>
      </c>
      <c r="O45" s="20">
        <f t="shared" si="13"/>
        <v>3.7798706285142217E-2</v>
      </c>
      <c r="P45" s="20">
        <f>Properties!$G$12*EXP(1/$G$2-1/300)*(K45*L45-M45*N45/Properties!$B$3)</f>
        <v>1.4976400539376863E-2</v>
      </c>
      <c r="Q45" s="20">
        <f>Properties!$G$13*(K45^2-O45*N45/Properties!$C$3)</f>
        <v>8.1909610726844961E-4</v>
      </c>
      <c r="R45" s="20">
        <f>Properties!$G$14*(O45*L45-M45*K45/Properties!$D$3)</f>
        <v>9.7383601321404648E-12</v>
      </c>
      <c r="S45" s="20">
        <f t="shared" si="21"/>
        <v>99.924618190305836</v>
      </c>
      <c r="T45" s="20">
        <f t="shared" si="22"/>
        <v>79.932050503052949</v>
      </c>
      <c r="U45" s="20">
        <f t="shared" si="23"/>
        <v>6.7949496947035087E-2</v>
      </c>
      <c r="V45" s="20">
        <f t="shared" si="24"/>
        <v>7.1665653320612407E-2</v>
      </c>
      <c r="W45" s="20">
        <f t="shared" si="25"/>
        <v>3.7161563735773374E-3</v>
      </c>
      <c r="X45" s="20">
        <f t="shared" si="44"/>
        <v>18</v>
      </c>
      <c r="Y45" s="20">
        <f t="shared" si="14"/>
        <v>0.99967506781063575</v>
      </c>
      <c r="Z45" s="34">
        <f t="shared" si="15"/>
        <v>2.1329502620724972E-3</v>
      </c>
      <c r="AA45" s="38">
        <f t="shared" si="27"/>
        <v>7.5381809694164304E-4</v>
      </c>
      <c r="AB45" s="37">
        <f t="shared" si="28"/>
        <v>8.4936871183813876E-4</v>
      </c>
      <c r="AC45" s="39">
        <f t="shared" si="16"/>
        <v>18.284057993042833</v>
      </c>
    </row>
    <row r="46" spans="1:29">
      <c r="A46" s="20">
        <f t="shared" si="17"/>
        <v>1.9000000000000006E-3</v>
      </c>
      <c r="B46" s="16">
        <f t="shared" si="38"/>
        <v>0.24191551349968099</v>
      </c>
      <c r="C46" s="16">
        <f t="shared" si="19"/>
        <v>4.5322630321343231</v>
      </c>
      <c r="D46" s="20">
        <f t="shared" si="30"/>
        <v>99.924618190305836</v>
      </c>
      <c r="E46" s="20">
        <f t="shared" si="31"/>
        <v>79.932050503052949</v>
      </c>
      <c r="F46" s="20">
        <f t="shared" si="39"/>
        <v>6.7949496947035087E-2</v>
      </c>
      <c r="G46" s="20">
        <f t="shared" si="40"/>
        <v>7.1665653320612407E-2</v>
      </c>
      <c r="H46" s="20">
        <f t="shared" si="41"/>
        <v>3.7161563735773374E-3</v>
      </c>
      <c r="I46" s="20">
        <f t="shared" si="42"/>
        <v>18</v>
      </c>
      <c r="J46" s="20">
        <f t="shared" si="43"/>
        <v>0.99967506781063575</v>
      </c>
      <c r="K46" s="20">
        <f t="shared" si="9"/>
        <v>1072.7646733498434</v>
      </c>
      <c r="L46" s="20">
        <f t="shared" si="10"/>
        <v>858.12967415881144</v>
      </c>
      <c r="M46" s="20">
        <f t="shared" si="11"/>
        <v>0.72948810029823108</v>
      </c>
      <c r="N46" s="20">
        <f t="shared" si="12"/>
        <v>0.76938378717116207</v>
      </c>
      <c r="O46" s="20">
        <f t="shared" si="13"/>
        <v>3.9895686872931047E-2</v>
      </c>
      <c r="P46" s="20">
        <f>Properties!$G$12*EXP(1/$G$2-1/300)*(K46*L46-M46*N46/Properties!$B$3)</f>
        <v>1.4974624832312749E-2</v>
      </c>
      <c r="Q46" s="20">
        <f>Properties!$G$13*(K46^2-O46*N46/Properties!$C$3)</f>
        <v>8.1900311004195689E-4</v>
      </c>
      <c r="R46" s="20">
        <f>Properties!$G$14*(O46*L46-M46*K46/Properties!$D$3)</f>
        <v>1.0277958820443937E-11</v>
      </c>
      <c r="S46" s="20">
        <f t="shared" si="21"/>
        <v>99.920655410645907</v>
      </c>
      <c r="T46" s="20">
        <f t="shared" si="22"/>
        <v>79.928478453653256</v>
      </c>
      <c r="U46" s="20">
        <f t="shared" si="23"/>
        <v>7.1521546346727402E-2</v>
      </c>
      <c r="V46" s="20">
        <f t="shared" si="24"/>
        <v>7.5433067850423877E-2</v>
      </c>
      <c r="W46" s="20">
        <f t="shared" si="25"/>
        <v>3.9115215036964841E-3</v>
      </c>
      <c r="X46" s="20">
        <f t="shared" si="44"/>
        <v>18</v>
      </c>
      <c r="Y46" s="20">
        <f t="shared" si="14"/>
        <v>0.99965796319082867</v>
      </c>
      <c r="Z46" s="34">
        <f t="shared" si="15"/>
        <v>2.2512643406127353E-3</v>
      </c>
      <c r="AA46" s="38">
        <f t="shared" si="27"/>
        <v>7.9344589354093389E-4</v>
      </c>
      <c r="AB46" s="37">
        <f t="shared" si="28"/>
        <v>8.9401932933430572E-4</v>
      </c>
      <c r="AC46" s="39">
        <f t="shared" si="16"/>
        <v>18.283966015398182</v>
      </c>
    </row>
    <row r="47" spans="1:29">
      <c r="A47" s="20">
        <f t="shared" si="17"/>
        <v>2.0000000000000005E-3</v>
      </c>
      <c r="B47" s="16">
        <f t="shared" si="38"/>
        <v>0.2546479089470326</v>
      </c>
      <c r="C47" s="16">
        <f t="shared" si="19"/>
        <v>4.77080319172034</v>
      </c>
      <c r="D47" s="20">
        <f t="shared" si="30"/>
        <v>99.920655410645907</v>
      </c>
      <c r="E47" s="20">
        <f t="shared" si="31"/>
        <v>79.928478453653256</v>
      </c>
      <c r="F47" s="20">
        <f t="shared" si="39"/>
        <v>7.1521546346727402E-2</v>
      </c>
      <c r="G47" s="20">
        <f t="shared" si="40"/>
        <v>7.5433067850423877E-2</v>
      </c>
      <c r="H47" s="20">
        <f t="shared" si="41"/>
        <v>3.9115215036964841E-3</v>
      </c>
      <c r="I47" s="20">
        <f t="shared" si="42"/>
        <v>18</v>
      </c>
      <c r="J47" s="20">
        <f t="shared" si="43"/>
        <v>0.99965796319082867</v>
      </c>
      <c r="K47" s="20">
        <f t="shared" si="9"/>
        <v>1072.703775511457</v>
      </c>
      <c r="L47" s="20">
        <f t="shared" si="10"/>
        <v>858.07664347030482</v>
      </c>
      <c r="M47" s="20">
        <f t="shared" si="11"/>
        <v>0.76782355441173344</v>
      </c>
      <c r="N47" s="20">
        <f t="shared" si="12"/>
        <v>0.80981591192545732</v>
      </c>
      <c r="O47" s="20">
        <f t="shared" si="13"/>
        <v>4.1992357513724064E-2</v>
      </c>
      <c r="P47" s="20">
        <f>Properties!$G$12*EXP(1/$G$2-1/300)*(K47*L47-M47*N47/Properties!$B$3)</f>
        <v>1.4972849414181673E-2</v>
      </c>
      <c r="Q47" s="20">
        <f>Properties!$G$13*(K47^2-O47*N47/Properties!$C$3)</f>
        <v>8.1891012750024913E-4</v>
      </c>
      <c r="R47" s="20">
        <f>Properties!$G$14*(O47*L47-M47*K47/Properties!$D$3)</f>
        <v>1.0817408156109565E-11</v>
      </c>
      <c r="S47" s="20">
        <f t="shared" si="21"/>
        <v>99.916693098854765</v>
      </c>
      <c r="T47" s="20">
        <f t="shared" si="22"/>
        <v>79.924906827761959</v>
      </c>
      <c r="U47" s="20">
        <f t="shared" si="23"/>
        <v>7.5093172238024086E-2</v>
      </c>
      <c r="V47" s="20">
        <f t="shared" si="24"/>
        <v>7.9200036691640691E-2</v>
      </c>
      <c r="W47" s="20">
        <f t="shared" si="25"/>
        <v>4.106864453616613E-3</v>
      </c>
      <c r="X47" s="20">
        <f t="shared" si="44"/>
        <v>18</v>
      </c>
      <c r="Y47" s="20">
        <f t="shared" si="14"/>
        <v>0.99964085827835336</v>
      </c>
      <c r="Z47" s="34">
        <f t="shared" si="15"/>
        <v>2.3695591677576067E-3</v>
      </c>
      <c r="AA47" s="38">
        <f t="shared" si="27"/>
        <v>8.3306901145235206E-4</v>
      </c>
      <c r="AB47" s="37">
        <f t="shared" si="28"/>
        <v>9.3866465297551824E-4</v>
      </c>
      <c r="AC47" s="39">
        <f t="shared" si="16"/>
        <v>18.283874041817434</v>
      </c>
    </row>
    <row r="48" spans="1:29">
      <c r="A48" s="20">
        <f t="shared" si="17"/>
        <v>2.1000000000000003E-3</v>
      </c>
      <c r="B48" s="16">
        <f t="shared" si="38"/>
        <v>0.26738030439438421</v>
      </c>
      <c r="C48" s="16">
        <f t="shared" si="19"/>
        <v>5.0093433513063568</v>
      </c>
      <c r="D48" s="20">
        <f t="shared" si="30"/>
        <v>99.916693098854765</v>
      </c>
      <c r="E48" s="20">
        <f t="shared" si="31"/>
        <v>79.924906827761959</v>
      </c>
      <c r="F48" s="20">
        <f t="shared" si="39"/>
        <v>7.5093172238024086E-2</v>
      </c>
      <c r="G48" s="20">
        <f t="shared" si="40"/>
        <v>7.9200036691640691E-2</v>
      </c>
      <c r="H48" s="20">
        <f t="shared" si="41"/>
        <v>4.106864453616613E-3</v>
      </c>
      <c r="I48" s="20">
        <f t="shared" si="42"/>
        <v>18</v>
      </c>
      <c r="J48" s="20">
        <f t="shared" si="43"/>
        <v>0.99964085827835336</v>
      </c>
      <c r="K48" s="20">
        <f t="shared" si="9"/>
        <v>1072.6428838376248</v>
      </c>
      <c r="L48" s="20">
        <f t="shared" si="10"/>
        <v>858.02361838941488</v>
      </c>
      <c r="M48" s="20">
        <f t="shared" si="11"/>
        <v>0.80615314946640138</v>
      </c>
      <c r="N48" s="20">
        <f t="shared" si="12"/>
        <v>0.85024186772191013</v>
      </c>
      <c r="O48" s="20">
        <f t="shared" si="13"/>
        <v>4.4088718255508863E-2</v>
      </c>
      <c r="P48" s="20">
        <f>Properties!$G$12*EXP(1/$G$2-1/300)*(K48*L48-M48*N48/Properties!$B$3)</f>
        <v>1.4971074284919762E-2</v>
      </c>
      <c r="Q48" s="20">
        <f>Properties!$G$13*(K48^2-O48*N48/Properties!$C$3)</f>
        <v>8.1881715964012046E-4</v>
      </c>
      <c r="R48" s="20">
        <f>Properties!$G$14*(O48*L48-M48*K48/Properties!$D$3)</f>
        <v>1.1356708178059856E-11</v>
      </c>
      <c r="S48" s="20">
        <f t="shared" si="21"/>
        <v>99.91273125485651</v>
      </c>
      <c r="T48" s="20">
        <f t="shared" si="22"/>
        <v>79.921335625310149</v>
      </c>
      <c r="U48" s="20">
        <f t="shared" si="23"/>
        <v>7.8664374689831992E-2</v>
      </c>
      <c r="V48" s="20">
        <f t="shared" si="24"/>
        <v>8.2966559916671886E-2</v>
      </c>
      <c r="W48" s="20">
        <f t="shared" si="25"/>
        <v>4.3021852268399054E-3</v>
      </c>
      <c r="X48" s="20">
        <f t="shared" si="44"/>
        <v>18</v>
      </c>
      <c r="Y48" s="20">
        <f t="shared" si="14"/>
        <v>0.99962375307319495</v>
      </c>
      <c r="Z48" s="34">
        <f t="shared" si="15"/>
        <v>2.4878347477627072E-3</v>
      </c>
      <c r="AA48" s="38">
        <f t="shared" si="27"/>
        <v>8.7268745143489926E-4</v>
      </c>
      <c r="AB48" s="37">
        <f t="shared" si="28"/>
        <v>9.8330468362313179E-4</v>
      </c>
      <c r="AC48" s="39">
        <f t="shared" si="16"/>
        <v>18.283782072300497</v>
      </c>
    </row>
    <row r="49" spans="1:29">
      <c r="A49" s="20">
        <f t="shared" si="17"/>
        <v>2.2000000000000001E-3</v>
      </c>
      <c r="B49" s="16">
        <f t="shared" ref="B49:B112" si="45">A49/(PI()/4*$G$6^2)</f>
        <v>0.28011269984173581</v>
      </c>
      <c r="C49" s="16">
        <f t="shared" ref="C49:C112" si="46">A49*$G$10</f>
        <v>5.2478835108923727</v>
      </c>
      <c r="D49" s="20">
        <f t="shared" si="30"/>
        <v>99.91273125485651</v>
      </c>
      <c r="E49" s="20">
        <f t="shared" si="31"/>
        <v>79.921335625310149</v>
      </c>
      <c r="F49" s="20">
        <f t="shared" ref="F49:F112" si="47">U48</f>
        <v>7.8664374689831992E-2</v>
      </c>
      <c r="G49" s="20">
        <f t="shared" ref="G49:G112" si="48">V48</f>
        <v>8.2966559916671886E-2</v>
      </c>
      <c r="H49" s="20">
        <f t="shared" ref="H49:H112" si="49">W48</f>
        <v>4.3021852268399054E-3</v>
      </c>
      <c r="I49" s="20">
        <f t="shared" ref="I49:I112" si="50">X48</f>
        <v>18</v>
      </c>
      <c r="J49" s="20">
        <f t="shared" ref="J49:J112" si="51">Y48</f>
        <v>0.99962375307319495</v>
      </c>
      <c r="K49" s="20">
        <f t="shared" si="9"/>
        <v>1072.5819983272943</v>
      </c>
      <c r="L49" s="20">
        <f t="shared" si="10"/>
        <v>857.97059891518882</v>
      </c>
      <c r="M49" s="20">
        <f t="shared" si="11"/>
        <v>0.84447688640165997</v>
      </c>
      <c r="N49" s="20">
        <f t="shared" si="12"/>
        <v>0.8906616555479222</v>
      </c>
      <c r="O49" s="20">
        <f t="shared" si="13"/>
        <v>4.6184769146262468E-2</v>
      </c>
      <c r="P49" s="20">
        <f>Properties!$G$12*EXP(1/$G$2-1/300)*(K49*L49-M49*N49/Properties!$B$3)</f>
        <v>1.4969299444463124E-2</v>
      </c>
      <c r="Q49" s="20">
        <f>Properties!$G$13*(K49^2-O49*N49/Properties!$C$3)</f>
        <v>8.1872420645836576E-4</v>
      </c>
      <c r="R49" s="20">
        <f>Properties!$G$14*(O49*L49-M49*K49/Properties!$D$3)</f>
        <v>1.1895858925205629E-11</v>
      </c>
      <c r="S49" s="20">
        <f t="shared" si="21"/>
        <v>99.908769878575242</v>
      </c>
      <c r="T49" s="20">
        <f t="shared" si="22"/>
        <v>79.917764846228934</v>
      </c>
      <c r="U49" s="20">
        <f t="shared" si="23"/>
        <v>8.2235153771042735E-2</v>
      </c>
      <c r="V49" s="20">
        <f t="shared" si="24"/>
        <v>8.6732637597910514E-2</v>
      </c>
      <c r="W49" s="20">
        <f t="shared" si="25"/>
        <v>4.4974838268677791E-3</v>
      </c>
      <c r="X49" s="20">
        <f t="shared" ref="X49:X112" si="52">I49</f>
        <v>18</v>
      </c>
      <c r="Y49" s="20">
        <f t="shared" si="14"/>
        <v>0.99960664757533835</v>
      </c>
      <c r="Z49" s="34">
        <f t="shared" si="15"/>
        <v>2.6060910848854091E-3</v>
      </c>
      <c r="AA49" s="38">
        <f t="shared" si="27"/>
        <v>9.1230121424757727E-4</v>
      </c>
      <c r="AB49" s="37">
        <f t="shared" si="28"/>
        <v>1.0279394221383241E-3</v>
      </c>
      <c r="AC49" s="39">
        <f t="shared" si="16"/>
        <v>18.283690106847246</v>
      </c>
    </row>
    <row r="50" spans="1:29">
      <c r="A50" s="20">
        <f t="shared" si="17"/>
        <v>2.3E-3</v>
      </c>
      <c r="B50" s="16">
        <f t="shared" si="45"/>
        <v>0.29284509528908742</v>
      </c>
      <c r="C50" s="16">
        <f t="shared" si="46"/>
        <v>5.4864236704783895</v>
      </c>
      <c r="D50" s="20">
        <f t="shared" si="30"/>
        <v>99.908769878575242</v>
      </c>
      <c r="E50" s="20">
        <f t="shared" si="31"/>
        <v>79.917764846228934</v>
      </c>
      <c r="F50" s="20">
        <f t="shared" si="47"/>
        <v>8.2235153771042735E-2</v>
      </c>
      <c r="G50" s="20">
        <f t="shared" si="48"/>
        <v>8.6732637597910514E-2</v>
      </c>
      <c r="H50" s="20">
        <f t="shared" si="49"/>
        <v>4.4974838268677791E-3</v>
      </c>
      <c r="I50" s="20">
        <f t="shared" si="50"/>
        <v>18</v>
      </c>
      <c r="J50" s="20">
        <f t="shared" si="51"/>
        <v>0.99960664757533835</v>
      </c>
      <c r="K50" s="20">
        <f t="shared" si="9"/>
        <v>1072.5211189794152</v>
      </c>
      <c r="L50" s="20">
        <f t="shared" si="10"/>
        <v>857.91758504667473</v>
      </c>
      <c r="M50" s="20">
        <f t="shared" si="11"/>
        <v>0.88279476615672658</v>
      </c>
      <c r="N50" s="20">
        <f t="shared" si="12"/>
        <v>0.93107527639067789</v>
      </c>
      <c r="O50" s="20">
        <f t="shared" si="13"/>
        <v>4.8280510233951461E-2</v>
      </c>
      <c r="P50" s="20">
        <f>Properties!$G$12*EXP(1/$G$2-1/300)*(K50*L50-M50*N50/Properties!$B$3)</f>
        <v>1.4967524892747924E-2</v>
      </c>
      <c r="Q50" s="20">
        <f>Properties!$G$13*(K50^2-O50*N50/Properties!$C$3)</f>
        <v>8.1863126795178294E-4</v>
      </c>
      <c r="R50" s="20">
        <f>Properties!$G$14*(O50*L50-M50*K50/Properties!$D$3)</f>
        <v>1.2434860436446013E-11</v>
      </c>
      <c r="S50" s="20">
        <f t="shared" si="21"/>
        <v>99.90480896993509</v>
      </c>
      <c r="T50" s="20">
        <f t="shared" si="22"/>
        <v>79.914194490449447</v>
      </c>
      <c r="U50" s="20">
        <f t="shared" si="23"/>
        <v>8.5805509550532719E-2</v>
      </c>
      <c r="V50" s="20">
        <f t="shared" si="24"/>
        <v>9.0498269807733608E-2</v>
      </c>
      <c r="W50" s="20">
        <f t="shared" si="25"/>
        <v>4.6927602572008871E-3</v>
      </c>
      <c r="X50" s="20">
        <f t="shared" si="52"/>
        <v>18</v>
      </c>
      <c r="Y50" s="20">
        <f t="shared" si="14"/>
        <v>0.99958954178476855</v>
      </c>
      <c r="Z50" s="34">
        <f t="shared" si="15"/>
        <v>2.7243281833788657E-3</v>
      </c>
      <c r="AA50" s="38">
        <f t="shared" si="27"/>
        <v>9.5191030064910363E-4</v>
      </c>
      <c r="AB50" s="37">
        <f t="shared" si="28"/>
        <v>1.0725688693819179E-3</v>
      </c>
      <c r="AC50" s="39">
        <f t="shared" si="16"/>
        <v>18.283598145457542</v>
      </c>
    </row>
    <row r="51" spans="1:29">
      <c r="A51" s="20">
        <f t="shared" si="17"/>
        <v>2.3999999999999998E-3</v>
      </c>
      <c r="B51" s="16">
        <f t="shared" si="45"/>
        <v>0.30557749073643903</v>
      </c>
      <c r="C51" s="16">
        <f t="shared" si="46"/>
        <v>5.7249638300644063</v>
      </c>
      <c r="D51" s="20">
        <f t="shared" si="30"/>
        <v>99.90480896993509</v>
      </c>
      <c r="E51" s="20">
        <f t="shared" si="31"/>
        <v>79.914194490449447</v>
      </c>
      <c r="F51" s="20">
        <f t="shared" si="47"/>
        <v>8.5805509550532719E-2</v>
      </c>
      <c r="G51" s="20">
        <f t="shared" si="48"/>
        <v>9.0498269807733608E-2</v>
      </c>
      <c r="H51" s="20">
        <f t="shared" si="49"/>
        <v>4.6927602572008871E-3</v>
      </c>
      <c r="I51" s="20">
        <f t="shared" si="50"/>
        <v>18</v>
      </c>
      <c r="J51" s="20">
        <f t="shared" si="51"/>
        <v>0.99958954178476855</v>
      </c>
      <c r="K51" s="20">
        <f t="shared" si="9"/>
        <v>1072.4602457929361</v>
      </c>
      <c r="L51" s="20">
        <f t="shared" si="10"/>
        <v>857.86457678292095</v>
      </c>
      <c r="M51" s="20">
        <f t="shared" si="11"/>
        <v>0.92110678967060988</v>
      </c>
      <c r="N51" s="20">
        <f t="shared" si="12"/>
        <v>0.97148273123714168</v>
      </c>
      <c r="O51" s="20">
        <f t="shared" si="13"/>
        <v>5.0375941566531933E-2</v>
      </c>
      <c r="P51" s="20">
        <f>Properties!$G$12*EXP(1/$G$2-1/300)*(K51*L51-M51*N51/Properties!$B$3)</f>
        <v>1.4965750629710327E-2</v>
      </c>
      <c r="Q51" s="20">
        <f>Properties!$G$13*(K51^2-O51*N51/Properties!$C$3)</f>
        <v>8.1853834411716939E-4</v>
      </c>
      <c r="R51" s="20">
        <f>Properties!$G$14*(O51*L51-M51*K51/Properties!$D$3)</f>
        <v>1.2973712750668519E-11</v>
      </c>
      <c r="S51" s="20">
        <f t="shared" si="21"/>
        <v>99.90084852886018</v>
      </c>
      <c r="T51" s="20">
        <f t="shared" si="22"/>
        <v>79.910624557902821</v>
      </c>
      <c r="U51" s="20">
        <f t="shared" si="23"/>
        <v>8.937544209716311E-2</v>
      </c>
      <c r="V51" s="20">
        <f t="shared" si="24"/>
        <v>9.4263456618502231E-2</v>
      </c>
      <c r="W51" s="20">
        <f t="shared" si="25"/>
        <v>4.888014521339119E-3</v>
      </c>
      <c r="X51" s="20">
        <f t="shared" si="52"/>
        <v>18</v>
      </c>
      <c r="Y51" s="20">
        <f t="shared" si="14"/>
        <v>0.99957243570147059</v>
      </c>
      <c r="Z51" s="34">
        <f t="shared" si="15"/>
        <v>2.8425460474962305E-3</v>
      </c>
      <c r="AA51" s="38">
        <f t="shared" si="27"/>
        <v>9.9151471139819597E-4</v>
      </c>
      <c r="AB51" s="37">
        <f t="shared" si="28"/>
        <v>1.1171930262147355E-3</v>
      </c>
      <c r="AC51" s="39">
        <f t="shared" si="16"/>
        <v>18.283506188131277</v>
      </c>
    </row>
    <row r="52" spans="1:29">
      <c r="A52" s="20">
        <f t="shared" si="17"/>
        <v>2.4999999999999996E-3</v>
      </c>
      <c r="B52" s="16">
        <f t="shared" si="45"/>
        <v>0.31830988618379058</v>
      </c>
      <c r="C52" s="16">
        <f t="shared" si="46"/>
        <v>5.9635039896504223</v>
      </c>
      <c r="D52" s="20">
        <f t="shared" si="30"/>
        <v>99.90084852886018</v>
      </c>
      <c r="E52" s="20">
        <f t="shared" si="31"/>
        <v>79.910624557902821</v>
      </c>
      <c r="F52" s="20">
        <f t="shared" si="47"/>
        <v>8.937544209716311E-2</v>
      </c>
      <c r="G52" s="20">
        <f t="shared" si="48"/>
        <v>9.4263456618502231E-2</v>
      </c>
      <c r="H52" s="20">
        <f t="shared" si="49"/>
        <v>4.888014521339119E-3</v>
      </c>
      <c r="I52" s="20">
        <f t="shared" si="50"/>
        <v>18</v>
      </c>
      <c r="J52" s="20">
        <f t="shared" si="51"/>
        <v>0.99957243570147059</v>
      </c>
      <c r="K52" s="20">
        <f t="shared" si="9"/>
        <v>1072.3993787668064</v>
      </c>
      <c r="L52" s="20">
        <f t="shared" si="10"/>
        <v>857.81157412297557</v>
      </c>
      <c r="M52" s="20">
        <f t="shared" si="11"/>
        <v>0.95941295788211012</v>
      </c>
      <c r="N52" s="20">
        <f t="shared" si="12"/>
        <v>1.0118840210740596</v>
      </c>
      <c r="O52" s="20">
        <f t="shared" si="13"/>
        <v>5.2471063191949524E-2</v>
      </c>
      <c r="P52" s="20">
        <f>Properties!$G$12*EXP(1/$G$2-1/300)*(K52*L52-M52*N52/Properties!$B$3)</f>
        <v>1.4963976655286516E-2</v>
      </c>
      <c r="Q52" s="20">
        <f>Properties!$G$13*(K52^2-O52*N52/Properties!$C$3)</f>
        <v>8.1844543495132312E-4</v>
      </c>
      <c r="R52" s="20">
        <f>Properties!$G$14*(O52*L52-M52*K52/Properties!$D$3)</f>
        <v>1.3512415906748972E-11</v>
      </c>
      <c r="S52" s="20">
        <f t="shared" si="21"/>
        <v>99.896888555274685</v>
      </c>
      <c r="T52" s="20">
        <f t="shared" si="22"/>
        <v>79.907055048520206</v>
      </c>
      <c r="U52" s="20">
        <f t="shared" si="23"/>
        <v>9.2944951479779839E-2</v>
      </c>
      <c r="V52" s="20">
        <f t="shared" si="24"/>
        <v>9.8028198102561442E-2</v>
      </c>
      <c r="W52" s="20">
        <f t="shared" si="25"/>
        <v>5.0832466227816011E-3</v>
      </c>
      <c r="X52" s="20">
        <f t="shared" si="52"/>
        <v>18</v>
      </c>
      <c r="Y52" s="20">
        <f t="shared" si="14"/>
        <v>0.99955532932542934</v>
      </c>
      <c r="Z52" s="34">
        <f t="shared" si="15"/>
        <v>2.9607446814897687E-3</v>
      </c>
      <c r="AA52" s="38">
        <f t="shared" si="27"/>
        <v>1.0311144472531452E-3</v>
      </c>
      <c r="AB52" s="37">
        <f t="shared" si="28"/>
        <v>1.1618118934974219E-3</v>
      </c>
      <c r="AC52" s="39">
        <f t="shared" si="16"/>
        <v>18.283414234868339</v>
      </c>
    </row>
    <row r="53" spans="1:29">
      <c r="A53" s="20">
        <f t="shared" si="17"/>
        <v>2.5999999999999994E-3</v>
      </c>
      <c r="B53" s="16">
        <f t="shared" si="45"/>
        <v>0.33104228163114219</v>
      </c>
      <c r="C53" s="16">
        <f t="shared" si="46"/>
        <v>6.2020441492364391</v>
      </c>
      <c r="D53" s="20">
        <f t="shared" si="30"/>
        <v>99.896888555274685</v>
      </c>
      <c r="E53" s="20">
        <f t="shared" si="31"/>
        <v>79.907055048520206</v>
      </c>
      <c r="F53" s="20">
        <f t="shared" si="47"/>
        <v>9.2944951479779839E-2</v>
      </c>
      <c r="G53" s="20">
        <f t="shared" si="48"/>
        <v>9.8028198102561442E-2</v>
      </c>
      <c r="H53" s="20">
        <f t="shared" si="49"/>
        <v>5.0832466227816011E-3</v>
      </c>
      <c r="I53" s="20">
        <f t="shared" si="50"/>
        <v>18</v>
      </c>
      <c r="J53" s="20">
        <f t="shared" si="51"/>
        <v>0.99955532932542934</v>
      </c>
      <c r="K53" s="20">
        <f t="shared" si="9"/>
        <v>1072.3385178999749</v>
      </c>
      <c r="L53" s="20">
        <f t="shared" si="10"/>
        <v>857.75857706588658</v>
      </c>
      <c r="M53" s="20">
        <f t="shared" si="11"/>
        <v>0.99771327172981872</v>
      </c>
      <c r="N53" s="20">
        <f t="shared" si="12"/>
        <v>1.052279146887958</v>
      </c>
      <c r="O53" s="20">
        <f t="shared" si="13"/>
        <v>5.4565875158139321E-2</v>
      </c>
      <c r="P53" s="20">
        <f>Properties!$G$12*EXP(1/$G$2-1/300)*(K53*L53-M53*N53/Properties!$B$3)</f>
        <v>1.4962202969412679E-2</v>
      </c>
      <c r="Q53" s="20">
        <f>Properties!$G$13*(K53^2-O53*N53/Properties!$C$3)</f>
        <v>8.1835254045104291E-4</v>
      </c>
      <c r="R53" s="20">
        <f>Properties!$G$14*(O53*L53-M53*K53/Properties!$D$3)</f>
        <v>1.4050969943551517E-11</v>
      </c>
      <c r="S53" s="20">
        <f t="shared" si="21"/>
        <v>99.892929049102761</v>
      </c>
      <c r="T53" s="20">
        <f t="shared" si="22"/>
        <v>79.903485962232779</v>
      </c>
      <c r="U53" s="20">
        <f t="shared" si="23"/>
        <v>9.6514037767213637E-2</v>
      </c>
      <c r="V53" s="20">
        <f t="shared" si="24"/>
        <v>0.10179249433224033</v>
      </c>
      <c r="W53" s="20">
        <f t="shared" si="25"/>
        <v>5.2784565650266946E-3</v>
      </c>
      <c r="X53" s="20">
        <f t="shared" si="52"/>
        <v>18</v>
      </c>
      <c r="Y53" s="20">
        <f t="shared" si="14"/>
        <v>0.99953822265662984</v>
      </c>
      <c r="Z53" s="34">
        <f t="shared" si="15"/>
        <v>3.0789240896109682E-3</v>
      </c>
      <c r="AA53" s="38">
        <f t="shared" si="27"/>
        <v>1.0707095089723851E-3</v>
      </c>
      <c r="AB53" s="37">
        <f t="shared" si="28"/>
        <v>1.2064254720902667E-3</v>
      </c>
      <c r="AC53" s="39">
        <f t="shared" si="16"/>
        <v>18.283322285668593</v>
      </c>
    </row>
    <row r="54" spans="1:29">
      <c r="A54" s="20">
        <f t="shared" si="17"/>
        <v>2.6999999999999993E-3</v>
      </c>
      <c r="B54" s="16">
        <f t="shared" si="45"/>
        <v>0.3437746770784938</v>
      </c>
      <c r="C54" s="16">
        <f t="shared" si="46"/>
        <v>6.4405843088224559</v>
      </c>
      <c r="D54" s="20">
        <f t="shared" si="30"/>
        <v>99.892929049102761</v>
      </c>
      <c r="E54" s="20">
        <f t="shared" si="31"/>
        <v>79.903485962232779</v>
      </c>
      <c r="F54" s="20">
        <f t="shared" si="47"/>
        <v>9.6514037767213637E-2</v>
      </c>
      <c r="G54" s="20">
        <f t="shared" si="48"/>
        <v>0.10179249433224033</v>
      </c>
      <c r="H54" s="20">
        <f t="shared" si="49"/>
        <v>5.2784565650266946E-3</v>
      </c>
      <c r="I54" s="20">
        <f t="shared" si="50"/>
        <v>18</v>
      </c>
      <c r="J54" s="20">
        <f t="shared" si="51"/>
        <v>0.99953822265662984</v>
      </c>
      <c r="K54" s="20">
        <f t="shared" si="9"/>
        <v>1072.2776631913916</v>
      </c>
      <c r="L54" s="20">
        <f t="shared" si="10"/>
        <v>857.70558561070334</v>
      </c>
      <c r="M54" s="20">
        <f t="shared" si="11"/>
        <v>1.0360077321521197</v>
      </c>
      <c r="N54" s="20">
        <f t="shared" si="12"/>
        <v>1.0926681096651458</v>
      </c>
      <c r="O54" s="20">
        <f t="shared" si="13"/>
        <v>5.6660377513025995E-2</v>
      </c>
      <c r="P54" s="20">
        <f>Properties!$G$12*EXP(1/$G$2-1/300)*(K54*L54-M54*N54/Properties!$B$3)</f>
        <v>1.4960429572025046E-2</v>
      </c>
      <c r="Q54" s="20">
        <f>Properties!$G$13*(K54^2-O54*N54/Properties!$C$3)</f>
        <v>8.1825966061312909E-4</v>
      </c>
      <c r="R54" s="20">
        <f>Properties!$G$14*(O54*L54-M54*K54/Properties!$D$3)</f>
        <v>1.4589374899928694E-11</v>
      </c>
      <c r="S54" s="20">
        <f t="shared" si="21"/>
        <v>99.888970010268608</v>
      </c>
      <c r="T54" s="20">
        <f t="shared" si="22"/>
        <v>79.899917298971715</v>
      </c>
      <c r="U54" s="20">
        <f t="shared" si="23"/>
        <v>0.10008270102828001</v>
      </c>
      <c r="V54" s="20">
        <f t="shared" si="24"/>
        <v>0.10555634537985201</v>
      </c>
      <c r="W54" s="20">
        <f t="shared" si="25"/>
        <v>5.4736443515719987E-3</v>
      </c>
      <c r="X54" s="20">
        <f t="shared" si="52"/>
        <v>18</v>
      </c>
      <c r="Y54" s="20">
        <f t="shared" si="14"/>
        <v>0.99952111569505697</v>
      </c>
      <c r="Z54" s="34">
        <f t="shared" si="15"/>
        <v>3.1970842761092078E-3</v>
      </c>
      <c r="AA54" s="38">
        <f t="shared" si="27"/>
        <v>1.1102998973139223E-3</v>
      </c>
      <c r="AB54" s="37">
        <f t="shared" si="28"/>
        <v>1.2510337628535595E-3</v>
      </c>
      <c r="AC54" s="39">
        <f t="shared" si="16"/>
        <v>18.283230340531929</v>
      </c>
    </row>
    <row r="55" spans="1:29">
      <c r="A55" s="20">
        <f t="shared" si="17"/>
        <v>2.7999999999999991E-3</v>
      </c>
      <c r="B55" s="16">
        <f t="shared" si="45"/>
        <v>0.3565070725258454</v>
      </c>
      <c r="C55" s="16">
        <f t="shared" si="46"/>
        <v>6.6791244684084718</v>
      </c>
      <c r="D55" s="20">
        <f t="shared" si="30"/>
        <v>99.888970010268608</v>
      </c>
      <c r="E55" s="20">
        <f t="shared" si="31"/>
        <v>79.899917298971715</v>
      </c>
      <c r="F55" s="20">
        <f t="shared" si="47"/>
        <v>0.10008270102828001</v>
      </c>
      <c r="G55" s="20">
        <f t="shared" si="48"/>
        <v>0.10555634537985201</v>
      </c>
      <c r="H55" s="20">
        <f t="shared" si="49"/>
        <v>5.4736443515719987E-3</v>
      </c>
      <c r="I55" s="20">
        <f t="shared" si="50"/>
        <v>18</v>
      </c>
      <c r="J55" s="20">
        <f t="shared" si="51"/>
        <v>0.99952111569505697</v>
      </c>
      <c r="K55" s="20">
        <f t="shared" si="9"/>
        <v>1072.2168146400065</v>
      </c>
      <c r="L55" s="20">
        <f t="shared" si="10"/>
        <v>857.65259975647473</v>
      </c>
      <c r="M55" s="20">
        <f t="shared" si="11"/>
        <v>1.0742963400871883</v>
      </c>
      <c r="N55" s="20">
        <f t="shared" si="12"/>
        <v>1.1330509103917121</v>
      </c>
      <c r="O55" s="20">
        <f t="shared" si="13"/>
        <v>5.8754570304523766E-2</v>
      </c>
      <c r="P55" s="20">
        <f>Properties!$G$12*EXP(1/$G$2-1/300)*(K55*L55-M55*N55/Properties!$B$3)</f>
        <v>1.4958656463059853E-2</v>
      </c>
      <c r="Q55" s="20">
        <f>Properties!$G$13*(K55^2-O55*N55/Properties!$C$3)</f>
        <v>8.1816679543438302E-4</v>
      </c>
      <c r="R55" s="20">
        <f>Properties!$G$14*(O55*L55-M55*K55/Properties!$D$3)</f>
        <v>1.5127630814721381E-11</v>
      </c>
      <c r="S55" s="20">
        <f t="shared" si="21"/>
        <v>99.885011438696424</v>
      </c>
      <c r="T55" s="20">
        <f t="shared" si="22"/>
        <v>79.896349058668221</v>
      </c>
      <c r="U55" s="20">
        <f t="shared" si="23"/>
        <v>0.10365094133177927</v>
      </c>
      <c r="V55" s="20">
        <f t="shared" si="24"/>
        <v>0.1093197513176936</v>
      </c>
      <c r="W55" s="20">
        <f t="shared" si="25"/>
        <v>5.6688099859143488E-3</v>
      </c>
      <c r="X55" s="20">
        <f t="shared" si="52"/>
        <v>18</v>
      </c>
      <c r="Y55" s="20">
        <f t="shared" si="14"/>
        <v>0.99950400844069576</v>
      </c>
      <c r="Z55" s="34">
        <f t="shared" si="15"/>
        <v>3.3152252452326447E-3</v>
      </c>
      <c r="AA55" s="38">
        <f t="shared" si="27"/>
        <v>1.1498856130357637E-3</v>
      </c>
      <c r="AB55" s="37">
        <f t="shared" si="28"/>
        <v>1.2956367666472346E-3</v>
      </c>
      <c r="AC55" s="39">
        <f t="shared" si="16"/>
        <v>18.283138399458227</v>
      </c>
    </row>
    <row r="56" spans="1:29">
      <c r="A56" s="20">
        <f t="shared" si="17"/>
        <v>2.8999999999999989E-3</v>
      </c>
      <c r="B56" s="16">
        <f t="shared" si="45"/>
        <v>0.36923946797319701</v>
      </c>
      <c r="C56" s="16">
        <f t="shared" si="46"/>
        <v>6.9176646279944887</v>
      </c>
      <c r="D56" s="20">
        <f t="shared" si="30"/>
        <v>99.885011438696424</v>
      </c>
      <c r="E56" s="20">
        <f t="shared" si="31"/>
        <v>79.896349058668221</v>
      </c>
      <c r="F56" s="20">
        <f t="shared" si="47"/>
        <v>0.10365094133177927</v>
      </c>
      <c r="G56" s="20">
        <f t="shared" si="48"/>
        <v>0.1093197513176936</v>
      </c>
      <c r="H56" s="20">
        <f t="shared" si="49"/>
        <v>5.6688099859143488E-3</v>
      </c>
      <c r="I56" s="20">
        <f t="shared" si="50"/>
        <v>18</v>
      </c>
      <c r="J56" s="20">
        <f t="shared" si="51"/>
        <v>0.99950400844069576</v>
      </c>
      <c r="K56" s="20">
        <f t="shared" si="9"/>
        <v>1072.1559722447694</v>
      </c>
      <c r="L56" s="20">
        <f t="shared" si="10"/>
        <v>857.59961950224977</v>
      </c>
      <c r="M56" s="20">
        <f t="shared" si="11"/>
        <v>1.1125790964729925</v>
      </c>
      <c r="N56" s="20">
        <f t="shared" si="12"/>
        <v>1.1734275500535285</v>
      </c>
      <c r="O56" s="20">
        <f t="shared" si="13"/>
        <v>6.084845358053631E-2</v>
      </c>
      <c r="P56" s="20">
        <f>Properties!$G$12*EXP(1/$G$2-1/300)*(K56*L56-M56*N56/Properties!$B$3)</f>
        <v>1.4956883642453355E-2</v>
      </c>
      <c r="Q56" s="20">
        <f>Properties!$G$13*(K56^2-O56*N56/Properties!$C$3)</f>
        <v>8.180739449116061E-4</v>
      </c>
      <c r="R56" s="20">
        <f>Properties!$G$14*(O56*L56-M56*K56/Properties!$D$3)</f>
        <v>1.5665737726758786E-11</v>
      </c>
      <c r="S56" s="20">
        <f t="shared" si="21"/>
        <v>99.881053334310437</v>
      </c>
      <c r="T56" s="20">
        <f t="shared" si="22"/>
        <v>79.892781241253502</v>
      </c>
      <c r="U56" s="20">
        <f t="shared" si="23"/>
        <v>0.10721875874649649</v>
      </c>
      <c r="V56" s="20">
        <f t="shared" si="24"/>
        <v>0.11308271221804629</v>
      </c>
      <c r="W56" s="20">
        <f t="shared" si="25"/>
        <v>5.8639534715498182E-3</v>
      </c>
      <c r="X56" s="20">
        <f t="shared" si="52"/>
        <v>18</v>
      </c>
      <c r="Y56" s="20">
        <f t="shared" si="14"/>
        <v>0.9994869008935312</v>
      </c>
      <c r="Z56" s="34">
        <f t="shared" si="15"/>
        <v>3.4333470012286593E-3</v>
      </c>
      <c r="AA56" s="38">
        <f t="shared" si="27"/>
        <v>1.1894666568956324E-3</v>
      </c>
      <c r="AB56" s="37">
        <f t="shared" si="28"/>
        <v>1.3402344843312264E-3</v>
      </c>
      <c r="AC56" s="39">
        <f t="shared" si="16"/>
        <v>18.28304646244737</v>
      </c>
    </row>
    <row r="57" spans="1:29">
      <c r="A57" s="20">
        <f t="shared" si="17"/>
        <v>2.9999999999999988E-3</v>
      </c>
      <c r="B57" s="16">
        <f t="shared" si="45"/>
        <v>0.38197186342054862</v>
      </c>
      <c r="C57" s="16">
        <f t="shared" si="46"/>
        <v>7.1562047875805055</v>
      </c>
      <c r="D57" s="20">
        <f t="shared" si="30"/>
        <v>99.881053334310437</v>
      </c>
      <c r="E57" s="20">
        <f t="shared" si="31"/>
        <v>79.892781241253502</v>
      </c>
      <c r="F57" s="20">
        <f t="shared" si="47"/>
        <v>0.10721875874649649</v>
      </c>
      <c r="G57" s="20">
        <f t="shared" si="48"/>
        <v>0.11308271221804629</v>
      </c>
      <c r="H57" s="20">
        <f t="shared" si="49"/>
        <v>5.8639534715498182E-3</v>
      </c>
      <c r="I57" s="20">
        <f t="shared" si="50"/>
        <v>18</v>
      </c>
      <c r="J57" s="20">
        <f t="shared" si="51"/>
        <v>0.9994869008935312</v>
      </c>
      <c r="K57" s="20">
        <f t="shared" si="9"/>
        <v>1072.0951360046308</v>
      </c>
      <c r="L57" s="20">
        <f t="shared" si="10"/>
        <v>857.54664484707723</v>
      </c>
      <c r="M57" s="20">
        <f t="shared" si="11"/>
        <v>1.15085600224729</v>
      </c>
      <c r="N57" s="20">
        <f t="shared" si="12"/>
        <v>1.2137980296362467</v>
      </c>
      <c r="O57" s="20">
        <f t="shared" si="13"/>
        <v>6.2942027388956864E-2</v>
      </c>
      <c r="P57" s="20">
        <f>Properties!$G$12*EXP(1/$G$2-1/300)*(K57*L57-M57*N57/Properties!$B$3)</f>
        <v>1.4955111110141812E-2</v>
      </c>
      <c r="Q57" s="20">
        <f>Properties!$G$13*(K57^2-O57*N57/Properties!$C$3)</f>
        <v>8.1798110904160145E-4</v>
      </c>
      <c r="R57" s="20">
        <f>Properties!$G$14*(O57*L57-M57*K57/Properties!$D$3)</f>
        <v>1.6203695674858469E-11</v>
      </c>
      <c r="S57" s="20">
        <f t="shared" si="21"/>
        <v>99.877095697034889</v>
      </c>
      <c r="T57" s="20">
        <f t="shared" si="22"/>
        <v>79.889213846658791</v>
      </c>
      <c r="U57" s="20">
        <f t="shared" si="23"/>
        <v>0.11078615334120157</v>
      </c>
      <c r="V57" s="20">
        <f t="shared" si="24"/>
        <v>0.11684522815317526</v>
      </c>
      <c r="W57" s="20">
        <f t="shared" si="25"/>
        <v>6.0590748119737168E-3</v>
      </c>
      <c r="X57" s="20">
        <f t="shared" si="52"/>
        <v>18</v>
      </c>
      <c r="Y57" s="20">
        <f t="shared" si="14"/>
        <v>0.99946979305354822</v>
      </c>
      <c r="Z57" s="34">
        <f t="shared" si="15"/>
        <v>3.5514495483441877E-3</v>
      </c>
      <c r="AA57" s="38">
        <f t="shared" si="27"/>
        <v>1.229043029651109E-3</v>
      </c>
      <c r="AB57" s="37">
        <f t="shared" si="28"/>
        <v>1.3848269167651139E-3</v>
      </c>
      <c r="AC57" s="39">
        <f t="shared" si="16"/>
        <v>18.282954529499218</v>
      </c>
    </row>
    <row r="58" spans="1:29">
      <c r="A58" s="20">
        <f t="shared" si="17"/>
        <v>3.0999999999999986E-3</v>
      </c>
      <c r="B58" s="16">
        <f t="shared" si="45"/>
        <v>0.39470425886790023</v>
      </c>
      <c r="C58" s="16">
        <f t="shared" si="46"/>
        <v>7.3947449471665223</v>
      </c>
      <c r="D58" s="20">
        <f t="shared" si="30"/>
        <v>99.877095697034889</v>
      </c>
      <c r="E58" s="20">
        <f t="shared" si="31"/>
        <v>79.889213846658791</v>
      </c>
      <c r="F58" s="20">
        <f t="shared" si="47"/>
        <v>0.11078615334120157</v>
      </c>
      <c r="G58" s="20">
        <f t="shared" si="48"/>
        <v>0.11684522815317526</v>
      </c>
      <c r="H58" s="20">
        <f t="shared" si="49"/>
        <v>6.0590748119737168E-3</v>
      </c>
      <c r="I58" s="20">
        <f t="shared" si="50"/>
        <v>18</v>
      </c>
      <c r="J58" s="20">
        <f t="shared" si="51"/>
        <v>0.99946979305354822</v>
      </c>
      <c r="K58" s="20">
        <f t="shared" si="9"/>
        <v>1072.0343059185411</v>
      </c>
      <c r="L58" s="20">
        <f t="shared" si="10"/>
        <v>857.49367579000727</v>
      </c>
      <c r="M58" s="20">
        <f t="shared" si="11"/>
        <v>1.1891270583476325</v>
      </c>
      <c r="N58" s="20">
        <f t="shared" si="12"/>
        <v>1.2541623501253008</v>
      </c>
      <c r="O58" s="20">
        <f t="shared" si="13"/>
        <v>6.5035291777668258E-2</v>
      </c>
      <c r="P58" s="20">
        <f>Properties!$G$12*EXP(1/$G$2-1/300)*(K58*L58-M58*N58/Properties!$B$3)</f>
        <v>1.4953338866061518E-2</v>
      </c>
      <c r="Q58" s="20">
        <f>Properties!$G$13*(K58^2-O58*N58/Properties!$C$3)</f>
        <v>8.1788828782117218E-4</v>
      </c>
      <c r="R58" s="20">
        <f>Properties!$G$14*(O58*L58-M58*K58/Properties!$D$3)</f>
        <v>1.6741504697826426E-11</v>
      </c>
      <c r="S58" s="20">
        <f t="shared" si="21"/>
        <v>99.873138526794023</v>
      </c>
      <c r="T58" s="20">
        <f t="shared" si="22"/>
        <v>79.88564687481535</v>
      </c>
      <c r="U58" s="20">
        <f t="shared" si="23"/>
        <v>0.11435312518464918</v>
      </c>
      <c r="V58" s="20">
        <f t="shared" si="24"/>
        <v>0.12060729919532975</v>
      </c>
      <c r="W58" s="20">
        <f t="shared" si="25"/>
        <v>6.2541740106805922E-3</v>
      </c>
      <c r="X58" s="20">
        <f t="shared" si="52"/>
        <v>18</v>
      </c>
      <c r="Y58" s="20">
        <f t="shared" si="14"/>
        <v>0.9994526849207318</v>
      </c>
      <c r="Z58" s="34">
        <f t="shared" si="15"/>
        <v>3.6695328908241676E-3</v>
      </c>
      <c r="AA58" s="38">
        <f t="shared" si="27"/>
        <v>1.2686147320597741E-3</v>
      </c>
      <c r="AB58" s="37">
        <f t="shared" si="28"/>
        <v>1.4294140648081211E-3</v>
      </c>
      <c r="AC58" s="39">
        <f t="shared" si="16"/>
        <v>18.282862600613662</v>
      </c>
    </row>
    <row r="59" spans="1:29">
      <c r="A59" s="20">
        <f t="shared" si="17"/>
        <v>3.1999999999999984E-3</v>
      </c>
      <c r="B59" s="16">
        <f t="shared" si="45"/>
        <v>0.40743665431525183</v>
      </c>
      <c r="C59" s="16">
        <f t="shared" si="46"/>
        <v>7.6332851067525382</v>
      </c>
      <c r="D59" s="20">
        <f t="shared" si="30"/>
        <v>99.873138526794023</v>
      </c>
      <c r="E59" s="20">
        <f t="shared" si="31"/>
        <v>79.88564687481535</v>
      </c>
      <c r="F59" s="20">
        <f t="shared" si="47"/>
        <v>0.11435312518464918</v>
      </c>
      <c r="G59" s="20">
        <f t="shared" si="48"/>
        <v>0.12060729919532975</v>
      </c>
      <c r="H59" s="20">
        <f t="shared" si="49"/>
        <v>6.2541740106805922E-3</v>
      </c>
      <c r="I59" s="20">
        <f t="shared" si="50"/>
        <v>18</v>
      </c>
      <c r="J59" s="20">
        <f t="shared" si="51"/>
        <v>0.9994526849207318</v>
      </c>
      <c r="K59" s="20">
        <f t="shared" si="9"/>
        <v>1071.9734819854514</v>
      </c>
      <c r="L59" s="20">
        <f t="shared" si="10"/>
        <v>857.44071233008992</v>
      </c>
      <c r="M59" s="20">
        <f t="shared" si="11"/>
        <v>1.2273922657113636</v>
      </c>
      <c r="N59" s="20">
        <f t="shared" si="12"/>
        <v>1.2945205125059063</v>
      </c>
      <c r="O59" s="20">
        <f t="shared" si="13"/>
        <v>6.7128246794542795E-2</v>
      </c>
      <c r="P59" s="20">
        <f>Properties!$G$12*EXP(1/$G$2-1/300)*(K59*L59-M59*N59/Properties!$B$3)</f>
        <v>1.4951566910148796E-2</v>
      </c>
      <c r="Q59" s="20">
        <f>Properties!$G$13*(K59^2-O59*N59/Properties!$C$3)</f>
        <v>8.1779548124712349E-4</v>
      </c>
      <c r="R59" s="20">
        <f>Properties!$G$14*(O59*L59-M59*K59/Properties!$D$3)</f>
        <v>1.7279164834456968E-11</v>
      </c>
      <c r="S59" s="20">
        <f t="shared" si="21"/>
        <v>99.869181823512122</v>
      </c>
      <c r="T59" s="20">
        <f t="shared" si="22"/>
        <v>79.882080325654414</v>
      </c>
      <c r="U59" s="20">
        <f t="shared" si="23"/>
        <v>0.11791967434557886</v>
      </c>
      <c r="V59" s="20">
        <f t="shared" si="24"/>
        <v>0.12436892541674308</v>
      </c>
      <c r="W59" s="20">
        <f t="shared" si="25"/>
        <v>6.4492510711642295E-3</v>
      </c>
      <c r="X59" s="20">
        <f t="shared" si="52"/>
        <v>18</v>
      </c>
      <c r="Y59" s="20">
        <f t="shared" si="14"/>
        <v>0.99943557649506687</v>
      </c>
      <c r="Z59" s="34">
        <f t="shared" si="15"/>
        <v>3.7875970329109832E-3</v>
      </c>
      <c r="AA59" s="38">
        <f t="shared" si="27"/>
        <v>1.3081817648787819E-3</v>
      </c>
      <c r="AB59" s="37">
        <f t="shared" si="28"/>
        <v>1.4739959293198269E-3</v>
      </c>
      <c r="AC59" s="39">
        <f t="shared" si="16"/>
        <v>18.282770675790598</v>
      </c>
    </row>
    <row r="60" spans="1:29">
      <c r="A60" s="20">
        <f t="shared" si="17"/>
        <v>3.2999999999999982E-3</v>
      </c>
      <c r="B60" s="16">
        <f t="shared" si="45"/>
        <v>0.42016904976260344</v>
      </c>
      <c r="C60" s="16">
        <f t="shared" si="46"/>
        <v>7.8718252663385551</v>
      </c>
      <c r="D60" s="20">
        <f t="shared" si="30"/>
        <v>99.869181823512122</v>
      </c>
      <c r="E60" s="20">
        <f t="shared" si="31"/>
        <v>79.882080325654414</v>
      </c>
      <c r="F60" s="20">
        <f t="shared" si="47"/>
        <v>0.11791967434557886</v>
      </c>
      <c r="G60" s="20">
        <f t="shared" si="48"/>
        <v>0.12436892541674308</v>
      </c>
      <c r="H60" s="20">
        <f t="shared" si="49"/>
        <v>6.4492510711642295E-3</v>
      </c>
      <c r="I60" s="20">
        <f t="shared" si="50"/>
        <v>18</v>
      </c>
      <c r="J60" s="20">
        <f t="shared" si="51"/>
        <v>0.99943557649506687</v>
      </c>
      <c r="K60" s="20">
        <f t="shared" si="9"/>
        <v>1071.912664204312</v>
      </c>
      <c r="L60" s="20">
        <f t="shared" si="10"/>
        <v>857.3877544663743</v>
      </c>
      <c r="M60" s="20">
        <f t="shared" si="11"/>
        <v>1.265651625275618</v>
      </c>
      <c r="N60" s="20">
        <f t="shared" si="12"/>
        <v>1.33487251776306</v>
      </c>
      <c r="O60" s="20">
        <f t="shared" si="13"/>
        <v>6.9220892487442343E-2</v>
      </c>
      <c r="P60" s="20">
        <f>Properties!$G$12*EXP(1/$G$2-1/300)*(K60*L60-M60*N60/Properties!$B$3)</f>
        <v>1.4949795242339942E-2</v>
      </c>
      <c r="Q60" s="20">
        <f>Properties!$G$13*(K60^2-O60*N60/Properties!$C$3)</f>
        <v>8.1770268931625957E-4</v>
      </c>
      <c r="R60" s="20">
        <f>Properties!$G$14*(O60*L60-M60*K60/Properties!$D$3)</f>
        <v>1.7816676123532759E-11</v>
      </c>
      <c r="S60" s="20">
        <f t="shared" si="21"/>
        <v>99.865225587113486</v>
      </c>
      <c r="T60" s="20">
        <f t="shared" si="22"/>
        <v>79.878514199107272</v>
      </c>
      <c r="U60" s="20">
        <f t="shared" si="23"/>
        <v>0.12148580089271489</v>
      </c>
      <c r="V60" s="20">
        <f t="shared" si="24"/>
        <v>0.12813010688963253</v>
      </c>
      <c r="W60" s="20">
        <f t="shared" si="25"/>
        <v>6.6443059969176523E-3</v>
      </c>
      <c r="X60" s="20">
        <f t="shared" si="52"/>
        <v>18</v>
      </c>
      <c r="Y60" s="20">
        <f t="shared" si="14"/>
        <v>0.99941846777653842</v>
      </c>
      <c r="Z60" s="34">
        <f t="shared" si="15"/>
        <v>3.9056419788493502E-3</v>
      </c>
      <c r="AA60" s="38">
        <f t="shared" si="27"/>
        <v>1.3477441288651448E-3</v>
      </c>
      <c r="AB60" s="37">
        <f t="shared" si="28"/>
        <v>1.5185725111590998E-3</v>
      </c>
      <c r="AC60" s="39">
        <f t="shared" si="16"/>
        <v>18.282678755029888</v>
      </c>
    </row>
    <row r="61" spans="1:29">
      <c r="A61" s="20">
        <f t="shared" si="17"/>
        <v>3.3999999999999981E-3</v>
      </c>
      <c r="B61" s="16">
        <f t="shared" si="45"/>
        <v>0.43290144520995505</v>
      </c>
      <c r="C61" s="16">
        <f t="shared" si="46"/>
        <v>8.1103654259245719</v>
      </c>
      <c r="D61" s="20">
        <f t="shared" si="30"/>
        <v>99.865225587113486</v>
      </c>
      <c r="E61" s="20">
        <f t="shared" si="31"/>
        <v>79.878514199107272</v>
      </c>
      <c r="F61" s="20">
        <f t="shared" si="47"/>
        <v>0.12148580089271489</v>
      </c>
      <c r="G61" s="20">
        <f t="shared" si="48"/>
        <v>0.12813010688963253</v>
      </c>
      <c r="H61" s="20">
        <f t="shared" si="49"/>
        <v>6.6443059969176523E-3</v>
      </c>
      <c r="I61" s="20">
        <f t="shared" si="50"/>
        <v>18</v>
      </c>
      <c r="J61" s="20">
        <f t="shared" si="51"/>
        <v>0.99941846777653842</v>
      </c>
      <c r="K61" s="20">
        <f t="shared" si="9"/>
        <v>1071.8518525740749</v>
      </c>
      <c r="L61" s="20">
        <f t="shared" si="10"/>
        <v>857.33480219791068</v>
      </c>
      <c r="M61" s="20">
        <f t="shared" si="11"/>
        <v>1.3039051379773228</v>
      </c>
      <c r="N61" s="20">
        <f t="shared" si="12"/>
        <v>1.3752183668815405</v>
      </c>
      <c r="O61" s="20">
        <f t="shared" si="13"/>
        <v>7.131322890421829E-2</v>
      </c>
      <c r="P61" s="20">
        <f>Properties!$G$12*EXP(1/$G$2-1/300)*(K61*L61-M61*N61/Properties!$B$3)</f>
        <v>1.4948023862571307E-2</v>
      </c>
      <c r="Q61" s="20">
        <f>Properties!$G$13*(K61^2-O61*N61/Properties!$C$3)</f>
        <v>8.1760991202538779E-4</v>
      </c>
      <c r="R61" s="20">
        <f>Properties!$G$14*(O61*L61-M61*K61/Properties!$D$3)</f>
        <v>1.8354038603824849E-11</v>
      </c>
      <c r="S61" s="20">
        <f t="shared" si="21"/>
        <v>99.861269817522398</v>
      </c>
      <c r="T61" s="20">
        <f t="shared" si="22"/>
        <v>79.874948495105215</v>
      </c>
      <c r="U61" s="20">
        <f t="shared" si="23"/>
        <v>0.12505150489476641</v>
      </c>
      <c r="V61" s="20">
        <f t="shared" si="24"/>
        <v>0.13189084368619952</v>
      </c>
      <c r="W61" s="20">
        <f t="shared" si="25"/>
        <v>6.8393387914331225E-3</v>
      </c>
      <c r="X61" s="20">
        <f t="shared" si="52"/>
        <v>18</v>
      </c>
      <c r="Y61" s="20">
        <f t="shared" si="14"/>
        <v>0.99940135876513136</v>
      </c>
      <c r="Z61" s="34">
        <f t="shared" si="15"/>
        <v>4.0236677328800985E-3</v>
      </c>
      <c r="AA61" s="38">
        <f t="shared" si="27"/>
        <v>1.3873018247760171E-3</v>
      </c>
      <c r="AB61" s="37">
        <f t="shared" si="28"/>
        <v>1.5631438111848085E-3</v>
      </c>
      <c r="AC61" s="39">
        <f t="shared" si="16"/>
        <v>18.282586838331401</v>
      </c>
    </row>
    <row r="62" spans="1:29">
      <c r="A62" s="20">
        <f t="shared" si="17"/>
        <v>3.4999999999999979E-3</v>
      </c>
      <c r="B62" s="16">
        <f t="shared" si="45"/>
        <v>0.44563384065730666</v>
      </c>
      <c r="C62" s="16">
        <f t="shared" si="46"/>
        <v>8.3489055855105878</v>
      </c>
      <c r="D62" s="20">
        <f t="shared" si="30"/>
        <v>99.861269817522398</v>
      </c>
      <c r="E62" s="20">
        <f t="shared" si="31"/>
        <v>79.874948495105215</v>
      </c>
      <c r="F62" s="20">
        <f t="shared" si="47"/>
        <v>0.12505150489476641</v>
      </c>
      <c r="G62" s="20">
        <f t="shared" si="48"/>
        <v>0.13189084368619952</v>
      </c>
      <c r="H62" s="20">
        <f t="shared" si="49"/>
        <v>6.8393387914331225E-3</v>
      </c>
      <c r="I62" s="20">
        <f t="shared" si="50"/>
        <v>18</v>
      </c>
      <c r="J62" s="20">
        <f t="shared" si="51"/>
        <v>0.99940135876513136</v>
      </c>
      <c r="K62" s="20">
        <f t="shared" si="9"/>
        <v>1071.7910470936911</v>
      </c>
      <c r="L62" s="20">
        <f t="shared" si="10"/>
        <v>857.28185552375032</v>
      </c>
      <c r="M62" s="20">
        <f t="shared" si="11"/>
        <v>1.3421528047531976</v>
      </c>
      <c r="N62" s="20">
        <f t="shared" si="12"/>
        <v>1.4155580608459095</v>
      </c>
      <c r="O62" s="20">
        <f t="shared" si="13"/>
        <v>7.3405256092711646E-2</v>
      </c>
      <c r="P62" s="20">
        <f>Properties!$G$12*EXP(1/$G$2-1/300)*(K62*L62-M62*N62/Properties!$B$3)</f>
        <v>1.4946252770779265E-2</v>
      </c>
      <c r="Q62" s="20">
        <f>Properties!$G$13*(K62^2-O62*N62/Properties!$C$3)</f>
        <v>8.1751714937131461E-4</v>
      </c>
      <c r="R62" s="20">
        <f>Properties!$G$14*(O62*L62-M62*K62/Properties!$D$3)</f>
        <v>1.8891252314092755E-11</v>
      </c>
      <c r="S62" s="20">
        <f t="shared" si="21"/>
        <v>99.857314514663202</v>
      </c>
      <c r="T62" s="20">
        <f t="shared" si="22"/>
        <v>79.871383213579549</v>
      </c>
      <c r="U62" s="20">
        <f t="shared" si="23"/>
        <v>0.12861678642042737</v>
      </c>
      <c r="V62" s="20">
        <f t="shared" si="24"/>
        <v>0.13565113587862948</v>
      </c>
      <c r="W62" s="20">
        <f t="shared" si="25"/>
        <v>7.0343494582021391E-3</v>
      </c>
      <c r="X62" s="20">
        <f t="shared" si="52"/>
        <v>18</v>
      </c>
      <c r="Y62" s="20">
        <f t="shared" si="14"/>
        <v>0.99938424946083071</v>
      </c>
      <c r="Z62" s="34">
        <f t="shared" si="15"/>
        <v>4.1416742992427258E-3</v>
      </c>
      <c r="AA62" s="38">
        <f t="shared" si="27"/>
        <v>1.4268548533679848E-3</v>
      </c>
      <c r="AB62" s="37">
        <f t="shared" si="28"/>
        <v>1.6077098302556437E-3</v>
      </c>
      <c r="AC62" s="39">
        <f t="shared" si="16"/>
        <v>18.282494925695051</v>
      </c>
    </row>
    <row r="63" spans="1:29">
      <c r="A63" s="20">
        <f t="shared" si="17"/>
        <v>3.5999999999999977E-3</v>
      </c>
      <c r="B63" s="16">
        <f t="shared" si="45"/>
        <v>0.45836623610465826</v>
      </c>
      <c r="C63" s="16">
        <f t="shared" si="46"/>
        <v>8.5874457450966037</v>
      </c>
      <c r="D63" s="20">
        <f t="shared" si="30"/>
        <v>99.857314514663202</v>
      </c>
      <c r="E63" s="20">
        <f t="shared" si="31"/>
        <v>79.871383213579549</v>
      </c>
      <c r="F63" s="20">
        <f t="shared" si="47"/>
        <v>0.12861678642042737</v>
      </c>
      <c r="G63" s="20">
        <f t="shared" si="48"/>
        <v>0.13565113587862948</v>
      </c>
      <c r="H63" s="20">
        <f t="shared" si="49"/>
        <v>7.0343494582021391E-3</v>
      </c>
      <c r="I63" s="20">
        <f t="shared" si="50"/>
        <v>18</v>
      </c>
      <c r="J63" s="20">
        <f t="shared" si="51"/>
        <v>0.99938424946083071</v>
      </c>
      <c r="K63" s="20">
        <f t="shared" si="9"/>
        <v>1071.7302477621124</v>
      </c>
      <c r="L63" s="20">
        <f t="shared" si="10"/>
        <v>857.22891444294271</v>
      </c>
      <c r="M63" s="20">
        <f t="shared" si="11"/>
        <v>1.3803946265397549</v>
      </c>
      <c r="N63" s="20">
        <f t="shared" si="12"/>
        <v>1.4558916006405074</v>
      </c>
      <c r="O63" s="20">
        <f t="shared" si="13"/>
        <v>7.5496974100752859E-2</v>
      </c>
      <c r="P63" s="20">
        <f>Properties!$G$12*EXP(1/$G$2-1/300)*(K63*L63-M63*N63/Properties!$B$3)</f>
        <v>1.4944481966900172E-2</v>
      </c>
      <c r="Q63" s="20">
        <f>Properties!$G$13*(K63^2-O63*N63/Properties!$C$3)</f>
        <v>8.1742440135084793E-4</v>
      </c>
      <c r="R63" s="20">
        <f>Properties!$G$14*(O63*L63-M63*K63/Properties!$D$3)</f>
        <v>1.9428317293084207E-11</v>
      </c>
      <c r="S63" s="20">
        <f t="shared" si="21"/>
        <v>99.853359678460222</v>
      </c>
      <c r="T63" s="20">
        <f t="shared" si="22"/>
        <v>79.867818354461605</v>
      </c>
      <c r="U63" s="20">
        <f t="shared" si="23"/>
        <v>0.13218164553837652</v>
      </c>
      <c r="V63" s="20">
        <f t="shared" si="24"/>
        <v>0.13941098353909193</v>
      </c>
      <c r="W63" s="20">
        <f t="shared" si="25"/>
        <v>7.2293380007154408E-3</v>
      </c>
      <c r="X63" s="20">
        <f t="shared" si="52"/>
        <v>18</v>
      </c>
      <c r="Y63" s="20">
        <f t="shared" si="14"/>
        <v>0.99936713986362147</v>
      </c>
      <c r="Z63" s="34">
        <f t="shared" si="15"/>
        <v>4.2596616821777289E-3</v>
      </c>
      <c r="AA63" s="38">
        <f t="shared" si="27"/>
        <v>1.4664032153977758E-3</v>
      </c>
      <c r="AB63" s="37">
        <f t="shared" si="28"/>
        <v>1.6522705692299411E-3</v>
      </c>
      <c r="AC63" s="39">
        <f t="shared" si="16"/>
        <v>18.282403017120689</v>
      </c>
    </row>
    <row r="64" spans="1:29">
      <c r="A64" s="20">
        <f t="shared" si="17"/>
        <v>3.6999999999999976E-3</v>
      </c>
      <c r="B64" s="16">
        <f t="shared" si="45"/>
        <v>0.47109863155200987</v>
      </c>
      <c r="C64" s="16">
        <f t="shared" si="46"/>
        <v>8.8259859046826215</v>
      </c>
      <c r="D64" s="20">
        <f t="shared" si="30"/>
        <v>99.853359678460222</v>
      </c>
      <c r="E64" s="20">
        <f t="shared" si="31"/>
        <v>79.867818354461605</v>
      </c>
      <c r="F64" s="20">
        <f t="shared" si="47"/>
        <v>0.13218164553837652</v>
      </c>
      <c r="G64" s="20">
        <f t="shared" si="48"/>
        <v>0.13941098353909193</v>
      </c>
      <c r="H64" s="20">
        <f t="shared" si="49"/>
        <v>7.2293380007154408E-3</v>
      </c>
      <c r="I64" s="20">
        <f t="shared" si="50"/>
        <v>18</v>
      </c>
      <c r="J64" s="20">
        <f t="shared" si="51"/>
        <v>0.99936713986362147</v>
      </c>
      <c r="K64" s="20">
        <f t="shared" si="9"/>
        <v>1071.6694545782909</v>
      </c>
      <c r="L64" s="20">
        <f t="shared" si="10"/>
        <v>857.17597895453935</v>
      </c>
      <c r="M64" s="20">
        <f t="shared" si="11"/>
        <v>1.4186306042732972</v>
      </c>
      <c r="N64" s="20">
        <f t="shared" si="12"/>
        <v>1.4962189872494591</v>
      </c>
      <c r="O64" s="20">
        <f t="shared" si="13"/>
        <v>7.7588382976162037E-2</v>
      </c>
      <c r="P64" s="20">
        <f>Properties!$G$12*EXP(1/$G$2-1/300)*(K64*L64-M64*N64/Properties!$B$3)</f>
        <v>1.4942711450870437E-2</v>
      </c>
      <c r="Q64" s="20">
        <f>Properties!$G$13*(K64^2-O64*N64/Properties!$C$3)</f>
        <v>8.1733166796079716E-4</v>
      </c>
      <c r="R64" s="20">
        <f>Properties!$G$14*(O64*L64-M64*K64/Properties!$D$3)</f>
        <v>1.9965233579535508E-11</v>
      </c>
      <c r="S64" s="20">
        <f t="shared" si="21"/>
        <v>99.849405308837831</v>
      </c>
      <c r="T64" s="20">
        <f t="shared" si="22"/>
        <v>79.864253917682703</v>
      </c>
      <c r="U64" s="20">
        <f t="shared" si="23"/>
        <v>0.13574608231727747</v>
      </c>
      <c r="V64" s="20">
        <f t="shared" si="24"/>
        <v>0.14317038673974045</v>
      </c>
      <c r="W64" s="20">
        <f t="shared" si="25"/>
        <v>7.4243044224630052E-3</v>
      </c>
      <c r="X64" s="20">
        <f t="shared" si="52"/>
        <v>18</v>
      </c>
      <c r="Y64" s="20">
        <f t="shared" si="14"/>
        <v>0.99935002997348854</v>
      </c>
      <c r="Z64" s="34">
        <f t="shared" si="15"/>
        <v>4.3776298859219409E-3</v>
      </c>
      <c r="AA64" s="38">
        <f t="shared" si="27"/>
        <v>1.5059469116216917E-3</v>
      </c>
      <c r="AB64" s="37">
        <f t="shared" si="28"/>
        <v>1.696826028966214E-3</v>
      </c>
      <c r="AC64" s="39">
        <f t="shared" si="16"/>
        <v>18.282311112608205</v>
      </c>
    </row>
    <row r="65" spans="1:29">
      <c r="A65" s="20">
        <f t="shared" si="17"/>
        <v>3.7999999999999974E-3</v>
      </c>
      <c r="B65" s="16">
        <f t="shared" si="45"/>
        <v>0.48383102699936148</v>
      </c>
      <c r="C65" s="16">
        <f t="shared" si="46"/>
        <v>9.0645260642686374</v>
      </c>
      <c r="D65" s="20">
        <f t="shared" si="30"/>
        <v>99.849405308837831</v>
      </c>
      <c r="E65" s="20">
        <f t="shared" si="31"/>
        <v>79.864253917682703</v>
      </c>
      <c r="F65" s="20">
        <f t="shared" si="47"/>
        <v>0.13574608231727747</v>
      </c>
      <c r="G65" s="20">
        <f t="shared" si="48"/>
        <v>0.14317038673974045</v>
      </c>
      <c r="H65" s="20">
        <f t="shared" si="49"/>
        <v>7.4243044224630052E-3</v>
      </c>
      <c r="I65" s="20">
        <f t="shared" si="50"/>
        <v>18</v>
      </c>
      <c r="J65" s="20">
        <f t="shared" si="51"/>
        <v>0.99935002997348854</v>
      </c>
      <c r="K65" s="20">
        <f t="shared" si="9"/>
        <v>1071.6086675411782</v>
      </c>
      <c r="L65" s="20">
        <f t="shared" si="10"/>
        <v>857.12304905759083</v>
      </c>
      <c r="M65" s="20">
        <f t="shared" si="11"/>
        <v>1.456860738889922</v>
      </c>
      <c r="N65" s="20">
        <f t="shared" si="12"/>
        <v>1.5365402216566706</v>
      </c>
      <c r="O65" s="20">
        <f t="shared" si="13"/>
        <v>7.9679482766748772E-2</v>
      </c>
      <c r="P65" s="20">
        <f>Properties!$G$12*EXP(1/$G$2-1/300)*(K65*L65-M65*N65/Properties!$B$3)</f>
        <v>1.4940941222626455E-2</v>
      </c>
      <c r="Q65" s="20">
        <f>Properties!$G$13*(K65^2-O65*N65/Properties!$C$3)</f>
        <v>8.1723894919797095E-4</v>
      </c>
      <c r="R65" s="20">
        <f>Properties!$G$14*(O65*L65-M65*K65/Properties!$D$3)</f>
        <v>2.0502001212171225E-11</v>
      </c>
      <c r="S65" s="20">
        <f t="shared" si="21"/>
        <v>99.845451405720382</v>
      </c>
      <c r="T65" s="20">
        <f t="shared" si="22"/>
        <v>79.860689903174205</v>
      </c>
      <c r="U65" s="20">
        <f t="shared" si="23"/>
        <v>0.13931009682577863</v>
      </c>
      <c r="V65" s="20">
        <f t="shared" si="24"/>
        <v>0.14692934555271264</v>
      </c>
      <c r="W65" s="20">
        <f t="shared" si="25"/>
        <v>7.6192487269340472E-3</v>
      </c>
      <c r="X65" s="20">
        <f t="shared" si="52"/>
        <v>18</v>
      </c>
      <c r="Y65" s="20">
        <f t="shared" si="14"/>
        <v>0.99933291979041683</v>
      </c>
      <c r="Z65" s="34">
        <f t="shared" si="15"/>
        <v>4.4955789147136382E-3</v>
      </c>
      <c r="AA65" s="38">
        <f t="shared" si="27"/>
        <v>1.5454859427961765E-3</v>
      </c>
      <c r="AB65" s="37">
        <f t="shared" si="28"/>
        <v>1.7413762103224428E-3</v>
      </c>
      <c r="AC65" s="39">
        <f t="shared" si="16"/>
        <v>18.282219212157482</v>
      </c>
    </row>
    <row r="66" spans="1:29">
      <c r="A66" s="20">
        <f t="shared" si="17"/>
        <v>3.8999999999999972E-3</v>
      </c>
      <c r="B66" s="16">
        <f t="shared" si="45"/>
        <v>0.49656342244671309</v>
      </c>
      <c r="C66" s="16">
        <f t="shared" si="46"/>
        <v>9.3030662238546533</v>
      </c>
      <c r="D66" s="20">
        <f t="shared" si="30"/>
        <v>99.845451405720382</v>
      </c>
      <c r="E66" s="20">
        <f t="shared" si="31"/>
        <v>79.860689903174205</v>
      </c>
      <c r="F66" s="20">
        <f t="shared" si="47"/>
        <v>0.13931009682577863</v>
      </c>
      <c r="G66" s="20">
        <f t="shared" si="48"/>
        <v>0.14692934555271264</v>
      </c>
      <c r="H66" s="20">
        <f t="shared" si="49"/>
        <v>7.6192487269340472E-3</v>
      </c>
      <c r="I66" s="20">
        <f t="shared" si="50"/>
        <v>18</v>
      </c>
      <c r="J66" s="20">
        <f t="shared" si="51"/>
        <v>0.99933291979041683</v>
      </c>
      <c r="K66" s="20">
        <f t="shared" si="9"/>
        <v>1071.5478866497269</v>
      </c>
      <c r="L66" s="20">
        <f t="shared" si="10"/>
        <v>857.07012475114857</v>
      </c>
      <c r="M66" s="20">
        <f t="shared" si="11"/>
        <v>1.4950850313255177</v>
      </c>
      <c r="N66" s="20">
        <f t="shared" si="12"/>
        <v>1.5768553048458296</v>
      </c>
      <c r="O66" s="20">
        <f t="shared" si="13"/>
        <v>8.1770273520312242E-2</v>
      </c>
      <c r="P66" s="20">
        <f>Properties!$G$12*EXP(1/$G$2-1/300)*(K66*L66-M66*N66/Properties!$B$3)</f>
        <v>1.4939171282104667E-2</v>
      </c>
      <c r="Q66" s="20">
        <f>Properties!$G$13*(K66^2-O66*N66/Properties!$C$3)</f>
        <v>8.1714624505918034E-4</v>
      </c>
      <c r="R66" s="20">
        <f>Properties!$G$14*(O66*L66-M66*K66/Properties!$D$3)</f>
        <v>2.103862022970436E-11</v>
      </c>
      <c r="S66" s="20">
        <f t="shared" si="21"/>
        <v>99.841497969032275</v>
      </c>
      <c r="T66" s="20">
        <f t="shared" si="22"/>
        <v>79.857126310867471</v>
      </c>
      <c r="U66" s="20">
        <f t="shared" si="23"/>
        <v>0.14287368913251328</v>
      </c>
      <c r="V66" s="20">
        <f t="shared" si="24"/>
        <v>0.15068786005013027</v>
      </c>
      <c r="W66" s="20">
        <f t="shared" si="25"/>
        <v>7.8141709176170228E-3</v>
      </c>
      <c r="X66" s="20">
        <f t="shared" si="52"/>
        <v>18</v>
      </c>
      <c r="Y66" s="20">
        <f t="shared" si="14"/>
        <v>0.99931580931439135</v>
      </c>
      <c r="Z66" s="34">
        <f t="shared" si="15"/>
        <v>4.6135087727874335E-3</v>
      </c>
      <c r="AA66" s="38">
        <f t="shared" si="27"/>
        <v>1.5850203096772475E-3</v>
      </c>
      <c r="AB66" s="37">
        <f t="shared" si="28"/>
        <v>1.7859211141566078E-3</v>
      </c>
      <c r="AC66" s="39">
        <f t="shared" si="16"/>
        <v>18.282127315768403</v>
      </c>
    </row>
    <row r="67" spans="1:29">
      <c r="A67" s="20">
        <f t="shared" si="17"/>
        <v>3.9999999999999975E-3</v>
      </c>
      <c r="B67" s="16">
        <f t="shared" si="45"/>
        <v>0.50929581789406475</v>
      </c>
      <c r="C67" s="16">
        <f t="shared" si="46"/>
        <v>9.541606383440671</v>
      </c>
      <c r="D67" s="20">
        <f t="shared" si="30"/>
        <v>99.841497969032275</v>
      </c>
      <c r="E67" s="20">
        <f t="shared" si="31"/>
        <v>79.857126310867471</v>
      </c>
      <c r="F67" s="20">
        <f t="shared" si="47"/>
        <v>0.14287368913251328</v>
      </c>
      <c r="G67" s="20">
        <f t="shared" si="48"/>
        <v>0.15068786005013027</v>
      </c>
      <c r="H67" s="20">
        <f t="shared" si="49"/>
        <v>7.8141709176170228E-3</v>
      </c>
      <c r="I67" s="20">
        <f t="shared" si="50"/>
        <v>18</v>
      </c>
      <c r="J67" s="20">
        <f t="shared" si="51"/>
        <v>0.99931580931439135</v>
      </c>
      <c r="K67" s="20">
        <f t="shared" si="9"/>
        <v>1071.4871119028896</v>
      </c>
      <c r="L67" s="20">
        <f t="shared" si="10"/>
        <v>857.01720603426372</v>
      </c>
      <c r="M67" s="20">
        <f t="shared" si="11"/>
        <v>1.5333034825157654</v>
      </c>
      <c r="N67" s="20">
        <f t="shared" si="12"/>
        <v>1.6171642378004065</v>
      </c>
      <c r="O67" s="20">
        <f t="shared" si="13"/>
        <v>8.3860755284641195E-2</v>
      </c>
      <c r="P67" s="20">
        <f>Properties!$G$12*EXP(1/$G$2-1/300)*(K67*L67-M67*N67/Properties!$B$3)</f>
        <v>1.4937401629241511E-2</v>
      </c>
      <c r="Q67" s="20">
        <f>Properties!$G$13*(K67^2-O67*N67/Properties!$C$3)</f>
        <v>8.170535555412368E-4</v>
      </c>
      <c r="R67" s="20">
        <f>Properties!$G$14*(O67*L67-M67*K67/Properties!$D$3)</f>
        <v>2.1575090670836333E-11</v>
      </c>
      <c r="S67" s="20">
        <f t="shared" si="21"/>
        <v>99.837544998697922</v>
      </c>
      <c r="T67" s="20">
        <f t="shared" si="22"/>
        <v>79.853563140693879</v>
      </c>
      <c r="U67" s="20">
        <f t="shared" si="23"/>
        <v>0.14643685930609951</v>
      </c>
      <c r="V67" s="20">
        <f t="shared" si="24"/>
        <v>0.15444593030409909</v>
      </c>
      <c r="W67" s="20">
        <f t="shared" si="25"/>
        <v>8.0090709979996257E-3</v>
      </c>
      <c r="X67" s="20">
        <f t="shared" si="52"/>
        <v>18</v>
      </c>
      <c r="Y67" s="20">
        <f t="shared" si="14"/>
        <v>0.99929869854539699</v>
      </c>
      <c r="Z67" s="34">
        <f t="shared" si="15"/>
        <v>4.7314194643786056E-3</v>
      </c>
      <c r="AA67" s="38">
        <f t="shared" si="27"/>
        <v>1.6245500130207802E-3</v>
      </c>
      <c r="AB67" s="37">
        <f t="shared" si="28"/>
        <v>1.8304607413265118E-3</v>
      </c>
      <c r="AC67" s="39">
        <f t="shared" si="16"/>
        <v>18.282035423440831</v>
      </c>
    </row>
    <row r="68" spans="1:29">
      <c r="A68" s="20">
        <f t="shared" si="17"/>
        <v>4.0999999999999977E-3</v>
      </c>
      <c r="B68" s="16">
        <f t="shared" si="45"/>
        <v>0.52202821334141636</v>
      </c>
      <c r="C68" s="16">
        <f t="shared" si="46"/>
        <v>9.7801465430266887</v>
      </c>
      <c r="D68" s="20">
        <f t="shared" si="30"/>
        <v>99.837544998697922</v>
      </c>
      <c r="E68" s="20">
        <f t="shared" si="31"/>
        <v>79.853563140693879</v>
      </c>
      <c r="F68" s="20">
        <f t="shared" si="47"/>
        <v>0.14643685930609951</v>
      </c>
      <c r="G68" s="20">
        <f t="shared" si="48"/>
        <v>0.15444593030409909</v>
      </c>
      <c r="H68" s="20">
        <f t="shared" si="49"/>
        <v>8.0090709979996257E-3</v>
      </c>
      <c r="I68" s="20">
        <f t="shared" si="50"/>
        <v>18</v>
      </c>
      <c r="J68" s="20">
        <f t="shared" si="51"/>
        <v>0.99929869854539699</v>
      </c>
      <c r="K68" s="20">
        <f t="shared" si="9"/>
        <v>1071.426343299619</v>
      </c>
      <c r="L68" s="20">
        <f t="shared" si="10"/>
        <v>856.96429290598792</v>
      </c>
      <c r="M68" s="20">
        <f t="shared" si="11"/>
        <v>1.5715160933961392</v>
      </c>
      <c r="N68" s="20">
        <f t="shared" si="12"/>
        <v>1.6574670215036527</v>
      </c>
      <c r="O68" s="20">
        <f t="shared" si="13"/>
        <v>8.5950928107513924E-2</v>
      </c>
      <c r="P68" s="20">
        <f>Properties!$G$12*EXP(1/$G$2-1/300)*(K68*L68-M68*N68/Properties!$B$3)</f>
        <v>1.493563226397345E-2</v>
      </c>
      <c r="Q68" s="20">
        <f>Properties!$G$13*(K68^2-O68*N68/Properties!$C$3)</f>
        <v>8.1696088064095245E-4</v>
      </c>
      <c r="R68" s="20">
        <f>Properties!$G$14*(O68*L68-M68*K68/Properties!$D$3)</f>
        <v>2.2111412574256934E-11</v>
      </c>
      <c r="S68" s="20">
        <f t="shared" si="21"/>
        <v>99.833592494641749</v>
      </c>
      <c r="T68" s="20">
        <f t="shared" si="22"/>
        <v>79.850000392584832</v>
      </c>
      <c r="U68" s="20">
        <f t="shared" si="23"/>
        <v>0.14999960741514026</v>
      </c>
      <c r="V68" s="20">
        <f t="shared" si="24"/>
        <v>0.15820355638670899</v>
      </c>
      <c r="W68" s="20">
        <f t="shared" si="25"/>
        <v>8.2039489715687915E-3</v>
      </c>
      <c r="X68" s="20">
        <f t="shared" si="52"/>
        <v>18</v>
      </c>
      <c r="Y68" s="20">
        <f t="shared" si="14"/>
        <v>0.99928158748341878</v>
      </c>
      <c r="Z68" s="34">
        <f t="shared" si="15"/>
        <v>4.8493109937203238E-3</v>
      </c>
      <c r="AA68" s="38">
        <f t="shared" si="27"/>
        <v>1.6640750535825077E-3</v>
      </c>
      <c r="AB68" s="37">
        <f t="shared" si="28"/>
        <v>1.874995092689602E-3</v>
      </c>
      <c r="AC68" s="39">
        <f t="shared" si="16"/>
        <v>18.281943535174662</v>
      </c>
    </row>
    <row r="69" spans="1:29">
      <c r="A69" s="20">
        <f t="shared" si="17"/>
        <v>4.199999999999998E-3</v>
      </c>
      <c r="B69" s="16">
        <f t="shared" si="45"/>
        <v>0.53476060878876808</v>
      </c>
      <c r="C69" s="16">
        <f t="shared" si="46"/>
        <v>10.018686702612706</v>
      </c>
      <c r="D69" s="20">
        <f t="shared" si="30"/>
        <v>99.833592494641749</v>
      </c>
      <c r="E69" s="20">
        <f t="shared" si="31"/>
        <v>79.850000392584832</v>
      </c>
      <c r="F69" s="20">
        <f t="shared" si="47"/>
        <v>0.14999960741514026</v>
      </c>
      <c r="G69" s="20">
        <f t="shared" si="48"/>
        <v>0.15820355638670899</v>
      </c>
      <c r="H69" s="20">
        <f t="shared" si="49"/>
        <v>8.2039489715687915E-3</v>
      </c>
      <c r="I69" s="20">
        <f t="shared" si="50"/>
        <v>18</v>
      </c>
      <c r="J69" s="20">
        <f t="shared" si="51"/>
        <v>0.99928158748341878</v>
      </c>
      <c r="K69" s="20">
        <f t="shared" si="9"/>
        <v>1071.3655808388692</v>
      </c>
      <c r="L69" s="20">
        <f t="shared" si="10"/>
        <v>856.91138536537301</v>
      </c>
      <c r="M69" s="20">
        <f t="shared" si="11"/>
        <v>1.6097228649019053</v>
      </c>
      <c r="N69" s="20">
        <f t="shared" si="12"/>
        <v>1.6977636569386032</v>
      </c>
      <c r="O69" s="20">
        <f t="shared" si="13"/>
        <v>8.8040792036698332E-2</v>
      </c>
      <c r="P69" s="20">
        <f>Properties!$G$12*EXP(1/$G$2-1/300)*(K69*L69-M69*N69/Properties!$B$3)</f>
        <v>1.4933863186236978E-2</v>
      </c>
      <c r="Q69" s="20">
        <f>Properties!$G$13*(K69^2-O69*N69/Properties!$C$3)</f>
        <v>8.1686822035514158E-4</v>
      </c>
      <c r="R69" s="20">
        <f>Properties!$G$14*(O69*L69-M69*K69/Properties!$D$3)</f>
        <v>2.2647585978644381E-11</v>
      </c>
      <c r="S69" s="20">
        <f t="shared" si="21"/>
        <v>99.829640456788184</v>
      </c>
      <c r="T69" s="20">
        <f t="shared" si="22"/>
        <v>79.846438066471748</v>
      </c>
      <c r="U69" s="20">
        <f t="shared" si="23"/>
        <v>0.15356193352822334</v>
      </c>
      <c r="V69" s="20">
        <f t="shared" si="24"/>
        <v>0.16196073837003397</v>
      </c>
      <c r="W69" s="20">
        <f t="shared" si="25"/>
        <v>8.3988048418106934E-3</v>
      </c>
      <c r="X69" s="20">
        <f t="shared" si="52"/>
        <v>18</v>
      </c>
      <c r="Y69" s="20">
        <f t="shared" si="14"/>
        <v>0.9992644761284416</v>
      </c>
      <c r="Z69" s="34">
        <f t="shared" si="15"/>
        <v>4.9671833650443142E-3</v>
      </c>
      <c r="AA69" s="38">
        <f t="shared" si="27"/>
        <v>1.7035954321181635E-3</v>
      </c>
      <c r="AB69" s="37">
        <f t="shared" si="28"/>
        <v>1.9195241691031483E-3</v>
      </c>
      <c r="AC69" s="39">
        <f t="shared" si="16"/>
        <v>18.281851650969752</v>
      </c>
    </row>
    <row r="70" spans="1:29">
      <c r="A70" s="20">
        <f t="shared" si="17"/>
        <v>4.2999999999999983E-3</v>
      </c>
      <c r="B70" s="16">
        <f t="shared" si="45"/>
        <v>0.54749300423611968</v>
      </c>
      <c r="C70" s="16">
        <f t="shared" si="46"/>
        <v>10.257226862198724</v>
      </c>
      <c r="D70" s="20">
        <f t="shared" si="30"/>
        <v>99.829640456788184</v>
      </c>
      <c r="E70" s="20">
        <f t="shared" si="31"/>
        <v>79.846438066471748</v>
      </c>
      <c r="F70" s="20">
        <f t="shared" si="47"/>
        <v>0.15356193352822334</v>
      </c>
      <c r="G70" s="20">
        <f t="shared" si="48"/>
        <v>0.16196073837003397</v>
      </c>
      <c r="H70" s="20">
        <f t="shared" si="49"/>
        <v>8.3988048418106934E-3</v>
      </c>
      <c r="I70" s="20">
        <f t="shared" si="50"/>
        <v>18</v>
      </c>
      <c r="J70" s="20">
        <f t="shared" si="51"/>
        <v>0.9992644761284416</v>
      </c>
      <c r="K70" s="20">
        <f t="shared" si="9"/>
        <v>1071.3048245195914</v>
      </c>
      <c r="L70" s="20">
        <f t="shared" si="10"/>
        <v>856.85848341147084</v>
      </c>
      <c r="M70" s="20">
        <f t="shared" si="11"/>
        <v>1.6479237979681221</v>
      </c>
      <c r="N70" s="20">
        <f t="shared" si="12"/>
        <v>1.7380541450880731</v>
      </c>
      <c r="O70" s="20">
        <f t="shared" si="13"/>
        <v>9.0130347119951784E-2</v>
      </c>
      <c r="P70" s="20">
        <f>Properties!$G$12*EXP(1/$G$2-1/300)*(K70*L70-M70*N70/Properties!$B$3)</f>
        <v>1.4932094395968567E-2</v>
      </c>
      <c r="Q70" s="20">
        <f>Properties!$G$13*(K70^2-O70*N70/Properties!$C$3)</f>
        <v>8.1677557468061565E-4</v>
      </c>
      <c r="R70" s="20">
        <f>Properties!$G$14*(O70*L70-M70*K70/Properties!$D$3)</f>
        <v>2.3183610922665312E-11</v>
      </c>
      <c r="S70" s="20">
        <f t="shared" si="21"/>
        <v>99.82568888506168</v>
      </c>
      <c r="T70" s="20">
        <f t="shared" si="22"/>
        <v>79.842876162286046</v>
      </c>
      <c r="U70" s="20">
        <f t="shared" si="23"/>
        <v>0.15712383771392138</v>
      </c>
      <c r="V70" s="20">
        <f t="shared" si="24"/>
        <v>0.16571747632613204</v>
      </c>
      <c r="W70" s="20">
        <f t="shared" si="25"/>
        <v>8.5936386122107463E-3</v>
      </c>
      <c r="X70" s="20">
        <f t="shared" si="52"/>
        <v>18</v>
      </c>
      <c r="Y70" s="20">
        <f t="shared" si="14"/>
        <v>0.99924736448045048</v>
      </c>
      <c r="Z70" s="34">
        <f t="shared" si="15"/>
        <v>5.0850365825829691E-3</v>
      </c>
      <c r="AA70" s="38">
        <f t="shared" si="27"/>
        <v>1.7431111493831962E-3</v>
      </c>
      <c r="AB70" s="37">
        <f t="shared" si="28"/>
        <v>1.964047971424421E-3</v>
      </c>
      <c r="AC70" s="39">
        <f t="shared" si="16"/>
        <v>18.281759770826021</v>
      </c>
    </row>
    <row r="71" spans="1:29">
      <c r="A71" s="20">
        <f t="shared" si="17"/>
        <v>4.3999999999999985E-3</v>
      </c>
      <c r="B71" s="16">
        <f t="shared" si="45"/>
        <v>0.5602253996834714</v>
      </c>
      <c r="C71" s="16">
        <f t="shared" si="46"/>
        <v>10.495767021784742</v>
      </c>
      <c r="D71" s="20">
        <f t="shared" si="30"/>
        <v>99.82568888506168</v>
      </c>
      <c r="E71" s="20">
        <f t="shared" si="31"/>
        <v>79.842876162286046</v>
      </c>
      <c r="F71" s="20">
        <f t="shared" si="47"/>
        <v>0.15712383771392138</v>
      </c>
      <c r="G71" s="20">
        <f t="shared" si="48"/>
        <v>0.16571747632613204</v>
      </c>
      <c r="H71" s="20">
        <f t="shared" si="49"/>
        <v>8.5936386122107463E-3</v>
      </c>
      <c r="I71" s="20">
        <f t="shared" si="50"/>
        <v>18</v>
      </c>
      <c r="J71" s="20">
        <f t="shared" si="51"/>
        <v>0.99924736448045048</v>
      </c>
      <c r="K71" s="20">
        <f t="shared" si="9"/>
        <v>1071.2440743407408</v>
      </c>
      <c r="L71" s="20">
        <f t="shared" si="10"/>
        <v>856.80558704333419</v>
      </c>
      <c r="M71" s="20">
        <f t="shared" si="11"/>
        <v>1.6861188935296421</v>
      </c>
      <c r="N71" s="20">
        <f t="shared" si="12"/>
        <v>1.7783384869346626</v>
      </c>
      <c r="O71" s="20">
        <f t="shared" si="13"/>
        <v>9.2219593405021366E-2</v>
      </c>
      <c r="P71" s="20">
        <f>Properties!$G$12*EXP(1/$G$2-1/300)*(K71*L71-M71*N71/Properties!$B$3)</f>
        <v>1.4930325893104767E-2</v>
      </c>
      <c r="Q71" s="20">
        <f>Properties!$G$13*(K71^2-O71*N71/Properties!$C$3)</f>
        <v>8.1668294361419199E-4</v>
      </c>
      <c r="R71" s="20">
        <f>Properties!$G$14*(O71*L71-M71*K71/Properties!$D$3)</f>
        <v>2.3719487444974777E-11</v>
      </c>
      <c r="S71" s="20">
        <f t="shared" si="21"/>
        <v>99.821737779386723</v>
      </c>
      <c r="T71" s="20">
        <f t="shared" si="22"/>
        <v>79.839314679959173</v>
      </c>
      <c r="U71" s="20">
        <f t="shared" si="23"/>
        <v>0.16068532004079189</v>
      </c>
      <c r="V71" s="20">
        <f t="shared" si="24"/>
        <v>0.16947377032704539</v>
      </c>
      <c r="W71" s="20">
        <f t="shared" si="25"/>
        <v>8.7884502862536039E-3</v>
      </c>
      <c r="X71" s="20">
        <f t="shared" si="52"/>
        <v>18</v>
      </c>
      <c r="Y71" s="20">
        <f t="shared" si="14"/>
        <v>0.99923025253943032</v>
      </c>
      <c r="Z71" s="34">
        <f t="shared" si="15"/>
        <v>5.2028706505643507E-3</v>
      </c>
      <c r="AA71" s="38">
        <f t="shared" si="27"/>
        <v>1.7826222061327712E-3</v>
      </c>
      <c r="AB71" s="37">
        <f t="shared" si="28"/>
        <v>2.0085665005103335E-3</v>
      </c>
      <c r="AC71" s="39">
        <f t="shared" si="16"/>
        <v>18.281667894743325</v>
      </c>
    </row>
    <row r="72" spans="1:29">
      <c r="A72" s="20">
        <f t="shared" si="17"/>
        <v>4.4999999999999988E-3</v>
      </c>
      <c r="B72" s="16">
        <f t="shared" si="45"/>
        <v>0.57295779513082301</v>
      </c>
      <c r="C72" s="16">
        <f t="shared" si="46"/>
        <v>10.73430718137076</v>
      </c>
      <c r="D72" s="20">
        <f t="shared" si="30"/>
        <v>99.821737779386723</v>
      </c>
      <c r="E72" s="20">
        <f t="shared" si="31"/>
        <v>79.839314679959173</v>
      </c>
      <c r="F72" s="20">
        <f t="shared" si="47"/>
        <v>0.16068532004079189</v>
      </c>
      <c r="G72" s="20">
        <f t="shared" si="48"/>
        <v>0.16947377032704539</v>
      </c>
      <c r="H72" s="20">
        <f t="shared" si="49"/>
        <v>8.7884502862536039E-3</v>
      </c>
      <c r="I72" s="20">
        <f t="shared" si="50"/>
        <v>18</v>
      </c>
      <c r="J72" s="20">
        <f t="shared" si="51"/>
        <v>0.99923025253943032</v>
      </c>
      <c r="K72" s="20">
        <f t="shared" si="9"/>
        <v>1071.1833303012704</v>
      </c>
      <c r="L72" s="20">
        <f t="shared" si="10"/>
        <v>856.752696260015</v>
      </c>
      <c r="M72" s="20">
        <f t="shared" si="11"/>
        <v>1.7243081525211095</v>
      </c>
      <c r="N72" s="20">
        <f t="shared" si="12"/>
        <v>1.8186166834607516</v>
      </c>
      <c r="O72" s="20">
        <f t="shared" si="13"/>
        <v>9.4308530939643642E-2</v>
      </c>
      <c r="P72" s="20">
        <f>Properties!$G$12*EXP(1/$G$2-1/300)*(K72*L72-M72*N72/Properties!$B$3)</f>
        <v>1.4928557677582086E-2</v>
      </c>
      <c r="Q72" s="20">
        <f>Properties!$G$13*(K72^2-O72*N72/Properties!$C$3)</f>
        <v>8.1659032715268522E-4</v>
      </c>
      <c r="R72" s="20">
        <f>Properties!$G$14*(O72*L72-M72*K72/Properties!$D$3)</f>
        <v>2.4255215584216243E-11</v>
      </c>
      <c r="S72" s="20">
        <f t="shared" si="21"/>
        <v>99.817787139687795</v>
      </c>
      <c r="T72" s="20">
        <f t="shared" si="22"/>
        <v>79.83575361942259</v>
      </c>
      <c r="U72" s="20">
        <f t="shared" si="23"/>
        <v>0.16424638057737723</v>
      </c>
      <c r="V72" s="20">
        <f t="shared" si="24"/>
        <v>0.17322962044480028</v>
      </c>
      <c r="W72" s="20">
        <f t="shared" si="25"/>
        <v>8.9832398674231598E-3</v>
      </c>
      <c r="X72" s="20">
        <f t="shared" si="52"/>
        <v>18</v>
      </c>
      <c r="Y72" s="20">
        <f t="shared" si="14"/>
        <v>0.99921314030536601</v>
      </c>
      <c r="Z72" s="34">
        <f t="shared" si="15"/>
        <v>5.3206855732185199E-3</v>
      </c>
      <c r="AA72" s="38">
        <f t="shared" si="27"/>
        <v>1.8221286031220528E-3</v>
      </c>
      <c r="AB72" s="37">
        <f t="shared" si="28"/>
        <v>2.0530797572176239E-3</v>
      </c>
      <c r="AC72" s="39">
        <f t="shared" si="16"/>
        <v>18.281576022721541</v>
      </c>
    </row>
    <row r="73" spans="1:29">
      <c r="A73" s="20">
        <f t="shared" si="17"/>
        <v>4.5999999999999991E-3</v>
      </c>
      <c r="B73" s="16">
        <f t="shared" si="45"/>
        <v>0.58569019057817473</v>
      </c>
      <c r="C73" s="16">
        <f t="shared" si="46"/>
        <v>10.972847340956777</v>
      </c>
      <c r="D73" s="20">
        <f t="shared" si="30"/>
        <v>99.817787139687795</v>
      </c>
      <c r="E73" s="20">
        <f t="shared" si="31"/>
        <v>79.83575361942259</v>
      </c>
      <c r="F73" s="20">
        <f t="shared" si="47"/>
        <v>0.16424638057737723</v>
      </c>
      <c r="G73" s="20">
        <f t="shared" si="48"/>
        <v>0.17322962044480028</v>
      </c>
      <c r="H73" s="20">
        <f t="shared" si="49"/>
        <v>8.9832398674231598E-3</v>
      </c>
      <c r="I73" s="20">
        <f t="shared" si="50"/>
        <v>18</v>
      </c>
      <c r="J73" s="20">
        <f t="shared" si="51"/>
        <v>0.99921314030536601</v>
      </c>
      <c r="K73" s="20">
        <f t="shared" si="9"/>
        <v>1071.1225924001342</v>
      </c>
      <c r="L73" s="20">
        <f t="shared" si="10"/>
        <v>856.69981106056605</v>
      </c>
      <c r="M73" s="20">
        <f t="shared" si="11"/>
        <v>1.7624915758769608</v>
      </c>
      <c r="N73" s="20">
        <f t="shared" si="12"/>
        <v>1.8588887356485044</v>
      </c>
      <c r="O73" s="20">
        <f t="shared" si="13"/>
        <v>9.639715977154481E-2</v>
      </c>
      <c r="P73" s="20">
        <f>Properties!$G$12*EXP(1/$G$2-1/300)*(K73*L73-M73*N73/Properties!$B$3)</f>
        <v>1.4926789749337081E-2</v>
      </c>
      <c r="Q73" s="20">
        <f>Properties!$G$13*(K73^2-O73*N73/Properties!$C$3)</f>
        <v>8.1649772529291211E-4</v>
      </c>
      <c r="R73" s="20">
        <f>Properties!$G$14*(O73*L73-M73*K73/Properties!$D$3)</f>
        <v>2.479079537902161E-11</v>
      </c>
      <c r="S73" s="20">
        <f t="shared" si="21"/>
        <v>99.813836965889408</v>
      </c>
      <c r="T73" s="20">
        <f t="shared" si="22"/>
        <v>79.832192980607758</v>
      </c>
      <c r="U73" s="20">
        <f t="shared" si="23"/>
        <v>0.1678070193922046</v>
      </c>
      <c r="V73" s="20">
        <f t="shared" si="24"/>
        <v>0.17698502675140707</v>
      </c>
      <c r="W73" s="20">
        <f t="shared" si="25"/>
        <v>9.1780073592025498E-3</v>
      </c>
      <c r="X73" s="20">
        <f t="shared" si="52"/>
        <v>18</v>
      </c>
      <c r="Y73" s="20">
        <f t="shared" si="14"/>
        <v>0.99919602777824257</v>
      </c>
      <c r="Z73" s="34">
        <f t="shared" si="15"/>
        <v>5.4384813547728728E-3</v>
      </c>
      <c r="AA73" s="38">
        <f t="shared" si="27"/>
        <v>1.8616303411059221E-3</v>
      </c>
      <c r="AB73" s="37">
        <f t="shared" si="28"/>
        <v>2.0975877424030285E-3</v>
      </c>
      <c r="AC73" s="39">
        <f t="shared" si="16"/>
        <v>18.281484154760555</v>
      </c>
    </row>
    <row r="74" spans="1:29">
      <c r="A74" s="20">
        <f t="shared" si="17"/>
        <v>4.6999999999999993E-3</v>
      </c>
      <c r="B74" s="16">
        <f t="shared" si="45"/>
        <v>0.59842258602552634</v>
      </c>
      <c r="C74" s="16">
        <f t="shared" si="46"/>
        <v>11.211387500542795</v>
      </c>
      <c r="D74" s="20">
        <f t="shared" si="30"/>
        <v>99.813836965889408</v>
      </c>
      <c r="E74" s="20">
        <f t="shared" si="31"/>
        <v>79.832192980607758</v>
      </c>
      <c r="F74" s="20">
        <f t="shared" si="47"/>
        <v>0.1678070193922046</v>
      </c>
      <c r="G74" s="20">
        <f t="shared" si="48"/>
        <v>0.17698502675140707</v>
      </c>
      <c r="H74" s="20">
        <f t="shared" si="49"/>
        <v>9.1780073592025498E-3</v>
      </c>
      <c r="I74" s="20">
        <f t="shared" si="50"/>
        <v>18</v>
      </c>
      <c r="J74" s="20">
        <f t="shared" si="51"/>
        <v>0.99919602777824257</v>
      </c>
      <c r="K74" s="20">
        <f t="shared" si="9"/>
        <v>1071.0618606362868</v>
      </c>
      <c r="L74" s="20">
        <f t="shared" si="10"/>
        <v>856.64693144404032</v>
      </c>
      <c r="M74" s="20">
        <f t="shared" si="11"/>
        <v>1.800669164531427</v>
      </c>
      <c r="N74" s="20">
        <f t="shared" si="12"/>
        <v>1.8991546444798666</v>
      </c>
      <c r="O74" s="20">
        <f t="shared" si="13"/>
        <v>9.8485479948440577E-2</v>
      </c>
      <c r="P74" s="20">
        <f>Properties!$G$12*EXP(1/$G$2-1/300)*(K74*L74-M74*N74/Properties!$B$3)</f>
        <v>1.4925022108306331E-2</v>
      </c>
      <c r="Q74" s="20">
        <f>Properties!$G$13*(K74^2-O74*N74/Properties!$C$3)</f>
        <v>8.1640513803169076E-4</v>
      </c>
      <c r="R74" s="20">
        <f>Properties!$G$14*(O74*L74-M74*K74/Properties!$D$3)</f>
        <v>2.5326226868011172E-11</v>
      </c>
      <c r="S74" s="20">
        <f t="shared" si="21"/>
        <v>99.809887257916088</v>
      </c>
      <c r="T74" s="20">
        <f t="shared" si="22"/>
        <v>79.82863276344618</v>
      </c>
      <c r="U74" s="20">
        <f t="shared" si="23"/>
        <v>0.17136723655378616</v>
      </c>
      <c r="V74" s="20">
        <f t="shared" si="24"/>
        <v>0.18073998931886021</v>
      </c>
      <c r="W74" s="20">
        <f t="shared" si="25"/>
        <v>9.3727527650741514E-3</v>
      </c>
      <c r="X74" s="20">
        <f t="shared" si="52"/>
        <v>18</v>
      </c>
      <c r="Y74" s="20">
        <f t="shared" si="14"/>
        <v>0.99917891495804489</v>
      </c>
      <c r="Z74" s="34">
        <f t="shared" si="15"/>
        <v>5.5562579994531403E-3</v>
      </c>
      <c r="AA74" s="38">
        <f t="shared" si="27"/>
        <v>1.9011274208391171E-3</v>
      </c>
      <c r="AB74" s="37">
        <f t="shared" si="28"/>
        <v>2.1420904569227515E-3</v>
      </c>
      <c r="AC74" s="39">
        <f t="shared" si="16"/>
        <v>18.281392290860246</v>
      </c>
    </row>
    <row r="75" spans="1:29">
      <c r="A75" s="20">
        <f t="shared" si="17"/>
        <v>4.7999999999999996E-3</v>
      </c>
      <c r="B75" s="16">
        <f t="shared" si="45"/>
        <v>0.61115498147287806</v>
      </c>
      <c r="C75" s="16">
        <f t="shared" si="46"/>
        <v>11.449927660128813</v>
      </c>
      <c r="D75" s="20">
        <f t="shared" si="30"/>
        <v>99.809887257916088</v>
      </c>
      <c r="E75" s="20">
        <f t="shared" si="31"/>
        <v>79.82863276344618</v>
      </c>
      <c r="F75" s="20">
        <f t="shared" si="47"/>
        <v>0.17136723655378616</v>
      </c>
      <c r="G75" s="20">
        <f t="shared" si="48"/>
        <v>0.18073998931886021</v>
      </c>
      <c r="H75" s="20">
        <f t="shared" si="49"/>
        <v>9.3727527650741514E-3</v>
      </c>
      <c r="I75" s="20">
        <f t="shared" si="50"/>
        <v>18</v>
      </c>
      <c r="J75" s="20">
        <f t="shared" si="51"/>
        <v>0.99917891495804489</v>
      </c>
      <c r="K75" s="20">
        <f t="shared" si="9"/>
        <v>1071.001135008682</v>
      </c>
      <c r="L75" s="20">
        <f t="shared" si="10"/>
        <v>856.59405740949035</v>
      </c>
      <c r="M75" s="20">
        <f t="shared" si="11"/>
        <v>1.8388409194185307</v>
      </c>
      <c r="N75" s="20">
        <f t="shared" si="12"/>
        <v>1.9394144109365659</v>
      </c>
      <c r="O75" s="20">
        <f t="shared" si="13"/>
        <v>0.10057349151803628</v>
      </c>
      <c r="P75" s="20">
        <f>Properties!$G$12*EXP(1/$G$2-1/300)*(K75*L75-M75*N75/Properties!$B$3)</f>
        <v>1.4923254754426404E-2</v>
      </c>
      <c r="Q75" s="20">
        <f>Properties!$G$13*(K75^2-O75*N75/Properties!$C$3)</f>
        <v>8.1631256536583827E-4</v>
      </c>
      <c r="R75" s="20">
        <f>Properties!$G$14*(O75*L75-M75*K75/Properties!$D$3)</f>
        <v>2.5861510089793662E-11</v>
      </c>
      <c r="S75" s="20">
        <f t="shared" si="21"/>
        <v>99.805938015692362</v>
      </c>
      <c r="T75" s="20">
        <f t="shared" si="22"/>
        <v>79.825072967869346</v>
      </c>
      <c r="U75" s="20">
        <f t="shared" si="23"/>
        <v>0.17492703213061883</v>
      </c>
      <c r="V75" s="20">
        <f t="shared" si="24"/>
        <v>0.18449450821913829</v>
      </c>
      <c r="W75" s="20">
        <f t="shared" si="25"/>
        <v>9.5674760885195807E-3</v>
      </c>
      <c r="X75" s="20">
        <f t="shared" si="52"/>
        <v>18</v>
      </c>
      <c r="Y75" s="20">
        <f t="shared" si="14"/>
        <v>0.999161801844758</v>
      </c>
      <c r="Z75" s="34">
        <f t="shared" si="15"/>
        <v>5.6740155114853863E-3</v>
      </c>
      <c r="AA75" s="38">
        <f t="shared" si="27"/>
        <v>1.9406198430763765E-3</v>
      </c>
      <c r="AB75" s="37">
        <f t="shared" si="28"/>
        <v>2.1865879016331746E-3</v>
      </c>
      <c r="AC75" s="39">
        <f t="shared" si="16"/>
        <v>18.281300431020501</v>
      </c>
    </row>
    <row r="76" spans="1:29">
      <c r="A76" s="20">
        <f t="shared" si="17"/>
        <v>4.8999999999999998E-3</v>
      </c>
      <c r="B76" s="16">
        <f t="shared" si="45"/>
        <v>0.62388737692022966</v>
      </c>
      <c r="C76" s="16">
        <f t="shared" si="46"/>
        <v>11.68846781971483</v>
      </c>
      <c r="D76" s="20">
        <f t="shared" si="30"/>
        <v>99.805938015692362</v>
      </c>
      <c r="E76" s="20">
        <f t="shared" si="31"/>
        <v>79.825072967869346</v>
      </c>
      <c r="F76" s="20">
        <f t="shared" si="47"/>
        <v>0.17492703213061883</v>
      </c>
      <c r="G76" s="20">
        <f t="shared" si="48"/>
        <v>0.18449450821913829</v>
      </c>
      <c r="H76" s="20">
        <f t="shared" si="49"/>
        <v>9.5674760885195807E-3</v>
      </c>
      <c r="I76" s="20">
        <f t="shared" si="50"/>
        <v>18</v>
      </c>
      <c r="J76" s="20">
        <f t="shared" si="51"/>
        <v>0.999161801844758</v>
      </c>
      <c r="K76" s="20">
        <f t="shared" si="9"/>
        <v>1070.9404155162749</v>
      </c>
      <c r="L76" s="20">
        <f t="shared" si="10"/>
        <v>856.5411889559698</v>
      </c>
      <c r="M76" s="20">
        <f t="shared" si="11"/>
        <v>1.8770068414720877</v>
      </c>
      <c r="N76" s="20">
        <f t="shared" si="12"/>
        <v>1.9796680360001133</v>
      </c>
      <c r="O76" s="20">
        <f t="shared" si="13"/>
        <v>0.10266119452802684</v>
      </c>
      <c r="P76" s="20">
        <f>Properties!$G$12*EXP(1/$G$2-1/300)*(K76*L76-M76*N76/Properties!$B$3)</f>
        <v>1.4921487687633914E-2</v>
      </c>
      <c r="Q76" s="20">
        <f>Properties!$G$13*(K76^2-O76*N76/Properties!$C$3)</f>
        <v>8.162200072921751E-4</v>
      </c>
      <c r="R76" s="20">
        <f>Properties!$G$14*(O76*L76-M76*K76/Properties!$D$3)</f>
        <v>2.6396645082966296E-11</v>
      </c>
      <c r="S76" s="20">
        <f t="shared" si="21"/>
        <v>99.801989239142799</v>
      </c>
      <c r="T76" s="20">
        <f t="shared" si="22"/>
        <v>79.821513593808774</v>
      </c>
      <c r="U76" s="20">
        <f t="shared" si="23"/>
        <v>0.17848640619118447</v>
      </c>
      <c r="V76" s="20">
        <f t="shared" si="24"/>
        <v>0.18824858352420404</v>
      </c>
      <c r="W76" s="20">
        <f t="shared" si="25"/>
        <v>9.7621773330196955E-3</v>
      </c>
      <c r="X76" s="20">
        <f t="shared" si="52"/>
        <v>18</v>
      </c>
      <c r="Y76" s="20">
        <f t="shared" si="14"/>
        <v>0.99914468843836679</v>
      </c>
      <c r="Z76" s="34">
        <f t="shared" si="15"/>
        <v>5.7917538950934544E-3</v>
      </c>
      <c r="AA76" s="38">
        <f t="shared" si="27"/>
        <v>1.9801076085720127E-3</v>
      </c>
      <c r="AB76" s="37">
        <f t="shared" si="28"/>
        <v>2.2310800773903241E-3</v>
      </c>
      <c r="AC76" s="39">
        <f t="shared" si="16"/>
        <v>18.281208575241184</v>
      </c>
    </row>
    <row r="77" spans="1:29">
      <c r="A77" s="20">
        <f t="shared" si="17"/>
        <v>5.0000000000000001E-3</v>
      </c>
      <c r="B77" s="16">
        <f t="shared" si="45"/>
        <v>0.63661977236758127</v>
      </c>
      <c r="C77" s="16">
        <f t="shared" si="46"/>
        <v>11.927007979300848</v>
      </c>
      <c r="D77" s="20">
        <f t="shared" si="30"/>
        <v>99.801989239142799</v>
      </c>
      <c r="E77" s="20">
        <f t="shared" si="31"/>
        <v>79.821513593808774</v>
      </c>
      <c r="F77" s="20">
        <f t="shared" si="47"/>
        <v>0.17848640619118447</v>
      </c>
      <c r="G77" s="20">
        <f t="shared" si="48"/>
        <v>0.18824858352420404</v>
      </c>
      <c r="H77" s="20">
        <f t="shared" si="49"/>
        <v>9.7621773330196955E-3</v>
      </c>
      <c r="I77" s="20">
        <f t="shared" si="50"/>
        <v>18</v>
      </c>
      <c r="J77" s="20">
        <f t="shared" si="51"/>
        <v>0.99914468843836679</v>
      </c>
      <c r="K77" s="20">
        <f t="shared" si="9"/>
        <v>1070.8797021580199</v>
      </c>
      <c r="L77" s="20">
        <f t="shared" si="10"/>
        <v>856.48832608253201</v>
      </c>
      <c r="M77" s="20">
        <f t="shared" si="11"/>
        <v>1.9151669316257074</v>
      </c>
      <c r="N77" s="20">
        <f t="shared" si="12"/>
        <v>2.0199155206518031</v>
      </c>
      <c r="O77" s="20">
        <f t="shared" si="13"/>
        <v>0.10474858902609681</v>
      </c>
      <c r="P77" s="20">
        <f>Properties!$G$12*EXP(1/$G$2-1/300)*(K77*L77-M77*N77/Properties!$B$3)</f>
        <v>1.4919720907865475E-2</v>
      </c>
      <c r="Q77" s="20">
        <f>Properties!$G$13*(K77^2-O77*N77/Properties!$C$3)</f>
        <v>8.1612746380752032E-4</v>
      </c>
      <c r="R77" s="20">
        <f>Properties!$G$14*(O77*L77-M77*K77/Properties!$D$3)</f>
        <v>2.6931631886114703E-11</v>
      </c>
      <c r="S77" s="20">
        <f t="shared" si="21"/>
        <v>99.798040928191966</v>
      </c>
      <c r="T77" s="20">
        <f t="shared" si="22"/>
        <v>79.81795464119601</v>
      </c>
      <c r="U77" s="20">
        <f t="shared" si="23"/>
        <v>0.18204535880394981</v>
      </c>
      <c r="V77" s="20">
        <f t="shared" si="24"/>
        <v>0.19200221530600428</v>
      </c>
      <c r="W77" s="20">
        <f t="shared" si="25"/>
        <v>9.9568565020545976E-3</v>
      </c>
      <c r="X77" s="20">
        <f t="shared" si="52"/>
        <v>18</v>
      </c>
      <c r="Y77" s="20">
        <f t="shared" si="14"/>
        <v>0.99912757473885616</v>
      </c>
      <c r="Z77" s="34">
        <f t="shared" si="15"/>
        <v>5.9094731545002999E-3</v>
      </c>
      <c r="AA77" s="38">
        <f t="shared" si="27"/>
        <v>2.0195907180803373E-3</v>
      </c>
      <c r="AB77" s="37">
        <f t="shared" si="28"/>
        <v>2.2755669850498704E-3</v>
      </c>
      <c r="AC77" s="39">
        <f t="shared" si="16"/>
        <v>18.281116723522192</v>
      </c>
    </row>
    <row r="78" spans="1:29">
      <c r="A78" s="20">
        <f t="shared" si="17"/>
        <v>5.1000000000000004E-3</v>
      </c>
      <c r="B78" s="16">
        <f t="shared" si="45"/>
        <v>0.64935216781493299</v>
      </c>
      <c r="C78" s="16">
        <f t="shared" si="46"/>
        <v>12.165548138886866</v>
      </c>
      <c r="D78" s="20">
        <f t="shared" si="30"/>
        <v>99.798040928191966</v>
      </c>
      <c r="E78" s="20">
        <f t="shared" si="31"/>
        <v>79.81795464119601</v>
      </c>
      <c r="F78" s="20">
        <f t="shared" si="47"/>
        <v>0.18204535880394981</v>
      </c>
      <c r="G78" s="20">
        <f t="shared" si="48"/>
        <v>0.19200221530600428</v>
      </c>
      <c r="H78" s="20">
        <f t="shared" si="49"/>
        <v>9.9568565020545976E-3</v>
      </c>
      <c r="I78" s="20">
        <f t="shared" si="50"/>
        <v>18</v>
      </c>
      <c r="J78" s="20">
        <f t="shared" si="51"/>
        <v>0.99912757473885616</v>
      </c>
      <c r="K78" s="20">
        <f t="shared" si="9"/>
        <v>1070.8189949328726</v>
      </c>
      <c r="L78" s="20">
        <f t="shared" si="10"/>
        <v>856.43546878823076</v>
      </c>
      <c r="M78" s="20">
        <f t="shared" si="11"/>
        <v>1.9533211908127925</v>
      </c>
      <c r="N78" s="20">
        <f t="shared" si="12"/>
        <v>2.0601568658727114</v>
      </c>
      <c r="O78" s="20">
        <f t="shared" si="13"/>
        <v>0.10683567505992028</v>
      </c>
      <c r="P78" s="20">
        <f>Properties!$G$12*EXP(1/$G$2-1/300)*(K78*L78-M78*N78/Properties!$B$3)</f>
        <v>1.4917954415057728E-2</v>
      </c>
      <c r="Q78" s="20">
        <f>Properties!$G$13*(K78^2-O78*N78/Properties!$C$3)</f>
        <v>8.1603493490869602E-4</v>
      </c>
      <c r="R78" s="20">
        <f>Properties!$G$14*(O78*L78-M78*K78/Properties!$D$3)</f>
        <v>2.7466470537812954E-11</v>
      </c>
      <c r="S78" s="20">
        <f t="shared" si="21"/>
        <v>99.794093082764448</v>
      </c>
      <c r="T78" s="20">
        <f t="shared" si="22"/>
        <v>79.814396109962587</v>
      </c>
      <c r="U78" s="20">
        <f t="shared" si="23"/>
        <v>0.18560389003736646</v>
      </c>
      <c r="V78" s="20">
        <f t="shared" si="24"/>
        <v>0.19575540363646995</v>
      </c>
      <c r="W78" s="20">
        <f t="shared" si="25"/>
        <v>1.0151513599103627E-2</v>
      </c>
      <c r="X78" s="20">
        <f t="shared" si="52"/>
        <v>18</v>
      </c>
      <c r="Y78" s="20">
        <f t="shared" si="14"/>
        <v>0.99911046074621113</v>
      </c>
      <c r="Z78" s="34">
        <f t="shared" si="15"/>
        <v>6.0271732939277678E-3</v>
      </c>
      <c r="AA78" s="38">
        <f t="shared" si="27"/>
        <v>2.0590691723555211E-3</v>
      </c>
      <c r="AB78" s="37">
        <f t="shared" si="28"/>
        <v>2.3200486254676632E-3</v>
      </c>
      <c r="AC78" s="39">
        <f t="shared" si="16"/>
        <v>18.281024875863384</v>
      </c>
    </row>
    <row r="79" spans="1:29">
      <c r="A79" s="20">
        <f t="shared" si="17"/>
        <v>5.2000000000000006E-3</v>
      </c>
      <c r="B79" s="16">
        <f t="shared" si="45"/>
        <v>0.6620845632622846</v>
      </c>
      <c r="C79" s="16">
        <f t="shared" si="46"/>
        <v>12.404088298472882</v>
      </c>
      <c r="D79" s="20">
        <f t="shared" si="30"/>
        <v>99.794093082764448</v>
      </c>
      <c r="E79" s="20">
        <f t="shared" si="31"/>
        <v>79.814396109962587</v>
      </c>
      <c r="F79" s="20">
        <f t="shared" si="47"/>
        <v>0.18560389003736646</v>
      </c>
      <c r="G79" s="20">
        <f t="shared" si="48"/>
        <v>0.19575540363646995</v>
      </c>
      <c r="H79" s="20">
        <f t="shared" si="49"/>
        <v>1.0151513599103627E-2</v>
      </c>
      <c r="I79" s="20">
        <f t="shared" si="50"/>
        <v>18</v>
      </c>
      <c r="J79" s="20">
        <f t="shared" si="51"/>
        <v>0.99911046074621113</v>
      </c>
      <c r="K79" s="20">
        <f t="shared" si="9"/>
        <v>1070.7582938397877</v>
      </c>
      <c r="L79" s="20">
        <f t="shared" si="10"/>
        <v>856.38261707211961</v>
      </c>
      <c r="M79" s="20">
        <f t="shared" si="11"/>
        <v>1.9914696199665365</v>
      </c>
      <c r="N79" s="20">
        <f t="shared" si="12"/>
        <v>2.1003920726436958</v>
      </c>
      <c r="O79" s="20">
        <f t="shared" si="13"/>
        <v>0.10892245267716093</v>
      </c>
      <c r="P79" s="20">
        <f>Properties!$G$12*EXP(1/$G$2-1/300)*(K79*L79-M79*N79/Properties!$B$3)</f>
        <v>1.4916188209147328E-2</v>
      </c>
      <c r="Q79" s="20">
        <f>Properties!$G$13*(K79^2-O79*N79/Properties!$C$3)</f>
        <v>8.1594242059252278E-4</v>
      </c>
      <c r="R79" s="20">
        <f>Properties!$G$14*(O79*L79-M79*K79/Properties!$D$3)</f>
        <v>2.8001161076623554E-11</v>
      </c>
      <c r="S79" s="20">
        <f t="shared" si="21"/>
        <v>99.790145702784855</v>
      </c>
      <c r="T79" s="20">
        <f t="shared" si="22"/>
        <v>79.810838000040079</v>
      </c>
      <c r="U79" s="20">
        <f t="shared" si="23"/>
        <v>0.18916199995987093</v>
      </c>
      <c r="V79" s="20">
        <f t="shared" si="24"/>
        <v>0.19950814858751617</v>
      </c>
      <c r="W79" s="20">
        <f t="shared" si="25"/>
        <v>1.0346148627645367E-2</v>
      </c>
      <c r="X79" s="20">
        <f t="shared" si="52"/>
        <v>18</v>
      </c>
      <c r="Y79" s="20">
        <f t="shared" si="14"/>
        <v>0.99909334646041659</v>
      </c>
      <c r="Z79" s="34">
        <f t="shared" si="15"/>
        <v>6.144854317596371E-3</v>
      </c>
      <c r="AA79" s="38">
        <f t="shared" si="27"/>
        <v>2.0985429721514493E-3</v>
      </c>
      <c r="AB79" s="37">
        <f t="shared" si="28"/>
        <v>2.3645249994990181E-3</v>
      </c>
      <c r="AC79" s="39">
        <f t="shared" si="16"/>
        <v>18.280933032264667</v>
      </c>
    </row>
    <row r="80" spans="1:29">
      <c r="A80" s="20">
        <f t="shared" si="17"/>
        <v>5.3000000000000009E-3</v>
      </c>
      <c r="B80" s="16">
        <f t="shared" si="45"/>
        <v>0.67481695870963632</v>
      </c>
      <c r="C80" s="16">
        <f t="shared" si="46"/>
        <v>12.642628458058899</v>
      </c>
      <c r="D80" s="20">
        <f t="shared" si="30"/>
        <v>99.790145702784855</v>
      </c>
      <c r="E80" s="20">
        <f t="shared" si="31"/>
        <v>79.810838000040079</v>
      </c>
      <c r="F80" s="20">
        <f t="shared" si="47"/>
        <v>0.18916199995987093</v>
      </c>
      <c r="G80" s="20">
        <f t="shared" si="48"/>
        <v>0.19950814858751617</v>
      </c>
      <c r="H80" s="20">
        <f t="shared" si="49"/>
        <v>1.0346148627645367E-2</v>
      </c>
      <c r="I80" s="20">
        <f t="shared" si="50"/>
        <v>18</v>
      </c>
      <c r="J80" s="20">
        <f t="shared" si="51"/>
        <v>0.99909334646041659</v>
      </c>
      <c r="K80" s="20">
        <f t="shared" si="9"/>
        <v>1070.6975988777212</v>
      </c>
      <c r="L80" s="20">
        <f t="shared" si="10"/>
        <v>856.32977093325303</v>
      </c>
      <c r="M80" s="20">
        <f t="shared" si="11"/>
        <v>2.0296122200199296</v>
      </c>
      <c r="N80" s="20">
        <f t="shared" si="12"/>
        <v>2.1406211419454002</v>
      </c>
      <c r="O80" s="20">
        <f t="shared" si="13"/>
        <v>0.11100892192547207</v>
      </c>
      <c r="P80" s="20">
        <f>Properties!$G$12*EXP(1/$G$2-1/300)*(K80*L80-M80*N80/Properties!$B$3)</f>
        <v>1.4914422290070948E-2</v>
      </c>
      <c r="Q80" s="20">
        <f>Properties!$G$13*(K80^2-O80*N80/Properties!$C$3)</f>
        <v>8.158499208558241E-4</v>
      </c>
      <c r="R80" s="20">
        <f>Properties!$G$14*(O80*L80-M80*K80/Properties!$D$3)</f>
        <v>2.8535703541097484E-11</v>
      </c>
      <c r="S80" s="20">
        <f t="shared" si="21"/>
        <v>99.786198788177813</v>
      </c>
      <c r="T80" s="20">
        <f t="shared" si="22"/>
        <v>79.80728031136006</v>
      </c>
      <c r="U80" s="20">
        <f t="shared" si="23"/>
        <v>0.19271968863988462</v>
      </c>
      <c r="V80" s="20">
        <f t="shared" si="24"/>
        <v>0.20326045023104214</v>
      </c>
      <c r="W80" s="20">
        <f t="shared" si="25"/>
        <v>1.0540761591157645E-2</v>
      </c>
      <c r="X80" s="20">
        <f t="shared" si="52"/>
        <v>18</v>
      </c>
      <c r="Y80" s="20">
        <f t="shared" si="14"/>
        <v>0.99907623188145744</v>
      </c>
      <c r="Z80" s="34">
        <f t="shared" si="15"/>
        <v>6.2625162297255121E-3</v>
      </c>
      <c r="AA80" s="38">
        <f t="shared" si="27"/>
        <v>2.1380121182218658E-3</v>
      </c>
      <c r="AB80" s="37">
        <f t="shared" si="28"/>
        <v>2.4089961079992507E-3</v>
      </c>
      <c r="AC80" s="39">
        <f t="shared" si="16"/>
        <v>18.280841192725902</v>
      </c>
    </row>
    <row r="81" spans="1:29">
      <c r="A81" s="20">
        <f t="shared" si="17"/>
        <v>5.4000000000000012E-3</v>
      </c>
      <c r="B81" s="16">
        <f t="shared" si="45"/>
        <v>0.68754935415698792</v>
      </c>
      <c r="C81" s="16">
        <f t="shared" si="46"/>
        <v>12.881168617644917</v>
      </c>
      <c r="D81" s="20">
        <f t="shared" si="30"/>
        <v>99.786198788177813</v>
      </c>
      <c r="E81" s="20">
        <f t="shared" si="31"/>
        <v>79.80728031136006</v>
      </c>
      <c r="F81" s="20">
        <f t="shared" si="47"/>
        <v>0.19271968863988462</v>
      </c>
      <c r="G81" s="20">
        <f t="shared" si="48"/>
        <v>0.20326045023104214</v>
      </c>
      <c r="H81" s="20">
        <f t="shared" si="49"/>
        <v>1.0540761591157645E-2</v>
      </c>
      <c r="I81" s="20">
        <f t="shared" si="50"/>
        <v>18</v>
      </c>
      <c r="J81" s="20">
        <f t="shared" si="51"/>
        <v>0.99907623188145744</v>
      </c>
      <c r="K81" s="20">
        <f t="shared" si="9"/>
        <v>1070.6369100456284</v>
      </c>
      <c r="L81" s="20">
        <f t="shared" si="10"/>
        <v>856.27693037068468</v>
      </c>
      <c r="M81" s="20">
        <f t="shared" si="11"/>
        <v>2.0677489919057517</v>
      </c>
      <c r="N81" s="20">
        <f t="shared" si="12"/>
        <v>2.1808440747582472</v>
      </c>
      <c r="O81" s="20">
        <f t="shared" si="13"/>
        <v>0.11309508285249656</v>
      </c>
      <c r="P81" s="20">
        <f>Properties!$G$12*EXP(1/$G$2-1/300)*(K81*L81-M81*N81/Properties!$B$3)</f>
        <v>1.4912656657765267E-2</v>
      </c>
      <c r="Q81" s="20">
        <f>Properties!$G$13*(K81^2-O81*N81/Properties!$C$3)</f>
        <v>8.1575743569542274E-4</v>
      </c>
      <c r="R81" s="20">
        <f>Properties!$G$14*(O81*L81-M81*K81/Properties!$D$3)</f>
        <v>2.907009796977414E-11</v>
      </c>
      <c r="S81" s="20">
        <f t="shared" si="21"/>
        <v>99.782252338867963</v>
      </c>
      <c r="T81" s="20">
        <f t="shared" si="22"/>
        <v>79.803723043854134</v>
      </c>
      <c r="U81" s="20">
        <f t="shared" si="23"/>
        <v>0.19627695614581381</v>
      </c>
      <c r="V81" s="20">
        <f t="shared" si="24"/>
        <v>0.20701230863893122</v>
      </c>
      <c r="W81" s="20">
        <f t="shared" si="25"/>
        <v>1.0735352493117524E-2</v>
      </c>
      <c r="X81" s="20">
        <f t="shared" si="52"/>
        <v>18</v>
      </c>
      <c r="Y81" s="20">
        <f t="shared" si="14"/>
        <v>0.9990591170093186</v>
      </c>
      <c r="Z81" s="34">
        <f t="shared" si="15"/>
        <v>6.3801590345341497E-3</v>
      </c>
      <c r="AA81" s="38">
        <f t="shared" si="27"/>
        <v>2.1774766113203726E-3</v>
      </c>
      <c r="AB81" s="37">
        <f t="shared" si="28"/>
        <v>2.4534619518233212E-3</v>
      </c>
      <c r="AC81" s="39">
        <f t="shared" si="16"/>
        <v>18.280749357246979</v>
      </c>
    </row>
    <row r="82" spans="1:29">
      <c r="A82" s="20">
        <f t="shared" si="17"/>
        <v>5.5000000000000014E-3</v>
      </c>
      <c r="B82" s="16">
        <f t="shared" si="45"/>
        <v>0.70028174960433964</v>
      </c>
      <c r="C82" s="16">
        <f t="shared" si="46"/>
        <v>13.119708777230935</v>
      </c>
      <c r="D82" s="20">
        <f t="shared" si="30"/>
        <v>99.782252338867963</v>
      </c>
      <c r="E82" s="20">
        <f t="shared" si="31"/>
        <v>79.803723043854134</v>
      </c>
      <c r="F82" s="20">
        <f t="shared" si="47"/>
        <v>0.19627695614581381</v>
      </c>
      <c r="G82" s="20">
        <f t="shared" si="48"/>
        <v>0.20701230863893122</v>
      </c>
      <c r="H82" s="20">
        <f t="shared" si="49"/>
        <v>1.0735352493117524E-2</v>
      </c>
      <c r="I82" s="20">
        <f t="shared" si="50"/>
        <v>18</v>
      </c>
      <c r="J82" s="20">
        <f t="shared" si="51"/>
        <v>0.9990591170093186</v>
      </c>
      <c r="K82" s="20">
        <f t="shared" si="9"/>
        <v>1070.5762273424657</v>
      </c>
      <c r="L82" s="20">
        <f t="shared" si="10"/>
        <v>856.22409538347006</v>
      </c>
      <c r="M82" s="20">
        <f t="shared" si="11"/>
        <v>2.1058799365565801</v>
      </c>
      <c r="N82" s="20">
        <f t="shared" si="12"/>
        <v>2.2210608720624463</v>
      </c>
      <c r="O82" s="20">
        <f t="shared" si="13"/>
        <v>0.11518093550586697</v>
      </c>
      <c r="P82" s="20">
        <f>Properties!$G$12*EXP(1/$G$2-1/300)*(K82*L82-M82*N82/Properties!$B$3)</f>
        <v>1.4910891312167013E-2</v>
      </c>
      <c r="Q82" s="20">
        <f>Properties!$G$13*(K82^2-O82*N82/Properties!$C$3)</f>
        <v>8.1566496510814392E-4</v>
      </c>
      <c r="R82" s="20">
        <f>Properties!$G$14*(O82*L82-M82*K82/Properties!$D$3)</f>
        <v>2.9604344401181486E-11</v>
      </c>
      <c r="S82" s="20">
        <f t="shared" si="21"/>
        <v>99.778306354779957</v>
      </c>
      <c r="T82" s="20">
        <f t="shared" si="22"/>
        <v>79.800166197453905</v>
      </c>
      <c r="U82" s="20">
        <f t="shared" si="23"/>
        <v>0.19983380254604971</v>
      </c>
      <c r="V82" s="20">
        <f t="shared" si="24"/>
        <v>0.21076372388305092</v>
      </c>
      <c r="W82" s="20">
        <f t="shared" si="25"/>
        <v>1.092992133700132E-2</v>
      </c>
      <c r="X82" s="20">
        <f t="shared" si="52"/>
        <v>18</v>
      </c>
      <c r="Y82" s="20">
        <f t="shared" si="14"/>
        <v>0.99904200184398506</v>
      </c>
      <c r="Z82" s="34">
        <f t="shared" si="15"/>
        <v>6.4977827362383556E-3</v>
      </c>
      <c r="AA82" s="38">
        <f t="shared" si="27"/>
        <v>2.2169364522004287E-3</v>
      </c>
      <c r="AB82" s="37">
        <f t="shared" si="28"/>
        <v>2.4979225318261912E-3</v>
      </c>
      <c r="AC82" s="39">
        <f t="shared" si="16"/>
        <v>18.280657525827774</v>
      </c>
    </row>
    <row r="83" spans="1:29">
      <c r="A83" s="20">
        <f t="shared" si="17"/>
        <v>5.6000000000000017E-3</v>
      </c>
      <c r="B83" s="16">
        <f t="shared" si="45"/>
        <v>0.71301414505169125</v>
      </c>
      <c r="C83" s="16">
        <f t="shared" si="46"/>
        <v>13.358248936816953</v>
      </c>
      <c r="D83" s="20">
        <f t="shared" si="30"/>
        <v>99.778306354779957</v>
      </c>
      <c r="E83" s="20">
        <f t="shared" si="31"/>
        <v>79.800166197453905</v>
      </c>
      <c r="F83" s="20">
        <f t="shared" si="47"/>
        <v>0.19983380254604971</v>
      </c>
      <c r="G83" s="20">
        <f t="shared" si="48"/>
        <v>0.21076372388305092</v>
      </c>
      <c r="H83" s="20">
        <f t="shared" si="49"/>
        <v>1.092992133700132E-2</v>
      </c>
      <c r="I83" s="20">
        <f t="shared" si="50"/>
        <v>18</v>
      </c>
      <c r="J83" s="20">
        <f t="shared" si="51"/>
        <v>0.99904200184398506</v>
      </c>
      <c r="K83" s="20">
        <f t="shared" si="9"/>
        <v>1070.5155507671896</v>
      </c>
      <c r="L83" s="20">
        <f t="shared" si="10"/>
        <v>856.17126597066317</v>
      </c>
      <c r="M83" s="20">
        <f t="shared" si="11"/>
        <v>2.1440050549047824</v>
      </c>
      <c r="N83" s="20">
        <f t="shared" si="12"/>
        <v>2.2612715348379862</v>
      </c>
      <c r="O83" s="20">
        <f t="shared" si="13"/>
        <v>0.11726647993320538</v>
      </c>
      <c r="P83" s="20">
        <f>Properties!$G$12*EXP(1/$G$2-1/300)*(K83*L83-M83*N83/Properties!$B$3)</f>
        <v>1.4909126253212907E-2</v>
      </c>
      <c r="Q83" s="20">
        <f>Properties!$G$13*(K83^2-O83*N83/Properties!$C$3)</f>
        <v>8.155725090908131E-4</v>
      </c>
      <c r="R83" s="20">
        <f>Properties!$G$14*(O83*L83-M83*K83/Properties!$D$3)</f>
        <v>3.0138442873835788E-11</v>
      </c>
      <c r="S83" s="20">
        <f t="shared" si="21"/>
        <v>99.774360835838465</v>
      </c>
      <c r="T83" s="20">
        <f t="shared" si="22"/>
        <v>79.796609772090989</v>
      </c>
      <c r="U83" s="20">
        <f t="shared" si="23"/>
        <v>0.20339022790896844</v>
      </c>
      <c r="V83" s="20">
        <f t="shared" si="24"/>
        <v>0.21451469603525289</v>
      </c>
      <c r="W83" s="20">
        <f t="shared" si="25"/>
        <v>1.1124468126284582E-2</v>
      </c>
      <c r="X83" s="20">
        <f t="shared" si="52"/>
        <v>18</v>
      </c>
      <c r="Y83" s="20">
        <f t="shared" si="14"/>
        <v>0.99902488638544173</v>
      </c>
      <c r="Z83" s="34">
        <f t="shared" si="15"/>
        <v>6.6153873390542017E-3</v>
      </c>
      <c r="AA83" s="38">
        <f t="shared" si="27"/>
        <v>2.2563916416153519E-3</v>
      </c>
      <c r="AB83" s="37">
        <f t="shared" si="28"/>
        <v>2.5423778488626427E-3</v>
      </c>
      <c r="AC83" s="39">
        <f t="shared" si="16"/>
        <v>18.280565698468166</v>
      </c>
    </row>
    <row r="84" spans="1:29">
      <c r="A84" s="20">
        <f t="shared" si="17"/>
        <v>5.7000000000000019E-3</v>
      </c>
      <c r="B84" s="16">
        <f t="shared" si="45"/>
        <v>0.72574654049904297</v>
      </c>
      <c r="C84" s="16">
        <f t="shared" si="46"/>
        <v>13.59678909640297</v>
      </c>
      <c r="D84" s="20">
        <f t="shared" si="30"/>
        <v>99.774360835838465</v>
      </c>
      <c r="E84" s="20">
        <f t="shared" si="31"/>
        <v>79.796609772090989</v>
      </c>
      <c r="F84" s="20">
        <f t="shared" si="47"/>
        <v>0.20339022790896844</v>
      </c>
      <c r="G84" s="20">
        <f t="shared" si="48"/>
        <v>0.21451469603525289</v>
      </c>
      <c r="H84" s="20">
        <f t="shared" si="49"/>
        <v>1.1124468126284582E-2</v>
      </c>
      <c r="I84" s="20">
        <f t="shared" si="50"/>
        <v>18</v>
      </c>
      <c r="J84" s="20">
        <f t="shared" si="51"/>
        <v>0.99902488638544173</v>
      </c>
      <c r="K84" s="20">
        <f t="shared" si="9"/>
        <v>1070.4548803187554</v>
      </c>
      <c r="L84" s="20">
        <f t="shared" si="10"/>
        <v>856.11844213131872</v>
      </c>
      <c r="M84" s="20">
        <f t="shared" si="11"/>
        <v>2.1821243478825196</v>
      </c>
      <c r="N84" s="20">
        <f t="shared" si="12"/>
        <v>2.3014760640646417</v>
      </c>
      <c r="O84" s="20">
        <f t="shared" si="13"/>
        <v>0.11935171618212352</v>
      </c>
      <c r="P84" s="20">
        <f>Properties!$G$12*EXP(1/$G$2-1/300)*(K84*L84-M84*N84/Properties!$B$3)</f>
        <v>1.4907361480839668E-2</v>
      </c>
      <c r="Q84" s="20">
        <f>Properties!$G$13*(K84^2-O84*N84/Properties!$C$3)</f>
        <v>8.1548006764025499E-4</v>
      </c>
      <c r="R84" s="20">
        <f>Properties!$G$14*(O84*L84-M84*K84/Properties!$D$3)</f>
        <v>3.0672393426241925E-11</v>
      </c>
      <c r="S84" s="20">
        <f t="shared" si="21"/>
        <v>99.770415781968183</v>
      </c>
      <c r="T84" s="20">
        <f t="shared" si="22"/>
        <v>79.793053767697032</v>
      </c>
      <c r="U84" s="20">
        <f t="shared" si="23"/>
        <v>0.20694623230293097</v>
      </c>
      <c r="V84" s="20">
        <f t="shared" si="24"/>
        <v>0.21826522516737296</v>
      </c>
      <c r="W84" s="20">
        <f t="shared" si="25"/>
        <v>1.1318992864442106E-2</v>
      </c>
      <c r="X84" s="20">
        <f t="shared" si="52"/>
        <v>18</v>
      </c>
      <c r="Y84" s="20">
        <f t="shared" si="14"/>
        <v>0.99900777063367363</v>
      </c>
      <c r="Z84" s="34">
        <f t="shared" si="15"/>
        <v>6.7329728471978711E-3</v>
      </c>
      <c r="AA84" s="38">
        <f t="shared" si="27"/>
        <v>2.2958421803181751E-3</v>
      </c>
      <c r="AB84" s="37">
        <f t="shared" si="28"/>
        <v>2.5868279037871032E-3</v>
      </c>
      <c r="AC84" s="39">
        <f t="shared" si="16"/>
        <v>18.280473875168042</v>
      </c>
    </row>
    <row r="85" spans="1:29">
      <c r="A85" s="20">
        <f t="shared" si="17"/>
        <v>5.8000000000000022E-3</v>
      </c>
      <c r="B85" s="16">
        <f t="shared" si="45"/>
        <v>0.73847893594639458</v>
      </c>
      <c r="C85" s="16">
        <f t="shared" si="46"/>
        <v>13.835329255988988</v>
      </c>
      <c r="D85" s="20">
        <f t="shared" si="30"/>
        <v>99.770415781968183</v>
      </c>
      <c r="E85" s="20">
        <f t="shared" si="31"/>
        <v>79.793053767697032</v>
      </c>
      <c r="F85" s="20">
        <f t="shared" si="47"/>
        <v>0.20694623230293097</v>
      </c>
      <c r="G85" s="20">
        <f t="shared" si="48"/>
        <v>0.21826522516737296</v>
      </c>
      <c r="H85" s="20">
        <f t="shared" si="49"/>
        <v>1.1318992864442106E-2</v>
      </c>
      <c r="I85" s="20">
        <f t="shared" si="50"/>
        <v>18</v>
      </c>
      <c r="J85" s="20">
        <f t="shared" si="51"/>
        <v>0.99900777063367363</v>
      </c>
      <c r="K85" s="20">
        <f t="shared" si="9"/>
        <v>1070.3942159961207</v>
      </c>
      <c r="L85" s="20">
        <f t="shared" si="10"/>
        <v>856.06562386449218</v>
      </c>
      <c r="M85" s="20">
        <f t="shared" si="11"/>
        <v>2.2202378164217471</v>
      </c>
      <c r="N85" s="20">
        <f t="shared" si="12"/>
        <v>2.3416744607219688</v>
      </c>
      <c r="O85" s="20">
        <f t="shared" si="13"/>
        <v>0.12143664430022268</v>
      </c>
      <c r="P85" s="20">
        <f>Properties!$G$12*EXP(1/$G$2-1/300)*(K85*L85-M85*N85/Properties!$B$3)</f>
        <v>1.4905596994984073E-2</v>
      </c>
      <c r="Q85" s="20">
        <f>Properties!$G$13*(K85^2-O85*N85/Properties!$C$3)</f>
        <v>8.1538764075329796E-4</v>
      </c>
      <c r="R85" s="20">
        <f>Properties!$G$14*(O85*L85-M85*K85/Properties!$D$3)</f>
        <v>3.1206196096893148E-11</v>
      </c>
      <c r="S85" s="20">
        <f t="shared" si="21"/>
        <v>99.766471193093821</v>
      </c>
      <c r="T85" s="20">
        <f t="shared" si="22"/>
        <v>79.78949818420368</v>
      </c>
      <c r="U85" s="20">
        <f t="shared" si="23"/>
        <v>0.21050181579628324</v>
      </c>
      <c r="V85" s="20">
        <f t="shared" si="24"/>
        <v>0.22201531135123106</v>
      </c>
      <c r="W85" s="20">
        <f t="shared" si="25"/>
        <v>1.1513495554947933E-2</v>
      </c>
      <c r="X85" s="20">
        <f t="shared" si="52"/>
        <v>18</v>
      </c>
      <c r="Y85" s="20">
        <f t="shared" si="14"/>
        <v>0.99899065458866554</v>
      </c>
      <c r="Z85" s="34">
        <f t="shared" si="15"/>
        <v>6.8505392648819941E-3</v>
      </c>
      <c r="AA85" s="38">
        <f t="shared" si="27"/>
        <v>2.3352880690617893E-3</v>
      </c>
      <c r="AB85" s="37">
        <f t="shared" si="28"/>
        <v>2.6312726974540013E-3</v>
      </c>
      <c r="AC85" s="39">
        <f t="shared" si="16"/>
        <v>18.280382055927266</v>
      </c>
    </row>
    <row r="86" spans="1:29">
      <c r="A86" s="20">
        <f t="shared" si="17"/>
        <v>5.9000000000000025E-3</v>
      </c>
      <c r="B86" s="16">
        <f t="shared" si="45"/>
        <v>0.7512113313937463</v>
      </c>
      <c r="C86" s="16">
        <f t="shared" si="46"/>
        <v>14.073869415575006</v>
      </c>
      <c r="D86" s="20">
        <f t="shared" si="30"/>
        <v>99.766471193093821</v>
      </c>
      <c r="E86" s="20">
        <f t="shared" si="31"/>
        <v>79.78949818420368</v>
      </c>
      <c r="F86" s="20">
        <f t="shared" si="47"/>
        <v>0.21050181579628324</v>
      </c>
      <c r="G86" s="20">
        <f t="shared" si="48"/>
        <v>0.22201531135123106</v>
      </c>
      <c r="H86" s="20">
        <f t="shared" si="49"/>
        <v>1.1513495554947933E-2</v>
      </c>
      <c r="I86" s="20">
        <f t="shared" si="50"/>
        <v>18</v>
      </c>
      <c r="J86" s="20">
        <f t="shared" si="51"/>
        <v>0.99899065458866554</v>
      </c>
      <c r="K86" s="20">
        <f t="shared" si="9"/>
        <v>1070.3335577982423</v>
      </c>
      <c r="L86" s="20">
        <f t="shared" si="10"/>
        <v>856.01281116923872</v>
      </c>
      <c r="M86" s="20">
        <f t="shared" si="11"/>
        <v>2.2583454614542147</v>
      </c>
      <c r="N86" s="20">
        <f t="shared" si="12"/>
        <v>2.3818667257893074</v>
      </c>
      <c r="O86" s="20">
        <f t="shared" si="13"/>
        <v>0.12352126433509386</v>
      </c>
      <c r="P86" s="20">
        <f>Properties!$G$12*EXP(1/$G$2-1/300)*(K86*L86-M86*N86/Properties!$B$3)</f>
        <v>1.4903832795582902E-2</v>
      </c>
      <c r="Q86" s="20">
        <f>Properties!$G$13*(K86^2-O86*N86/Properties!$C$3)</f>
        <v>8.1529522842676953E-4</v>
      </c>
      <c r="R86" s="20">
        <f>Properties!$G$14*(O86*L86-M86*K86/Properties!$D$3)</f>
        <v>3.1739850924271249E-11</v>
      </c>
      <c r="S86" s="20">
        <f t="shared" si="21"/>
        <v>99.762527069140091</v>
      </c>
      <c r="T86" s="20">
        <f t="shared" si="22"/>
        <v>79.785943021542607</v>
      </c>
      <c r="U86" s="20">
        <f t="shared" si="23"/>
        <v>0.21405697845735613</v>
      </c>
      <c r="V86" s="20">
        <f t="shared" si="24"/>
        <v>0.22576495465863136</v>
      </c>
      <c r="W86" s="20">
        <f t="shared" si="25"/>
        <v>1.1707976201275344E-2</v>
      </c>
      <c r="X86" s="20">
        <f t="shared" si="52"/>
        <v>18</v>
      </c>
      <c r="Y86" s="20">
        <f t="shared" si="14"/>
        <v>0.99897353825040247</v>
      </c>
      <c r="Z86" s="34">
        <f t="shared" si="15"/>
        <v>6.9680865963189786E-3</v>
      </c>
      <c r="AA86" s="38">
        <f t="shared" si="27"/>
        <v>2.3747293085990863E-3</v>
      </c>
      <c r="AB86" s="37">
        <f t="shared" si="28"/>
        <v>2.6757122307174085E-3</v>
      </c>
      <c r="AC86" s="39">
        <f t="shared" si="16"/>
        <v>18.280290240745735</v>
      </c>
    </row>
    <row r="87" spans="1:29">
      <c r="A87" s="20">
        <f t="shared" si="17"/>
        <v>6.0000000000000027E-3</v>
      </c>
      <c r="B87" s="16">
        <f t="shared" si="45"/>
        <v>0.7639437268410979</v>
      </c>
      <c r="C87" s="16">
        <f t="shared" si="46"/>
        <v>14.312409575161023</v>
      </c>
      <c r="D87" s="20">
        <f t="shared" si="30"/>
        <v>99.762527069140091</v>
      </c>
      <c r="E87" s="20">
        <f t="shared" si="31"/>
        <v>79.785943021542607</v>
      </c>
      <c r="F87" s="20">
        <f t="shared" si="47"/>
        <v>0.21405697845735613</v>
      </c>
      <c r="G87" s="20">
        <f t="shared" si="48"/>
        <v>0.22576495465863136</v>
      </c>
      <c r="H87" s="20">
        <f t="shared" si="49"/>
        <v>1.1707976201275344E-2</v>
      </c>
      <c r="I87" s="20">
        <f t="shared" si="50"/>
        <v>18</v>
      </c>
      <c r="J87" s="20">
        <f t="shared" si="51"/>
        <v>0.99897353825040247</v>
      </c>
      <c r="K87" s="20">
        <f t="shared" si="9"/>
        <v>1070.272905724077</v>
      </c>
      <c r="L87" s="20">
        <f t="shared" si="10"/>
        <v>855.9600040446137</v>
      </c>
      <c r="M87" s="20">
        <f t="shared" si="11"/>
        <v>2.2964472839114642</v>
      </c>
      <c r="N87" s="20">
        <f t="shared" si="12"/>
        <v>2.4220528602457807</v>
      </c>
      <c r="O87" s="20">
        <f t="shared" si="13"/>
        <v>0.1256055763343176</v>
      </c>
      <c r="P87" s="20">
        <f>Properties!$G$12*EXP(1/$G$2-1/300)*(K87*L87-M87*N87/Properties!$B$3)</f>
        <v>1.4902068882572936E-2</v>
      </c>
      <c r="Q87" s="20">
        <f>Properties!$G$13*(K87^2-O87*N87/Properties!$C$3)</f>
        <v>8.152028306574983E-4</v>
      </c>
      <c r="R87" s="20">
        <f>Properties!$G$14*(O87*L87-M87*K87/Properties!$D$3)</f>
        <v>3.2273357946846468E-11</v>
      </c>
      <c r="S87" s="20">
        <f t="shared" si="21"/>
        <v>99.758583410031733</v>
      </c>
      <c r="T87" s="20">
        <f t="shared" si="22"/>
        <v>79.782388279645502</v>
      </c>
      <c r="U87" s="20">
        <f t="shared" si="23"/>
        <v>0.21761172035446538</v>
      </c>
      <c r="V87" s="20">
        <f t="shared" si="24"/>
        <v>0.22951415516136214</v>
      </c>
      <c r="W87" s="20">
        <f t="shared" si="25"/>
        <v>1.1902434806896863E-2</v>
      </c>
      <c r="X87" s="20">
        <f t="shared" si="52"/>
        <v>18</v>
      </c>
      <c r="Y87" s="20">
        <f t="shared" si="14"/>
        <v>0.99895642161886933</v>
      </c>
      <c r="Z87" s="34">
        <f t="shared" si="15"/>
        <v>7.0856148457209001E-3</v>
      </c>
      <c r="AA87" s="38">
        <f t="shared" si="27"/>
        <v>2.4141658996826719E-3</v>
      </c>
      <c r="AB87" s="37">
        <f t="shared" si="28"/>
        <v>2.72014650443122E-3</v>
      </c>
      <c r="AC87" s="39">
        <f t="shared" si="16"/>
        <v>18.280198429623312</v>
      </c>
    </row>
    <row r="88" spans="1:29">
      <c r="A88" s="20">
        <f t="shared" si="17"/>
        <v>6.100000000000003E-3</v>
      </c>
      <c r="B88" s="16">
        <f t="shared" si="45"/>
        <v>0.77667612228844962</v>
      </c>
      <c r="C88" s="16">
        <f t="shared" si="46"/>
        <v>14.550949734747041</v>
      </c>
      <c r="D88" s="20">
        <f t="shared" si="30"/>
        <v>99.758583410031733</v>
      </c>
      <c r="E88" s="20">
        <f t="shared" si="31"/>
        <v>79.782388279645502</v>
      </c>
      <c r="F88" s="20">
        <f t="shared" si="47"/>
        <v>0.21761172035446538</v>
      </c>
      <c r="G88" s="20">
        <f t="shared" si="48"/>
        <v>0.22951415516136214</v>
      </c>
      <c r="H88" s="20">
        <f t="shared" si="49"/>
        <v>1.1902434806896863E-2</v>
      </c>
      <c r="I88" s="20">
        <f t="shared" si="50"/>
        <v>18</v>
      </c>
      <c r="J88" s="20">
        <f t="shared" si="51"/>
        <v>0.99895642161886933</v>
      </c>
      <c r="K88" s="20">
        <f t="shared" si="9"/>
        <v>1070.2122597725825</v>
      </c>
      <c r="L88" s="20">
        <f t="shared" si="10"/>
        <v>855.90720248967352</v>
      </c>
      <c r="M88" s="20">
        <f t="shared" si="11"/>
        <v>2.3345432847248331</v>
      </c>
      <c r="N88" s="20">
        <f t="shared" si="12"/>
        <v>2.462232865070296</v>
      </c>
      <c r="O88" s="20">
        <f t="shared" si="13"/>
        <v>0.12768958034546415</v>
      </c>
      <c r="P88" s="20">
        <f>Properties!$G$12*EXP(1/$G$2-1/300)*(K88*L88-M88*N88/Properties!$B$3)</f>
        <v>1.4900305255891004E-2</v>
      </c>
      <c r="Q88" s="20">
        <f>Properties!$G$13*(K88^2-O88*N88/Properties!$C$3)</f>
        <v>8.1511044744231407E-4</v>
      </c>
      <c r="R88" s="20">
        <f>Properties!$G$14*(O88*L88-M88*K88/Properties!$D$3)</f>
        <v>3.2806717203077583E-11</v>
      </c>
      <c r="S88" s="20">
        <f t="shared" si="21"/>
        <v>99.754640215693513</v>
      </c>
      <c r="T88" s="20">
        <f t="shared" si="22"/>
        <v>79.778833958444054</v>
      </c>
      <c r="U88" s="20">
        <f t="shared" si="23"/>
        <v>0.22116604155591171</v>
      </c>
      <c r="V88" s="20">
        <f t="shared" si="24"/>
        <v>0.23326291293119586</v>
      </c>
      <c r="W88" s="20">
        <f t="shared" si="25"/>
        <v>1.2096871375284262E-2</v>
      </c>
      <c r="X88" s="20">
        <f t="shared" si="52"/>
        <v>18</v>
      </c>
      <c r="Y88" s="20">
        <f t="shared" si="14"/>
        <v>0.99893930469405101</v>
      </c>
      <c r="Z88" s="34">
        <f t="shared" si="15"/>
        <v>7.2031240172969468E-3</v>
      </c>
      <c r="AA88" s="38">
        <f t="shared" si="27"/>
        <v>2.4535978430648697E-3</v>
      </c>
      <c r="AB88" s="37">
        <f t="shared" si="28"/>
        <v>2.7645755194493304E-3</v>
      </c>
      <c r="AC88" s="39">
        <f t="shared" si="16"/>
        <v>18.280106622559902</v>
      </c>
    </row>
    <row r="89" spans="1:29">
      <c r="A89" s="20">
        <f t="shared" si="17"/>
        <v>6.2000000000000033E-3</v>
      </c>
      <c r="B89" s="16">
        <f t="shared" si="45"/>
        <v>0.78940851773580123</v>
      </c>
      <c r="C89" s="16">
        <f t="shared" si="46"/>
        <v>14.789489894333059</v>
      </c>
      <c r="D89" s="20">
        <f t="shared" si="30"/>
        <v>99.754640215693513</v>
      </c>
      <c r="E89" s="20">
        <f t="shared" si="31"/>
        <v>79.778833958444054</v>
      </c>
      <c r="F89" s="20">
        <f t="shared" si="47"/>
        <v>0.22116604155591171</v>
      </c>
      <c r="G89" s="20">
        <f t="shared" si="48"/>
        <v>0.23326291293119586</v>
      </c>
      <c r="H89" s="20">
        <f t="shared" si="49"/>
        <v>1.2096871375284262E-2</v>
      </c>
      <c r="I89" s="20">
        <f t="shared" si="50"/>
        <v>18</v>
      </c>
      <c r="J89" s="20">
        <f t="shared" si="51"/>
        <v>0.99893930469405101</v>
      </c>
      <c r="K89" s="20">
        <f t="shared" si="9"/>
        <v>1070.151619942716</v>
      </c>
      <c r="L89" s="20">
        <f t="shared" si="10"/>
        <v>855.85440650347323</v>
      </c>
      <c r="M89" s="20">
        <f t="shared" si="11"/>
        <v>2.3726334648254492</v>
      </c>
      <c r="N89" s="20">
        <f t="shared" si="12"/>
        <v>2.5024067412415407</v>
      </c>
      <c r="O89" s="20">
        <f t="shared" si="13"/>
        <v>0.12977327641609326</v>
      </c>
      <c r="P89" s="20">
        <f>Properties!$G$12*EXP(1/$G$2-1/300)*(K89*L89-M89*N89/Properties!$B$3)</f>
        <v>1.489854191547392E-2</v>
      </c>
      <c r="Q89" s="20">
        <f>Properties!$G$13*(K89^2-O89*N89/Properties!$C$3)</f>
        <v>8.1501807877804684E-4</v>
      </c>
      <c r="R89" s="20">
        <f>Properties!$G$14*(O89*L89-M89*K89/Properties!$D$3)</f>
        <v>3.333992873141175E-11</v>
      </c>
      <c r="S89" s="20">
        <f t="shared" si="21"/>
        <v>99.7506974860502</v>
      </c>
      <c r="T89" s="20">
        <f t="shared" si="22"/>
        <v>79.775280057869978</v>
      </c>
      <c r="U89" s="20">
        <f t="shared" si="23"/>
        <v>0.22471994212998073</v>
      </c>
      <c r="V89" s="20">
        <f t="shared" si="24"/>
        <v>0.23701122803988917</v>
      </c>
      <c r="W89" s="20">
        <f t="shared" si="25"/>
        <v>1.2291285909908556E-2</v>
      </c>
      <c r="X89" s="20">
        <f t="shared" si="52"/>
        <v>18</v>
      </c>
      <c r="Y89" s="20">
        <f t="shared" si="14"/>
        <v>0.99892218747593253</v>
      </c>
      <c r="Z89" s="34">
        <f t="shared" si="15"/>
        <v>7.3206141152569737E-3</v>
      </c>
      <c r="AA89" s="38">
        <f t="shared" si="27"/>
        <v>2.493025139498002E-3</v>
      </c>
      <c r="AB89" s="37">
        <f t="shared" si="28"/>
        <v>2.8089992766252791E-3</v>
      </c>
      <c r="AC89" s="39">
        <f t="shared" si="16"/>
        <v>18.280014819555365</v>
      </c>
    </row>
    <row r="90" spans="1:29">
      <c r="A90" s="20">
        <f t="shared" si="17"/>
        <v>6.3000000000000035E-3</v>
      </c>
      <c r="B90" s="16">
        <f t="shared" si="45"/>
        <v>0.80214091318315295</v>
      </c>
      <c r="C90" s="16">
        <f t="shared" si="46"/>
        <v>15.028030053919077</v>
      </c>
      <c r="D90" s="20">
        <f t="shared" si="30"/>
        <v>99.7506974860502</v>
      </c>
      <c r="E90" s="20">
        <f t="shared" si="31"/>
        <v>79.775280057869978</v>
      </c>
      <c r="F90" s="20">
        <f t="shared" si="47"/>
        <v>0.22471994212998073</v>
      </c>
      <c r="G90" s="20">
        <f t="shared" si="48"/>
        <v>0.23701122803988917</v>
      </c>
      <c r="H90" s="20">
        <f t="shared" si="49"/>
        <v>1.2291285909908556E-2</v>
      </c>
      <c r="I90" s="20">
        <f t="shared" si="50"/>
        <v>18</v>
      </c>
      <c r="J90" s="20">
        <f t="shared" si="51"/>
        <v>0.99892218747593253</v>
      </c>
      <c r="K90" s="20">
        <f t="shared" si="9"/>
        <v>1070.0909862334358</v>
      </c>
      <c r="L90" s="20">
        <f t="shared" si="10"/>
        <v>855.80161608506933</v>
      </c>
      <c r="M90" s="20">
        <f t="shared" si="11"/>
        <v>2.4107178251442369</v>
      </c>
      <c r="N90" s="20">
        <f t="shared" si="12"/>
        <v>2.5425744897379903</v>
      </c>
      <c r="O90" s="20">
        <f t="shared" si="13"/>
        <v>0.13185666459375436</v>
      </c>
      <c r="P90" s="20">
        <f>Properties!$G$12*EXP(1/$G$2-1/300)*(K90*L90-M90*N90/Properties!$B$3)</f>
        <v>1.4896778861258536E-2</v>
      </c>
      <c r="Q90" s="20">
        <f>Properties!$G$13*(K90^2-O90*N90/Properties!$C$3)</f>
        <v>8.1492572466152868E-4</v>
      </c>
      <c r="R90" s="20">
        <f>Properties!$G$14*(O90*L90-M90*K90/Properties!$D$3)</f>
        <v>3.3872992570284697E-11</v>
      </c>
      <c r="S90" s="20">
        <f t="shared" si="21"/>
        <v>99.746755221026575</v>
      </c>
      <c r="T90" s="20">
        <f t="shared" si="22"/>
        <v>79.77172657785502</v>
      </c>
      <c r="U90" s="20">
        <f t="shared" si="23"/>
        <v>0.22827342214494301</v>
      </c>
      <c r="V90" s="20">
        <f t="shared" si="24"/>
        <v>0.2407591005591829</v>
      </c>
      <c r="W90" s="20">
        <f t="shared" si="25"/>
        <v>1.2485678414239998E-2</v>
      </c>
      <c r="X90" s="20">
        <f t="shared" si="52"/>
        <v>18</v>
      </c>
      <c r="Y90" s="20">
        <f t="shared" si="14"/>
        <v>0.99890506996449879</v>
      </c>
      <c r="Z90" s="34">
        <f t="shared" si="15"/>
        <v>7.4380851438086149E-3</v>
      </c>
      <c r="AA90" s="38">
        <f t="shared" si="27"/>
        <v>2.5324477897342491E-3</v>
      </c>
      <c r="AB90" s="37">
        <f t="shared" si="28"/>
        <v>2.8534177768122504E-3</v>
      </c>
      <c r="AC90" s="39">
        <f t="shared" si="16"/>
        <v>18.279923020609584</v>
      </c>
    </row>
    <row r="91" spans="1:29">
      <c r="A91" s="20">
        <f t="shared" si="17"/>
        <v>6.4000000000000038E-3</v>
      </c>
      <c r="B91" s="16">
        <f t="shared" si="45"/>
        <v>0.81487330863050456</v>
      </c>
      <c r="C91" s="16">
        <f t="shared" si="46"/>
        <v>15.266570213505094</v>
      </c>
      <c r="D91" s="20">
        <f t="shared" si="30"/>
        <v>99.746755221026575</v>
      </c>
      <c r="E91" s="20">
        <f t="shared" si="31"/>
        <v>79.77172657785502</v>
      </c>
      <c r="F91" s="20">
        <f t="shared" si="47"/>
        <v>0.22827342214494301</v>
      </c>
      <c r="G91" s="20">
        <f t="shared" si="48"/>
        <v>0.2407591005591829</v>
      </c>
      <c r="H91" s="20">
        <f t="shared" si="49"/>
        <v>1.2485678414239998E-2</v>
      </c>
      <c r="I91" s="20">
        <f t="shared" si="50"/>
        <v>18</v>
      </c>
      <c r="J91" s="20">
        <f t="shared" si="51"/>
        <v>0.99890506996449879</v>
      </c>
      <c r="K91" s="20">
        <f t="shared" ref="K91:K154" si="53">$G$3*D91/SUM(D91:I91)*$J91</f>
        <v>1070.0303586436989</v>
      </c>
      <c r="L91" s="20">
        <f t="shared" ref="L91:L154" si="54">$G$3*E91/SUM(D91:I91)*$J91</f>
        <v>855.74883123351799</v>
      </c>
      <c r="M91" s="20">
        <f t="shared" ref="M91:M154" si="55">$G$3*F91/SUM(D91:I91)*$J91</f>
        <v>2.4487963666119144</v>
      </c>
      <c r="N91" s="20">
        <f t="shared" ref="N91:N154" si="56">$G$3*G91/SUM(D91:I91)*$J91</f>
        <v>2.5827361115378995</v>
      </c>
      <c r="O91" s="20">
        <f t="shared" ref="O91:O154" si="57">$G$3*H91/SUM(D91:I91)*$J91</f>
        <v>0.13393974492598656</v>
      </c>
      <c r="P91" s="20">
        <f>Properties!$G$12*EXP(1/$G$2-1/300)*(K91*L91-M91*N91/Properties!$B$3)</f>
        <v>1.4895016093181704E-2</v>
      </c>
      <c r="Q91" s="20">
        <f>Properties!$G$13*(K91^2-O91*N91/Properties!$C$3)</f>
        <v>8.1483338508959047E-4</v>
      </c>
      <c r="R91" s="20">
        <f>Properties!$G$14*(O91*L91-M91*K91/Properties!$D$3)</f>
        <v>3.4405908758120657E-11</v>
      </c>
      <c r="S91" s="20">
        <f t="shared" ref="S91:S154" si="58">D91+$G$10*(-P91-2*Q91+R91)*$B$25</f>
        <v>99.742813420547449</v>
      </c>
      <c r="T91" s="20">
        <f t="shared" ref="T91:T154" si="59">E91+$G$10*(-P91-R91)*$B$25</f>
        <v>79.768173518330912</v>
      </c>
      <c r="U91" s="20">
        <f t="shared" ref="U91:U154" si="60">F91+$G$10*(P91+R91)*$B$25</f>
        <v>0.23182648166905406</v>
      </c>
      <c r="V91" s="20">
        <f t="shared" ref="V91:V154" si="61">G91+$G$10*(P91+Q91)*$B$25</f>
        <v>0.24450653056080204</v>
      </c>
      <c r="W91" s="20">
        <f t="shared" ref="W91:W154" si="62">H91+$G$10*(Q91-R91)*$B$25</f>
        <v>1.2680048891748093E-2</v>
      </c>
      <c r="X91" s="20">
        <f t="shared" si="52"/>
        <v>18</v>
      </c>
      <c r="Y91" s="20">
        <f t="shared" ref="Y91:Y154" si="63">J91-($J$6/(2*J91)*SUM($D$27:$I$27)/SUM(D91:I91))*($B$25)</f>
        <v>0.99888795215973469</v>
      </c>
      <c r="Z91" s="34">
        <f t="shared" ref="Z91:Z154" si="64">1-(P91+R91)/($P$27+$R$27)</f>
        <v>7.5555371071593935E-3</v>
      </c>
      <c r="AA91" s="38">
        <f t="shared" si="27"/>
        <v>2.5718657945255075E-3</v>
      </c>
      <c r="AB91" s="37">
        <f t="shared" si="28"/>
        <v>2.897831020863606E-3</v>
      </c>
      <c r="AC91" s="39">
        <f t="shared" ref="AC91:AC154" si="65">(P91+R91)/(Q91-R91)</f>
        <v>18.279831225722447</v>
      </c>
    </row>
    <row r="92" spans="1:29">
      <c r="A92" s="20">
        <f t="shared" ref="A92:A155" si="66">A91+$B$25</f>
        <v>6.500000000000004E-3</v>
      </c>
      <c r="B92" s="16">
        <f t="shared" si="45"/>
        <v>0.82760570407785627</v>
      </c>
      <c r="C92" s="16">
        <f t="shared" si="46"/>
        <v>15.50511037309111</v>
      </c>
      <c r="D92" s="20">
        <f t="shared" si="30"/>
        <v>99.742813420547449</v>
      </c>
      <c r="E92" s="20">
        <f t="shared" si="31"/>
        <v>79.768173518330912</v>
      </c>
      <c r="F92" s="20">
        <f t="shared" si="47"/>
        <v>0.23182648166905406</v>
      </c>
      <c r="G92" s="20">
        <f t="shared" si="48"/>
        <v>0.24450653056080204</v>
      </c>
      <c r="H92" s="20">
        <f t="shared" si="49"/>
        <v>1.2680048891748093E-2</v>
      </c>
      <c r="I92" s="20">
        <f t="shared" si="50"/>
        <v>18</v>
      </c>
      <c r="J92" s="20">
        <f t="shared" si="51"/>
        <v>0.99888795215973469</v>
      </c>
      <c r="K92" s="20">
        <f t="shared" si="53"/>
        <v>1069.9697371724644</v>
      </c>
      <c r="L92" s="20">
        <f t="shared" si="54"/>
        <v>855.69605194787596</v>
      </c>
      <c r="M92" s="20">
        <f t="shared" si="55"/>
        <v>2.4868690901589923</v>
      </c>
      <c r="N92" s="20">
        <f t="shared" si="56"/>
        <v>2.6228916076193096</v>
      </c>
      <c r="O92" s="20">
        <f t="shared" si="57"/>
        <v>0.13602251746031851</v>
      </c>
      <c r="P92" s="20">
        <f>Properties!$G$12*EXP(1/$G$2-1/300)*(K92*L92-M92*N92/Properties!$B$3)</f>
        <v>1.4893253611180319E-2</v>
      </c>
      <c r="Q92" s="20">
        <f>Properties!$G$13*(K92^2-O92*N92/Properties!$C$3)</f>
        <v>8.1474106005906635E-4</v>
      </c>
      <c r="R92" s="20">
        <f>Properties!$G$14*(O92*L92-M92*K92/Properties!$D$3)</f>
        <v>3.4938677333332316E-11</v>
      </c>
      <c r="S92" s="20">
        <f t="shared" si="58"/>
        <v>99.738872084537647</v>
      </c>
      <c r="T92" s="20">
        <f t="shared" si="59"/>
        <v>79.764620879229412</v>
      </c>
      <c r="U92" s="20">
        <f t="shared" si="60"/>
        <v>0.23537912077055431</v>
      </c>
      <c r="V92" s="20">
        <f t="shared" si="61"/>
        <v>0.2482535181164558</v>
      </c>
      <c r="W92" s="20">
        <f t="shared" si="62"/>
        <v>1.2874397345901586E-2</v>
      </c>
      <c r="X92" s="20">
        <f t="shared" si="52"/>
        <v>18</v>
      </c>
      <c r="Y92" s="20">
        <f t="shared" si="63"/>
        <v>0.99887083406162513</v>
      </c>
      <c r="Z92" s="34">
        <f t="shared" si="64"/>
        <v>7.6729700095139464E-3</v>
      </c>
      <c r="AA92" s="38">
        <f t="shared" ref="AA92:AA155" si="67">($D$27-S92)/$D$27</f>
        <v>2.6112791546235316E-3</v>
      </c>
      <c r="AB92" s="37">
        <f t="shared" ref="AB92:AB155" si="68">($E$27-T92)/$E$27</f>
        <v>2.9422390096323523E-3</v>
      </c>
      <c r="AC92" s="39">
        <f t="shared" si="65"/>
        <v>18.279739434893827</v>
      </c>
    </row>
    <row r="93" spans="1:29">
      <c r="A93" s="20">
        <f t="shared" si="66"/>
        <v>6.6000000000000043E-3</v>
      </c>
      <c r="B93" s="16">
        <f t="shared" si="45"/>
        <v>0.84033809952520788</v>
      </c>
      <c r="C93" s="16">
        <f t="shared" si="46"/>
        <v>15.743650532677128</v>
      </c>
      <c r="D93" s="20">
        <f t="shared" ref="D93:D156" si="69">S92</f>
        <v>99.738872084537647</v>
      </c>
      <c r="E93" s="20">
        <f t="shared" ref="E93:E156" si="70">T92</f>
        <v>79.764620879229412</v>
      </c>
      <c r="F93" s="20">
        <f t="shared" si="47"/>
        <v>0.23537912077055431</v>
      </c>
      <c r="G93" s="20">
        <f t="shared" si="48"/>
        <v>0.2482535181164558</v>
      </c>
      <c r="H93" s="20">
        <f t="shared" si="49"/>
        <v>1.2874397345901586E-2</v>
      </c>
      <c r="I93" s="20">
        <f t="shared" si="50"/>
        <v>18</v>
      </c>
      <c r="J93" s="20">
        <f t="shared" si="51"/>
        <v>0.99887083406162513</v>
      </c>
      <c r="K93" s="20">
        <f t="shared" si="53"/>
        <v>1069.9091218186911</v>
      </c>
      <c r="L93" s="20">
        <f t="shared" si="54"/>
        <v>855.6432782272002</v>
      </c>
      <c r="M93" s="20">
        <f t="shared" si="55"/>
        <v>2.5249359967157767</v>
      </c>
      <c r="N93" s="20">
        <f t="shared" si="56"/>
        <v>2.6630409789600442</v>
      </c>
      <c r="O93" s="20">
        <f t="shared" si="57"/>
        <v>0.13810498224426868</v>
      </c>
      <c r="P93" s="20">
        <f>Properties!$G$12*EXP(1/$G$2-1/300)*(K93*L93-M93*N93/Properties!$B$3)</f>
        <v>1.4891491415191286E-2</v>
      </c>
      <c r="Q93" s="20">
        <f>Properties!$G$13*(K93^2-O93*N93/Properties!$C$3)</f>
        <v>8.1464874956679054E-4</v>
      </c>
      <c r="R93" s="20">
        <f>Properties!$G$14*(O93*L93-M93*K93/Properties!$D$3)</f>
        <v>3.5471298334320943E-11</v>
      </c>
      <c r="S93" s="20">
        <f t="shared" si="58"/>
        <v>99.734931212921992</v>
      </c>
      <c r="T93" s="20">
        <f t="shared" si="59"/>
        <v>79.761068660482294</v>
      </c>
      <c r="U93" s="20">
        <f t="shared" si="60"/>
        <v>0.23893133951766918</v>
      </c>
      <c r="V93" s="20">
        <f t="shared" si="61"/>
        <v>0.25200006329783753</v>
      </c>
      <c r="W93" s="20">
        <f t="shared" si="62"/>
        <v>1.3068723780168469E-2</v>
      </c>
      <c r="X93" s="20">
        <f t="shared" si="52"/>
        <v>18</v>
      </c>
      <c r="Y93" s="20">
        <f t="shared" si="63"/>
        <v>0.99885371567015502</v>
      </c>
      <c r="Z93" s="34">
        <f t="shared" si="64"/>
        <v>7.7903838550761328E-3</v>
      </c>
      <c r="AA93" s="38">
        <f t="shared" si="67"/>
        <v>2.6506878707800753E-3</v>
      </c>
      <c r="AB93" s="37">
        <f t="shared" si="68"/>
        <v>2.986641743971319E-3</v>
      </c>
      <c r="AC93" s="39">
        <f t="shared" si="65"/>
        <v>18.279647648123603</v>
      </c>
    </row>
    <row r="94" spans="1:29">
      <c r="A94" s="20">
        <f t="shared" si="66"/>
        <v>6.7000000000000046E-3</v>
      </c>
      <c r="B94" s="16">
        <f t="shared" si="45"/>
        <v>0.85307049497255949</v>
      </c>
      <c r="C94" s="16">
        <f t="shared" si="46"/>
        <v>15.982190692263146</v>
      </c>
      <c r="D94" s="20">
        <f t="shared" si="69"/>
        <v>99.734931212921992</v>
      </c>
      <c r="E94" s="20">
        <f t="shared" si="70"/>
        <v>79.761068660482294</v>
      </c>
      <c r="F94" s="20">
        <f t="shared" si="47"/>
        <v>0.23893133951766918</v>
      </c>
      <c r="G94" s="20">
        <f t="shared" si="48"/>
        <v>0.25200006329783753</v>
      </c>
      <c r="H94" s="20">
        <f t="shared" si="49"/>
        <v>1.3068723780168469E-2</v>
      </c>
      <c r="I94" s="20">
        <f t="shared" si="50"/>
        <v>18</v>
      </c>
      <c r="J94" s="20">
        <f t="shared" si="51"/>
        <v>0.99885371567015502</v>
      </c>
      <c r="K94" s="20">
        <f t="shared" si="53"/>
        <v>1069.8485125813368</v>
      </c>
      <c r="L94" s="20">
        <f t="shared" si="54"/>
        <v>855.59051007054711</v>
      </c>
      <c r="M94" s="20">
        <f t="shared" si="55"/>
        <v>2.562997087212366</v>
      </c>
      <c r="N94" s="20">
        <f t="shared" si="56"/>
        <v>2.7031842265377093</v>
      </c>
      <c r="O94" s="20">
        <f t="shared" si="57"/>
        <v>0.14018713932534485</v>
      </c>
      <c r="P94" s="20">
        <f>Properties!$G$12*EXP(1/$G$2-1/300)*(K94*L94-M94*N94/Properties!$B$3)</f>
        <v>1.48897295051515E-2</v>
      </c>
      <c r="Q94" s="20">
        <f>Properties!$G$13*(K94^2-O94*N94/Properties!$C$3)</f>
        <v>8.1455645360959674E-4</v>
      </c>
      <c r="R94" s="20">
        <f>Properties!$G$14*(O94*L94-M94*K94/Properties!$D$3)</f>
        <v>3.6003771799476179E-11</v>
      </c>
      <c r="S94" s="20">
        <f t="shared" si="58"/>
        <v>99.730990805625353</v>
      </c>
      <c r="T94" s="20">
        <f t="shared" si="59"/>
        <v>79.757516862021362</v>
      </c>
      <c r="U94" s="20">
        <f t="shared" si="60"/>
        <v>0.24248313797860899</v>
      </c>
      <c r="V94" s="20">
        <f t="shared" si="61"/>
        <v>0.25574616617662482</v>
      </c>
      <c r="W94" s="20">
        <f t="shared" si="62"/>
        <v>1.3263028198015977E-2</v>
      </c>
      <c r="X94" s="20">
        <f t="shared" si="52"/>
        <v>18</v>
      </c>
      <c r="Y94" s="20">
        <f t="shared" si="63"/>
        <v>0.99883659698530924</v>
      </c>
      <c r="Z94" s="34">
        <f t="shared" si="64"/>
        <v>7.9077786480507006E-3</v>
      </c>
      <c r="AA94" s="38">
        <f t="shared" si="67"/>
        <v>2.6900919437464667E-3</v>
      </c>
      <c r="AB94" s="37">
        <f t="shared" si="68"/>
        <v>3.0310392247329789E-3</v>
      </c>
      <c r="AC94" s="39">
        <f t="shared" si="65"/>
        <v>18.279555865411666</v>
      </c>
    </row>
    <row r="95" spans="1:29">
      <c r="A95" s="20">
        <f t="shared" si="66"/>
        <v>6.8000000000000048E-3</v>
      </c>
      <c r="B95" s="16">
        <f t="shared" si="45"/>
        <v>0.86580289041991121</v>
      </c>
      <c r="C95" s="16">
        <f t="shared" si="46"/>
        <v>16.220730851849165</v>
      </c>
      <c r="D95" s="20">
        <f t="shared" si="69"/>
        <v>99.730990805625353</v>
      </c>
      <c r="E95" s="20">
        <f t="shared" si="70"/>
        <v>79.757516862021362</v>
      </c>
      <c r="F95" s="20">
        <f t="shared" si="47"/>
        <v>0.24248313797860899</v>
      </c>
      <c r="G95" s="20">
        <f t="shared" si="48"/>
        <v>0.25574616617662482</v>
      </c>
      <c r="H95" s="20">
        <f t="shared" si="49"/>
        <v>1.3263028198015977E-2</v>
      </c>
      <c r="I95" s="20">
        <f t="shared" si="50"/>
        <v>18</v>
      </c>
      <c r="J95" s="20">
        <f t="shared" si="51"/>
        <v>0.99883659698530924</v>
      </c>
      <c r="K95" s="20">
        <f t="shared" si="53"/>
        <v>1069.7879094593607</v>
      </c>
      <c r="L95" s="20">
        <f t="shared" si="54"/>
        <v>855.53774747697412</v>
      </c>
      <c r="M95" s="20">
        <f t="shared" si="55"/>
        <v>2.601052362578653</v>
      </c>
      <c r="N95" s="20">
        <f t="shared" si="56"/>
        <v>2.7433213513296968</v>
      </c>
      <c r="O95" s="20">
        <f t="shared" si="57"/>
        <v>0.14226898875104474</v>
      </c>
      <c r="P95" s="20">
        <f>Properties!$G$12*EXP(1/$G$2-1/300)*(K95*L95-M95*N95/Properties!$B$3)</f>
        <v>1.4887967880997902E-2</v>
      </c>
      <c r="Q95" s="20">
        <f>Properties!$G$13*(K95^2-O95*N95/Properties!$C$3)</f>
        <v>8.1446417218432093E-4</v>
      </c>
      <c r="R95" s="20">
        <f>Properties!$G$14*(O95*L95-M95*K95/Properties!$D$3)</f>
        <v>3.6536097767176304E-11</v>
      </c>
      <c r="S95" s="20">
        <f t="shared" si="58"/>
        <v>99.727050862572611</v>
      </c>
      <c r="T95" s="20">
        <f t="shared" si="59"/>
        <v>79.753965483778401</v>
      </c>
      <c r="U95" s="20">
        <f t="shared" si="60"/>
        <v>0.24603451622156905</v>
      </c>
      <c r="V95" s="20">
        <f t="shared" si="61"/>
        <v>0.25949182682447952</v>
      </c>
      <c r="W95" s="20">
        <f t="shared" si="62"/>
        <v>1.3457310602910591E-2</v>
      </c>
      <c r="X95" s="20">
        <f t="shared" si="52"/>
        <v>18</v>
      </c>
      <c r="Y95" s="20">
        <f t="shared" si="63"/>
        <v>0.99881947800707283</v>
      </c>
      <c r="Z95" s="34">
        <f t="shared" si="64"/>
        <v>8.0251543926391777E-3</v>
      </c>
      <c r="AA95" s="38">
        <f t="shared" si="67"/>
        <v>2.7294913742738915E-3</v>
      </c>
      <c r="AB95" s="37">
        <f t="shared" si="68"/>
        <v>3.0754314527699834E-3</v>
      </c>
      <c r="AC95" s="39">
        <f t="shared" si="65"/>
        <v>18.279464086757883</v>
      </c>
    </row>
    <row r="96" spans="1:29">
      <c r="A96" s="20">
        <f t="shared" si="66"/>
        <v>6.9000000000000051E-3</v>
      </c>
      <c r="B96" s="16">
        <f t="shared" si="45"/>
        <v>0.87853528586726282</v>
      </c>
      <c r="C96" s="16">
        <f t="shared" si="46"/>
        <v>16.459271011435181</v>
      </c>
      <c r="D96" s="20">
        <f t="shared" si="69"/>
        <v>99.727050862572611</v>
      </c>
      <c r="E96" s="20">
        <f t="shared" si="70"/>
        <v>79.753965483778401</v>
      </c>
      <c r="F96" s="20">
        <f t="shared" si="47"/>
        <v>0.24603451622156905</v>
      </c>
      <c r="G96" s="20">
        <f t="shared" si="48"/>
        <v>0.25949182682447952</v>
      </c>
      <c r="H96" s="20">
        <f t="shared" si="49"/>
        <v>1.3457310602910591E-2</v>
      </c>
      <c r="I96" s="20">
        <f t="shared" si="50"/>
        <v>18</v>
      </c>
      <c r="J96" s="20">
        <f t="shared" si="51"/>
        <v>0.99881947800707283</v>
      </c>
      <c r="K96" s="20">
        <f t="shared" si="53"/>
        <v>1069.7273124517224</v>
      </c>
      <c r="L96" s="20">
        <f t="shared" si="54"/>
        <v>855.48499044553876</v>
      </c>
      <c r="M96" s="20">
        <f t="shared" si="55"/>
        <v>2.6391018237443276</v>
      </c>
      <c r="N96" s="20">
        <f t="shared" si="56"/>
        <v>2.7834523543131819</v>
      </c>
      <c r="O96" s="20">
        <f t="shared" si="57"/>
        <v>0.14435053056885569</v>
      </c>
      <c r="P96" s="20">
        <f>Properties!$G$12*EXP(1/$G$2-1/300)*(K96*L96-M96*N96/Properties!$B$3)</f>
        <v>1.4886206542667452E-2</v>
      </c>
      <c r="Q96" s="20">
        <f>Properties!$G$13*(K96^2-O96*N96/Properties!$C$3)</f>
        <v>8.1437190528780028E-4</v>
      </c>
      <c r="R96" s="20">
        <f>Properties!$G$14*(O96*L96-M96*K96/Properties!$D$3)</f>
        <v>3.7068276275788098E-11</v>
      </c>
      <c r="S96" s="20">
        <f t="shared" si="58"/>
        <v>99.723111383688632</v>
      </c>
      <c r="T96" s="20">
        <f t="shared" si="59"/>
        <v>79.750414525685244</v>
      </c>
      <c r="U96" s="20">
        <f t="shared" si="60"/>
        <v>0.24958547431472963</v>
      </c>
      <c r="V96" s="20">
        <f t="shared" si="61"/>
        <v>0.26323704531304754</v>
      </c>
      <c r="W96" s="20">
        <f t="shared" si="62"/>
        <v>1.3651570998318039E-2</v>
      </c>
      <c r="X96" s="20">
        <f t="shared" si="52"/>
        <v>18</v>
      </c>
      <c r="Y96" s="20">
        <f t="shared" si="63"/>
        <v>0.99880235873543055</v>
      </c>
      <c r="Z96" s="34">
        <f t="shared" si="64"/>
        <v>8.1425110930418709E-3</v>
      </c>
      <c r="AA96" s="38">
        <f t="shared" si="67"/>
        <v>2.7688861631136774E-3</v>
      </c>
      <c r="AB96" s="37">
        <f t="shared" si="68"/>
        <v>3.1198184289344512E-3</v>
      </c>
      <c r="AC96" s="39">
        <f t="shared" si="65"/>
        <v>18.279372312162145</v>
      </c>
    </row>
    <row r="97" spans="1:29">
      <c r="A97" s="20">
        <f t="shared" si="66"/>
        <v>7.0000000000000053E-3</v>
      </c>
      <c r="B97" s="16">
        <f t="shared" si="45"/>
        <v>0.89126768131461453</v>
      </c>
      <c r="C97" s="16">
        <f t="shared" si="46"/>
        <v>16.6978111710212</v>
      </c>
      <c r="D97" s="20">
        <f t="shared" si="69"/>
        <v>99.723111383688632</v>
      </c>
      <c r="E97" s="20">
        <f t="shared" si="70"/>
        <v>79.750414525685244</v>
      </c>
      <c r="F97" s="20">
        <f t="shared" si="47"/>
        <v>0.24958547431472963</v>
      </c>
      <c r="G97" s="20">
        <f t="shared" si="48"/>
        <v>0.26323704531304754</v>
      </c>
      <c r="H97" s="20">
        <f t="shared" si="49"/>
        <v>1.3651570998318039E-2</v>
      </c>
      <c r="I97" s="20">
        <f t="shared" si="50"/>
        <v>18</v>
      </c>
      <c r="J97" s="20">
        <f t="shared" si="51"/>
        <v>0.99880235873543055</v>
      </c>
      <c r="K97" s="20">
        <f t="shared" si="53"/>
        <v>1069.66672155738</v>
      </c>
      <c r="L97" s="20">
        <f t="shared" si="54"/>
        <v>855.43223897529811</v>
      </c>
      <c r="M97" s="20">
        <f t="shared" si="55"/>
        <v>2.6771454716388687</v>
      </c>
      <c r="N97" s="20">
        <f t="shared" si="56"/>
        <v>2.8235772364651215</v>
      </c>
      <c r="O97" s="20">
        <f t="shared" si="57"/>
        <v>0.14643176482625442</v>
      </c>
      <c r="P97" s="20">
        <f>Properties!$G$12*EXP(1/$G$2-1/300)*(K97*L97-M97*N97/Properties!$B$3)</f>
        <v>1.4884445490097089E-2</v>
      </c>
      <c r="Q97" s="20">
        <f>Properties!$G$13*(K97^2-O97*N97/Properties!$C$3)</f>
        <v>8.1427965291687042E-4</v>
      </c>
      <c r="R97" s="20">
        <f>Properties!$G$14*(O97*L97-M97*K97/Properties!$D$3)</f>
        <v>3.7600307363666765E-11</v>
      </c>
      <c r="S97" s="20">
        <f t="shared" si="58"/>
        <v>99.719172368898342</v>
      </c>
      <c r="T97" s="20">
        <f t="shared" si="59"/>
        <v>79.74686398767372</v>
      </c>
      <c r="U97" s="20">
        <f t="shared" si="60"/>
        <v>0.25313601232625593</v>
      </c>
      <c r="V97" s="20">
        <f t="shared" si="61"/>
        <v>0.26698182171395912</v>
      </c>
      <c r="W97" s="20">
        <f t="shared" si="62"/>
        <v>1.3845809387703294E-2</v>
      </c>
      <c r="X97" s="20">
        <f t="shared" si="52"/>
        <v>18</v>
      </c>
      <c r="Y97" s="20">
        <f t="shared" si="63"/>
        <v>0.99878523917036743</v>
      </c>
      <c r="Z97" s="34">
        <f t="shared" si="64"/>
        <v>8.2598487534604192E-3</v>
      </c>
      <c r="AA97" s="38">
        <f t="shared" si="67"/>
        <v>2.8082763110165842E-3</v>
      </c>
      <c r="AB97" s="37">
        <f t="shared" si="68"/>
        <v>3.1642001540785002E-3</v>
      </c>
      <c r="AC97" s="39">
        <f t="shared" si="65"/>
        <v>18.279280541624331</v>
      </c>
    </row>
    <row r="98" spans="1:29">
      <c r="A98" s="20">
        <f t="shared" si="66"/>
        <v>7.1000000000000056E-3</v>
      </c>
      <c r="B98" s="16">
        <f t="shared" si="45"/>
        <v>0.90400007676196614</v>
      </c>
      <c r="C98" s="16">
        <f t="shared" si="46"/>
        <v>16.936351330607216</v>
      </c>
      <c r="D98" s="20">
        <f t="shared" si="69"/>
        <v>99.719172368898342</v>
      </c>
      <c r="E98" s="20">
        <f t="shared" si="70"/>
        <v>79.74686398767372</v>
      </c>
      <c r="F98" s="20">
        <f t="shared" si="47"/>
        <v>0.25313601232625593</v>
      </c>
      <c r="G98" s="20">
        <f t="shared" si="48"/>
        <v>0.26698182171395912</v>
      </c>
      <c r="H98" s="20">
        <f t="shared" si="49"/>
        <v>1.3845809387703294E-2</v>
      </c>
      <c r="I98" s="20">
        <f t="shared" si="50"/>
        <v>18</v>
      </c>
      <c r="J98" s="20">
        <f t="shared" si="51"/>
        <v>0.99878523917036743</v>
      </c>
      <c r="K98" s="20">
        <f t="shared" si="53"/>
        <v>1069.6061367752945</v>
      </c>
      <c r="L98" s="20">
        <f t="shared" si="54"/>
        <v>855.37949306531016</v>
      </c>
      <c r="M98" s="20">
        <f t="shared" si="55"/>
        <v>2.7151833071915532</v>
      </c>
      <c r="N98" s="20">
        <f t="shared" si="56"/>
        <v>2.8636959987622599</v>
      </c>
      <c r="O98" s="20">
        <f t="shared" si="57"/>
        <v>0.14851269157070759</v>
      </c>
      <c r="P98" s="20">
        <f>Properties!$G$12*EXP(1/$G$2-1/300)*(K98*L98-M98*N98/Properties!$B$3)</f>
        <v>1.4882684723223825E-2</v>
      </c>
      <c r="Q98" s="20">
        <f>Properties!$G$13*(K98^2-O98*N98/Properties!$C$3)</f>
        <v>8.1418741506837135E-4</v>
      </c>
      <c r="R98" s="20">
        <f>Properties!$G$14*(O98*L98-M98*K98/Properties!$D$3)</f>
        <v>3.8132191069156118E-11</v>
      </c>
      <c r="S98" s="20">
        <f t="shared" si="58"/>
        <v>99.715233818126649</v>
      </c>
      <c r="T98" s="20">
        <f t="shared" si="59"/>
        <v>79.743313869675674</v>
      </c>
      <c r="U98" s="20">
        <f t="shared" si="60"/>
        <v>0.25668613032429816</v>
      </c>
      <c r="V98" s="20">
        <f t="shared" si="61"/>
        <v>0.27072615609882866</v>
      </c>
      <c r="W98" s="20">
        <f t="shared" si="62"/>
        <v>1.4040025774530571E-2</v>
      </c>
      <c r="X98" s="20">
        <f t="shared" si="52"/>
        <v>18</v>
      </c>
      <c r="Y98" s="20">
        <f t="shared" si="63"/>
        <v>0.99876811931186837</v>
      </c>
      <c r="Z98" s="34">
        <f t="shared" si="64"/>
        <v>8.3771673780917988E-3</v>
      </c>
      <c r="AA98" s="38">
        <f t="shared" si="67"/>
        <v>2.8476618187335133E-3</v>
      </c>
      <c r="AB98" s="37">
        <f t="shared" si="68"/>
        <v>3.2085766290540717E-3</v>
      </c>
      <c r="AC98" s="39">
        <f t="shared" si="65"/>
        <v>18.279188775144313</v>
      </c>
    </row>
    <row r="99" spans="1:29">
      <c r="A99" s="20">
        <f t="shared" si="66"/>
        <v>7.2000000000000059E-3</v>
      </c>
      <c r="B99" s="16">
        <f t="shared" si="45"/>
        <v>0.91673247220931786</v>
      </c>
      <c r="C99" s="16">
        <f t="shared" si="46"/>
        <v>17.174891490193232</v>
      </c>
      <c r="D99" s="20">
        <f t="shared" si="69"/>
        <v>99.715233818126649</v>
      </c>
      <c r="E99" s="20">
        <f t="shared" si="70"/>
        <v>79.743313869675674</v>
      </c>
      <c r="F99" s="20">
        <f t="shared" si="47"/>
        <v>0.25668613032429816</v>
      </c>
      <c r="G99" s="20">
        <f t="shared" si="48"/>
        <v>0.27072615609882866</v>
      </c>
      <c r="H99" s="20">
        <f t="shared" si="49"/>
        <v>1.4040025774530571E-2</v>
      </c>
      <c r="I99" s="20">
        <f t="shared" si="50"/>
        <v>18</v>
      </c>
      <c r="J99" s="20">
        <f t="shared" si="51"/>
        <v>0.99876811931186837</v>
      </c>
      <c r="K99" s="20">
        <f t="shared" si="53"/>
        <v>1069.5455581044253</v>
      </c>
      <c r="L99" s="20">
        <f t="shared" si="54"/>
        <v>855.32675271463313</v>
      </c>
      <c r="M99" s="20">
        <f t="shared" si="55"/>
        <v>2.7532153313314516</v>
      </c>
      <c r="N99" s="20">
        <f t="shared" si="56"/>
        <v>2.9038086421811222</v>
      </c>
      <c r="O99" s="20">
        <f t="shared" si="57"/>
        <v>0.15059331084967145</v>
      </c>
      <c r="P99" s="20">
        <f>Properties!$G$12*EXP(1/$G$2-1/300)*(K99*L99-M99*N99/Properties!$B$3)</f>
        <v>1.4880924241984658E-2</v>
      </c>
      <c r="Q99" s="20">
        <f>Properties!$G$13*(K99^2-O99*N99/Properties!$C$3)</f>
        <v>8.1409519173914141E-4</v>
      </c>
      <c r="R99" s="20">
        <f>Properties!$G$14*(O99*L99-M99*K99/Properties!$D$3)</f>
        <v>3.8663927430588536E-11</v>
      </c>
      <c r="S99" s="20">
        <f t="shared" si="58"/>
        <v>99.711295731298492</v>
      </c>
      <c r="T99" s="20">
        <f t="shared" si="59"/>
        <v>79.73976417162298</v>
      </c>
      <c r="U99" s="20">
        <f t="shared" si="60"/>
        <v>0.2602358283769915</v>
      </c>
      <c r="V99" s="20">
        <f t="shared" si="61"/>
        <v>0.27447004853925477</v>
      </c>
      <c r="W99" s="20">
        <f t="shared" si="62"/>
        <v>1.4234220162263335E-2</v>
      </c>
      <c r="X99" s="20">
        <f t="shared" si="52"/>
        <v>18</v>
      </c>
      <c r="Y99" s="20">
        <f t="shared" si="63"/>
        <v>0.99875099915991827</v>
      </c>
      <c r="Z99" s="34">
        <f t="shared" si="64"/>
        <v>8.4944669711336518E-3</v>
      </c>
      <c r="AA99" s="38">
        <f t="shared" si="67"/>
        <v>2.8870426870150822E-3</v>
      </c>
      <c r="AB99" s="37">
        <f t="shared" si="68"/>
        <v>3.2529478547127511E-3</v>
      </c>
      <c r="AC99" s="39">
        <f t="shared" si="65"/>
        <v>18.27909701272198</v>
      </c>
    </row>
    <row r="100" spans="1:29">
      <c r="A100" s="20">
        <f t="shared" si="66"/>
        <v>7.3000000000000061E-3</v>
      </c>
      <c r="B100" s="16">
        <f t="shared" si="45"/>
        <v>0.92946486765666947</v>
      </c>
      <c r="C100" s="16">
        <f t="shared" si="46"/>
        <v>17.413431649779252</v>
      </c>
      <c r="D100" s="20">
        <f t="shared" si="69"/>
        <v>99.711295731298492</v>
      </c>
      <c r="E100" s="20">
        <f t="shared" si="70"/>
        <v>79.73976417162298</v>
      </c>
      <c r="F100" s="20">
        <f t="shared" si="47"/>
        <v>0.2602358283769915</v>
      </c>
      <c r="G100" s="20">
        <f t="shared" si="48"/>
        <v>0.27447004853925477</v>
      </c>
      <c r="H100" s="20">
        <f t="shared" si="49"/>
        <v>1.4234220162263335E-2</v>
      </c>
      <c r="I100" s="20">
        <f t="shared" si="50"/>
        <v>18</v>
      </c>
      <c r="J100" s="20">
        <f t="shared" si="51"/>
        <v>0.99875099915991827</v>
      </c>
      <c r="K100" s="20">
        <f t="shared" si="53"/>
        <v>1069.4849855437324</v>
      </c>
      <c r="L100" s="20">
        <f t="shared" si="54"/>
        <v>855.27401792232479</v>
      </c>
      <c r="M100" s="20">
        <f t="shared" si="55"/>
        <v>2.7912415449874275</v>
      </c>
      <c r="N100" s="20">
        <f t="shared" si="56"/>
        <v>2.9439151676980191</v>
      </c>
      <c r="O100" s="20">
        <f t="shared" si="57"/>
        <v>0.15267362271059173</v>
      </c>
      <c r="P100" s="20">
        <f>Properties!$G$12*EXP(1/$G$2-1/300)*(K100*L100-M100*N100/Properties!$B$3)</f>
        <v>1.4879164046316598E-2</v>
      </c>
      <c r="Q100" s="20">
        <f>Properties!$G$13*(K100^2-O100*N100/Properties!$C$3)</f>
        <v>8.1400298292602093E-4</v>
      </c>
      <c r="R100" s="20">
        <f>Properties!$G$14*(O100*L100-M100*K100/Properties!$D$3)</f>
        <v>3.9195516486284775E-11</v>
      </c>
      <c r="S100" s="20">
        <f t="shared" si="58"/>
        <v>99.707358108338823</v>
      </c>
      <c r="T100" s="20">
        <f t="shared" si="59"/>
        <v>79.73621489344751</v>
      </c>
      <c r="U100" s="20">
        <f t="shared" si="60"/>
        <v>0.26378510655245607</v>
      </c>
      <c r="V100" s="20">
        <f t="shared" si="61"/>
        <v>0.27821349910682031</v>
      </c>
      <c r="W100" s="20">
        <f t="shared" si="62"/>
        <v>1.4428392554364297E-2</v>
      </c>
      <c r="X100" s="20">
        <f t="shared" si="52"/>
        <v>18</v>
      </c>
      <c r="Y100" s="20">
        <f t="shared" si="63"/>
        <v>0.99873387871450203</v>
      </c>
      <c r="Z100" s="34">
        <f t="shared" si="64"/>
        <v>8.6117475367831764E-3</v>
      </c>
      <c r="AA100" s="38">
        <f t="shared" si="67"/>
        <v>2.9264189166117662E-3</v>
      </c>
      <c r="AB100" s="37">
        <f t="shared" si="68"/>
        <v>3.2973138319061235E-3</v>
      </c>
      <c r="AC100" s="39">
        <f t="shared" si="65"/>
        <v>18.279005254357195</v>
      </c>
    </row>
    <row r="101" spans="1:29">
      <c r="A101" s="20">
        <f t="shared" si="66"/>
        <v>7.4000000000000064E-3</v>
      </c>
      <c r="B101" s="16">
        <f t="shared" si="45"/>
        <v>0.94219726310402119</v>
      </c>
      <c r="C101" s="16">
        <f t="shared" si="46"/>
        <v>17.651971809365268</v>
      </c>
      <c r="D101" s="20">
        <f t="shared" si="69"/>
        <v>99.707358108338823</v>
      </c>
      <c r="E101" s="20">
        <f t="shared" si="70"/>
        <v>79.73621489344751</v>
      </c>
      <c r="F101" s="20">
        <f t="shared" si="47"/>
        <v>0.26378510655245607</v>
      </c>
      <c r="G101" s="20">
        <f t="shared" si="48"/>
        <v>0.27821349910682031</v>
      </c>
      <c r="H101" s="20">
        <f t="shared" si="49"/>
        <v>1.4428392554364297E-2</v>
      </c>
      <c r="I101" s="20">
        <f t="shared" si="50"/>
        <v>18</v>
      </c>
      <c r="J101" s="20">
        <f t="shared" si="51"/>
        <v>0.99873387871450203</v>
      </c>
      <c r="K101" s="20">
        <f t="shared" si="53"/>
        <v>1069.4244190921756</v>
      </c>
      <c r="L101" s="20">
        <f t="shared" si="54"/>
        <v>855.2212886874438</v>
      </c>
      <c r="M101" s="20">
        <f t="shared" si="55"/>
        <v>2.8292619490881412</v>
      </c>
      <c r="N101" s="20">
        <f t="shared" si="56"/>
        <v>2.9840155762890443</v>
      </c>
      <c r="O101" s="20">
        <f t="shared" si="57"/>
        <v>0.1547536272009041</v>
      </c>
      <c r="P101" s="20">
        <f>Properties!$G$12*EXP(1/$G$2-1/300)*(K101*L101-M101*N101/Properties!$B$3)</f>
        <v>1.4877404136156683E-2</v>
      </c>
      <c r="Q101" s="20">
        <f>Properties!$G$13*(K101^2-O101*N101/Properties!$C$3)</f>
        <v>8.1391078862584978E-4</v>
      </c>
      <c r="R101" s="20">
        <f>Properties!$G$14*(O101*L101-M101*K101/Properties!$D$3)</f>
        <v>3.9726958274554315E-11</v>
      </c>
      <c r="S101" s="20">
        <f t="shared" si="58"/>
        <v>99.703420949172624</v>
      </c>
      <c r="T101" s="20">
        <f t="shared" si="59"/>
        <v>79.732666035081166</v>
      </c>
      <c r="U101" s="20">
        <f t="shared" si="60"/>
        <v>0.26733396491879702</v>
      </c>
      <c r="V101" s="20">
        <f t="shared" si="61"/>
        <v>0.2819565078730924</v>
      </c>
      <c r="W101" s="20">
        <f t="shared" si="62"/>
        <v>1.4622542954295414E-2</v>
      </c>
      <c r="X101" s="20">
        <f t="shared" si="52"/>
        <v>18</v>
      </c>
      <c r="Y101" s="20">
        <f t="shared" si="63"/>
        <v>0.99871675797560455</v>
      </c>
      <c r="Z101" s="34">
        <f t="shared" si="64"/>
        <v>8.7290090792353503E-3</v>
      </c>
      <c r="AA101" s="38">
        <f t="shared" si="67"/>
        <v>2.9657905082737558E-3</v>
      </c>
      <c r="AB101" s="37">
        <f t="shared" si="68"/>
        <v>3.3416745614854191E-3</v>
      </c>
      <c r="AC101" s="39">
        <f t="shared" si="65"/>
        <v>18.27891350004986</v>
      </c>
    </row>
    <row r="102" spans="1:29">
      <c r="A102" s="20">
        <f t="shared" si="66"/>
        <v>7.5000000000000067E-3</v>
      </c>
      <c r="B102" s="16">
        <f t="shared" si="45"/>
        <v>0.9549296585513728</v>
      </c>
      <c r="C102" s="16">
        <f t="shared" si="46"/>
        <v>17.890511968951287</v>
      </c>
      <c r="D102" s="20">
        <f t="shared" si="69"/>
        <v>99.703420949172624</v>
      </c>
      <c r="E102" s="20">
        <f t="shared" si="70"/>
        <v>79.732666035081166</v>
      </c>
      <c r="F102" s="20">
        <f t="shared" si="47"/>
        <v>0.26733396491879702</v>
      </c>
      <c r="G102" s="20">
        <f t="shared" si="48"/>
        <v>0.2819565078730924</v>
      </c>
      <c r="H102" s="20">
        <f t="shared" si="49"/>
        <v>1.4622542954295414E-2</v>
      </c>
      <c r="I102" s="20">
        <f t="shared" si="50"/>
        <v>18</v>
      </c>
      <c r="J102" s="20">
        <f t="shared" si="51"/>
        <v>0.99871675797560455</v>
      </c>
      <c r="K102" s="20">
        <f t="shared" si="53"/>
        <v>1069.3638587487158</v>
      </c>
      <c r="L102" s="20">
        <f t="shared" si="54"/>
        <v>855.16856500904851</v>
      </c>
      <c r="M102" s="20">
        <f t="shared" si="55"/>
        <v>2.867276544562043</v>
      </c>
      <c r="N102" s="20">
        <f t="shared" si="56"/>
        <v>3.0241098689300769</v>
      </c>
      <c r="O102" s="20">
        <f t="shared" si="57"/>
        <v>0.1568333243680336</v>
      </c>
      <c r="P102" s="20">
        <f>Properties!$G$12*EXP(1/$G$2-1/300)*(K102*L102-M102*N102/Properties!$B$3)</f>
        <v>1.4875644511441962E-2</v>
      </c>
      <c r="Q102" s="20">
        <f>Properties!$G$13*(K102^2-O102*N102/Properties!$C$3)</f>
        <v>8.1381860883547E-4</v>
      </c>
      <c r="R102" s="20">
        <f>Properties!$G$14*(O102*L102-M102*K102/Properties!$D$3)</f>
        <v>4.0258252833695032E-11</v>
      </c>
      <c r="S102" s="20">
        <f t="shared" si="58"/>
        <v>99.699484253724876</v>
      </c>
      <c r="T102" s="20">
        <f t="shared" si="59"/>
        <v>79.729117596455865</v>
      </c>
      <c r="U102" s="20">
        <f t="shared" si="60"/>
        <v>0.27088240354410448</v>
      </c>
      <c r="V102" s="20">
        <f t="shared" si="61"/>
        <v>0.28569907490962232</v>
      </c>
      <c r="W102" s="20">
        <f t="shared" si="62"/>
        <v>1.4816671365517887E-2</v>
      </c>
      <c r="X102" s="20">
        <f t="shared" si="52"/>
        <v>18</v>
      </c>
      <c r="Y102" s="20">
        <f t="shared" si="63"/>
        <v>0.99869963694321073</v>
      </c>
      <c r="Z102" s="34">
        <f t="shared" si="64"/>
        <v>8.846251602684374E-3</v>
      </c>
      <c r="AA102" s="38">
        <f t="shared" si="67"/>
        <v>3.0051574627512423E-3</v>
      </c>
      <c r="AB102" s="37">
        <f t="shared" si="68"/>
        <v>3.3860300443016912E-3</v>
      </c>
      <c r="AC102" s="39">
        <f t="shared" si="65"/>
        <v>18.278821749799846</v>
      </c>
    </row>
    <row r="103" spans="1:29">
      <c r="A103" s="20">
        <f t="shared" si="66"/>
        <v>7.6000000000000069E-3</v>
      </c>
      <c r="B103" s="16">
        <f t="shared" si="45"/>
        <v>0.96766205399872451</v>
      </c>
      <c r="C103" s="16">
        <f t="shared" si="46"/>
        <v>18.129052128537303</v>
      </c>
      <c r="D103" s="20">
        <f t="shared" si="69"/>
        <v>99.699484253724876</v>
      </c>
      <c r="E103" s="20">
        <f t="shared" si="70"/>
        <v>79.729117596455865</v>
      </c>
      <c r="F103" s="20">
        <f t="shared" si="47"/>
        <v>0.27088240354410448</v>
      </c>
      <c r="G103" s="20">
        <f t="shared" si="48"/>
        <v>0.28569907490962232</v>
      </c>
      <c r="H103" s="20">
        <f t="shared" si="49"/>
        <v>1.4816671365517887E-2</v>
      </c>
      <c r="I103" s="20">
        <f t="shared" si="50"/>
        <v>18</v>
      </c>
      <c r="J103" s="20">
        <f t="shared" si="51"/>
        <v>0.99869963694321073</v>
      </c>
      <c r="K103" s="20">
        <f t="shared" si="53"/>
        <v>1069.3033045123138</v>
      </c>
      <c r="L103" s="20">
        <f t="shared" si="54"/>
        <v>855.11584688619803</v>
      </c>
      <c r="M103" s="20">
        <f t="shared" si="55"/>
        <v>2.9052853323373853</v>
      </c>
      <c r="N103" s="20">
        <f t="shared" si="56"/>
        <v>3.06419804659678</v>
      </c>
      <c r="O103" s="20">
        <f t="shared" si="57"/>
        <v>0.15891271425939521</v>
      </c>
      <c r="P103" s="20">
        <f>Properties!$G$12*EXP(1/$G$2-1/300)*(K103*L103-M103*N103/Properties!$B$3)</f>
        <v>1.4873885172109523E-2</v>
      </c>
      <c r="Q103" s="20">
        <f>Properties!$G$13*(K103^2-O103*N103/Properties!$C$3)</f>
        <v>8.1372644355172461E-4</v>
      </c>
      <c r="R103" s="20">
        <f>Properties!$G$14*(O103*L103-M103*K103/Properties!$D$3)</f>
        <v>4.0789400201993452E-11</v>
      </c>
      <c r="S103" s="20">
        <f t="shared" si="58"/>
        <v>99.695548021920573</v>
      </c>
      <c r="T103" s="20">
        <f t="shared" si="59"/>
        <v>79.725569577503521</v>
      </c>
      <c r="U103" s="20">
        <f t="shared" si="60"/>
        <v>0.2744304224964535</v>
      </c>
      <c r="V103" s="20">
        <f t="shared" si="61"/>
        <v>0.28944120028794562</v>
      </c>
      <c r="W103" s="20">
        <f t="shared" si="62"/>
        <v>1.5010777791492166E-2</v>
      </c>
      <c r="X103" s="20">
        <f t="shared" si="52"/>
        <v>18</v>
      </c>
      <c r="Y103" s="20">
        <f t="shared" si="63"/>
        <v>0.99868251561730548</v>
      </c>
      <c r="Z103" s="34">
        <f t="shared" si="64"/>
        <v>8.9634751113224498E-3</v>
      </c>
      <c r="AA103" s="38">
        <f t="shared" si="67"/>
        <v>3.0445197807942746E-3</v>
      </c>
      <c r="AB103" s="37">
        <f t="shared" si="68"/>
        <v>3.4303802812059915E-3</v>
      </c>
      <c r="AC103" s="39">
        <f t="shared" si="65"/>
        <v>18.278730003607034</v>
      </c>
    </row>
    <row r="104" spans="1:29">
      <c r="A104" s="20">
        <f t="shared" si="66"/>
        <v>7.7000000000000072E-3</v>
      </c>
      <c r="B104" s="16">
        <f t="shared" si="45"/>
        <v>0.98039444944607612</v>
      </c>
      <c r="C104" s="16">
        <f t="shared" si="46"/>
        <v>18.367592288123323</v>
      </c>
      <c r="D104" s="20">
        <f t="shared" si="69"/>
        <v>99.695548021920573</v>
      </c>
      <c r="E104" s="20">
        <f t="shared" si="70"/>
        <v>79.725569577503521</v>
      </c>
      <c r="F104" s="20">
        <f t="shared" si="47"/>
        <v>0.2744304224964535</v>
      </c>
      <c r="G104" s="20">
        <f t="shared" si="48"/>
        <v>0.28944120028794562</v>
      </c>
      <c r="H104" s="20">
        <f t="shared" si="49"/>
        <v>1.5010777791492166E-2</v>
      </c>
      <c r="I104" s="20">
        <f t="shared" si="50"/>
        <v>18</v>
      </c>
      <c r="J104" s="20">
        <f t="shared" si="51"/>
        <v>0.99868251561730548</v>
      </c>
      <c r="K104" s="20">
        <f t="shared" si="53"/>
        <v>1069.2427563819299</v>
      </c>
      <c r="L104" s="20">
        <f t="shared" si="54"/>
        <v>855.06313431795104</v>
      </c>
      <c r="M104" s="20">
        <f t="shared" si="55"/>
        <v>2.9432883133422063</v>
      </c>
      <c r="N104" s="20">
        <f t="shared" si="56"/>
        <v>3.1042801102645994</v>
      </c>
      <c r="O104" s="20">
        <f t="shared" si="57"/>
        <v>0.16099179692239327</v>
      </c>
      <c r="P104" s="20">
        <f>Properties!$G$12*EXP(1/$G$2-1/300)*(K104*L104-M104*N104/Properties!$B$3)</f>
        <v>1.4872126118096431E-2</v>
      </c>
      <c r="Q104" s="20">
        <f>Properties!$G$13*(K104^2-O104*N104/Properties!$C$3)</f>
        <v>8.1363429277145544E-4</v>
      </c>
      <c r="R104" s="20">
        <f>Properties!$G$14*(O104*L104-M104*K104/Properties!$D$3)</f>
        <v>4.1320400417724546E-11</v>
      </c>
      <c r="S104" s="20">
        <f t="shared" si="58"/>
        <v>99.691612253684752</v>
      </c>
      <c r="T104" s="20">
        <f t="shared" si="59"/>
        <v>79.722021978156064</v>
      </c>
      <c r="U104" s="20">
        <f t="shared" si="60"/>
        <v>0.27797802184390419</v>
      </c>
      <c r="V104" s="20">
        <f t="shared" si="61"/>
        <v>0.2931828840795821</v>
      </c>
      <c r="W104" s="20">
        <f t="shared" si="62"/>
        <v>1.5204862235677951E-2</v>
      </c>
      <c r="X104" s="20">
        <f t="shared" si="52"/>
        <v>18</v>
      </c>
      <c r="Y104" s="20">
        <f t="shared" si="63"/>
        <v>0.99866539399787368</v>
      </c>
      <c r="Z104" s="34">
        <f t="shared" si="64"/>
        <v>9.0806796093424458E-3</v>
      </c>
      <c r="AA104" s="38">
        <f t="shared" si="67"/>
        <v>3.0838774631524756E-3</v>
      </c>
      <c r="AB104" s="37">
        <f t="shared" si="68"/>
        <v>3.4747252730491949E-3</v>
      </c>
      <c r="AC104" s="39">
        <f t="shared" si="65"/>
        <v>18.278638261471322</v>
      </c>
    </row>
    <row r="105" spans="1:29">
      <c r="A105" s="20">
        <f t="shared" si="66"/>
        <v>7.8000000000000074E-3</v>
      </c>
      <c r="B105" s="16">
        <f t="shared" si="45"/>
        <v>0.99312684489342784</v>
      </c>
      <c r="C105" s="16">
        <f t="shared" si="46"/>
        <v>18.606132447709339</v>
      </c>
      <c r="D105" s="20">
        <f t="shared" si="69"/>
        <v>99.691612253684752</v>
      </c>
      <c r="E105" s="20">
        <f t="shared" si="70"/>
        <v>79.722021978156064</v>
      </c>
      <c r="F105" s="20">
        <f t="shared" si="47"/>
        <v>0.27797802184390419</v>
      </c>
      <c r="G105" s="20">
        <f t="shared" si="48"/>
        <v>0.2931828840795821</v>
      </c>
      <c r="H105" s="20">
        <f t="shared" si="49"/>
        <v>1.5204862235677951E-2</v>
      </c>
      <c r="I105" s="20">
        <f t="shared" si="50"/>
        <v>18</v>
      </c>
      <c r="J105" s="20">
        <f t="shared" si="51"/>
        <v>0.99866539399787368</v>
      </c>
      <c r="K105" s="20">
        <f t="shared" si="53"/>
        <v>1069.1822143565262</v>
      </c>
      <c r="L105" s="20">
        <f t="shared" si="54"/>
        <v>855.01042730336678</v>
      </c>
      <c r="M105" s="20">
        <f t="shared" si="55"/>
        <v>2.9812854885043456</v>
      </c>
      <c r="N105" s="20">
        <f t="shared" si="56"/>
        <v>3.1443560609087671</v>
      </c>
      <c r="O105" s="20">
        <f t="shared" si="57"/>
        <v>0.16307057240442213</v>
      </c>
      <c r="P105" s="20">
        <f>Properties!$G$12*EXP(1/$G$2-1/300)*(K105*L105-M105*N105/Properties!$B$3)</f>
        <v>1.4870367349339809E-2</v>
      </c>
      <c r="Q105" s="20">
        <f>Properties!$G$13*(K105^2-O105*N105/Properties!$C$3)</f>
        <v>8.1354215649150866E-4</v>
      </c>
      <c r="R105" s="20">
        <f>Properties!$G$14*(O105*L105-M105*K105/Properties!$D$3)</f>
        <v>4.18512535191519E-11</v>
      </c>
      <c r="S105" s="20">
        <f t="shared" si="58"/>
        <v>99.687676948942439</v>
      </c>
      <c r="T105" s="20">
        <f t="shared" si="59"/>
        <v>79.718474798345468</v>
      </c>
      <c r="U105" s="20">
        <f t="shared" si="60"/>
        <v>0.28152520165450162</v>
      </c>
      <c r="V105" s="20">
        <f t="shared" si="61"/>
        <v>0.29692412635603577</v>
      </c>
      <c r="W105" s="20">
        <f t="shared" si="62"/>
        <v>1.5398924701534183E-2</v>
      </c>
      <c r="X105" s="20">
        <f t="shared" si="52"/>
        <v>18</v>
      </c>
      <c r="Y105" s="20">
        <f t="shared" si="63"/>
        <v>0.99864827208490026</v>
      </c>
      <c r="Z105" s="34">
        <f t="shared" si="64"/>
        <v>9.1978651009340107E-3</v>
      </c>
      <c r="AA105" s="38">
        <f t="shared" si="67"/>
        <v>3.1232305105756098E-3</v>
      </c>
      <c r="AB105" s="37">
        <f t="shared" si="68"/>
        <v>3.5190650206816444E-3</v>
      </c>
      <c r="AC105" s="39">
        <f t="shared" si="65"/>
        <v>18.278546523392553</v>
      </c>
    </row>
    <row r="106" spans="1:29">
      <c r="A106" s="20">
        <f t="shared" si="66"/>
        <v>7.9000000000000077E-3</v>
      </c>
      <c r="B106" s="16">
        <f t="shared" si="45"/>
        <v>1.0058592403407796</v>
      </c>
      <c r="C106" s="16">
        <f t="shared" si="46"/>
        <v>18.844672607295358</v>
      </c>
      <c r="D106" s="20">
        <f t="shared" si="69"/>
        <v>99.687676948942439</v>
      </c>
      <c r="E106" s="20">
        <f t="shared" si="70"/>
        <v>79.718474798345468</v>
      </c>
      <c r="F106" s="20">
        <f t="shared" si="47"/>
        <v>0.28152520165450162</v>
      </c>
      <c r="G106" s="20">
        <f t="shared" si="48"/>
        <v>0.29692412635603577</v>
      </c>
      <c r="H106" s="20">
        <f t="shared" si="49"/>
        <v>1.5398924701534183E-2</v>
      </c>
      <c r="I106" s="20">
        <f t="shared" si="50"/>
        <v>18</v>
      </c>
      <c r="J106" s="20">
        <f t="shared" si="51"/>
        <v>0.99864827208490026</v>
      </c>
      <c r="K106" s="20">
        <f t="shared" si="53"/>
        <v>1069.1216784350638</v>
      </c>
      <c r="L106" s="20">
        <f t="shared" si="54"/>
        <v>854.95772584150495</v>
      </c>
      <c r="M106" s="20">
        <f t="shared" si="55"/>
        <v>3.0192768587514331</v>
      </c>
      <c r="N106" s="20">
        <f t="shared" si="56"/>
        <v>3.1844258995042982</v>
      </c>
      <c r="O106" s="20">
        <f t="shared" si="57"/>
        <v>0.16514904075286552</v>
      </c>
      <c r="P106" s="20">
        <f>Properties!$G$12*EXP(1/$G$2-1/300)*(K106*L106-M106*N106/Properties!$B$3)</f>
        <v>1.4868608865776779E-2</v>
      </c>
      <c r="Q106" s="20">
        <f>Properties!$G$13*(K106^2-O106*N106/Properties!$C$3)</f>
        <v>8.1345003470872869E-4</v>
      </c>
      <c r="R106" s="20">
        <f>Properties!$G$14*(O106*L106-M106*K106/Properties!$D$3)</f>
        <v>4.2381959544527646E-11</v>
      </c>
      <c r="S106" s="20">
        <f t="shared" si="58"/>
        <v>99.683742107618698</v>
      </c>
      <c r="T106" s="20">
        <f t="shared" si="59"/>
        <v>79.714928038003691</v>
      </c>
      <c r="U106" s="20">
        <f t="shared" si="60"/>
        <v>0.28507196199627588</v>
      </c>
      <c r="V106" s="20">
        <f t="shared" si="61"/>
        <v>0.30066492718879489</v>
      </c>
      <c r="W106" s="20">
        <f t="shared" si="62"/>
        <v>1.5592965192519055E-2</v>
      </c>
      <c r="X106" s="20">
        <f t="shared" si="52"/>
        <v>18</v>
      </c>
      <c r="Y106" s="20">
        <f t="shared" si="63"/>
        <v>0.99863114987837021</v>
      </c>
      <c r="Z106" s="34">
        <f t="shared" si="64"/>
        <v>9.3150315902867931E-3</v>
      </c>
      <c r="AA106" s="38">
        <f t="shared" si="67"/>
        <v>3.1625789238130153E-3</v>
      </c>
      <c r="AB106" s="37">
        <f t="shared" si="68"/>
        <v>3.5633995249538587E-3</v>
      </c>
      <c r="AC106" s="39">
        <f t="shared" si="65"/>
        <v>18.278454789370635</v>
      </c>
    </row>
    <row r="107" spans="1:29">
      <c r="A107" s="20">
        <f t="shared" si="66"/>
        <v>8.0000000000000071E-3</v>
      </c>
      <c r="B107" s="16">
        <f t="shared" si="45"/>
        <v>1.0185916357881311</v>
      </c>
      <c r="C107" s="16">
        <f t="shared" si="46"/>
        <v>19.083212766881374</v>
      </c>
      <c r="D107" s="20">
        <f t="shared" si="69"/>
        <v>99.683742107618698</v>
      </c>
      <c r="E107" s="20">
        <f t="shared" si="70"/>
        <v>79.714928038003691</v>
      </c>
      <c r="F107" s="20">
        <f t="shared" si="47"/>
        <v>0.28507196199627588</v>
      </c>
      <c r="G107" s="20">
        <f t="shared" si="48"/>
        <v>0.30066492718879489</v>
      </c>
      <c r="H107" s="20">
        <f t="shared" si="49"/>
        <v>1.5592965192519055E-2</v>
      </c>
      <c r="I107" s="20">
        <f t="shared" si="50"/>
        <v>18</v>
      </c>
      <c r="J107" s="20">
        <f t="shared" si="51"/>
        <v>0.99863114987837021</v>
      </c>
      <c r="K107" s="20">
        <f t="shared" si="53"/>
        <v>1069.0611486165039</v>
      </c>
      <c r="L107" s="20">
        <f t="shared" si="54"/>
        <v>854.90502993142491</v>
      </c>
      <c r="M107" s="20">
        <f t="shared" si="55"/>
        <v>3.057262425010896</v>
      </c>
      <c r="N107" s="20">
        <f t="shared" si="56"/>
        <v>3.2244896270259926</v>
      </c>
      <c r="O107" s="20">
        <f t="shared" si="57"/>
        <v>0.16722720201509705</v>
      </c>
      <c r="P107" s="20">
        <f>Properties!$G$12*EXP(1/$G$2-1/300)*(K107*L107-M107*N107/Properties!$B$3)</f>
        <v>1.4866850667344474E-2</v>
      </c>
      <c r="Q107" s="20">
        <f>Properties!$G$13*(K107^2-O107*N107/Properties!$C$3)</f>
        <v>8.1335792741996083E-4</v>
      </c>
      <c r="R107" s="20">
        <f>Properties!$G$14*(O107*L107-M107*K107/Properties!$D$3)</f>
        <v>4.2912518532092527E-11</v>
      </c>
      <c r="S107" s="20">
        <f t="shared" si="58"/>
        <v>99.679807729638597</v>
      </c>
      <c r="T107" s="20">
        <f t="shared" si="59"/>
        <v>79.71138169706272</v>
      </c>
      <c r="U107" s="20">
        <f t="shared" si="60"/>
        <v>0.28861830293724205</v>
      </c>
      <c r="V107" s="20">
        <f t="shared" si="61"/>
        <v>0.30440528664933203</v>
      </c>
      <c r="W107" s="20">
        <f t="shared" si="62"/>
        <v>1.5786983712090006E-2</v>
      </c>
      <c r="X107" s="20">
        <f t="shared" si="52"/>
        <v>18</v>
      </c>
      <c r="Y107" s="20">
        <f t="shared" si="63"/>
        <v>0.99861402737826832</v>
      </c>
      <c r="Z107" s="34">
        <f t="shared" si="64"/>
        <v>9.4321790815892204E-3</v>
      </c>
      <c r="AA107" s="38">
        <f t="shared" si="67"/>
        <v>3.2019227036140306E-3</v>
      </c>
      <c r="AB107" s="37">
        <f t="shared" si="68"/>
        <v>3.6077287867160024E-3</v>
      </c>
      <c r="AC107" s="39">
        <f t="shared" si="65"/>
        <v>18.278363059405443</v>
      </c>
    </row>
    <row r="108" spans="1:29">
      <c r="A108" s="20">
        <f t="shared" si="66"/>
        <v>8.1000000000000065E-3</v>
      </c>
      <c r="B108" s="16">
        <f t="shared" si="45"/>
        <v>1.0313240312354826</v>
      </c>
      <c r="C108" s="16">
        <f t="shared" si="46"/>
        <v>19.321752926467386</v>
      </c>
      <c r="D108" s="20">
        <f t="shared" si="69"/>
        <v>99.679807729638597</v>
      </c>
      <c r="E108" s="20">
        <f t="shared" si="70"/>
        <v>79.71138169706272</v>
      </c>
      <c r="F108" s="20">
        <f t="shared" si="47"/>
        <v>0.28861830293724205</v>
      </c>
      <c r="G108" s="20">
        <f t="shared" si="48"/>
        <v>0.30440528664933203</v>
      </c>
      <c r="H108" s="20">
        <f t="shared" si="49"/>
        <v>1.5786983712090006E-2</v>
      </c>
      <c r="I108" s="20">
        <f t="shared" si="50"/>
        <v>18</v>
      </c>
      <c r="J108" s="20">
        <f t="shared" si="51"/>
        <v>0.99861402737826832</v>
      </c>
      <c r="K108" s="20">
        <f t="shared" si="53"/>
        <v>1069.0006248998088</v>
      </c>
      <c r="L108" s="20">
        <f t="shared" si="54"/>
        <v>854.852339572186</v>
      </c>
      <c r="M108" s="20">
        <f t="shared" si="55"/>
        <v>3.0952421882099541</v>
      </c>
      <c r="N108" s="20">
        <f t="shared" si="56"/>
        <v>3.2645472444484342</v>
      </c>
      <c r="O108" s="20">
        <f t="shared" si="57"/>
        <v>0.16930505623847983</v>
      </c>
      <c r="P108" s="20">
        <f>Properties!$G$12*EXP(1/$G$2-1/300)*(K108*L108-M108*N108/Properties!$B$3)</f>
        <v>1.4865092753980045E-2</v>
      </c>
      <c r="Q108" s="20">
        <f>Properties!$G$13*(K108^2-O108*N108/Properties!$C$3)</f>
        <v>8.1326583462205254E-4</v>
      </c>
      <c r="R108" s="20">
        <f>Properties!$G$14*(O108*L108-M108*K108/Properties!$D$3)</f>
        <v>4.3442930520075676E-11</v>
      </c>
      <c r="S108" s="20">
        <f t="shared" si="58"/>
        <v>99.675873814927215</v>
      </c>
      <c r="T108" s="20">
        <f t="shared" si="59"/>
        <v>79.707835775454555</v>
      </c>
      <c r="U108" s="20">
        <f t="shared" si="60"/>
        <v>0.29216422454540031</v>
      </c>
      <c r="V108" s="20">
        <f t="shared" si="61"/>
        <v>0.30814520480910396</v>
      </c>
      <c r="W108" s="20">
        <f t="shared" si="62"/>
        <v>1.5980980263703721E-2</v>
      </c>
      <c r="X108" s="20">
        <f t="shared" si="52"/>
        <v>18</v>
      </c>
      <c r="Y108" s="20">
        <f t="shared" si="63"/>
        <v>0.9985969045845795</v>
      </c>
      <c r="Z108" s="34">
        <f t="shared" si="64"/>
        <v>9.5493075790292758E-3</v>
      </c>
      <c r="AA108" s="38">
        <f t="shared" si="67"/>
        <v>3.2412618507278524E-3</v>
      </c>
      <c r="AB108" s="37">
        <f t="shared" si="68"/>
        <v>3.6520528068180623E-3</v>
      </c>
      <c r="AC108" s="39">
        <f t="shared" si="65"/>
        <v>18.278271333496843</v>
      </c>
    </row>
    <row r="109" spans="1:29">
      <c r="A109" s="20">
        <f t="shared" si="66"/>
        <v>8.2000000000000059E-3</v>
      </c>
      <c r="B109" s="16">
        <f t="shared" si="45"/>
        <v>1.044056426682834</v>
      </c>
      <c r="C109" s="16">
        <f t="shared" si="46"/>
        <v>19.560293086053402</v>
      </c>
      <c r="D109" s="20">
        <f t="shared" si="69"/>
        <v>99.675873814927215</v>
      </c>
      <c r="E109" s="20">
        <f t="shared" si="70"/>
        <v>79.707835775454555</v>
      </c>
      <c r="F109" s="20">
        <f t="shared" si="47"/>
        <v>0.29216422454540031</v>
      </c>
      <c r="G109" s="20">
        <f t="shared" si="48"/>
        <v>0.30814520480910396</v>
      </c>
      <c r="H109" s="20">
        <f t="shared" si="49"/>
        <v>1.5980980263703721E-2</v>
      </c>
      <c r="I109" s="20">
        <f t="shared" si="50"/>
        <v>18</v>
      </c>
      <c r="J109" s="20">
        <f t="shared" si="51"/>
        <v>0.9985969045845795</v>
      </c>
      <c r="K109" s="20">
        <f t="shared" si="53"/>
        <v>1068.9401072839407</v>
      </c>
      <c r="L109" s="20">
        <f t="shared" si="54"/>
        <v>854.79965476284929</v>
      </c>
      <c r="M109" s="20">
        <f t="shared" si="55"/>
        <v>3.133216149275627</v>
      </c>
      <c r="N109" s="20">
        <f t="shared" si="56"/>
        <v>3.304598752745993</v>
      </c>
      <c r="O109" s="20">
        <f t="shared" si="57"/>
        <v>0.17138260347036685</v>
      </c>
      <c r="P109" s="20">
        <f>Properties!$G$12*EXP(1/$G$2-1/300)*(K109*L109-M109*N109/Properties!$B$3)</f>
        <v>1.4863335125620688E-2</v>
      </c>
      <c r="Q109" s="20">
        <f>Properties!$G$13*(K109^2-O109*N109/Properties!$C$3)</f>
        <v>8.1317375631185173E-4</v>
      </c>
      <c r="R109" s="20">
        <f>Properties!$G$14*(O109*L109-M109*K109/Properties!$D$3)</f>
        <v>4.3973195546695022E-11</v>
      </c>
      <c r="S109" s="20">
        <f t="shared" si="58"/>
        <v>99.671940363409661</v>
      </c>
      <c r="T109" s="20">
        <f t="shared" si="59"/>
        <v>79.704290273111226</v>
      </c>
      <c r="U109" s="20">
        <f t="shared" si="60"/>
        <v>0.2957097268887357</v>
      </c>
      <c r="V109" s="20">
        <f t="shared" si="61"/>
        <v>0.31188468173955175</v>
      </c>
      <c r="W109" s="20">
        <f t="shared" si="62"/>
        <v>1.6174954850816138E-2</v>
      </c>
      <c r="X109" s="20">
        <f t="shared" si="52"/>
        <v>18</v>
      </c>
      <c r="Y109" s="20">
        <f t="shared" si="63"/>
        <v>0.99857978149728865</v>
      </c>
      <c r="Z109" s="34">
        <f t="shared" si="64"/>
        <v>9.6664170867912791E-3</v>
      </c>
      <c r="AA109" s="38">
        <f t="shared" si="67"/>
        <v>3.280596365903392E-3</v>
      </c>
      <c r="AB109" s="37">
        <f t="shared" si="68"/>
        <v>3.6963715861096703E-3</v>
      </c>
      <c r="AC109" s="39">
        <f t="shared" si="65"/>
        <v>18.278179611644731</v>
      </c>
    </row>
    <row r="110" spans="1:29">
      <c r="A110" s="20">
        <f t="shared" si="66"/>
        <v>8.3000000000000053E-3</v>
      </c>
      <c r="B110" s="16">
        <f t="shared" si="45"/>
        <v>1.0567888221301855</v>
      </c>
      <c r="C110" s="16">
        <f t="shared" si="46"/>
        <v>19.798833245639418</v>
      </c>
      <c r="D110" s="20">
        <f t="shared" si="69"/>
        <v>99.671940363409661</v>
      </c>
      <c r="E110" s="20">
        <f t="shared" si="70"/>
        <v>79.704290273111226</v>
      </c>
      <c r="F110" s="20">
        <f t="shared" si="47"/>
        <v>0.2957097268887357</v>
      </c>
      <c r="G110" s="20">
        <f t="shared" si="48"/>
        <v>0.31188468173955175</v>
      </c>
      <c r="H110" s="20">
        <f t="shared" si="49"/>
        <v>1.6174954850816138E-2</v>
      </c>
      <c r="I110" s="20">
        <f t="shared" si="50"/>
        <v>18</v>
      </c>
      <c r="J110" s="20">
        <f t="shared" si="51"/>
        <v>0.99857978149728865</v>
      </c>
      <c r="K110" s="20">
        <f t="shared" si="53"/>
        <v>1068.879595767861</v>
      </c>
      <c r="L110" s="20">
        <f t="shared" si="54"/>
        <v>854.74697550247413</v>
      </c>
      <c r="M110" s="20">
        <f t="shared" si="55"/>
        <v>3.1711843091347216</v>
      </c>
      <c r="N110" s="20">
        <f t="shared" si="56"/>
        <v>3.3446441528928208</v>
      </c>
      <c r="O110" s="20">
        <f t="shared" si="57"/>
        <v>0.17345984375810056</v>
      </c>
      <c r="P110" s="20">
        <f>Properties!$G$12*EXP(1/$G$2-1/300)*(K110*L110-M110*N110/Properties!$B$3)</f>
        <v>1.4861577782203567E-2</v>
      </c>
      <c r="Q110" s="20">
        <f>Properties!$G$13*(K110^2-O110*N110/Properties!$C$3)</f>
        <v>8.1308169248620553E-4</v>
      </c>
      <c r="R110" s="20">
        <f>Properties!$G$14*(O110*L110-M110*K110/Properties!$D$3)</f>
        <v>4.4503313650156912E-11</v>
      </c>
      <c r="S110" s="20">
        <f t="shared" si="58"/>
        <v>99.668007375011044</v>
      </c>
      <c r="T110" s="20">
        <f t="shared" si="59"/>
        <v>79.700745189964749</v>
      </c>
      <c r="U110" s="20">
        <f t="shared" si="60"/>
        <v>0.29925481003521837</v>
      </c>
      <c r="V110" s="20">
        <f t="shared" si="61"/>
        <v>0.31562371751210072</v>
      </c>
      <c r="W110" s="20">
        <f t="shared" si="62"/>
        <v>1.6368907476882438E-2</v>
      </c>
      <c r="X110" s="20">
        <f t="shared" si="52"/>
        <v>18</v>
      </c>
      <c r="Y110" s="20">
        <f t="shared" si="63"/>
        <v>0.99856265811638067</v>
      </c>
      <c r="Z110" s="34">
        <f t="shared" si="64"/>
        <v>9.7835076090618811E-3</v>
      </c>
      <c r="AA110" s="38">
        <f t="shared" si="67"/>
        <v>3.3199262498895621E-3</v>
      </c>
      <c r="AB110" s="37">
        <f t="shared" si="68"/>
        <v>3.740685125440635E-3</v>
      </c>
      <c r="AC110" s="39">
        <f t="shared" si="65"/>
        <v>18.278087893848991</v>
      </c>
    </row>
    <row r="111" spans="1:29">
      <c r="A111" s="20">
        <f t="shared" si="66"/>
        <v>8.4000000000000047E-3</v>
      </c>
      <c r="B111" s="16">
        <f t="shared" si="45"/>
        <v>1.0695212175775373</v>
      </c>
      <c r="C111" s="16">
        <f t="shared" si="46"/>
        <v>20.037373405225434</v>
      </c>
      <c r="D111" s="20">
        <f t="shared" si="69"/>
        <v>99.668007375011044</v>
      </c>
      <c r="E111" s="20">
        <f t="shared" si="70"/>
        <v>79.700745189964749</v>
      </c>
      <c r="F111" s="20">
        <f t="shared" si="47"/>
        <v>0.29925481003521837</v>
      </c>
      <c r="G111" s="20">
        <f t="shared" si="48"/>
        <v>0.31562371751210072</v>
      </c>
      <c r="H111" s="20">
        <f t="shared" si="49"/>
        <v>1.6368907476882438E-2</v>
      </c>
      <c r="I111" s="20">
        <f t="shared" si="50"/>
        <v>18</v>
      </c>
      <c r="J111" s="20">
        <f t="shared" si="51"/>
        <v>0.99856265811638067</v>
      </c>
      <c r="K111" s="20">
        <f t="shared" si="53"/>
        <v>1068.8190903505329</v>
      </c>
      <c r="L111" s="20">
        <f t="shared" si="54"/>
        <v>854.69430179012124</v>
      </c>
      <c r="M111" s="20">
        <f t="shared" si="55"/>
        <v>3.2091466687138444</v>
      </c>
      <c r="N111" s="20">
        <f t="shared" si="56"/>
        <v>3.3846834458628572</v>
      </c>
      <c r="O111" s="20">
        <f t="shared" si="57"/>
        <v>0.17553677714901325</v>
      </c>
      <c r="P111" s="20">
        <f>Properties!$G$12*EXP(1/$G$2-1/300)*(K111*L111-M111*N111/Properties!$B$3)</f>
        <v>1.4859820723665908E-2</v>
      </c>
      <c r="Q111" s="20">
        <f>Properties!$G$13*(K111^2-O111*N111/Properties!$C$3)</f>
        <v>8.1298964314196413E-4</v>
      </c>
      <c r="R111" s="20">
        <f>Properties!$G$14*(O111*L111-M111*K111/Properties!$D$3)</f>
        <v>4.5033284868656341E-11</v>
      </c>
      <c r="S111" s="20">
        <f t="shared" si="58"/>
        <v>99.664074849656515</v>
      </c>
      <c r="T111" s="20">
        <f t="shared" si="59"/>
        <v>79.697200525947167</v>
      </c>
      <c r="U111" s="20">
        <f t="shared" si="60"/>
        <v>0.3027994740528035</v>
      </c>
      <c r="V111" s="20">
        <f t="shared" si="61"/>
        <v>0.31936231219816047</v>
      </c>
      <c r="W111" s="20">
        <f t="shared" si="62"/>
        <v>1.6562838145357056E-2</v>
      </c>
      <c r="X111" s="20">
        <f t="shared" si="52"/>
        <v>18</v>
      </c>
      <c r="Y111" s="20">
        <f t="shared" si="63"/>
        <v>0.99854553444184047</v>
      </c>
      <c r="Z111" s="34">
        <f t="shared" si="64"/>
        <v>9.9005791500240692E-3</v>
      </c>
      <c r="AA111" s="38">
        <f t="shared" si="67"/>
        <v>3.3592515034348482E-3</v>
      </c>
      <c r="AB111" s="37">
        <f t="shared" si="68"/>
        <v>3.7849934256604101E-3</v>
      </c>
      <c r="AC111" s="39">
        <f t="shared" si="65"/>
        <v>18.277996180109493</v>
      </c>
    </row>
    <row r="112" spans="1:29">
      <c r="A112" s="20">
        <f t="shared" si="66"/>
        <v>8.5000000000000041E-3</v>
      </c>
      <c r="B112" s="16">
        <f t="shared" si="45"/>
        <v>1.0822536130248888</v>
      </c>
      <c r="C112" s="16">
        <f t="shared" si="46"/>
        <v>20.27591356481145</v>
      </c>
      <c r="D112" s="20">
        <f t="shared" si="69"/>
        <v>99.664074849656515</v>
      </c>
      <c r="E112" s="20">
        <f t="shared" si="70"/>
        <v>79.697200525947167</v>
      </c>
      <c r="F112" s="20">
        <f t="shared" si="47"/>
        <v>0.3027994740528035</v>
      </c>
      <c r="G112" s="20">
        <f t="shared" si="48"/>
        <v>0.31936231219816047</v>
      </c>
      <c r="H112" s="20">
        <f t="shared" si="49"/>
        <v>1.6562838145357056E-2</v>
      </c>
      <c r="I112" s="20">
        <f t="shared" si="50"/>
        <v>18</v>
      </c>
      <c r="J112" s="20">
        <f t="shared" si="51"/>
        <v>0.99854553444184047</v>
      </c>
      <c r="K112" s="20">
        <f t="shared" si="53"/>
        <v>1068.758591030919</v>
      </c>
      <c r="L112" s="20">
        <f t="shared" si="54"/>
        <v>854.64163362485147</v>
      </c>
      <c r="M112" s="20">
        <f t="shared" si="55"/>
        <v>3.2471032289393986</v>
      </c>
      <c r="N112" s="20">
        <f t="shared" si="56"/>
        <v>3.4247166326298246</v>
      </c>
      <c r="O112" s="20">
        <f t="shared" si="57"/>
        <v>0.17761340369042691</v>
      </c>
      <c r="P112" s="20">
        <f>Properties!$G$12*EXP(1/$G$2-1/300)*(K112*L112-M112*N112/Properties!$B$3)</f>
        <v>1.4858063949944938E-2</v>
      </c>
      <c r="Q112" s="20">
        <f>Properties!$G$13*(K112^2-O112*N112/Properties!$C$3)</f>
        <v>8.1289760827597791E-4</v>
      </c>
      <c r="R112" s="20">
        <f>Properties!$G$14*(O112*L112-M112*K112/Properties!$D$3)</f>
        <v>4.5563109240376858E-11</v>
      </c>
      <c r="S112" s="20">
        <f t="shared" si="58"/>
        <v>99.660142787271212</v>
      </c>
      <c r="T112" s="20">
        <f t="shared" si="59"/>
        <v>79.693656280990538</v>
      </c>
      <c r="U112" s="20">
        <f t="shared" si="60"/>
        <v>0.30634371900943125</v>
      </c>
      <c r="V112" s="20">
        <f t="shared" si="61"/>
        <v>0.32310046586912483</v>
      </c>
      <c r="W112" s="20">
        <f t="shared" si="62"/>
        <v>1.6756746859693666E-2</v>
      </c>
      <c r="X112" s="20">
        <f t="shared" si="52"/>
        <v>18</v>
      </c>
      <c r="Y112" s="20">
        <f t="shared" si="63"/>
        <v>0.99852841047365293</v>
      </c>
      <c r="Z112" s="34">
        <f t="shared" si="64"/>
        <v>1.0017631713859942E-2</v>
      </c>
      <c r="AA112" s="38">
        <f t="shared" si="67"/>
        <v>3.3985721272878776E-3</v>
      </c>
      <c r="AB112" s="37">
        <f t="shared" si="68"/>
        <v>3.8292964876182724E-3</v>
      </c>
      <c r="AC112" s="39">
        <f t="shared" si="65"/>
        <v>18.27790447042613</v>
      </c>
    </row>
    <row r="113" spans="1:29">
      <c r="A113" s="20">
        <f t="shared" si="66"/>
        <v>8.6000000000000035E-3</v>
      </c>
      <c r="B113" s="16">
        <f t="shared" ref="B113:B176" si="71">A113/(PI()/4*$G$6^2)</f>
        <v>1.0949860084722403</v>
      </c>
      <c r="C113" s="16">
        <f t="shared" ref="C113:C176" si="72">A113*$G$10</f>
        <v>20.514453724397466</v>
      </c>
      <c r="D113" s="20">
        <f t="shared" si="69"/>
        <v>99.660142787271212</v>
      </c>
      <c r="E113" s="20">
        <f t="shared" si="70"/>
        <v>79.693656280990538</v>
      </c>
      <c r="F113" s="20">
        <f t="shared" ref="F113:F176" si="73">U112</f>
        <v>0.30634371900943125</v>
      </c>
      <c r="G113" s="20">
        <f t="shared" ref="G113:G176" si="74">V112</f>
        <v>0.32310046586912483</v>
      </c>
      <c r="H113" s="20">
        <f t="shared" ref="H113:H176" si="75">W112</f>
        <v>1.6756746859693666E-2</v>
      </c>
      <c r="I113" s="20">
        <f t="shared" ref="I113:I176" si="76">X112</f>
        <v>18</v>
      </c>
      <c r="J113" s="20">
        <f t="shared" ref="J113:J176" si="77">Y112</f>
        <v>0.99852841047365293</v>
      </c>
      <c r="K113" s="20">
        <f t="shared" si="53"/>
        <v>1068.6980978079821</v>
      </c>
      <c r="L113" s="20">
        <f t="shared" si="54"/>
        <v>854.58897100572494</v>
      </c>
      <c r="M113" s="20">
        <f t="shared" si="55"/>
        <v>3.2850539907375778</v>
      </c>
      <c r="N113" s="20">
        <f t="shared" si="56"/>
        <v>3.4647437141672297</v>
      </c>
      <c r="O113" s="20">
        <f t="shared" si="57"/>
        <v>0.17968972342965309</v>
      </c>
      <c r="P113" s="20">
        <f>Properties!$G$12*EXP(1/$G$2-1/300)*(K113*L113-M113*N113/Properties!$B$3)</f>
        <v>1.4856307460977885E-2</v>
      </c>
      <c r="Q113" s="20">
        <f>Properties!$G$13*(K113^2-O113*N113/Properties!$C$3)</f>
        <v>8.1280558788509759E-4</v>
      </c>
      <c r="R113" s="20">
        <f>Properties!$G$14*(O113*L113-M113*K113/Properties!$D$3)</f>
        <v>4.6092786803490533E-11</v>
      </c>
      <c r="S113" s="20">
        <f t="shared" si="58"/>
        <v>99.656211187780315</v>
      </c>
      <c r="T113" s="20">
        <f t="shared" si="59"/>
        <v>79.690112455026949</v>
      </c>
      <c r="U113" s="20">
        <f t="shared" si="60"/>
        <v>0.30988754497302684</v>
      </c>
      <c r="V113" s="20">
        <f t="shared" si="61"/>
        <v>0.32683817859637193</v>
      </c>
      <c r="W113" s="20">
        <f t="shared" si="62"/>
        <v>1.6950633623345202E-2</v>
      </c>
      <c r="X113" s="20">
        <f t="shared" ref="X113:X176" si="78">I113</f>
        <v>18</v>
      </c>
      <c r="Y113" s="20">
        <f t="shared" si="63"/>
        <v>0.99851128621180296</v>
      </c>
      <c r="Z113" s="34">
        <f t="shared" si="64"/>
        <v>1.0134665304752044E-2</v>
      </c>
      <c r="AA113" s="38">
        <f t="shared" si="67"/>
        <v>3.4378881221968525E-3</v>
      </c>
      <c r="AB113" s="37">
        <f t="shared" si="68"/>
        <v>3.8735943121631423E-3</v>
      </c>
      <c r="AC113" s="39">
        <f t="shared" si="65"/>
        <v>18.277812764798764</v>
      </c>
    </row>
    <row r="114" spans="1:29">
      <c r="A114" s="20">
        <f t="shared" si="66"/>
        <v>8.7000000000000029E-3</v>
      </c>
      <c r="B114" s="16">
        <f t="shared" si="71"/>
        <v>1.1077184039195918</v>
      </c>
      <c r="C114" s="16">
        <f t="shared" si="72"/>
        <v>20.752993883983482</v>
      </c>
      <c r="D114" s="20">
        <f t="shared" si="69"/>
        <v>99.656211187780315</v>
      </c>
      <c r="E114" s="20">
        <f t="shared" si="70"/>
        <v>79.690112455026949</v>
      </c>
      <c r="F114" s="20">
        <f t="shared" si="73"/>
        <v>0.30988754497302684</v>
      </c>
      <c r="G114" s="20">
        <f t="shared" si="74"/>
        <v>0.32683817859637193</v>
      </c>
      <c r="H114" s="20">
        <f t="shared" si="75"/>
        <v>1.6950633623345202E-2</v>
      </c>
      <c r="I114" s="20">
        <f t="shared" si="76"/>
        <v>18</v>
      </c>
      <c r="J114" s="20">
        <f t="shared" si="77"/>
        <v>0.99851128621180296</v>
      </c>
      <c r="K114" s="20">
        <f t="shared" si="53"/>
        <v>1068.6376106806856</v>
      </c>
      <c r="L114" s="20">
        <f t="shared" si="54"/>
        <v>854.53631393180342</v>
      </c>
      <c r="M114" s="20">
        <f t="shared" si="55"/>
        <v>3.3229989550343744</v>
      </c>
      <c r="N114" s="20">
        <f t="shared" si="56"/>
        <v>3.5047646914483663</v>
      </c>
      <c r="O114" s="20">
        <f t="shared" si="57"/>
        <v>0.18176573641399313</v>
      </c>
      <c r="P114" s="20">
        <f>Properties!$G$12*EXP(1/$G$2-1/300)*(K114*L114-M114*N114/Properties!$B$3)</f>
        <v>1.4854551256702021E-2</v>
      </c>
      <c r="Q114" s="20">
        <f>Properties!$G$13*(K114^2-O114*N114/Properties!$C$3)</f>
        <v>8.127135819661754E-4</v>
      </c>
      <c r="R114" s="20">
        <f>Properties!$G$14*(O114*L114-M114*K114/Properties!$D$3)</f>
        <v>4.662231759615813E-11</v>
      </c>
      <c r="S114" s="20">
        <f t="shared" si="58"/>
        <v>99.652280051109003</v>
      </c>
      <c r="T114" s="20">
        <f t="shared" si="59"/>
        <v>79.686569047988471</v>
      </c>
      <c r="U114" s="20">
        <f t="shared" si="60"/>
        <v>0.31343095201150051</v>
      </c>
      <c r="V114" s="20">
        <f t="shared" si="61"/>
        <v>0.33057545045126424</v>
      </c>
      <c r="W114" s="20">
        <f t="shared" si="62"/>
        <v>1.7144498439763841E-2</v>
      </c>
      <c r="X114" s="20">
        <f t="shared" si="78"/>
        <v>18</v>
      </c>
      <c r="Y114" s="20">
        <f t="shared" si="63"/>
        <v>0.99849416165627547</v>
      </c>
      <c r="Z114" s="34">
        <f t="shared" si="64"/>
        <v>1.0251679926880031E-2</v>
      </c>
      <c r="AA114" s="38">
        <f t="shared" si="67"/>
        <v>3.4771994889099744E-3</v>
      </c>
      <c r="AB114" s="37">
        <f t="shared" si="68"/>
        <v>3.9178869001441187E-3</v>
      </c>
      <c r="AC114" s="39">
        <f t="shared" si="65"/>
        <v>18.277721063227279</v>
      </c>
    </row>
    <row r="115" spans="1:29">
      <c r="A115" s="20">
        <f t="shared" si="66"/>
        <v>8.8000000000000023E-3</v>
      </c>
      <c r="B115" s="16">
        <f t="shared" si="71"/>
        <v>1.1204507993669435</v>
      </c>
      <c r="C115" s="16">
        <f t="shared" si="72"/>
        <v>20.991534043569498</v>
      </c>
      <c r="D115" s="20">
        <f t="shared" si="69"/>
        <v>99.652280051109003</v>
      </c>
      <c r="E115" s="20">
        <f t="shared" si="70"/>
        <v>79.686569047988471</v>
      </c>
      <c r="F115" s="20">
        <f t="shared" si="73"/>
        <v>0.31343095201150051</v>
      </c>
      <c r="G115" s="20">
        <f t="shared" si="74"/>
        <v>0.33057545045126424</v>
      </c>
      <c r="H115" s="20">
        <f t="shared" si="75"/>
        <v>1.7144498439763841E-2</v>
      </c>
      <c r="I115" s="20">
        <f t="shared" si="76"/>
        <v>18</v>
      </c>
      <c r="J115" s="20">
        <f t="shared" si="77"/>
        <v>0.99849416165627547</v>
      </c>
      <c r="K115" s="20">
        <f t="shared" si="53"/>
        <v>1068.5771296479932</v>
      </c>
      <c r="L115" s="20">
        <f t="shared" si="54"/>
        <v>854.48366240214796</v>
      </c>
      <c r="M115" s="20">
        <f t="shared" si="55"/>
        <v>3.3609381227555741</v>
      </c>
      <c r="N115" s="20">
        <f t="shared" si="56"/>
        <v>3.5447795654463112</v>
      </c>
      <c r="O115" s="20">
        <f t="shared" si="57"/>
        <v>0.1838414426907381</v>
      </c>
      <c r="P115" s="20">
        <f>Properties!$G$12*EXP(1/$G$2-1/300)*(K115*L115-M115*N115/Properties!$B$3)</f>
        <v>1.4852795337054629E-2</v>
      </c>
      <c r="Q115" s="20">
        <f>Properties!$G$13*(K115^2-O115*N115/Properties!$C$3)</f>
        <v>8.1262159051606413E-4</v>
      </c>
      <c r="R115" s="20">
        <f>Properties!$G$14*(O115*L115-M115*K115/Properties!$D$3)</f>
        <v>4.7151701656528954E-11</v>
      </c>
      <c r="S115" s="20">
        <f t="shared" si="58"/>
        <v>99.648349377182484</v>
      </c>
      <c r="T115" s="20">
        <f t="shared" si="59"/>
        <v>79.683026059807219</v>
      </c>
      <c r="U115" s="20">
        <f t="shared" si="60"/>
        <v>0.31697394019274755</v>
      </c>
      <c r="V115" s="20">
        <f t="shared" si="61"/>
        <v>0.33431228150514847</v>
      </c>
      <c r="W115" s="20">
        <f t="shared" si="62"/>
        <v>1.7338341312401011E-2</v>
      </c>
      <c r="X115" s="20">
        <f t="shared" si="78"/>
        <v>18</v>
      </c>
      <c r="Y115" s="20">
        <f t="shared" si="63"/>
        <v>0.99847703680705535</v>
      </c>
      <c r="Z115" s="34">
        <f t="shared" si="64"/>
        <v>1.0368675584422671E-2</v>
      </c>
      <c r="AA115" s="38">
        <f t="shared" si="67"/>
        <v>3.5165062281751602E-3</v>
      </c>
      <c r="AB115" s="37">
        <f t="shared" si="68"/>
        <v>3.9621742524097673E-3</v>
      </c>
      <c r="AC115" s="39">
        <f t="shared" si="65"/>
        <v>18.277629365711572</v>
      </c>
    </row>
    <row r="116" spans="1:29">
      <c r="A116" s="20">
        <f t="shared" si="66"/>
        <v>8.9000000000000017E-3</v>
      </c>
      <c r="B116" s="16">
        <f t="shared" si="71"/>
        <v>1.133183194814295</v>
      </c>
      <c r="C116" s="16">
        <f t="shared" si="72"/>
        <v>21.23007420315551</v>
      </c>
      <c r="D116" s="20">
        <f t="shared" si="69"/>
        <v>99.648349377182484</v>
      </c>
      <c r="E116" s="20">
        <f t="shared" si="70"/>
        <v>79.683026059807219</v>
      </c>
      <c r="F116" s="20">
        <f t="shared" si="73"/>
        <v>0.31697394019274755</v>
      </c>
      <c r="G116" s="20">
        <f t="shared" si="74"/>
        <v>0.33431228150514847</v>
      </c>
      <c r="H116" s="20">
        <f t="shared" si="75"/>
        <v>1.7338341312401011E-2</v>
      </c>
      <c r="I116" s="20">
        <f t="shared" si="76"/>
        <v>18</v>
      </c>
      <c r="J116" s="20">
        <f t="shared" si="77"/>
        <v>0.99847703680705535</v>
      </c>
      <c r="K116" s="20">
        <f t="shared" si="53"/>
        <v>1068.5166547088677</v>
      </c>
      <c r="L116" s="20">
        <f t="shared" si="54"/>
        <v>854.43101641581961</v>
      </c>
      <c r="M116" s="20">
        <f t="shared" si="55"/>
        <v>3.3988714948267589</v>
      </c>
      <c r="N116" s="20">
        <f t="shared" si="56"/>
        <v>3.5847883371339262</v>
      </c>
      <c r="O116" s="20">
        <f t="shared" si="57"/>
        <v>0.18591684230716868</v>
      </c>
      <c r="P116" s="20">
        <f>Properties!$G$12*EXP(1/$G$2-1/300)*(K116*L116-M116*N116/Properties!$B$3)</f>
        <v>1.4851039701972988E-2</v>
      </c>
      <c r="Q116" s="20">
        <f>Properties!$G$13*(K116^2-O116*N116/Properties!$C$3)</f>
        <v>8.1252961353161699E-4</v>
      </c>
      <c r="R116" s="20">
        <f>Properties!$G$14*(O116*L116-M116*K116/Properties!$D$3)</f>
        <v>4.7680939022740897E-11</v>
      </c>
      <c r="S116" s="20">
        <f t="shared" si="58"/>
        <v>99.644419165925967</v>
      </c>
      <c r="T116" s="20">
        <f t="shared" si="59"/>
        <v>79.679483490415322</v>
      </c>
      <c r="U116" s="20">
        <f t="shared" si="60"/>
        <v>0.32051650958464828</v>
      </c>
      <c r="V116" s="20">
        <f t="shared" si="61"/>
        <v>0.33804867182935555</v>
      </c>
      <c r="W116" s="20">
        <f t="shared" si="62"/>
        <v>1.753216224470739E-2</v>
      </c>
      <c r="X116" s="20">
        <f t="shared" si="78"/>
        <v>18</v>
      </c>
      <c r="Y116" s="20">
        <f t="shared" si="63"/>
        <v>0.9984599116641274</v>
      </c>
      <c r="Z116" s="34">
        <f t="shared" si="64"/>
        <v>1.0485652281558844E-2</v>
      </c>
      <c r="AA116" s="38">
        <f t="shared" si="67"/>
        <v>3.5558083407403272E-3</v>
      </c>
      <c r="AB116" s="37">
        <f t="shared" si="68"/>
        <v>4.0064563698084758E-3</v>
      </c>
      <c r="AC116" s="39">
        <f t="shared" si="65"/>
        <v>18.277537672251508</v>
      </c>
    </row>
    <row r="117" spans="1:29">
      <c r="A117" s="20">
        <f t="shared" si="66"/>
        <v>9.0000000000000011E-3</v>
      </c>
      <c r="B117" s="16">
        <f t="shared" si="71"/>
        <v>1.1459155902616465</v>
      </c>
      <c r="C117" s="16">
        <f t="shared" si="72"/>
        <v>21.468614362741526</v>
      </c>
      <c r="D117" s="20">
        <f t="shared" si="69"/>
        <v>99.644419165925967</v>
      </c>
      <c r="E117" s="20">
        <f t="shared" si="70"/>
        <v>79.679483490415322</v>
      </c>
      <c r="F117" s="20">
        <f t="shared" si="73"/>
        <v>0.32051650958464828</v>
      </c>
      <c r="G117" s="20">
        <f t="shared" si="74"/>
        <v>0.33804867182935555</v>
      </c>
      <c r="H117" s="20">
        <f t="shared" si="75"/>
        <v>1.753216224470739E-2</v>
      </c>
      <c r="I117" s="20">
        <f t="shared" si="76"/>
        <v>18</v>
      </c>
      <c r="J117" s="20">
        <f t="shared" si="77"/>
        <v>0.9984599116641274</v>
      </c>
      <c r="K117" s="20">
        <f t="shared" si="53"/>
        <v>1068.4561858622735</v>
      </c>
      <c r="L117" s="20">
        <f t="shared" si="54"/>
        <v>854.37837597188036</v>
      </c>
      <c r="M117" s="20">
        <f t="shared" si="55"/>
        <v>3.4367990721733039</v>
      </c>
      <c r="N117" s="20">
        <f t="shared" si="56"/>
        <v>3.6247910074838576</v>
      </c>
      <c r="O117" s="20">
        <f t="shared" si="57"/>
        <v>0.18799193531055533</v>
      </c>
      <c r="P117" s="20">
        <f>Properties!$G$12*EXP(1/$G$2-1/300)*(K117*L117-M117*N117/Properties!$B$3)</f>
        <v>1.4849284351394418E-2</v>
      </c>
      <c r="Q117" s="20">
        <f>Properties!$G$13*(K117^2-O117*N117/Properties!$C$3)</f>
        <v>8.1243765100968849E-4</v>
      </c>
      <c r="R117" s="20">
        <f>Properties!$G$14*(O117*L117-M117*K117/Properties!$D$3)</f>
        <v>4.8210029732920517E-11</v>
      </c>
      <c r="S117" s="20">
        <f t="shared" si="58"/>
        <v>99.640489417264703</v>
      </c>
      <c r="T117" s="20">
        <f t="shared" si="59"/>
        <v>79.675941339744895</v>
      </c>
      <c r="U117" s="20">
        <f t="shared" si="60"/>
        <v>0.32405866025506808</v>
      </c>
      <c r="V117" s="20">
        <f t="shared" si="61"/>
        <v>0.34178462149520084</v>
      </c>
      <c r="W117" s="20">
        <f t="shared" si="62"/>
        <v>1.7725961240132902E-2</v>
      </c>
      <c r="X117" s="20">
        <f t="shared" si="78"/>
        <v>18</v>
      </c>
      <c r="Y117" s="20">
        <f t="shared" si="63"/>
        <v>0.99844278622747662</v>
      </c>
      <c r="Z117" s="34">
        <f t="shared" si="64"/>
        <v>1.0602610022465098E-2</v>
      </c>
      <c r="AA117" s="38">
        <f t="shared" si="67"/>
        <v>3.5951058273529669E-3</v>
      </c>
      <c r="AB117" s="37">
        <f t="shared" si="68"/>
        <v>4.0507332531888093E-3</v>
      </c>
      <c r="AC117" s="39">
        <f t="shared" si="65"/>
        <v>18.277445982846974</v>
      </c>
    </row>
    <row r="118" spans="1:29">
      <c r="A118" s="20">
        <f t="shared" si="66"/>
        <v>9.1000000000000004E-3</v>
      </c>
      <c r="B118" s="16">
        <f t="shared" si="71"/>
        <v>1.158647985708998</v>
      </c>
      <c r="C118" s="16">
        <f t="shared" si="72"/>
        <v>21.707154522327542</v>
      </c>
      <c r="D118" s="20">
        <f t="shared" si="69"/>
        <v>99.640489417264703</v>
      </c>
      <c r="E118" s="20">
        <f t="shared" si="70"/>
        <v>79.675941339744895</v>
      </c>
      <c r="F118" s="20">
        <f t="shared" si="73"/>
        <v>0.32405866025506808</v>
      </c>
      <c r="G118" s="20">
        <f t="shared" si="74"/>
        <v>0.34178462149520084</v>
      </c>
      <c r="H118" s="20">
        <f t="shared" si="75"/>
        <v>1.7725961240132902E-2</v>
      </c>
      <c r="I118" s="20">
        <f t="shared" si="76"/>
        <v>18</v>
      </c>
      <c r="J118" s="20">
        <f t="shared" si="77"/>
        <v>0.99844278622747662</v>
      </c>
      <c r="K118" s="20">
        <f t="shared" si="53"/>
        <v>1068.3957231071749</v>
      </c>
      <c r="L118" s="20">
        <f t="shared" si="54"/>
        <v>854.32574106939228</v>
      </c>
      <c r="M118" s="20">
        <f t="shared" si="55"/>
        <v>3.4747208557203835</v>
      </c>
      <c r="N118" s="20">
        <f t="shared" si="56"/>
        <v>3.6647875774685397</v>
      </c>
      <c r="O118" s="20">
        <f t="shared" si="57"/>
        <v>0.19006672174815814</v>
      </c>
      <c r="P118" s="20">
        <f>Properties!$G$12*EXP(1/$G$2-1/300)*(K118*L118-M118*N118/Properties!$B$3)</f>
        <v>1.4847529285256258E-2</v>
      </c>
      <c r="Q118" s="20">
        <f>Properties!$G$13*(K118^2-O118*N118/Properties!$C$3)</f>
        <v>8.1234570294713487E-4</v>
      </c>
      <c r="R118" s="20">
        <f>Properties!$G$14*(O118*L118-M118*K118/Properties!$D$3)</f>
        <v>4.8738973825182893E-11</v>
      </c>
      <c r="S118" s="20">
        <f t="shared" si="58"/>
        <v>99.636560131123929</v>
      </c>
      <c r="T118" s="20">
        <f t="shared" si="59"/>
        <v>79.67239960772811</v>
      </c>
      <c r="U118" s="20">
        <f t="shared" si="60"/>
        <v>0.32760039227185739</v>
      </c>
      <c r="V118" s="20">
        <f t="shared" si="61"/>
        <v>0.34552013057398395</v>
      </c>
      <c r="W118" s="20">
        <f t="shared" si="62"/>
        <v>1.7919738302126724E-2</v>
      </c>
      <c r="X118" s="20">
        <f t="shared" si="78"/>
        <v>18</v>
      </c>
      <c r="Y118" s="20">
        <f t="shared" si="63"/>
        <v>0.99842566049708781</v>
      </c>
      <c r="Z118" s="34">
        <f t="shared" si="64"/>
        <v>1.0719548811316315E-2</v>
      </c>
      <c r="AA118" s="38">
        <f t="shared" si="67"/>
        <v>3.6343986887607117E-3</v>
      </c>
      <c r="AB118" s="37">
        <f t="shared" si="68"/>
        <v>4.0950049033986243E-3</v>
      </c>
      <c r="AC118" s="39">
        <f t="shared" si="65"/>
        <v>18.277354297497848</v>
      </c>
    </row>
    <row r="119" spans="1:29">
      <c r="A119" s="20">
        <f t="shared" si="66"/>
        <v>9.1999999999999998E-3</v>
      </c>
      <c r="B119" s="16">
        <f t="shared" si="71"/>
        <v>1.1713803811563497</v>
      </c>
      <c r="C119" s="16">
        <f t="shared" si="72"/>
        <v>21.945694681913558</v>
      </c>
      <c r="D119" s="20">
        <f t="shared" si="69"/>
        <v>99.636560131123929</v>
      </c>
      <c r="E119" s="20">
        <f t="shared" si="70"/>
        <v>79.67239960772811</v>
      </c>
      <c r="F119" s="20">
        <f t="shared" si="73"/>
        <v>0.32760039227185739</v>
      </c>
      <c r="G119" s="20">
        <f t="shared" si="74"/>
        <v>0.34552013057398395</v>
      </c>
      <c r="H119" s="20">
        <f t="shared" si="75"/>
        <v>1.7919738302126724E-2</v>
      </c>
      <c r="I119" s="20">
        <f t="shared" si="76"/>
        <v>18</v>
      </c>
      <c r="J119" s="20">
        <f t="shared" si="77"/>
        <v>0.99842566049708781</v>
      </c>
      <c r="K119" s="20">
        <f t="shared" si="53"/>
        <v>1068.3352664425358</v>
      </c>
      <c r="L119" s="20">
        <f t="shared" si="54"/>
        <v>854.27311170741689</v>
      </c>
      <c r="M119" s="20">
        <f t="shared" si="55"/>
        <v>3.5126368463929638</v>
      </c>
      <c r="N119" s="20">
        <f t="shared" si="56"/>
        <v>3.7047780480601888</v>
      </c>
      <c r="O119" s="20">
        <f t="shared" si="57"/>
        <v>0.19214120166722695</v>
      </c>
      <c r="P119" s="20">
        <f>Properties!$G$12*EXP(1/$G$2-1/300)*(K119*L119-M119*N119/Properties!$B$3)</f>
        <v>1.4845774503495838E-2</v>
      </c>
      <c r="Q119" s="20">
        <f>Properties!$G$13*(K119^2-O119*N119/Properties!$C$3)</f>
        <v>8.1225376934081152E-4</v>
      </c>
      <c r="R119" s="20">
        <f>Properties!$G$14*(O119*L119-M119*K119/Properties!$D$3)</f>
        <v>4.9267771337631694E-11</v>
      </c>
      <c r="S119" s="20">
        <f t="shared" si="58"/>
        <v>99.632631307428909</v>
      </c>
      <c r="T119" s="20">
        <f t="shared" si="59"/>
        <v>79.66885829429711</v>
      </c>
      <c r="U119" s="20">
        <f t="shared" si="60"/>
        <v>0.33114170570285167</v>
      </c>
      <c r="V119" s="20">
        <f t="shared" si="61"/>
        <v>0.34925519913698877</v>
      </c>
      <c r="W119" s="20">
        <f t="shared" si="62"/>
        <v>1.8113493434137283E-2</v>
      </c>
      <c r="X119" s="20">
        <f t="shared" si="78"/>
        <v>18</v>
      </c>
      <c r="Y119" s="20">
        <f t="shared" si="63"/>
        <v>0.99840853447294586</v>
      </c>
      <c r="Z119" s="34">
        <f t="shared" si="64"/>
        <v>1.0836468652288267E-2</v>
      </c>
      <c r="AA119" s="38">
        <f t="shared" si="67"/>
        <v>3.6736869257109105E-3</v>
      </c>
      <c r="AB119" s="37">
        <f t="shared" si="68"/>
        <v>4.1392713212861313E-3</v>
      </c>
      <c r="AC119" s="39">
        <f t="shared" si="65"/>
        <v>18.277262616204005</v>
      </c>
    </row>
    <row r="120" spans="1:29">
      <c r="A120" s="20">
        <f t="shared" si="66"/>
        <v>9.2999999999999992E-3</v>
      </c>
      <c r="B120" s="16">
        <f t="shared" si="71"/>
        <v>1.1841127766037012</v>
      </c>
      <c r="C120" s="16">
        <f t="shared" si="72"/>
        <v>22.184234841499574</v>
      </c>
      <c r="D120" s="20">
        <f t="shared" si="69"/>
        <v>99.632631307428909</v>
      </c>
      <c r="E120" s="20">
        <f t="shared" si="70"/>
        <v>79.66885829429711</v>
      </c>
      <c r="F120" s="20">
        <f t="shared" si="73"/>
        <v>0.33114170570285167</v>
      </c>
      <c r="G120" s="20">
        <f t="shared" si="74"/>
        <v>0.34925519913698877</v>
      </c>
      <c r="H120" s="20">
        <f t="shared" si="75"/>
        <v>1.8113493434137283E-2</v>
      </c>
      <c r="I120" s="20">
        <f t="shared" si="76"/>
        <v>18</v>
      </c>
      <c r="J120" s="20">
        <f t="shared" si="77"/>
        <v>0.99840853447294586</v>
      </c>
      <c r="K120" s="20">
        <f t="shared" si="53"/>
        <v>1068.2748158673205</v>
      </c>
      <c r="L120" s="20">
        <f t="shared" si="54"/>
        <v>854.22048788501672</v>
      </c>
      <c r="M120" s="20">
        <f t="shared" si="55"/>
        <v>3.550547045115807</v>
      </c>
      <c r="N120" s="20">
        <f t="shared" si="56"/>
        <v>3.7447624202308063</v>
      </c>
      <c r="O120" s="20">
        <f t="shared" si="57"/>
        <v>0.19421537511500131</v>
      </c>
      <c r="P120" s="20">
        <f>Properties!$G$12*EXP(1/$G$2-1/300)*(K120*L120-M120*N120/Properties!$B$3)</f>
        <v>1.4844020006050522E-2</v>
      </c>
      <c r="Q120" s="20">
        <f>Properties!$G$13*(K120^2-O120*N120/Properties!$C$3)</f>
        <v>8.1216185018757501E-4</v>
      </c>
      <c r="R120" s="20">
        <f>Properties!$G$14*(O120*L120-M120*K120/Properties!$D$3)</f>
        <v>4.9796422308359317E-11</v>
      </c>
      <c r="S120" s="20">
        <f t="shared" si="58"/>
        <v>99.628702946104937</v>
      </c>
      <c r="T120" s="20">
        <f t="shared" si="59"/>
        <v>79.665317399384094</v>
      </c>
      <c r="U120" s="20">
        <f t="shared" si="60"/>
        <v>0.33468260061587146</v>
      </c>
      <c r="V120" s="20">
        <f t="shared" si="61"/>
        <v>0.3529898272554835</v>
      </c>
      <c r="W120" s="20">
        <f t="shared" si="62"/>
        <v>1.8307226639612255E-2</v>
      </c>
      <c r="X120" s="20">
        <f t="shared" si="78"/>
        <v>18</v>
      </c>
      <c r="Y120" s="20">
        <f t="shared" si="63"/>
        <v>0.99839140815503569</v>
      </c>
      <c r="Z120" s="34">
        <f t="shared" si="64"/>
        <v>1.0953369549554282E-2</v>
      </c>
      <c r="AA120" s="38">
        <f t="shared" si="67"/>
        <v>3.7129705389506284E-3</v>
      </c>
      <c r="AB120" s="37">
        <f t="shared" si="68"/>
        <v>4.1835325076988285E-3</v>
      </c>
      <c r="AC120" s="39">
        <f t="shared" si="65"/>
        <v>18.277170938965337</v>
      </c>
    </row>
    <row r="121" spans="1:29">
      <c r="A121" s="20">
        <f t="shared" si="66"/>
        <v>9.3999999999999986E-3</v>
      </c>
      <c r="B121" s="16">
        <f t="shared" si="71"/>
        <v>1.1968451720510527</v>
      </c>
      <c r="C121" s="16">
        <f t="shared" si="72"/>
        <v>22.42277500108559</v>
      </c>
      <c r="D121" s="20">
        <f t="shared" si="69"/>
        <v>99.628702946104937</v>
      </c>
      <c r="E121" s="20">
        <f t="shared" si="70"/>
        <v>79.665317399384094</v>
      </c>
      <c r="F121" s="20">
        <f t="shared" si="73"/>
        <v>0.33468260061587146</v>
      </c>
      <c r="G121" s="20">
        <f t="shared" si="74"/>
        <v>0.3529898272554835</v>
      </c>
      <c r="H121" s="20">
        <f t="shared" si="75"/>
        <v>1.8307226639612255E-2</v>
      </c>
      <c r="I121" s="20">
        <f t="shared" si="76"/>
        <v>18</v>
      </c>
      <c r="J121" s="20">
        <f t="shared" si="77"/>
        <v>0.99839140815503569</v>
      </c>
      <c r="K121" s="20">
        <f t="shared" si="53"/>
        <v>1068.2143713804946</v>
      </c>
      <c r="L121" s="20">
        <f t="shared" si="54"/>
        <v>854.16786960125421</v>
      </c>
      <c r="M121" s="20">
        <f t="shared" si="55"/>
        <v>3.588451452813473</v>
      </c>
      <c r="N121" s="20">
        <f t="shared" si="56"/>
        <v>3.7847406949521814</v>
      </c>
      <c r="O121" s="20">
        <f t="shared" si="57"/>
        <v>0.19628924213871046</v>
      </c>
      <c r="P121" s="20">
        <f>Properties!$G$12*EXP(1/$G$2-1/300)*(K121*L121-M121*N121/Properties!$B$3)</f>
        <v>1.4842265792857705E-2</v>
      </c>
      <c r="Q121" s="20">
        <f>Properties!$G$13*(K121^2-O121*N121/Properties!$C$3)</f>
        <v>8.1206994548428462E-4</v>
      </c>
      <c r="R121" s="20">
        <f>Properties!$G$14*(O121*L121-M121*K121/Properties!$D$3)</f>
        <v>5.0324926775446637E-11</v>
      </c>
      <c r="S121" s="20">
        <f t="shared" si="58"/>
        <v>99.624775047077307</v>
      </c>
      <c r="T121" s="20">
        <f t="shared" si="59"/>
        <v>79.661776922921248</v>
      </c>
      <c r="U121" s="20">
        <f t="shared" si="60"/>
        <v>0.33822307707872235</v>
      </c>
      <c r="V121" s="20">
        <f t="shared" si="61"/>
        <v>0.35672401500072071</v>
      </c>
      <c r="W121" s="20">
        <f t="shared" si="62"/>
        <v>1.850093792199857E-2</v>
      </c>
      <c r="X121" s="20">
        <f t="shared" si="78"/>
        <v>18</v>
      </c>
      <c r="Y121" s="20">
        <f t="shared" si="63"/>
        <v>0.99837428154334218</v>
      </c>
      <c r="Z121" s="34">
        <f t="shared" si="64"/>
        <v>1.10702515072858E-2</v>
      </c>
      <c r="AA121" s="38">
        <f t="shared" si="67"/>
        <v>3.7522495292269297E-3</v>
      </c>
      <c r="AB121" s="37">
        <f t="shared" si="68"/>
        <v>4.2277884634843946E-3</v>
      </c>
      <c r="AC121" s="39">
        <f t="shared" si="65"/>
        <v>18.277079265781715</v>
      </c>
    </row>
    <row r="122" spans="1:29">
      <c r="A122" s="20">
        <f t="shared" si="66"/>
        <v>9.499999999999998E-3</v>
      </c>
      <c r="B122" s="16">
        <f t="shared" si="71"/>
        <v>1.2095775674984042</v>
      </c>
      <c r="C122" s="16">
        <f t="shared" si="72"/>
        <v>22.661315160671606</v>
      </c>
      <c r="D122" s="20">
        <f t="shared" si="69"/>
        <v>99.624775047077307</v>
      </c>
      <c r="E122" s="20">
        <f t="shared" si="70"/>
        <v>79.661776922921248</v>
      </c>
      <c r="F122" s="20">
        <f t="shared" si="73"/>
        <v>0.33822307707872235</v>
      </c>
      <c r="G122" s="20">
        <f t="shared" si="74"/>
        <v>0.35672401500072071</v>
      </c>
      <c r="H122" s="20">
        <f t="shared" si="75"/>
        <v>1.850093792199857E-2</v>
      </c>
      <c r="I122" s="20">
        <f t="shared" si="76"/>
        <v>18</v>
      </c>
      <c r="J122" s="20">
        <f t="shared" si="77"/>
        <v>0.99837428154334218</v>
      </c>
      <c r="K122" s="20">
        <f t="shared" si="53"/>
        <v>1068.1539329810223</v>
      </c>
      <c r="L122" s="20">
        <f t="shared" si="54"/>
        <v>854.11525685519211</v>
      </c>
      <c r="M122" s="20">
        <f t="shared" si="55"/>
        <v>3.6263500704103162</v>
      </c>
      <c r="N122" s="20">
        <f t="shared" si="56"/>
        <v>3.8247128731958875</v>
      </c>
      <c r="O122" s="20">
        <f t="shared" si="57"/>
        <v>0.19836280278557344</v>
      </c>
      <c r="P122" s="20">
        <f>Properties!$G$12*EXP(1/$G$2-1/300)*(K122*L122-M122*N122/Properties!$B$3)</f>
        <v>1.4840511863854775E-2</v>
      </c>
      <c r="Q122" s="20">
        <f>Properties!$G$13*(K122^2-O122*N122/Properties!$C$3)</f>
        <v>8.119780552277979E-4</v>
      </c>
      <c r="R122" s="20">
        <f>Properties!$G$14*(O122*L122-M122*K122/Properties!$D$3)</f>
        <v>5.0853284776963272E-11</v>
      </c>
      <c r="S122" s="20">
        <f t="shared" si="58"/>
        <v>99.62084761027134</v>
      </c>
      <c r="T122" s="20">
        <f t="shared" si="59"/>
        <v>79.658236864840774</v>
      </c>
      <c r="U122" s="20">
        <f t="shared" si="60"/>
        <v>0.34176313515919499</v>
      </c>
      <c r="V122" s="20">
        <f t="shared" si="61"/>
        <v>0.36045776244393718</v>
      </c>
      <c r="W122" s="20">
        <f t="shared" si="62"/>
        <v>1.8694627284742402E-2</v>
      </c>
      <c r="X122" s="20">
        <f t="shared" si="78"/>
        <v>18</v>
      </c>
      <c r="Y122" s="20">
        <f t="shared" si="63"/>
        <v>0.99835715463785024</v>
      </c>
      <c r="Z122" s="34">
        <f t="shared" si="64"/>
        <v>1.1187114529654374E-2</v>
      </c>
      <c r="AA122" s="38">
        <f t="shared" si="67"/>
        <v>3.7915238972865951E-3</v>
      </c>
      <c r="AB122" s="37">
        <f t="shared" si="68"/>
        <v>4.2720391894903289E-3</v>
      </c>
      <c r="AC122" s="39">
        <f t="shared" si="65"/>
        <v>18.276987596653036</v>
      </c>
    </row>
    <row r="123" spans="1:29">
      <c r="A123" s="20">
        <f t="shared" si="66"/>
        <v>9.5999999999999974E-3</v>
      </c>
      <c r="B123" s="16">
        <f t="shared" si="71"/>
        <v>1.2223099629457559</v>
      </c>
      <c r="C123" s="16">
        <f t="shared" si="72"/>
        <v>22.899855320257622</v>
      </c>
      <c r="D123" s="20">
        <f t="shared" si="69"/>
        <v>99.62084761027134</v>
      </c>
      <c r="E123" s="20">
        <f t="shared" si="70"/>
        <v>79.658236864840774</v>
      </c>
      <c r="F123" s="20">
        <f t="shared" si="73"/>
        <v>0.34176313515919499</v>
      </c>
      <c r="G123" s="20">
        <f t="shared" si="74"/>
        <v>0.36045776244393718</v>
      </c>
      <c r="H123" s="20">
        <f t="shared" si="75"/>
        <v>1.8694627284742402E-2</v>
      </c>
      <c r="I123" s="20">
        <f t="shared" si="76"/>
        <v>18</v>
      </c>
      <c r="J123" s="20">
        <f t="shared" si="77"/>
        <v>0.99835715463785024</v>
      </c>
      <c r="K123" s="20">
        <f t="shared" si="53"/>
        <v>1068.093500667869</v>
      </c>
      <c r="L123" s="20">
        <f t="shared" si="54"/>
        <v>854.06264964589298</v>
      </c>
      <c r="M123" s="20">
        <f t="shared" si="55"/>
        <v>3.6642428988304849</v>
      </c>
      <c r="N123" s="20">
        <f t="shared" si="56"/>
        <v>3.8646789559332815</v>
      </c>
      <c r="O123" s="20">
        <f t="shared" si="57"/>
        <v>0.20043605710279885</v>
      </c>
      <c r="P123" s="20">
        <f>Properties!$G$12*EXP(1/$G$2-1/300)*(K123*L123-M123*N123/Properties!$B$3)</f>
        <v>1.4838758218979139E-2</v>
      </c>
      <c r="Q123" s="20">
        <f>Properties!$G$13*(K123^2-O123*N123/Properties!$C$3)</f>
        <v>8.118861794149749E-4</v>
      </c>
      <c r="R123" s="20">
        <f>Properties!$G$14*(O123*L123-M123*K123/Properties!$D$3)</f>
        <v>5.1381496350967337E-11</v>
      </c>
      <c r="S123" s="20">
        <f t="shared" si="58"/>
        <v>99.616920635612374</v>
      </c>
      <c r="T123" s="20">
        <f t="shared" si="59"/>
        <v>79.654697225074898</v>
      </c>
      <c r="U123" s="20">
        <f t="shared" si="60"/>
        <v>0.34530277492506511</v>
      </c>
      <c r="V123" s="20">
        <f t="shared" si="61"/>
        <v>0.36419106965635412</v>
      </c>
      <c r="W123" s="20">
        <f t="shared" si="62"/>
        <v>1.8888294731289182E-2</v>
      </c>
      <c r="X123" s="20">
        <f t="shared" si="78"/>
        <v>18</v>
      </c>
      <c r="Y123" s="20">
        <f t="shared" si="63"/>
        <v>0.99834002743854477</v>
      </c>
      <c r="Z123" s="34">
        <f t="shared" si="64"/>
        <v>1.1303958620830667E-2</v>
      </c>
      <c r="AA123" s="38">
        <f t="shared" si="67"/>
        <v>3.8307936438762625E-3</v>
      </c>
      <c r="AB123" s="37">
        <f t="shared" si="68"/>
        <v>4.3162846865637764E-3</v>
      </c>
      <c r="AC123" s="39">
        <f t="shared" si="65"/>
        <v>18.276895931579155</v>
      </c>
    </row>
    <row r="124" spans="1:29">
      <c r="A124" s="20">
        <f t="shared" si="66"/>
        <v>9.6999999999999968E-3</v>
      </c>
      <c r="B124" s="16">
        <f t="shared" si="71"/>
        <v>1.2350423583931074</v>
      </c>
      <c r="C124" s="16">
        <f t="shared" si="72"/>
        <v>23.138395479843634</v>
      </c>
      <c r="D124" s="20">
        <f t="shared" si="69"/>
        <v>99.616920635612374</v>
      </c>
      <c r="E124" s="20">
        <f t="shared" si="70"/>
        <v>79.654697225074898</v>
      </c>
      <c r="F124" s="20">
        <f t="shared" si="73"/>
        <v>0.34530277492506511</v>
      </c>
      <c r="G124" s="20">
        <f t="shared" si="74"/>
        <v>0.36419106965635412</v>
      </c>
      <c r="H124" s="20">
        <f t="shared" si="75"/>
        <v>1.8888294731289182E-2</v>
      </c>
      <c r="I124" s="20">
        <f t="shared" si="76"/>
        <v>18</v>
      </c>
      <c r="J124" s="20">
        <f t="shared" si="77"/>
        <v>0.99834002743854477</v>
      </c>
      <c r="K124" s="20">
        <f t="shared" si="53"/>
        <v>1068.0330744399998</v>
      </c>
      <c r="L124" s="20">
        <f t="shared" si="54"/>
        <v>854.01004797242013</v>
      </c>
      <c r="M124" s="20">
        <f t="shared" si="55"/>
        <v>3.7021299389979236</v>
      </c>
      <c r="N124" s="20">
        <f t="shared" si="56"/>
        <v>3.9046389441355069</v>
      </c>
      <c r="O124" s="20">
        <f t="shared" si="57"/>
        <v>0.20250900513758516</v>
      </c>
      <c r="P124" s="20">
        <f>Properties!$G$12*EXP(1/$G$2-1/300)*(K124*L124-M124*N124/Properties!$B$3)</f>
        <v>1.4837004858168237E-2</v>
      </c>
      <c r="Q124" s="20">
        <f>Properties!$G$13*(K124^2-O124*N124/Properties!$C$3)</f>
        <v>8.1179431804267533E-4</v>
      </c>
      <c r="R124" s="20">
        <f>Properties!$G$14*(O124*L124-M124*K124/Properties!$D$3)</f>
        <v>5.1909561535505714E-11</v>
      </c>
      <c r="S124" s="20">
        <f t="shared" si="58"/>
        <v>99.612994123025757</v>
      </c>
      <c r="T124" s="20">
        <f t="shared" si="59"/>
        <v>79.651158003555864</v>
      </c>
      <c r="U124" s="20">
        <f t="shared" si="60"/>
        <v>0.34884199644409358</v>
      </c>
      <c r="V124" s="20">
        <f t="shared" si="61"/>
        <v>0.367923936709177</v>
      </c>
      <c r="W124" s="20">
        <f t="shared" si="62"/>
        <v>1.9081940265083589E-2</v>
      </c>
      <c r="X124" s="20">
        <f t="shared" si="78"/>
        <v>18</v>
      </c>
      <c r="Y124" s="20">
        <f t="shared" si="63"/>
        <v>0.99832289994541057</v>
      </c>
      <c r="Z124" s="34">
        <f t="shared" si="64"/>
        <v>1.1420783784983013E-2</v>
      </c>
      <c r="AA124" s="38">
        <f t="shared" si="67"/>
        <v>3.8700587697424282E-3</v>
      </c>
      <c r="AB124" s="37">
        <f t="shared" si="68"/>
        <v>4.360524955551703E-3</v>
      </c>
      <c r="AC124" s="39">
        <f t="shared" si="65"/>
        <v>18.276804270559978</v>
      </c>
    </row>
    <row r="125" spans="1:29">
      <c r="A125" s="20">
        <f t="shared" si="66"/>
        <v>9.7999999999999962E-3</v>
      </c>
      <c r="B125" s="16">
        <f t="shared" si="71"/>
        <v>1.2477747538404589</v>
      </c>
      <c r="C125" s="16">
        <f t="shared" si="72"/>
        <v>23.37693563942965</v>
      </c>
      <c r="D125" s="20">
        <f t="shared" si="69"/>
        <v>99.612994123025757</v>
      </c>
      <c r="E125" s="20">
        <f t="shared" si="70"/>
        <v>79.651158003555864</v>
      </c>
      <c r="F125" s="20">
        <f t="shared" si="73"/>
        <v>0.34884199644409358</v>
      </c>
      <c r="G125" s="20">
        <f t="shared" si="74"/>
        <v>0.367923936709177</v>
      </c>
      <c r="H125" s="20">
        <f t="shared" si="75"/>
        <v>1.9081940265083589E-2</v>
      </c>
      <c r="I125" s="20">
        <f t="shared" si="76"/>
        <v>18</v>
      </c>
      <c r="J125" s="20">
        <f t="shared" si="77"/>
        <v>0.99832289994541057</v>
      </c>
      <c r="K125" s="20">
        <f t="shared" si="53"/>
        <v>1067.9726542963815</v>
      </c>
      <c r="L125" s="20">
        <f t="shared" si="54"/>
        <v>853.95745183383679</v>
      </c>
      <c r="M125" s="20">
        <f t="shared" si="55"/>
        <v>3.7400111918363761</v>
      </c>
      <c r="N125" s="20">
        <f t="shared" si="56"/>
        <v>3.9445928387734943</v>
      </c>
      <c r="O125" s="20">
        <f t="shared" si="57"/>
        <v>0.20458164693712053</v>
      </c>
      <c r="P125" s="20">
        <f>Properties!$G$12*EXP(1/$G$2-1/300)*(K125*L125-M125*N125/Properties!$B$3)</f>
        <v>1.4835251781359528E-2</v>
      </c>
      <c r="Q125" s="20">
        <f>Properties!$G$13*(K125^2-O125*N125/Properties!$C$3)</f>
        <v>8.1170247110776258E-4</v>
      </c>
      <c r="R125" s="20">
        <f>Properties!$G$14*(O125*L125-M125*K125/Properties!$D$3)</f>
        <v>5.2437480368613783E-11</v>
      </c>
      <c r="S125" s="20">
        <f t="shared" si="58"/>
        <v>99.609068072436855</v>
      </c>
      <c r="T125" s="20">
        <f t="shared" si="59"/>
        <v>79.647619200215928</v>
      </c>
      <c r="U125" s="20">
        <f t="shared" si="60"/>
        <v>0.35238079978402626</v>
      </c>
      <c r="V125" s="20">
        <f t="shared" si="61"/>
        <v>0.37165636367359567</v>
      </c>
      <c r="W125" s="20">
        <f t="shared" si="62"/>
        <v>1.9275563889569552E-2</v>
      </c>
      <c r="X125" s="20">
        <f t="shared" si="78"/>
        <v>18</v>
      </c>
      <c r="Y125" s="20">
        <f t="shared" si="63"/>
        <v>0.99830577215843253</v>
      </c>
      <c r="Z125" s="34">
        <f t="shared" si="64"/>
        <v>1.1537590026278521E-2</v>
      </c>
      <c r="AA125" s="38">
        <f t="shared" si="67"/>
        <v>3.9093192756314461E-3</v>
      </c>
      <c r="AB125" s="37">
        <f t="shared" si="68"/>
        <v>4.4047599973009001E-3</v>
      </c>
      <c r="AC125" s="39">
        <f t="shared" si="65"/>
        <v>18.276712613595357</v>
      </c>
    </row>
    <row r="126" spans="1:29">
      <c r="A126" s="20">
        <f t="shared" si="66"/>
        <v>9.8999999999999956E-3</v>
      </c>
      <c r="B126" s="16">
        <f t="shared" si="71"/>
        <v>1.2605071492878104</v>
      </c>
      <c r="C126" s="16">
        <f t="shared" si="72"/>
        <v>23.615475799015666</v>
      </c>
      <c r="D126" s="20">
        <f t="shared" si="69"/>
        <v>99.609068072436855</v>
      </c>
      <c r="E126" s="20">
        <f t="shared" si="70"/>
        <v>79.647619200215928</v>
      </c>
      <c r="F126" s="20">
        <f t="shared" si="73"/>
        <v>0.35238079978402626</v>
      </c>
      <c r="G126" s="20">
        <f t="shared" si="74"/>
        <v>0.37165636367359567</v>
      </c>
      <c r="H126" s="20">
        <f t="shared" si="75"/>
        <v>1.9275563889569552E-2</v>
      </c>
      <c r="I126" s="20">
        <f t="shared" si="76"/>
        <v>18</v>
      </c>
      <c r="J126" s="20">
        <f t="shared" si="77"/>
        <v>0.99830577215843253</v>
      </c>
      <c r="K126" s="20">
        <f t="shared" si="53"/>
        <v>1067.9122402359787</v>
      </c>
      <c r="L126" s="20">
        <f t="shared" si="54"/>
        <v>853.9048612292064</v>
      </c>
      <c r="M126" s="20">
        <f t="shared" si="55"/>
        <v>3.7778866582693778</v>
      </c>
      <c r="N126" s="20">
        <f t="shared" si="56"/>
        <v>3.9845406408179596</v>
      </c>
      <c r="O126" s="20">
        <f t="shared" si="57"/>
        <v>0.2066539825485828</v>
      </c>
      <c r="P126" s="20">
        <f>Properties!$G$12*EXP(1/$G$2-1/300)*(K126*L126-M126*N126/Properties!$B$3)</f>
        <v>1.4833498988490462E-2</v>
      </c>
      <c r="Q126" s="20">
        <f>Properties!$G$13*(K126^2-O126*N126/Properties!$C$3)</f>
        <v>8.1161063860709693E-4</v>
      </c>
      <c r="R126" s="20">
        <f>Properties!$G$14*(O126*L126-M126*K126/Properties!$D$3)</f>
        <v>5.2965252888315675E-11</v>
      </c>
      <c r="S126" s="20">
        <f t="shared" si="58"/>
        <v>99.605142483771047</v>
      </c>
      <c r="T126" s="20">
        <f t="shared" si="59"/>
        <v>79.644080814987362</v>
      </c>
      <c r="U126" s="20">
        <f t="shared" si="60"/>
        <v>0.35591918501259412</v>
      </c>
      <c r="V126" s="20">
        <f t="shared" si="61"/>
        <v>0.37538835062078424</v>
      </c>
      <c r="W126" s="20">
        <f t="shared" si="62"/>
        <v>1.9469165608190259E-2</v>
      </c>
      <c r="X126" s="20">
        <f t="shared" si="78"/>
        <v>18</v>
      </c>
      <c r="Y126" s="20">
        <f t="shared" si="63"/>
        <v>0.99828864407759554</v>
      </c>
      <c r="Z126" s="34">
        <f t="shared" si="64"/>
        <v>1.1654377348884748E-2</v>
      </c>
      <c r="AA126" s="38">
        <f t="shared" si="67"/>
        <v>3.9485751622895292E-3</v>
      </c>
      <c r="AB126" s="37">
        <f t="shared" si="68"/>
        <v>4.4489898126579778E-3</v>
      </c>
      <c r="AC126" s="39">
        <f t="shared" si="65"/>
        <v>18.276620960685197</v>
      </c>
    </row>
    <row r="127" spans="1:29">
      <c r="A127" s="20">
        <f t="shared" si="66"/>
        <v>9.999999999999995E-3</v>
      </c>
      <c r="B127" s="16">
        <f t="shared" si="71"/>
        <v>1.2732395447351619</v>
      </c>
      <c r="C127" s="16">
        <f t="shared" si="72"/>
        <v>23.854015958601682</v>
      </c>
      <c r="D127" s="20">
        <f t="shared" si="69"/>
        <v>99.605142483771047</v>
      </c>
      <c r="E127" s="20">
        <f t="shared" si="70"/>
        <v>79.644080814987362</v>
      </c>
      <c r="F127" s="20">
        <f t="shared" si="73"/>
        <v>0.35591918501259412</v>
      </c>
      <c r="G127" s="20">
        <f t="shared" si="74"/>
        <v>0.37538835062078424</v>
      </c>
      <c r="H127" s="20">
        <f t="shared" si="75"/>
        <v>1.9469165608190259E-2</v>
      </c>
      <c r="I127" s="20">
        <f t="shared" si="76"/>
        <v>18</v>
      </c>
      <c r="J127" s="20">
        <f t="shared" si="77"/>
        <v>0.99828864407759554</v>
      </c>
      <c r="K127" s="20">
        <f t="shared" si="53"/>
        <v>1067.8518322577584</v>
      </c>
      <c r="L127" s="20">
        <f t="shared" si="54"/>
        <v>853.85227615759254</v>
      </c>
      <c r="M127" s="20">
        <f t="shared" si="55"/>
        <v>3.8157563392202607</v>
      </c>
      <c r="N127" s="20">
        <f t="shared" si="56"/>
        <v>4.0244823512393992</v>
      </c>
      <c r="O127" s="20">
        <f t="shared" si="57"/>
        <v>0.20872601201913951</v>
      </c>
      <c r="P127" s="20">
        <f>Properties!$G$12*EXP(1/$G$2-1/300)*(K127*L127-M127*N127/Properties!$B$3)</f>
        <v>1.4831746479498533E-2</v>
      </c>
      <c r="Q127" s="20">
        <f>Properties!$G$13*(K127^2-O127*N127/Properties!$C$3)</f>
        <v>8.1151882053754211E-4</v>
      </c>
      <c r="R127" s="20">
        <f>Properties!$G$14*(O127*L127-M127*K127/Properties!$D$3)</f>
        <v>5.3492879132624009E-11</v>
      </c>
      <c r="S127" s="20">
        <f t="shared" si="58"/>
        <v>99.601217356953725</v>
      </c>
      <c r="T127" s="20">
        <f t="shared" si="59"/>
        <v>79.640542847802436</v>
      </c>
      <c r="U127" s="20">
        <f t="shared" si="60"/>
        <v>0.35945715219751323</v>
      </c>
      <c r="V127" s="20">
        <f t="shared" si="61"/>
        <v>0.37911989762190124</v>
      </c>
      <c r="W127" s="20">
        <f t="shared" si="62"/>
        <v>1.9662745424388142E-2</v>
      </c>
      <c r="X127" s="20">
        <f t="shared" si="78"/>
        <v>18</v>
      </c>
      <c r="Y127" s="20">
        <f t="shared" si="63"/>
        <v>0.99827151570288442</v>
      </c>
      <c r="Z127" s="34">
        <f t="shared" si="64"/>
        <v>1.1771145756966583E-2</v>
      </c>
      <c r="AA127" s="38">
        <f t="shared" si="67"/>
        <v>3.987826430462746E-3</v>
      </c>
      <c r="AB127" s="37">
        <f t="shared" si="68"/>
        <v>4.4932144024695479E-3</v>
      </c>
      <c r="AC127" s="39">
        <f t="shared" si="65"/>
        <v>18.276529311829368</v>
      </c>
    </row>
    <row r="128" spans="1:29">
      <c r="A128" s="20">
        <f t="shared" si="66"/>
        <v>1.0099999999999994E-2</v>
      </c>
      <c r="B128" s="16">
        <f t="shared" si="71"/>
        <v>1.2859719401825136</v>
      </c>
      <c r="C128" s="16">
        <f t="shared" si="72"/>
        <v>24.092556118187698</v>
      </c>
      <c r="D128" s="20">
        <f t="shared" si="69"/>
        <v>99.601217356953725</v>
      </c>
      <c r="E128" s="20">
        <f t="shared" si="70"/>
        <v>79.640542847802436</v>
      </c>
      <c r="F128" s="20">
        <f t="shared" si="73"/>
        <v>0.35945715219751323</v>
      </c>
      <c r="G128" s="20">
        <f t="shared" si="74"/>
        <v>0.37911989762190124</v>
      </c>
      <c r="H128" s="20">
        <f t="shared" si="75"/>
        <v>1.9662745424388142E-2</v>
      </c>
      <c r="I128" s="20">
        <f t="shared" si="76"/>
        <v>18</v>
      </c>
      <c r="J128" s="20">
        <f t="shared" si="77"/>
        <v>0.99827151570288442</v>
      </c>
      <c r="K128" s="20">
        <f t="shared" si="53"/>
        <v>1067.791430360686</v>
      </c>
      <c r="L128" s="20">
        <f t="shared" si="54"/>
        <v>853.79969661805933</v>
      </c>
      <c r="M128" s="20">
        <f t="shared" si="55"/>
        <v>3.8536202356121554</v>
      </c>
      <c r="N128" s="20">
        <f t="shared" si="56"/>
        <v>4.0644179710081021</v>
      </c>
      <c r="O128" s="20">
        <f t="shared" si="57"/>
        <v>0.21079773539594812</v>
      </c>
      <c r="P128" s="20">
        <f>Properties!$G$12*EXP(1/$G$2-1/300)*(K128*L128-M128*N128/Properties!$B$3)</f>
        <v>1.482999425432123E-2</v>
      </c>
      <c r="Q128" s="20">
        <f>Properties!$G$13*(K128^2-O128*N128/Properties!$C$3)</f>
        <v>8.1142701689596139E-4</v>
      </c>
      <c r="R128" s="20">
        <f>Properties!$G$14*(O128*L128-M128*K128/Properties!$D$3)</f>
        <v>5.4020359139540256E-11</v>
      </c>
      <c r="S128" s="20">
        <f t="shared" si="58"/>
        <v>99.597292691910326</v>
      </c>
      <c r="T128" s="20">
        <f t="shared" si="59"/>
        <v>79.637005298593465</v>
      </c>
      <c r="U128" s="20">
        <f t="shared" si="60"/>
        <v>0.36299470140648477</v>
      </c>
      <c r="V128" s="20">
        <f t="shared" si="61"/>
        <v>0.38285100474808953</v>
      </c>
      <c r="W128" s="20">
        <f t="shared" si="62"/>
        <v>1.9856303341604885E-2</v>
      </c>
      <c r="X128" s="20">
        <f t="shared" si="78"/>
        <v>18</v>
      </c>
      <c r="Y128" s="20">
        <f t="shared" si="63"/>
        <v>0.99825438703428415</v>
      </c>
      <c r="Z128" s="34">
        <f t="shared" si="64"/>
        <v>1.1887895254688807E-2</v>
      </c>
      <c r="AA128" s="38">
        <f t="shared" si="67"/>
        <v>4.0270730808967415E-3</v>
      </c>
      <c r="AB128" s="37">
        <f t="shared" si="68"/>
        <v>4.5374337675816888E-3</v>
      </c>
      <c r="AC128" s="39">
        <f t="shared" si="65"/>
        <v>18.276437667027757</v>
      </c>
    </row>
    <row r="129" spans="1:29">
      <c r="A129" s="20">
        <f t="shared" si="66"/>
        <v>1.0199999999999994E-2</v>
      </c>
      <c r="B129" s="16">
        <f t="shared" si="71"/>
        <v>1.2987043356298651</v>
      </c>
      <c r="C129" s="16">
        <f t="shared" si="72"/>
        <v>24.331096277773714</v>
      </c>
      <c r="D129" s="20">
        <f t="shared" si="69"/>
        <v>99.597292691910326</v>
      </c>
      <c r="E129" s="20">
        <f t="shared" si="70"/>
        <v>79.637005298593465</v>
      </c>
      <c r="F129" s="20">
        <f t="shared" si="73"/>
        <v>0.36299470140648477</v>
      </c>
      <c r="G129" s="20">
        <f t="shared" si="74"/>
        <v>0.38285100474808953</v>
      </c>
      <c r="H129" s="20">
        <f t="shared" si="75"/>
        <v>1.9856303341604885E-2</v>
      </c>
      <c r="I129" s="20">
        <f t="shared" si="76"/>
        <v>18</v>
      </c>
      <c r="J129" s="20">
        <f t="shared" si="77"/>
        <v>0.99825438703428415</v>
      </c>
      <c r="K129" s="20">
        <f t="shared" si="53"/>
        <v>1067.731034543729</v>
      </c>
      <c r="L129" s="20">
        <f t="shared" si="54"/>
        <v>853.74712260967067</v>
      </c>
      <c r="M129" s="20">
        <f t="shared" si="55"/>
        <v>3.8914783483679845</v>
      </c>
      <c r="N129" s="20">
        <f t="shared" si="56"/>
        <v>4.1043475010941384</v>
      </c>
      <c r="O129" s="20">
        <f t="shared" si="57"/>
        <v>0.21286915272615564</v>
      </c>
      <c r="P129" s="20">
        <f>Properties!$G$12*EXP(1/$G$2-1/300)*(K129*L129-M129*N129/Properties!$B$3)</f>
        <v>1.4828242312896086E-2</v>
      </c>
      <c r="Q129" s="20">
        <f>Properties!$G$13*(K129^2-O129*N129/Properties!$C$3)</f>
        <v>8.1133522767922058E-4</v>
      </c>
      <c r="R129" s="20">
        <f>Properties!$G$14*(O129*L129-M129*K129/Properties!$D$3)</f>
        <v>5.4547692947054361E-11</v>
      </c>
      <c r="S129" s="20">
        <f t="shared" si="58"/>
        <v>99.593368488566256</v>
      </c>
      <c r="T129" s="20">
        <f t="shared" si="59"/>
        <v>79.633468167292762</v>
      </c>
      <c r="U129" s="20">
        <f t="shared" si="60"/>
        <v>0.36653183270719492</v>
      </c>
      <c r="V129" s="20">
        <f t="shared" si="61"/>
        <v>0.38658167207047622</v>
      </c>
      <c r="W129" s="20">
        <f t="shared" si="62"/>
        <v>2.0049839363281429E-2</v>
      </c>
      <c r="X129" s="20">
        <f t="shared" si="78"/>
        <v>18</v>
      </c>
      <c r="Y129" s="20">
        <f t="shared" si="63"/>
        <v>0.99823725807177954</v>
      </c>
      <c r="Z129" s="34">
        <f t="shared" si="64"/>
        <v>1.2004625846213757E-2</v>
      </c>
      <c r="AA129" s="38">
        <f t="shared" si="67"/>
        <v>4.0663151143374423E-3</v>
      </c>
      <c r="AB129" s="37">
        <f t="shared" si="68"/>
        <v>4.5816479088404806E-3</v>
      </c>
      <c r="AC129" s="39">
        <f t="shared" si="65"/>
        <v>18.276346026280233</v>
      </c>
    </row>
    <row r="130" spans="1:29">
      <c r="A130" s="20">
        <f t="shared" si="66"/>
        <v>1.0299999999999993E-2</v>
      </c>
      <c r="B130" s="16">
        <f t="shared" si="71"/>
        <v>1.3114367310772166</v>
      </c>
      <c r="C130" s="16">
        <f t="shared" si="72"/>
        <v>24.56963643735973</v>
      </c>
      <c r="D130" s="20">
        <f t="shared" si="69"/>
        <v>99.593368488566256</v>
      </c>
      <c r="E130" s="20">
        <f t="shared" si="70"/>
        <v>79.633468167292762</v>
      </c>
      <c r="F130" s="20">
        <f t="shared" si="73"/>
        <v>0.36653183270719492</v>
      </c>
      <c r="G130" s="20">
        <f t="shared" si="74"/>
        <v>0.38658167207047622</v>
      </c>
      <c r="H130" s="20">
        <f t="shared" si="75"/>
        <v>2.0049839363281429E-2</v>
      </c>
      <c r="I130" s="20">
        <f t="shared" si="76"/>
        <v>18</v>
      </c>
      <c r="J130" s="20">
        <f t="shared" si="77"/>
        <v>0.99823725807177954</v>
      </c>
      <c r="K130" s="20">
        <f t="shared" si="53"/>
        <v>1067.6706448058535</v>
      </c>
      <c r="L130" s="20">
        <f t="shared" si="54"/>
        <v>853.69455413149092</v>
      </c>
      <c r="M130" s="20">
        <f t="shared" si="55"/>
        <v>3.9293306784104698</v>
      </c>
      <c r="N130" s="20">
        <f t="shared" si="56"/>
        <v>4.1442709424673678</v>
      </c>
      <c r="O130" s="20">
        <f t="shared" si="57"/>
        <v>0.21494026405689889</v>
      </c>
      <c r="P130" s="20">
        <f>Properties!$G$12*EXP(1/$G$2-1/300)*(K130*L130-M130*N130/Properties!$B$3)</f>
        <v>1.4826490655160625E-2</v>
      </c>
      <c r="Q130" s="20">
        <f>Properties!$G$13*(K130^2-O130*N130/Properties!$C$3)</f>
        <v>8.1124345288418427E-4</v>
      </c>
      <c r="R130" s="20">
        <f>Properties!$G$14*(O130*L130-M130*K130/Properties!$D$3)</f>
        <v>5.5074880593145015E-11</v>
      </c>
      <c r="S130" s="20">
        <f t="shared" si="58"/>
        <v>99.589444746846979</v>
      </c>
      <c r="T130" s="20">
        <f t="shared" si="59"/>
        <v>79.62993145383264</v>
      </c>
      <c r="U130" s="20">
        <f t="shared" si="60"/>
        <v>0.3700685461673151</v>
      </c>
      <c r="V130" s="20">
        <f t="shared" si="61"/>
        <v>0.39031189966017293</v>
      </c>
      <c r="W130" s="20">
        <f t="shared" si="62"/>
        <v>2.0243353492857961E-2</v>
      </c>
      <c r="X130" s="20">
        <f t="shared" si="78"/>
        <v>18</v>
      </c>
      <c r="Y130" s="20">
        <f t="shared" si="63"/>
        <v>0.99822012881535549</v>
      </c>
      <c r="Z130" s="34">
        <f t="shared" si="64"/>
        <v>1.2121337535704102E-2</v>
      </c>
      <c r="AA130" s="38">
        <f t="shared" si="67"/>
        <v>4.105552531530208E-3</v>
      </c>
      <c r="AB130" s="37">
        <f t="shared" si="68"/>
        <v>4.625856827092001E-3</v>
      </c>
      <c r="AC130" s="39">
        <f t="shared" si="65"/>
        <v>18.27625438958669</v>
      </c>
    </row>
    <row r="131" spans="1:29">
      <c r="A131" s="20">
        <f t="shared" si="66"/>
        <v>1.0399999999999993E-2</v>
      </c>
      <c r="B131" s="16">
        <f t="shared" si="71"/>
        <v>1.3241691265245681</v>
      </c>
      <c r="C131" s="16">
        <f t="shared" si="72"/>
        <v>24.808176596945746</v>
      </c>
      <c r="D131" s="20">
        <f t="shared" si="69"/>
        <v>99.589444746846979</v>
      </c>
      <c r="E131" s="20">
        <f t="shared" si="70"/>
        <v>79.62993145383264</v>
      </c>
      <c r="F131" s="20">
        <f t="shared" si="73"/>
        <v>0.3700685461673151</v>
      </c>
      <c r="G131" s="20">
        <f t="shared" si="74"/>
        <v>0.39031189966017293</v>
      </c>
      <c r="H131" s="20">
        <f t="shared" si="75"/>
        <v>2.0243353492857961E-2</v>
      </c>
      <c r="I131" s="20">
        <f t="shared" si="76"/>
        <v>18</v>
      </c>
      <c r="J131" s="20">
        <f t="shared" si="77"/>
        <v>0.99822012881535549</v>
      </c>
      <c r="K131" s="20">
        <f t="shared" si="53"/>
        <v>1067.6102611460265</v>
      </c>
      <c r="L131" s="20">
        <f t="shared" si="54"/>
        <v>853.64199118258466</v>
      </c>
      <c r="M131" s="20">
        <f t="shared" si="55"/>
        <v>3.9671772266621277</v>
      </c>
      <c r="N131" s="20">
        <f t="shared" si="56"/>
        <v>4.1841882960974308</v>
      </c>
      <c r="O131" s="20">
        <f t="shared" si="57"/>
        <v>0.21701106943530435</v>
      </c>
      <c r="P131" s="20">
        <f>Properties!$G$12*EXP(1/$G$2-1/300)*(K131*L131-M131*N131/Properties!$B$3)</f>
        <v>1.4824739281052397E-2</v>
      </c>
      <c r="Q131" s="20">
        <f>Properties!$G$13*(K131^2-O131*N131/Properties!$C$3)</f>
        <v>8.1115169250771889E-4</v>
      </c>
      <c r="R131" s="20">
        <f>Properties!$G$14*(O131*L131-M131*K131/Properties!$D$3)</f>
        <v>5.5601922115779487E-11</v>
      </c>
      <c r="S131" s="20">
        <f t="shared" si="58"/>
        <v>99.58552146667796</v>
      </c>
      <c r="T131" s="20">
        <f t="shared" si="59"/>
        <v>79.626395158145456</v>
      </c>
      <c r="U131" s="20">
        <f t="shared" si="60"/>
        <v>0.37360484185450171</v>
      </c>
      <c r="V131" s="20">
        <f t="shared" si="61"/>
        <v>0.39404168758827551</v>
      </c>
      <c r="W131" s="20">
        <f t="shared" si="62"/>
        <v>2.0436845733773929E-2</v>
      </c>
      <c r="X131" s="20">
        <f t="shared" si="78"/>
        <v>18</v>
      </c>
      <c r="Y131" s="20">
        <f t="shared" si="63"/>
        <v>0.99820299926499678</v>
      </c>
      <c r="Z131" s="34">
        <f t="shared" si="64"/>
        <v>1.2238030327320959E-2</v>
      </c>
      <c r="AA131" s="38">
        <f t="shared" si="67"/>
        <v>4.1447853332203972E-3</v>
      </c>
      <c r="AB131" s="37">
        <f t="shared" si="68"/>
        <v>4.6700605231817958E-3</v>
      </c>
      <c r="AC131" s="39">
        <f t="shared" si="65"/>
        <v>18.276162756947002</v>
      </c>
    </row>
    <row r="132" spans="1:29">
      <c r="A132" s="20">
        <f t="shared" si="66"/>
        <v>1.0499999999999992E-2</v>
      </c>
      <c r="B132" s="16">
        <f t="shared" si="71"/>
        <v>1.3369015219719198</v>
      </c>
      <c r="C132" s="16">
        <f t="shared" si="72"/>
        <v>25.046716756531762</v>
      </c>
      <c r="D132" s="20">
        <f t="shared" si="69"/>
        <v>99.58552146667796</v>
      </c>
      <c r="E132" s="20">
        <f t="shared" si="70"/>
        <v>79.626395158145456</v>
      </c>
      <c r="F132" s="20">
        <f t="shared" si="73"/>
        <v>0.37360484185450171</v>
      </c>
      <c r="G132" s="20">
        <f t="shared" si="74"/>
        <v>0.39404168758827551</v>
      </c>
      <c r="H132" s="20">
        <f t="shared" si="75"/>
        <v>2.0436845733773929E-2</v>
      </c>
      <c r="I132" s="20">
        <f t="shared" si="76"/>
        <v>18</v>
      </c>
      <c r="J132" s="20">
        <f t="shared" si="77"/>
        <v>0.99820299926499678</v>
      </c>
      <c r="K132" s="20">
        <f t="shared" si="53"/>
        <v>1067.5498835632154</v>
      </c>
      <c r="L132" s="20">
        <f t="shared" si="54"/>
        <v>853.58943376201614</v>
      </c>
      <c r="M132" s="20">
        <f t="shared" si="55"/>
        <v>4.0050179940452697</v>
      </c>
      <c r="N132" s="20">
        <f t="shared" si="56"/>
        <v>4.2240995629537563</v>
      </c>
      <c r="O132" s="20">
        <f t="shared" si="57"/>
        <v>0.21908156890848834</v>
      </c>
      <c r="P132" s="20">
        <f>Properties!$G$12*EXP(1/$G$2-1/300)*(K132*L132-M132*N132/Properties!$B$3)</f>
        <v>1.4822988190508975E-2</v>
      </c>
      <c r="Q132" s="20">
        <f>Properties!$G$13*(K132^2-O132*N132/Properties!$C$3)</f>
        <v>8.110599465466922E-4</v>
      </c>
      <c r="R132" s="20">
        <f>Properties!$G$14*(O132*L132-M132*K132/Properties!$D$3)</f>
        <v>5.6128817552913707E-11</v>
      </c>
      <c r="S132" s="20">
        <f t="shared" si="58"/>
        <v>99.581598647984677</v>
      </c>
      <c r="T132" s="20">
        <f t="shared" si="59"/>
        <v>79.622859280163567</v>
      </c>
      <c r="U132" s="20">
        <f t="shared" si="60"/>
        <v>0.37714071983639635</v>
      </c>
      <c r="V132" s="20">
        <f t="shared" si="61"/>
        <v>0.39777103592586427</v>
      </c>
      <c r="W132" s="20">
        <f t="shared" si="62"/>
        <v>2.0630316089468026E-2</v>
      </c>
      <c r="X132" s="20">
        <f t="shared" si="78"/>
        <v>18</v>
      </c>
      <c r="Y132" s="20">
        <f t="shared" si="63"/>
        <v>0.99818586942068843</v>
      </c>
      <c r="Z132" s="34">
        <f t="shared" si="64"/>
        <v>1.2354704225223556E-2</v>
      </c>
      <c r="AA132" s="38">
        <f t="shared" si="67"/>
        <v>4.184013520153229E-3</v>
      </c>
      <c r="AB132" s="37">
        <f t="shared" si="68"/>
        <v>4.7142589979554117E-3</v>
      </c>
      <c r="AC132" s="39">
        <f t="shared" si="65"/>
        <v>18.276071128361046</v>
      </c>
    </row>
    <row r="133" spans="1:29">
      <c r="A133" s="20">
        <f t="shared" si="66"/>
        <v>1.0599999999999991E-2</v>
      </c>
      <c r="B133" s="16">
        <f t="shared" si="71"/>
        <v>1.3496339174192713</v>
      </c>
      <c r="C133" s="16">
        <f t="shared" si="72"/>
        <v>25.285256916117774</v>
      </c>
      <c r="D133" s="20">
        <f t="shared" si="69"/>
        <v>99.581598647984677</v>
      </c>
      <c r="E133" s="20">
        <f t="shared" si="70"/>
        <v>79.622859280163567</v>
      </c>
      <c r="F133" s="20">
        <f t="shared" si="73"/>
        <v>0.37714071983639635</v>
      </c>
      <c r="G133" s="20">
        <f t="shared" si="74"/>
        <v>0.39777103592586427</v>
      </c>
      <c r="H133" s="20">
        <f t="shared" si="75"/>
        <v>2.0630316089468026E-2</v>
      </c>
      <c r="I133" s="20">
        <f t="shared" si="76"/>
        <v>18</v>
      </c>
      <c r="J133" s="20">
        <f t="shared" si="77"/>
        <v>0.99818586942068843</v>
      </c>
      <c r="K133" s="20">
        <f t="shared" si="53"/>
        <v>1067.4895120563872</v>
      </c>
      <c r="L133" s="20">
        <f t="shared" si="54"/>
        <v>853.53688186885063</v>
      </c>
      <c r="M133" s="20">
        <f t="shared" si="55"/>
        <v>4.0428529814820058</v>
      </c>
      <c r="N133" s="20">
        <f t="shared" si="56"/>
        <v>4.2640047440055611</v>
      </c>
      <c r="O133" s="20">
        <f t="shared" si="57"/>
        <v>0.22115176252355684</v>
      </c>
      <c r="P133" s="20">
        <f>Properties!$G$12*EXP(1/$G$2-1/300)*(K133*L133-M133*N133/Properties!$B$3)</f>
        <v>1.4821237383467937E-2</v>
      </c>
      <c r="Q133" s="20">
        <f>Properties!$G$13*(K133^2-O133*N133/Properties!$C$3)</f>
        <v>8.1096821499797127E-4</v>
      </c>
      <c r="R133" s="20">
        <f>Properties!$G$14*(O133*L133-M133*K133/Properties!$D$3)</f>
        <v>5.6655566942492337E-11</v>
      </c>
      <c r="S133" s="20">
        <f t="shared" si="58"/>
        <v>99.577676290692622</v>
      </c>
      <c r="T133" s="20">
        <f t="shared" si="59"/>
        <v>79.619323819819343</v>
      </c>
      <c r="U133" s="20">
        <f t="shared" si="60"/>
        <v>0.38067618018062566</v>
      </c>
      <c r="V133" s="20">
        <f t="shared" si="61"/>
        <v>0.40149994474400375</v>
      </c>
      <c r="W133" s="20">
        <f t="shared" si="62"/>
        <v>2.08237645633782E-2</v>
      </c>
      <c r="X133" s="20">
        <f t="shared" si="78"/>
        <v>18</v>
      </c>
      <c r="Y133" s="20">
        <f t="shared" si="63"/>
        <v>0.99816873928241523</v>
      </c>
      <c r="Z133" s="34">
        <f t="shared" si="64"/>
        <v>1.2471359233571233E-2</v>
      </c>
      <c r="AA133" s="38">
        <f t="shared" si="67"/>
        <v>4.2232370930737773E-3</v>
      </c>
      <c r="AB133" s="37">
        <f t="shared" si="68"/>
        <v>4.7584522522582159E-3</v>
      </c>
      <c r="AC133" s="39">
        <f t="shared" si="65"/>
        <v>18.275979503828719</v>
      </c>
    </row>
    <row r="134" spans="1:29">
      <c r="A134" s="20">
        <f t="shared" si="66"/>
        <v>1.0699999999999991E-2</v>
      </c>
      <c r="B134" s="16">
        <f t="shared" si="71"/>
        <v>1.3623663128666228</v>
      </c>
      <c r="C134" s="16">
        <f t="shared" si="72"/>
        <v>25.52379707570379</v>
      </c>
      <c r="D134" s="20">
        <f t="shared" si="69"/>
        <v>99.577676290692622</v>
      </c>
      <c r="E134" s="20">
        <f t="shared" si="70"/>
        <v>79.619323819819343</v>
      </c>
      <c r="F134" s="20">
        <f t="shared" si="73"/>
        <v>0.38067618018062566</v>
      </c>
      <c r="G134" s="20">
        <f t="shared" si="74"/>
        <v>0.40149994474400375</v>
      </c>
      <c r="H134" s="20">
        <f t="shared" si="75"/>
        <v>2.08237645633782E-2</v>
      </c>
      <c r="I134" s="20">
        <f t="shared" si="76"/>
        <v>18</v>
      </c>
      <c r="J134" s="20">
        <f t="shared" si="77"/>
        <v>0.99816873928241523</v>
      </c>
      <c r="K134" s="20">
        <f t="shared" si="53"/>
        <v>1067.4291466245104</v>
      </c>
      <c r="L134" s="20">
        <f t="shared" si="54"/>
        <v>853.48433550215339</v>
      </c>
      <c r="M134" s="20">
        <f t="shared" si="55"/>
        <v>4.0806821898942438</v>
      </c>
      <c r="N134" s="20">
        <f t="shared" si="56"/>
        <v>4.3039038402218477</v>
      </c>
      <c r="O134" s="20">
        <f t="shared" si="57"/>
        <v>0.22322165032760583</v>
      </c>
      <c r="P134" s="20">
        <f>Properties!$G$12*EXP(1/$G$2-1/300)*(K134*L134-M134*N134/Properties!$B$3)</f>
        <v>1.4819486859866905E-2</v>
      </c>
      <c r="Q134" s="20">
        <f>Properties!$G$13*(K134^2-O134*N134/Properties!$C$3)</f>
        <v>8.1087649785842677E-4</v>
      </c>
      <c r="R134" s="20">
        <f>Properties!$G$14*(O134*L134-M134*K134/Properties!$D$3)</f>
        <v>5.7182170322448724E-11</v>
      </c>
      <c r="S134" s="20">
        <f t="shared" si="58"/>
        <v>99.573754394727317</v>
      </c>
      <c r="T134" s="20">
        <f t="shared" si="59"/>
        <v>79.615788777045168</v>
      </c>
      <c r="U134" s="20">
        <f t="shared" si="60"/>
        <v>0.38421122295480142</v>
      </c>
      <c r="V134" s="20">
        <f t="shared" si="61"/>
        <v>0.405228414113743</v>
      </c>
      <c r="W134" s="20">
        <f t="shared" si="62"/>
        <v>2.1017191158941656E-2</v>
      </c>
      <c r="X134" s="20">
        <f t="shared" si="78"/>
        <v>18</v>
      </c>
      <c r="Y134" s="20">
        <f t="shared" si="63"/>
        <v>0.99815160885016196</v>
      </c>
      <c r="Z134" s="34">
        <f t="shared" si="64"/>
        <v>1.258799535652011E-2</v>
      </c>
      <c r="AA134" s="38">
        <f t="shared" si="67"/>
        <v>4.2624560527268329E-3</v>
      </c>
      <c r="AB134" s="37">
        <f t="shared" si="68"/>
        <v>4.8026402869354003E-3</v>
      </c>
      <c r="AC134" s="39">
        <f t="shared" si="65"/>
        <v>18.275887883349885</v>
      </c>
    </row>
    <row r="135" spans="1:29">
      <c r="A135" s="20">
        <f t="shared" si="66"/>
        <v>1.079999999999999E-2</v>
      </c>
      <c r="B135" s="16">
        <f t="shared" si="71"/>
        <v>1.3750987083139743</v>
      </c>
      <c r="C135" s="16">
        <f t="shared" si="72"/>
        <v>25.762337235289806</v>
      </c>
      <c r="D135" s="20">
        <f t="shared" si="69"/>
        <v>99.573754394727317</v>
      </c>
      <c r="E135" s="20">
        <f t="shared" si="70"/>
        <v>79.615788777045168</v>
      </c>
      <c r="F135" s="20">
        <f t="shared" si="73"/>
        <v>0.38421122295480142</v>
      </c>
      <c r="G135" s="20">
        <f t="shared" si="74"/>
        <v>0.405228414113743</v>
      </c>
      <c r="H135" s="20">
        <f t="shared" si="75"/>
        <v>2.1017191158941656E-2</v>
      </c>
      <c r="I135" s="20">
        <f t="shared" si="76"/>
        <v>18</v>
      </c>
      <c r="J135" s="20">
        <f t="shared" si="77"/>
        <v>0.99815160885016196</v>
      </c>
      <c r="K135" s="20">
        <f t="shared" si="53"/>
        <v>1067.3687872665525</v>
      </c>
      <c r="L135" s="20">
        <f t="shared" si="54"/>
        <v>853.43179466098934</v>
      </c>
      <c r="M135" s="20">
        <f t="shared" si="55"/>
        <v>4.1185056202036812</v>
      </c>
      <c r="N135" s="20">
        <f t="shared" si="56"/>
        <v>4.3437968525714004</v>
      </c>
      <c r="O135" s="20">
        <f t="shared" si="57"/>
        <v>0.22529123236772072</v>
      </c>
      <c r="P135" s="20">
        <f>Properties!$G$12*EXP(1/$G$2-1/300)*(K135*L135-M135*N135/Properties!$B$3)</f>
        <v>1.4817736619643489E-2</v>
      </c>
      <c r="Q135" s="20">
        <f>Properties!$G$13*(K135^2-O135*N135/Properties!$C$3)</f>
        <v>8.1078479512492786E-4</v>
      </c>
      <c r="R135" s="20">
        <f>Properties!$G$14*(O135*L135-M135*K135/Properties!$D$3)</f>
        <v>5.770862773070477E-11</v>
      </c>
      <c r="S135" s="20">
        <f t="shared" si="58"/>
        <v>99.569832960014296</v>
      </c>
      <c r="T135" s="20">
        <f t="shared" si="59"/>
        <v>79.612254151773442</v>
      </c>
      <c r="U135" s="20">
        <f t="shared" si="60"/>
        <v>0.38774584822652058</v>
      </c>
      <c r="V135" s="20">
        <f t="shared" si="61"/>
        <v>0.40895644410611531</v>
      </c>
      <c r="W135" s="20">
        <f t="shared" si="62"/>
        <v>2.1210595879594847E-2</v>
      </c>
      <c r="X135" s="20">
        <f t="shared" si="78"/>
        <v>18</v>
      </c>
      <c r="Y135" s="20">
        <f t="shared" si="63"/>
        <v>0.99813447812391365</v>
      </c>
      <c r="Z135" s="34">
        <f t="shared" si="64"/>
        <v>1.2704612598227194E-2</v>
      </c>
      <c r="AA135" s="38">
        <f t="shared" si="67"/>
        <v>4.3016703998570447E-3</v>
      </c>
      <c r="AB135" s="37">
        <f t="shared" si="68"/>
        <v>4.8468231028319765E-3</v>
      </c>
      <c r="AC135" s="39">
        <f t="shared" si="65"/>
        <v>18.275796266924424</v>
      </c>
    </row>
    <row r="136" spans="1:29">
      <c r="A136" s="20">
        <f t="shared" si="66"/>
        <v>1.089999999999999E-2</v>
      </c>
      <c r="B136" s="16">
        <f t="shared" si="71"/>
        <v>1.387831103761326</v>
      </c>
      <c r="C136" s="16">
        <f t="shared" si="72"/>
        <v>26.000877394875822</v>
      </c>
      <c r="D136" s="20">
        <f t="shared" si="69"/>
        <v>99.569832960014296</v>
      </c>
      <c r="E136" s="20">
        <f t="shared" si="70"/>
        <v>79.612254151773442</v>
      </c>
      <c r="F136" s="20">
        <f t="shared" si="73"/>
        <v>0.38774584822652058</v>
      </c>
      <c r="G136" s="20">
        <f t="shared" si="74"/>
        <v>0.40895644410611531</v>
      </c>
      <c r="H136" s="20">
        <f t="shared" si="75"/>
        <v>2.1210595879594847E-2</v>
      </c>
      <c r="I136" s="20">
        <f t="shared" si="76"/>
        <v>18</v>
      </c>
      <c r="J136" s="20">
        <f t="shared" si="77"/>
        <v>0.99813447812391365</v>
      </c>
      <c r="K136" s="20">
        <f t="shared" si="53"/>
        <v>1067.3084339814814</v>
      </c>
      <c r="L136" s="20">
        <f t="shared" si="54"/>
        <v>853.37925934442387</v>
      </c>
      <c r="M136" s="20">
        <f t="shared" si="55"/>
        <v>4.1563232733318172</v>
      </c>
      <c r="N136" s="20">
        <f t="shared" si="56"/>
        <v>4.3836837820227919</v>
      </c>
      <c r="O136" s="20">
        <f t="shared" si="57"/>
        <v>0.22736050869097682</v>
      </c>
      <c r="P136" s="20">
        <f>Properties!$G$12*EXP(1/$G$2-1/300)*(K136*L136-M136*N136/Properties!$B$3)</f>
        <v>1.4815986662735313E-2</v>
      </c>
      <c r="Q136" s="20">
        <f>Properties!$G$13*(K136^2-O136*N136/Properties!$C$3)</f>
        <v>8.1069310679434466E-4</v>
      </c>
      <c r="R136" s="20">
        <f>Properties!$G$14*(O136*L136-M136*K136/Properties!$D$3)</f>
        <v>5.8234939205171104E-11</v>
      </c>
      <c r="S136" s="20">
        <f t="shared" si="58"/>
        <v>99.565911986479094</v>
      </c>
      <c r="T136" s="20">
        <f t="shared" si="59"/>
        <v>79.608719943936592</v>
      </c>
      <c r="U136" s="20">
        <f t="shared" si="60"/>
        <v>0.39128005606336513</v>
      </c>
      <c r="V136" s="20">
        <f t="shared" si="61"/>
        <v>0.4126840347921385</v>
      </c>
      <c r="W136" s="20">
        <f t="shared" si="62"/>
        <v>2.1403978728773483E-2</v>
      </c>
      <c r="X136" s="20">
        <f t="shared" si="78"/>
        <v>18</v>
      </c>
      <c r="Y136" s="20">
        <f t="shared" si="63"/>
        <v>0.99811734710365507</v>
      </c>
      <c r="Z136" s="34">
        <f t="shared" si="64"/>
        <v>1.2821210962848606E-2</v>
      </c>
      <c r="AA136" s="38">
        <f t="shared" si="67"/>
        <v>4.3408801352090619E-3</v>
      </c>
      <c r="AB136" s="37">
        <f t="shared" si="68"/>
        <v>4.8910007007926023E-3</v>
      </c>
      <c r="AC136" s="39">
        <f t="shared" si="65"/>
        <v>18.275704654552218</v>
      </c>
    </row>
    <row r="137" spans="1:29">
      <c r="A137" s="20">
        <f t="shared" si="66"/>
        <v>1.0999999999999989E-2</v>
      </c>
      <c r="B137" s="16">
        <f t="shared" si="71"/>
        <v>1.4005634992086775</v>
      </c>
      <c r="C137" s="16">
        <f t="shared" si="72"/>
        <v>26.239417554461838</v>
      </c>
      <c r="D137" s="20">
        <f t="shared" si="69"/>
        <v>99.565911986479094</v>
      </c>
      <c r="E137" s="20">
        <f t="shared" si="70"/>
        <v>79.608719943936592</v>
      </c>
      <c r="F137" s="20">
        <f t="shared" si="73"/>
        <v>0.39128005606336513</v>
      </c>
      <c r="G137" s="20">
        <f t="shared" si="74"/>
        <v>0.4126840347921385</v>
      </c>
      <c r="H137" s="20">
        <f t="shared" si="75"/>
        <v>2.1403978728773483E-2</v>
      </c>
      <c r="I137" s="20">
        <f t="shared" si="76"/>
        <v>18</v>
      </c>
      <c r="J137" s="20">
        <f t="shared" si="77"/>
        <v>0.99811734710365507</v>
      </c>
      <c r="K137" s="20">
        <f t="shared" si="53"/>
        <v>1067.2480867682657</v>
      </c>
      <c r="L137" s="20">
        <f t="shared" si="54"/>
        <v>853.32672955152316</v>
      </c>
      <c r="M137" s="20">
        <f t="shared" si="55"/>
        <v>4.1941351501999469</v>
      </c>
      <c r="N137" s="20">
        <f t="shared" si="56"/>
        <v>4.4235646295443853</v>
      </c>
      <c r="O137" s="20">
        <f t="shared" si="57"/>
        <v>0.22942947934443922</v>
      </c>
      <c r="P137" s="20">
        <f>Properties!$G$12*EXP(1/$G$2-1/300)*(K137*L137-M137*N137/Properties!$B$3)</f>
        <v>1.4814236989080054E-2</v>
      </c>
      <c r="Q137" s="20">
        <f>Properties!$G$13*(K137^2-O137*N137/Properties!$C$3)</f>
        <v>8.1060143286354924E-4</v>
      </c>
      <c r="R137" s="20">
        <f>Properties!$G$14*(O137*L137-M137*K137/Properties!$D$3)</f>
        <v>5.8761104783747094E-11</v>
      </c>
      <c r="S137" s="20">
        <f t="shared" si="58"/>
        <v>99.561991474047275</v>
      </c>
      <c r="T137" s="20">
        <f t="shared" si="59"/>
        <v>79.605186153467059</v>
      </c>
      <c r="U137" s="20">
        <f t="shared" si="60"/>
        <v>0.39481384653290225</v>
      </c>
      <c r="V137" s="20">
        <f t="shared" si="61"/>
        <v>0.41641118624281465</v>
      </c>
      <c r="W137" s="20">
        <f t="shared" si="62"/>
        <v>2.1597339709912525E-2</v>
      </c>
      <c r="X137" s="20">
        <f t="shared" si="78"/>
        <v>18</v>
      </c>
      <c r="Y137" s="20">
        <f t="shared" si="63"/>
        <v>0.99810021578937103</v>
      </c>
      <c r="Z137" s="34">
        <f t="shared" si="64"/>
        <v>1.2937790454536691E-2</v>
      </c>
      <c r="AA137" s="38">
        <f t="shared" si="67"/>
        <v>4.3800852595272492E-3</v>
      </c>
      <c r="AB137" s="37">
        <f t="shared" si="68"/>
        <v>4.9351730816617591E-3</v>
      </c>
      <c r="AC137" s="39">
        <f t="shared" si="65"/>
        <v>18.275613046233158</v>
      </c>
    </row>
    <row r="138" spans="1:29">
      <c r="A138" s="20">
        <f t="shared" si="66"/>
        <v>1.1099999999999988E-2</v>
      </c>
      <c r="B138" s="16">
        <f t="shared" si="71"/>
        <v>1.413295894656029</v>
      </c>
      <c r="C138" s="16">
        <f t="shared" si="72"/>
        <v>26.477957714047854</v>
      </c>
      <c r="D138" s="20">
        <f t="shared" si="69"/>
        <v>99.561991474047275</v>
      </c>
      <c r="E138" s="20">
        <f t="shared" si="70"/>
        <v>79.605186153467059</v>
      </c>
      <c r="F138" s="20">
        <f t="shared" si="73"/>
        <v>0.39481384653290225</v>
      </c>
      <c r="G138" s="20">
        <f t="shared" si="74"/>
        <v>0.41641118624281465</v>
      </c>
      <c r="H138" s="20">
        <f t="shared" si="75"/>
        <v>2.1597339709912525E-2</v>
      </c>
      <c r="I138" s="20">
        <f t="shared" si="76"/>
        <v>18</v>
      </c>
      <c r="J138" s="20">
        <f t="shared" si="77"/>
        <v>0.99810021578937103</v>
      </c>
      <c r="K138" s="20">
        <f t="shared" si="53"/>
        <v>1067.1877456258735</v>
      </c>
      <c r="L138" s="20">
        <f t="shared" si="54"/>
        <v>853.27420528135292</v>
      </c>
      <c r="M138" s="20">
        <f t="shared" si="55"/>
        <v>4.2319412517291601</v>
      </c>
      <c r="N138" s="20">
        <f t="shared" si="56"/>
        <v>4.4634393961043219</v>
      </c>
      <c r="O138" s="20">
        <f t="shared" si="57"/>
        <v>0.23149814437516261</v>
      </c>
      <c r="P138" s="20">
        <f>Properties!$G$12*EXP(1/$G$2-1/300)*(K138*L138-M138*N138/Properties!$B$3)</f>
        <v>1.4812487598615365E-2</v>
      </c>
      <c r="Q138" s="20">
        <f>Properties!$G$13*(K138^2-O138*N138/Properties!$C$3)</f>
        <v>8.1050977332941358E-4</v>
      </c>
      <c r="R138" s="20">
        <f>Properties!$G$14*(O138*L138-M138*K138/Properties!$D$3)</f>
        <v>5.9287124504320688E-11</v>
      </c>
      <c r="S138" s="20">
        <f t="shared" si="58"/>
        <v>99.558071422644431</v>
      </c>
      <c r="T138" s="20">
        <f t="shared" si="59"/>
        <v>79.601652780297272</v>
      </c>
      <c r="U138" s="20">
        <f t="shared" si="60"/>
        <v>0.39834721970268422</v>
      </c>
      <c r="V138" s="20">
        <f t="shared" si="61"/>
        <v>0.4201378985291303</v>
      </c>
      <c r="W138" s="20">
        <f t="shared" si="62"/>
        <v>2.179067882644619E-2</v>
      </c>
      <c r="X138" s="20">
        <f t="shared" si="78"/>
        <v>18</v>
      </c>
      <c r="Y138" s="20">
        <f t="shared" si="63"/>
        <v>0.99808308418104641</v>
      </c>
      <c r="Z138" s="34">
        <f t="shared" si="64"/>
        <v>1.3054351077445903E-2</v>
      </c>
      <c r="AA138" s="38">
        <f t="shared" si="67"/>
        <v>4.4192857735556859E-3</v>
      </c>
      <c r="AB138" s="37">
        <f t="shared" si="68"/>
        <v>4.979340246284103E-3</v>
      </c>
      <c r="AC138" s="39">
        <f t="shared" si="65"/>
        <v>18.275521441967115</v>
      </c>
    </row>
    <row r="139" spans="1:29">
      <c r="A139" s="20">
        <f t="shared" si="66"/>
        <v>1.1199999999999988E-2</v>
      </c>
      <c r="B139" s="16">
        <f t="shared" si="71"/>
        <v>1.4260282901033805</v>
      </c>
      <c r="C139" s="16">
        <f t="shared" si="72"/>
        <v>26.71649787363387</v>
      </c>
      <c r="D139" s="20">
        <f t="shared" si="69"/>
        <v>99.558071422644431</v>
      </c>
      <c r="E139" s="20">
        <f t="shared" si="70"/>
        <v>79.601652780297272</v>
      </c>
      <c r="F139" s="20">
        <f t="shared" si="73"/>
        <v>0.39834721970268422</v>
      </c>
      <c r="G139" s="20">
        <f t="shared" si="74"/>
        <v>0.4201378985291303</v>
      </c>
      <c r="H139" s="20">
        <f t="shared" si="75"/>
        <v>2.179067882644619E-2</v>
      </c>
      <c r="I139" s="20">
        <f t="shared" si="76"/>
        <v>18</v>
      </c>
      <c r="J139" s="20">
        <f t="shared" si="77"/>
        <v>0.99808308418104641</v>
      </c>
      <c r="K139" s="20">
        <f t="shared" si="53"/>
        <v>1067.1274105532741</v>
      </c>
      <c r="L139" s="20">
        <f t="shared" si="54"/>
        <v>853.22168653297877</v>
      </c>
      <c r="M139" s="20">
        <f t="shared" si="55"/>
        <v>4.2697415788403434</v>
      </c>
      <c r="N139" s="20">
        <f t="shared" si="56"/>
        <v>4.5033080826705341</v>
      </c>
      <c r="O139" s="20">
        <f t="shared" si="57"/>
        <v>0.23356650383019167</v>
      </c>
      <c r="P139" s="20">
        <f>Properties!$G$12*EXP(1/$G$2-1/300)*(K139*L139-M139*N139/Properties!$B$3)</f>
        <v>1.4810738491278938E-2</v>
      </c>
      <c r="Q139" s="20">
        <f>Properties!$G$13*(K139^2-O139*N139/Properties!$C$3)</f>
        <v>8.1041812818881127E-4</v>
      </c>
      <c r="R139" s="20">
        <f>Properties!$G$14*(O139*L139-M139*K139/Properties!$D$3)</f>
        <v>5.9812998404768538E-11</v>
      </c>
      <c r="S139" s="20">
        <f t="shared" si="58"/>
        <v>99.554151832196141</v>
      </c>
      <c r="T139" s="20">
        <f t="shared" si="59"/>
        <v>79.598119824359713</v>
      </c>
      <c r="U139" s="20">
        <f t="shared" si="60"/>
        <v>0.40188017564024847</v>
      </c>
      <c r="V139" s="20">
        <f t="shared" si="61"/>
        <v>0.42386417172205632</v>
      </c>
      <c r="W139" s="20">
        <f t="shared" si="62"/>
        <v>2.1983996081807948E-2</v>
      </c>
      <c r="X139" s="20">
        <f t="shared" si="78"/>
        <v>18</v>
      </c>
      <c r="Y139" s="20">
        <f t="shared" si="63"/>
        <v>0.99806595227866612</v>
      </c>
      <c r="Z139" s="34">
        <f t="shared" si="64"/>
        <v>1.3170892835727477E-2</v>
      </c>
      <c r="AA139" s="38">
        <f t="shared" si="67"/>
        <v>4.4584816780385951E-3</v>
      </c>
      <c r="AB139" s="37">
        <f t="shared" si="68"/>
        <v>5.0235021955035821E-3</v>
      </c>
      <c r="AC139" s="39">
        <f t="shared" si="65"/>
        <v>18.275429841753965</v>
      </c>
    </row>
    <row r="140" spans="1:29">
      <c r="A140" s="20">
        <f t="shared" si="66"/>
        <v>1.1299999999999987E-2</v>
      </c>
      <c r="B140" s="16">
        <f t="shared" si="71"/>
        <v>1.4387606855507322</v>
      </c>
      <c r="C140" s="16">
        <f t="shared" si="72"/>
        <v>26.955038033219886</v>
      </c>
      <c r="D140" s="20">
        <f t="shared" si="69"/>
        <v>99.554151832196141</v>
      </c>
      <c r="E140" s="20">
        <f t="shared" si="70"/>
        <v>79.598119824359713</v>
      </c>
      <c r="F140" s="20">
        <f t="shared" si="73"/>
        <v>0.40188017564024847</v>
      </c>
      <c r="G140" s="20">
        <f t="shared" si="74"/>
        <v>0.42386417172205632</v>
      </c>
      <c r="H140" s="20">
        <f t="shared" si="75"/>
        <v>2.1983996081807948E-2</v>
      </c>
      <c r="I140" s="20">
        <f t="shared" si="76"/>
        <v>18</v>
      </c>
      <c r="J140" s="20">
        <f t="shared" si="77"/>
        <v>0.99806595227866612</v>
      </c>
      <c r="K140" s="20">
        <f t="shared" si="53"/>
        <v>1067.0670815494359</v>
      </c>
      <c r="L140" s="20">
        <f t="shared" si="54"/>
        <v>853.16917330546789</v>
      </c>
      <c r="M140" s="20">
        <f t="shared" si="55"/>
        <v>4.3075361324541825</v>
      </c>
      <c r="N140" s="20">
        <f t="shared" si="56"/>
        <v>4.5431706902107418</v>
      </c>
      <c r="O140" s="20">
        <f t="shared" si="57"/>
        <v>0.23563455775656075</v>
      </c>
      <c r="P140" s="20">
        <f>Properties!$G$12*EXP(1/$G$2-1/300)*(K140*L140-M140*N140/Properties!$B$3)</f>
        <v>1.4808989667008486E-2</v>
      </c>
      <c r="Q140" s="20">
        <f>Properties!$G$13*(K140^2-O140*N140/Properties!$C$3)</f>
        <v>8.1032649743861579E-4</v>
      </c>
      <c r="R140" s="20">
        <f>Properties!$G$14*(O140*L140-M140*K140/Properties!$D$3)</f>
        <v>6.0338726522956143E-11</v>
      </c>
      <c r="S140" s="20">
        <f t="shared" si="58"/>
        <v>99.550232702628023</v>
      </c>
      <c r="T140" s="20">
        <f t="shared" si="59"/>
        <v>79.59458728558684</v>
      </c>
      <c r="U140" s="20">
        <f t="shared" si="60"/>
        <v>0.40541271441311755</v>
      </c>
      <c r="V140" s="20">
        <f t="shared" si="61"/>
        <v>0.42759000589254798</v>
      </c>
      <c r="W140" s="20">
        <f t="shared" si="62"/>
        <v>2.2177291479430525E-2</v>
      </c>
      <c r="X140" s="20">
        <f t="shared" si="78"/>
        <v>18</v>
      </c>
      <c r="Y140" s="20">
        <f t="shared" si="63"/>
        <v>0.99804882008221507</v>
      </c>
      <c r="Z140" s="34">
        <f t="shared" si="64"/>
        <v>1.3287415733531538E-2</v>
      </c>
      <c r="AA140" s="38">
        <f t="shared" si="67"/>
        <v>4.4976729737197726E-3</v>
      </c>
      <c r="AB140" s="37">
        <f t="shared" si="68"/>
        <v>5.0676589301644984E-3</v>
      </c>
      <c r="AC140" s="39">
        <f t="shared" si="65"/>
        <v>18.275338245593613</v>
      </c>
    </row>
    <row r="141" spans="1:29">
      <c r="A141" s="20">
        <f t="shared" si="66"/>
        <v>1.1399999999999987E-2</v>
      </c>
      <c r="B141" s="16">
        <f t="shared" si="71"/>
        <v>1.4514930809980837</v>
      </c>
      <c r="C141" s="16">
        <f t="shared" si="72"/>
        <v>27.193578192805898</v>
      </c>
      <c r="D141" s="20">
        <f t="shared" si="69"/>
        <v>99.550232702628023</v>
      </c>
      <c r="E141" s="20">
        <f t="shared" si="70"/>
        <v>79.59458728558684</v>
      </c>
      <c r="F141" s="20">
        <f t="shared" si="73"/>
        <v>0.40541271441311755</v>
      </c>
      <c r="G141" s="20">
        <f t="shared" si="74"/>
        <v>0.42759000589254798</v>
      </c>
      <c r="H141" s="20">
        <f t="shared" si="75"/>
        <v>2.2177291479430525E-2</v>
      </c>
      <c r="I141" s="20">
        <f t="shared" si="76"/>
        <v>18</v>
      </c>
      <c r="J141" s="20">
        <f t="shared" si="77"/>
        <v>0.99804882008221507</v>
      </c>
      <c r="K141" s="20">
        <f t="shared" si="53"/>
        <v>1067.0067586133287</v>
      </c>
      <c r="L141" s="20">
        <f t="shared" si="54"/>
        <v>853.11666559788625</v>
      </c>
      <c r="M141" s="20">
        <f t="shared" si="55"/>
        <v>4.3453249134911571</v>
      </c>
      <c r="N141" s="20">
        <f t="shared" si="56"/>
        <v>4.5830272196924504</v>
      </c>
      <c r="O141" s="20">
        <f t="shared" si="57"/>
        <v>0.23770230620129398</v>
      </c>
      <c r="P141" s="20">
        <f>Properties!$G$12*EXP(1/$G$2-1/300)*(K141*L141-M141*N141/Properties!$B$3)</f>
        <v>1.4807241125741728E-2</v>
      </c>
      <c r="Q141" s="20">
        <f>Properties!$G$13*(K141^2-O141*N141/Properties!$C$3)</f>
        <v>8.1023488107570259E-4</v>
      </c>
      <c r="R141" s="20">
        <f>Properties!$G$14*(O141*L141-M141*K141/Properties!$D$3)</f>
        <v>6.086430889673747E-11</v>
      </c>
      <c r="S141" s="20">
        <f t="shared" si="58"/>
        <v>99.546314033865713</v>
      </c>
      <c r="T141" s="20">
        <f t="shared" si="59"/>
        <v>79.591055163911165</v>
      </c>
      <c r="U141" s="20">
        <f t="shared" si="60"/>
        <v>0.40894483608879917</v>
      </c>
      <c r="V141" s="20">
        <f t="shared" si="61"/>
        <v>0.43131540111154498</v>
      </c>
      <c r="W141" s="20">
        <f t="shared" si="62"/>
        <v>2.2370565022745897E-2</v>
      </c>
      <c r="X141" s="20">
        <f t="shared" si="78"/>
        <v>18</v>
      </c>
      <c r="Y141" s="20">
        <f t="shared" si="63"/>
        <v>0.99803168759167804</v>
      </c>
      <c r="Z141" s="34">
        <f t="shared" si="64"/>
        <v>1.3403919775008211E-2</v>
      </c>
      <c r="AA141" s="38">
        <f t="shared" si="67"/>
        <v>4.5368596613428736E-3</v>
      </c>
      <c r="AB141" s="37">
        <f t="shared" si="68"/>
        <v>5.1118104511104438E-3</v>
      </c>
      <c r="AC141" s="39">
        <f t="shared" si="65"/>
        <v>18.275246653485919</v>
      </c>
    </row>
    <row r="142" spans="1:29">
      <c r="A142" s="20">
        <f t="shared" si="66"/>
        <v>1.1499999999999986E-2</v>
      </c>
      <c r="B142" s="16">
        <f t="shared" si="71"/>
        <v>1.4642254764454352</v>
      </c>
      <c r="C142" s="16">
        <f t="shared" si="72"/>
        <v>27.432118352391914</v>
      </c>
      <c r="D142" s="20">
        <f t="shared" si="69"/>
        <v>99.546314033865713</v>
      </c>
      <c r="E142" s="20">
        <f t="shared" si="70"/>
        <v>79.591055163911165</v>
      </c>
      <c r="F142" s="20">
        <f t="shared" si="73"/>
        <v>0.40894483608879917</v>
      </c>
      <c r="G142" s="20">
        <f t="shared" si="74"/>
        <v>0.43131540111154498</v>
      </c>
      <c r="H142" s="20">
        <f t="shared" si="75"/>
        <v>2.2370565022745897E-2</v>
      </c>
      <c r="I142" s="20">
        <f t="shared" si="76"/>
        <v>18</v>
      </c>
      <c r="J142" s="20">
        <f t="shared" si="77"/>
        <v>0.99803168759167804</v>
      </c>
      <c r="K142" s="20">
        <f t="shared" si="53"/>
        <v>1066.9464417439215</v>
      </c>
      <c r="L142" s="20">
        <f t="shared" si="54"/>
        <v>853.0641634093007</v>
      </c>
      <c r="M142" s="20">
        <f t="shared" si="55"/>
        <v>4.3831079228715426</v>
      </c>
      <c r="N142" s="20">
        <f t="shared" si="56"/>
        <v>4.6228776720829474</v>
      </c>
      <c r="O142" s="20">
        <f t="shared" si="57"/>
        <v>0.23976974921140518</v>
      </c>
      <c r="P142" s="20">
        <f>Properties!$G$12*EXP(1/$G$2-1/300)*(K142*L142-M142*N142/Properties!$B$3)</f>
        <v>1.4805492867416399E-2</v>
      </c>
      <c r="Q142" s="20">
        <f>Properties!$G$13*(K142^2-O142*N142/Properties!$C$3)</f>
        <v>8.1014327909694731E-4</v>
      </c>
      <c r="R142" s="20">
        <f>Properties!$G$14*(O142*L142-M142*K142/Properties!$D$3)</f>
        <v>6.1389745563955297E-11</v>
      </c>
      <c r="S142" s="20">
        <f t="shared" si="58"/>
        <v>99.542395825834845</v>
      </c>
      <c r="T142" s="20">
        <f t="shared" si="59"/>
        <v>79.587523459265171</v>
      </c>
      <c r="U142" s="20">
        <f t="shared" si="60"/>
        <v>0.41247654073478623</v>
      </c>
      <c r="V142" s="20">
        <f t="shared" si="61"/>
        <v>0.43504035744997144</v>
      </c>
      <c r="W142" s="20">
        <f t="shared" si="62"/>
        <v>2.2563816715185304E-2</v>
      </c>
      <c r="X142" s="20">
        <f t="shared" si="78"/>
        <v>18</v>
      </c>
      <c r="Y142" s="20">
        <f t="shared" si="63"/>
        <v>0.99801455480703982</v>
      </c>
      <c r="Z142" s="34">
        <f t="shared" si="64"/>
        <v>1.3520404964305732E-2</v>
      </c>
      <c r="AA142" s="38">
        <f t="shared" si="67"/>
        <v>4.5760417416515512E-3</v>
      </c>
      <c r="AB142" s="37">
        <f t="shared" si="68"/>
        <v>5.1559567591853653E-3</v>
      </c>
      <c r="AC142" s="39">
        <f t="shared" si="65"/>
        <v>18.275155065430763</v>
      </c>
    </row>
    <row r="143" spans="1:29">
      <c r="A143" s="20">
        <f t="shared" si="66"/>
        <v>1.1599999999999985E-2</v>
      </c>
      <c r="B143" s="16">
        <f t="shared" si="71"/>
        <v>1.4769578718927867</v>
      </c>
      <c r="C143" s="16">
        <f t="shared" si="72"/>
        <v>27.67065851197793</v>
      </c>
      <c r="D143" s="20">
        <f t="shared" si="69"/>
        <v>99.542395825834845</v>
      </c>
      <c r="E143" s="20">
        <f t="shared" si="70"/>
        <v>79.587523459265171</v>
      </c>
      <c r="F143" s="20">
        <f t="shared" si="73"/>
        <v>0.41247654073478623</v>
      </c>
      <c r="G143" s="20">
        <f t="shared" si="74"/>
        <v>0.43504035744997144</v>
      </c>
      <c r="H143" s="20">
        <f t="shared" si="75"/>
        <v>2.2563816715185304E-2</v>
      </c>
      <c r="I143" s="20">
        <f t="shared" si="76"/>
        <v>18</v>
      </c>
      <c r="J143" s="20">
        <f t="shared" si="77"/>
        <v>0.99801455480703982</v>
      </c>
      <c r="K143" s="20">
        <f t="shared" si="53"/>
        <v>1066.8861309401841</v>
      </c>
      <c r="L143" s="20">
        <f t="shared" si="54"/>
        <v>853.0116667387781</v>
      </c>
      <c r="M143" s="20">
        <f t="shared" si="55"/>
        <v>4.4208851615154163</v>
      </c>
      <c r="N143" s="20">
        <f t="shared" si="56"/>
        <v>4.6627220483493135</v>
      </c>
      <c r="O143" s="20">
        <f t="shared" si="57"/>
        <v>0.24183688683389806</v>
      </c>
      <c r="P143" s="20">
        <f>Properties!$G$12*EXP(1/$G$2-1/300)*(K143*L143-M143*N143/Properties!$B$3)</f>
        <v>1.480374489197026E-2</v>
      </c>
      <c r="Q143" s="20">
        <f>Properties!$G$13*(K143^2-O143*N143/Properties!$C$3)</f>
        <v>8.1005169149922648E-4</v>
      </c>
      <c r="R143" s="20">
        <f>Properties!$G$14*(O143*L143-M143*K143/Properties!$D$3)</f>
        <v>6.1915036562441117E-11</v>
      </c>
      <c r="S143" s="20">
        <f t="shared" si="58"/>
        <v>99.538478078461083</v>
      </c>
      <c r="T143" s="20">
        <f t="shared" si="59"/>
        <v>79.5839921715814</v>
      </c>
      <c r="U143" s="20">
        <f t="shared" si="60"/>
        <v>0.41600782841855671</v>
      </c>
      <c r="V143" s="20">
        <f t="shared" si="61"/>
        <v>0.43876487497873584</v>
      </c>
      <c r="W143" s="20">
        <f t="shared" si="62"/>
        <v>2.2757046560179229E-2</v>
      </c>
      <c r="X143" s="20">
        <f t="shared" si="78"/>
        <v>18</v>
      </c>
      <c r="Y143" s="20">
        <f t="shared" si="63"/>
        <v>0.99799742172828543</v>
      </c>
      <c r="Z143" s="34">
        <f t="shared" si="64"/>
        <v>1.363687130557123E-2</v>
      </c>
      <c r="AA143" s="38">
        <f t="shared" si="67"/>
        <v>4.6152192153891746E-3</v>
      </c>
      <c r="AB143" s="37">
        <f t="shared" si="68"/>
        <v>5.2000978552324993E-3</v>
      </c>
      <c r="AC143" s="39">
        <f t="shared" si="65"/>
        <v>18.275063481428035</v>
      </c>
    </row>
    <row r="144" spans="1:29">
      <c r="A144" s="20">
        <f t="shared" si="66"/>
        <v>1.1699999999999985E-2</v>
      </c>
      <c r="B144" s="16">
        <f t="shared" si="71"/>
        <v>1.4896902673401384</v>
      </c>
      <c r="C144" s="16">
        <f t="shared" si="72"/>
        <v>27.909198671563946</v>
      </c>
      <c r="D144" s="20">
        <f t="shared" si="69"/>
        <v>99.538478078461083</v>
      </c>
      <c r="E144" s="20">
        <f t="shared" si="70"/>
        <v>79.5839921715814</v>
      </c>
      <c r="F144" s="20">
        <f t="shared" si="73"/>
        <v>0.41600782841855671</v>
      </c>
      <c r="G144" s="20">
        <f t="shared" si="74"/>
        <v>0.43876487497873584</v>
      </c>
      <c r="H144" s="20">
        <f t="shared" si="75"/>
        <v>2.2757046560179229E-2</v>
      </c>
      <c r="I144" s="20">
        <f t="shared" si="76"/>
        <v>18</v>
      </c>
      <c r="J144" s="20">
        <f t="shared" si="77"/>
        <v>0.99799742172828543</v>
      </c>
      <c r="K144" s="20">
        <f t="shared" si="53"/>
        <v>1066.8258262010868</v>
      </c>
      <c r="L144" s="20">
        <f t="shared" si="54"/>
        <v>852.95917558538565</v>
      </c>
      <c r="M144" s="20">
        <f t="shared" si="55"/>
        <v>4.4586566303426469</v>
      </c>
      <c r="N144" s="20">
        <f t="shared" si="56"/>
        <v>4.7025603494584116</v>
      </c>
      <c r="O144" s="20">
        <f t="shared" si="57"/>
        <v>0.24390371911576603</v>
      </c>
      <c r="P144" s="20">
        <f>Properties!$G$12*EXP(1/$G$2-1/300)*(K144*L144-M144*N144/Properties!$B$3)</f>
        <v>1.480199719934109E-2</v>
      </c>
      <c r="Q144" s="20">
        <f>Properties!$G$13*(K144^2-O144*N144/Properties!$C$3)</f>
        <v>8.0996011827941814E-4</v>
      </c>
      <c r="R144" s="20">
        <f>Properties!$G$14*(O144*L144-M144*K144/Properties!$D$3)</f>
        <v>6.2440181930015035E-11</v>
      </c>
      <c r="S144" s="20">
        <f t="shared" si="58"/>
        <v>99.534560791670103</v>
      </c>
      <c r="T144" s="20">
        <f t="shared" si="59"/>
        <v>79.580461300792379</v>
      </c>
      <c r="U144" s="20">
        <f t="shared" si="60"/>
        <v>0.41953869920757381</v>
      </c>
      <c r="V144" s="20">
        <f t="shared" si="61"/>
        <v>0.4424889537687311</v>
      </c>
      <c r="W144" s="20">
        <f t="shared" si="62"/>
        <v>2.2950254561157419E-2</v>
      </c>
      <c r="X144" s="20">
        <f t="shared" si="78"/>
        <v>18</v>
      </c>
      <c r="Y144" s="20">
        <f t="shared" si="63"/>
        <v>0.99798028835539965</v>
      </c>
      <c r="Z144" s="34">
        <f t="shared" si="64"/>
        <v>1.3753318802950498E-2</v>
      </c>
      <c r="AA144" s="38">
        <f t="shared" si="67"/>
        <v>4.654392083298973E-3</v>
      </c>
      <c r="AB144" s="37">
        <f t="shared" si="68"/>
        <v>5.2442337400952612E-3</v>
      </c>
      <c r="AC144" s="39">
        <f t="shared" si="65"/>
        <v>18.274971901477603</v>
      </c>
    </row>
    <row r="145" spans="1:29">
      <c r="A145" s="20">
        <f t="shared" si="66"/>
        <v>1.1799999999999984E-2</v>
      </c>
      <c r="B145" s="16">
        <f t="shared" si="71"/>
        <v>1.5024226627874899</v>
      </c>
      <c r="C145" s="16">
        <f t="shared" si="72"/>
        <v>28.147738831149962</v>
      </c>
      <c r="D145" s="20">
        <f t="shared" si="69"/>
        <v>99.534560791670103</v>
      </c>
      <c r="E145" s="20">
        <f t="shared" si="70"/>
        <v>79.580461300792379</v>
      </c>
      <c r="F145" s="20">
        <f t="shared" si="73"/>
        <v>0.41953869920757381</v>
      </c>
      <c r="G145" s="20">
        <f t="shared" si="74"/>
        <v>0.4424889537687311</v>
      </c>
      <c r="H145" s="20">
        <f t="shared" si="75"/>
        <v>2.2950254561157419E-2</v>
      </c>
      <c r="I145" s="20">
        <f t="shared" si="76"/>
        <v>18</v>
      </c>
      <c r="J145" s="20">
        <f t="shared" si="77"/>
        <v>0.99798028835539965</v>
      </c>
      <c r="K145" s="20">
        <f t="shared" si="53"/>
        <v>1066.7655275255991</v>
      </c>
      <c r="L145" s="20">
        <f t="shared" si="54"/>
        <v>852.90668994819066</v>
      </c>
      <c r="M145" s="20">
        <f t="shared" si="55"/>
        <v>4.4964223302729023</v>
      </c>
      <c r="N145" s="20">
        <f t="shared" si="56"/>
        <v>4.7423925763768926</v>
      </c>
      <c r="O145" s="20">
        <f t="shared" si="57"/>
        <v>0.24597024610399232</v>
      </c>
      <c r="P145" s="20">
        <f>Properties!$G$12*EXP(1/$G$2-1/300)*(K145*L145-M145*N145/Properties!$B$3)</f>
        <v>1.4800249789466669E-2</v>
      </c>
      <c r="Q145" s="20">
        <f>Properties!$G$13*(K145^2-O145*N145/Properties!$C$3)</f>
        <v>8.0986855943439946E-4</v>
      </c>
      <c r="R145" s="20">
        <f>Properties!$G$14*(O145*L145-M145*K145/Properties!$D$3)</f>
        <v>6.2965181704485992E-11</v>
      </c>
      <c r="S145" s="20">
        <f t="shared" si="58"/>
        <v>99.530643965387611</v>
      </c>
      <c r="T145" s="20">
        <f t="shared" si="59"/>
        <v>79.576930846830663</v>
      </c>
      <c r="U145" s="20">
        <f t="shared" si="60"/>
        <v>0.42306915316928584</v>
      </c>
      <c r="V145" s="20">
        <f t="shared" si="61"/>
        <v>0.44621259389083456</v>
      </c>
      <c r="W145" s="20">
        <f t="shared" si="62"/>
        <v>2.3143440721548874E-2</v>
      </c>
      <c r="X145" s="20">
        <f t="shared" si="78"/>
        <v>18</v>
      </c>
      <c r="Y145" s="20">
        <f t="shared" si="63"/>
        <v>0.99796315468836727</v>
      </c>
      <c r="Z145" s="34">
        <f t="shared" si="64"/>
        <v>1.386974746058911E-2</v>
      </c>
      <c r="AA145" s="38">
        <f t="shared" si="67"/>
        <v>4.6935603461238885E-3</v>
      </c>
      <c r="AB145" s="37">
        <f t="shared" si="68"/>
        <v>5.2883644146167084E-3</v>
      </c>
      <c r="AC145" s="39">
        <f t="shared" si="65"/>
        <v>18.274880325579367</v>
      </c>
    </row>
    <row r="146" spans="1:29">
      <c r="A146" s="20">
        <f t="shared" si="66"/>
        <v>1.1899999999999984E-2</v>
      </c>
      <c r="B146" s="16">
        <f t="shared" si="71"/>
        <v>1.5151550582348414</v>
      </c>
      <c r="C146" s="16">
        <f t="shared" si="72"/>
        <v>28.386278990735978</v>
      </c>
      <c r="D146" s="20">
        <f t="shared" si="69"/>
        <v>99.530643965387611</v>
      </c>
      <c r="E146" s="20">
        <f t="shared" si="70"/>
        <v>79.576930846830663</v>
      </c>
      <c r="F146" s="20">
        <f t="shared" si="73"/>
        <v>0.42306915316928584</v>
      </c>
      <c r="G146" s="20">
        <f t="shared" si="74"/>
        <v>0.44621259389083456</v>
      </c>
      <c r="H146" s="20">
        <f t="shared" si="75"/>
        <v>2.3143440721548874E-2</v>
      </c>
      <c r="I146" s="20">
        <f t="shared" si="76"/>
        <v>18</v>
      </c>
      <c r="J146" s="20">
        <f t="shared" si="77"/>
        <v>0.99796315468836727</v>
      </c>
      <c r="K146" s="20">
        <f t="shared" si="53"/>
        <v>1066.7052349126914</v>
      </c>
      <c r="L146" s="20">
        <f t="shared" si="54"/>
        <v>852.85420982626044</v>
      </c>
      <c r="M146" s="20">
        <f t="shared" si="55"/>
        <v>4.5341822622256451</v>
      </c>
      <c r="N146" s="20">
        <f t="shared" si="56"/>
        <v>4.7822187300711931</v>
      </c>
      <c r="O146" s="20">
        <f t="shared" si="57"/>
        <v>0.24803646784554992</v>
      </c>
      <c r="P146" s="20">
        <f>Properties!$G$12*EXP(1/$G$2-1/300)*(K146*L146-M146*N146/Properties!$B$3)</f>
        <v>1.4798502662284805E-2</v>
      </c>
      <c r="Q146" s="20">
        <f>Properties!$G$13*(K146^2-O146*N146/Properties!$C$3)</f>
        <v>8.0977701496105033E-4</v>
      </c>
      <c r="R146" s="20">
        <f>Properties!$G$14*(O146*L146-M146*K146/Properties!$D$3)</f>
        <v>6.3490035923651553E-11</v>
      </c>
      <c r="S146" s="20">
        <f t="shared" si="58"/>
        <v>99.526727599539299</v>
      </c>
      <c r="T146" s="20">
        <f t="shared" si="59"/>
        <v>79.573400809628822</v>
      </c>
      <c r="U146" s="20">
        <f t="shared" si="60"/>
        <v>0.42659919037112626</v>
      </c>
      <c r="V146" s="20">
        <f t="shared" si="61"/>
        <v>0.449935795415908</v>
      </c>
      <c r="W146" s="20">
        <f t="shared" si="62"/>
        <v>2.3336605044781848E-2</v>
      </c>
      <c r="X146" s="20">
        <f t="shared" si="78"/>
        <v>18</v>
      </c>
      <c r="Y146" s="20">
        <f t="shared" si="63"/>
        <v>0.9979460207271732</v>
      </c>
      <c r="Z146" s="34">
        <f t="shared" si="64"/>
        <v>1.3986157282630862E-2</v>
      </c>
      <c r="AA146" s="38">
        <f t="shared" si="67"/>
        <v>4.7327240046070073E-3</v>
      </c>
      <c r="AB146" s="37">
        <f t="shared" si="68"/>
        <v>5.3324898796397232E-3</v>
      </c>
      <c r="AC146" s="39">
        <f t="shared" si="65"/>
        <v>18.274788753733191</v>
      </c>
    </row>
    <row r="147" spans="1:29">
      <c r="A147" s="20">
        <f t="shared" si="66"/>
        <v>1.1999999999999983E-2</v>
      </c>
      <c r="B147" s="16">
        <f t="shared" si="71"/>
        <v>1.5278874536821929</v>
      </c>
      <c r="C147" s="16">
        <f t="shared" si="72"/>
        <v>28.624819150321994</v>
      </c>
      <c r="D147" s="20">
        <f t="shared" si="69"/>
        <v>99.526727599539299</v>
      </c>
      <c r="E147" s="20">
        <f t="shared" si="70"/>
        <v>79.573400809628822</v>
      </c>
      <c r="F147" s="20">
        <f t="shared" si="73"/>
        <v>0.42659919037112626</v>
      </c>
      <c r="G147" s="20">
        <f t="shared" si="74"/>
        <v>0.449935795415908</v>
      </c>
      <c r="H147" s="20">
        <f t="shared" si="75"/>
        <v>2.3336605044781848E-2</v>
      </c>
      <c r="I147" s="20">
        <f t="shared" si="76"/>
        <v>18</v>
      </c>
      <c r="J147" s="20">
        <f t="shared" si="77"/>
        <v>0.9979460207271732</v>
      </c>
      <c r="K147" s="20">
        <f t="shared" si="53"/>
        <v>1066.6449483613344</v>
      </c>
      <c r="L147" s="20">
        <f t="shared" si="54"/>
        <v>852.801735218663</v>
      </c>
      <c r="M147" s="20">
        <f t="shared" si="55"/>
        <v>4.5719364271201393</v>
      </c>
      <c r="N147" s="20">
        <f t="shared" si="56"/>
        <v>4.8220388115075403</v>
      </c>
      <c r="O147" s="20">
        <f t="shared" si="57"/>
        <v>0.25010238438740157</v>
      </c>
      <c r="P147" s="20">
        <f>Properties!$G$12*EXP(1/$G$2-1/300)*(K147*L147-M147*N147/Properties!$B$3)</f>
        <v>1.4796755817733329E-2</v>
      </c>
      <c r="Q147" s="20">
        <f>Properties!$G$13*(K147^2-O147*N147/Properties!$C$3)</f>
        <v>8.0968548485625062E-4</v>
      </c>
      <c r="R147" s="20">
        <f>Properties!$G$14*(O147*L147-M147*K147/Properties!$D$3)</f>
        <v>6.4014744625298026E-11</v>
      </c>
      <c r="S147" s="20">
        <f t="shared" si="58"/>
        <v>99.522811694050901</v>
      </c>
      <c r="T147" s="20">
        <f t="shared" si="59"/>
        <v>79.569871189119439</v>
      </c>
      <c r="U147" s="20">
        <f t="shared" si="60"/>
        <v>0.4301288108805138</v>
      </c>
      <c r="V147" s="20">
        <f t="shared" si="61"/>
        <v>0.45365855841479752</v>
      </c>
      <c r="W147" s="20">
        <f t="shared" si="62"/>
        <v>2.3529747534283853E-2</v>
      </c>
      <c r="X147" s="20">
        <f t="shared" si="78"/>
        <v>18</v>
      </c>
      <c r="Y147" s="20">
        <f t="shared" si="63"/>
        <v>0.99792888647180222</v>
      </c>
      <c r="Z147" s="34">
        <f t="shared" si="64"/>
        <v>1.4102548273218107E-2</v>
      </c>
      <c r="AA147" s="38">
        <f t="shared" si="67"/>
        <v>4.7718830594909887E-3</v>
      </c>
      <c r="AB147" s="37">
        <f t="shared" si="68"/>
        <v>5.3766101360070099E-3</v>
      </c>
      <c r="AC147" s="39">
        <f t="shared" si="65"/>
        <v>18.274697185938962</v>
      </c>
    </row>
    <row r="148" spans="1:29">
      <c r="A148" s="20">
        <f t="shared" si="66"/>
        <v>1.2099999999999982E-2</v>
      </c>
      <c r="B148" s="16">
        <f t="shared" si="71"/>
        <v>1.5406198491295444</v>
      </c>
      <c r="C148" s="16">
        <f t="shared" si="72"/>
        <v>28.863359309908009</v>
      </c>
      <c r="D148" s="20">
        <f t="shared" si="69"/>
        <v>99.522811694050901</v>
      </c>
      <c r="E148" s="20">
        <f t="shared" si="70"/>
        <v>79.569871189119439</v>
      </c>
      <c r="F148" s="20">
        <f t="shared" si="73"/>
        <v>0.4301288108805138</v>
      </c>
      <c r="G148" s="20">
        <f t="shared" si="74"/>
        <v>0.45365855841479752</v>
      </c>
      <c r="H148" s="20">
        <f t="shared" si="75"/>
        <v>2.3529747534283853E-2</v>
      </c>
      <c r="I148" s="20">
        <f t="shared" si="76"/>
        <v>18</v>
      </c>
      <c r="J148" s="20">
        <f t="shared" si="77"/>
        <v>0.99792888647180222</v>
      </c>
      <c r="K148" s="20">
        <f t="shared" si="53"/>
        <v>1066.5846678704988</v>
      </c>
      <c r="L148" s="20">
        <f t="shared" si="54"/>
        <v>852.74926612446586</v>
      </c>
      <c r="M148" s="20">
        <f t="shared" si="55"/>
        <v>4.6096848258754415</v>
      </c>
      <c r="N148" s="20">
        <f t="shared" si="56"/>
        <v>4.8618528216519401</v>
      </c>
      <c r="O148" s="20">
        <f t="shared" si="57"/>
        <v>0.25216799577650001</v>
      </c>
      <c r="P148" s="20">
        <f>Properties!$G$12*EXP(1/$G$2-1/300)*(K148*L148-M148*N148/Properties!$B$3)</f>
        <v>1.4795009255750072E-2</v>
      </c>
      <c r="Q148" s="20">
        <f>Properties!$G$13*(K148^2-O148*N148/Properties!$C$3)</f>
        <v>8.0959396911688087E-4</v>
      </c>
      <c r="R148" s="20">
        <f>Properties!$G$14*(O148*L148-M148*K148/Properties!$D$3)</f>
        <v>6.4539307847200462E-11</v>
      </c>
      <c r="S148" s="20">
        <f t="shared" si="58"/>
        <v>99.518896248848165</v>
      </c>
      <c r="T148" s="20">
        <f t="shared" si="59"/>
        <v>79.566341985235098</v>
      </c>
      <c r="U148" s="20">
        <f t="shared" si="60"/>
        <v>0.43365801476485222</v>
      </c>
      <c r="V148" s="20">
        <f t="shared" si="61"/>
        <v>0.45738088295833373</v>
      </c>
      <c r="W148" s="20">
        <f t="shared" si="62"/>
        <v>2.3722868193481655E-2</v>
      </c>
      <c r="X148" s="20">
        <f t="shared" si="78"/>
        <v>18</v>
      </c>
      <c r="Y148" s="20">
        <f t="shared" si="63"/>
        <v>0.99791175192223924</v>
      </c>
      <c r="Z148" s="34">
        <f t="shared" si="64"/>
        <v>1.4218920436493088E-2</v>
      </c>
      <c r="AA148" s="38">
        <f t="shared" si="67"/>
        <v>4.81103751151835E-3</v>
      </c>
      <c r="AB148" s="37">
        <f t="shared" si="68"/>
        <v>5.4207251845612703E-3</v>
      </c>
      <c r="AC148" s="39">
        <f t="shared" si="65"/>
        <v>18.274605622196557</v>
      </c>
    </row>
    <row r="149" spans="1:29">
      <c r="A149" s="20">
        <f t="shared" si="66"/>
        <v>1.2199999999999982E-2</v>
      </c>
      <c r="B149" s="16">
        <f t="shared" si="71"/>
        <v>1.5533522445768961</v>
      </c>
      <c r="C149" s="16">
        <f t="shared" si="72"/>
        <v>29.101899469494022</v>
      </c>
      <c r="D149" s="20">
        <f t="shared" si="69"/>
        <v>99.518896248848165</v>
      </c>
      <c r="E149" s="20">
        <f t="shared" si="70"/>
        <v>79.566341985235098</v>
      </c>
      <c r="F149" s="20">
        <f t="shared" si="73"/>
        <v>0.43365801476485222</v>
      </c>
      <c r="G149" s="20">
        <f t="shared" si="74"/>
        <v>0.45738088295833373</v>
      </c>
      <c r="H149" s="20">
        <f t="shared" si="75"/>
        <v>2.3722868193481655E-2</v>
      </c>
      <c r="I149" s="20">
        <f t="shared" si="76"/>
        <v>18</v>
      </c>
      <c r="J149" s="20">
        <f t="shared" si="77"/>
        <v>0.99791175192223924</v>
      </c>
      <c r="K149" s="20">
        <f t="shared" si="53"/>
        <v>1066.5243934391558</v>
      </c>
      <c r="L149" s="20">
        <f t="shared" si="54"/>
        <v>852.69680254273771</v>
      </c>
      <c r="M149" s="20">
        <f t="shared" si="55"/>
        <v>4.6474274594104079</v>
      </c>
      <c r="N149" s="20">
        <f t="shared" si="56"/>
        <v>4.9016607614701941</v>
      </c>
      <c r="O149" s="20">
        <f t="shared" si="57"/>
        <v>0.25423330205978739</v>
      </c>
      <c r="P149" s="20">
        <f>Properties!$G$12*EXP(1/$G$2-1/300)*(K149*L149-M149*N149/Properties!$B$3)</f>
        <v>1.4793262976272908E-2</v>
      </c>
      <c r="Q149" s="20">
        <f>Properties!$G$13*(K149^2-O149*N149/Properties!$C$3)</f>
        <v>8.0950246773982336E-4</v>
      </c>
      <c r="R149" s="20">
        <f>Properties!$G$14*(O149*L149-M149*K149/Properties!$D$3)</f>
        <v>6.5063725627122565E-11</v>
      </c>
      <c r="S149" s="20">
        <f t="shared" si="58"/>
        <v>99.514981263856853</v>
      </c>
      <c r="T149" s="20">
        <f t="shared" si="59"/>
        <v>79.562813197908426</v>
      </c>
      <c r="U149" s="20">
        <f t="shared" si="60"/>
        <v>0.4371868020915306</v>
      </c>
      <c r="V149" s="20">
        <f t="shared" si="61"/>
        <v>0.46110276911733172</v>
      </c>
      <c r="W149" s="20">
        <f t="shared" si="62"/>
        <v>2.3915967025801278E-2</v>
      </c>
      <c r="X149" s="20">
        <f t="shared" si="78"/>
        <v>18</v>
      </c>
      <c r="Y149" s="20">
        <f t="shared" si="63"/>
        <v>0.99789461707846916</v>
      </c>
      <c r="Z149" s="34">
        <f t="shared" si="64"/>
        <v>1.4335273776595159E-2</v>
      </c>
      <c r="AA149" s="38">
        <f t="shared" si="67"/>
        <v>4.8501873614314661E-3</v>
      </c>
      <c r="AB149" s="37">
        <f t="shared" si="68"/>
        <v>5.4648350261446762E-3</v>
      </c>
      <c r="AC149" s="39">
        <f t="shared" si="65"/>
        <v>18.274514062505865</v>
      </c>
    </row>
    <row r="150" spans="1:29">
      <c r="A150" s="20">
        <f t="shared" si="66"/>
        <v>1.2299999999999981E-2</v>
      </c>
      <c r="B150" s="16">
        <f t="shared" si="71"/>
        <v>1.5660846400242476</v>
      </c>
      <c r="C150" s="16">
        <f t="shared" si="72"/>
        <v>29.340439629080038</v>
      </c>
      <c r="D150" s="20">
        <f t="shared" si="69"/>
        <v>99.514981263856853</v>
      </c>
      <c r="E150" s="20">
        <f t="shared" si="70"/>
        <v>79.562813197908426</v>
      </c>
      <c r="F150" s="20">
        <f t="shared" si="73"/>
        <v>0.4371868020915306</v>
      </c>
      <c r="G150" s="20">
        <f t="shared" si="74"/>
        <v>0.46110276911733172</v>
      </c>
      <c r="H150" s="20">
        <f t="shared" si="75"/>
        <v>2.3915967025801278E-2</v>
      </c>
      <c r="I150" s="20">
        <f t="shared" si="76"/>
        <v>18</v>
      </c>
      <c r="J150" s="20">
        <f t="shared" si="77"/>
        <v>0.99789461707846916</v>
      </c>
      <c r="K150" s="20">
        <f t="shared" si="53"/>
        <v>1066.4641250662762</v>
      </c>
      <c r="L150" s="20">
        <f t="shared" si="54"/>
        <v>852.64434447254666</v>
      </c>
      <c r="M150" s="20">
        <f t="shared" si="55"/>
        <v>4.6851643286436913</v>
      </c>
      <c r="N150" s="20">
        <f t="shared" si="56"/>
        <v>4.9414626319278865</v>
      </c>
      <c r="O150" s="20">
        <f t="shared" si="57"/>
        <v>0.25629830328419612</v>
      </c>
      <c r="P150" s="20">
        <f>Properties!$G$12*EXP(1/$G$2-1/300)*(K150*L150-M150*N150/Properties!$B$3)</f>
        <v>1.4791516979239703E-2</v>
      </c>
      <c r="Q150" s="20">
        <f>Properties!$G$13*(K150^2-O150*N150/Properties!$C$3)</f>
        <v>8.094109807219599E-4</v>
      </c>
      <c r="R150" s="20">
        <f>Properties!$G$14*(O150*L150-M150*K150/Properties!$D$3)</f>
        <v>6.5587998002816961E-11</v>
      </c>
      <c r="S150" s="20">
        <f t="shared" si="58"/>
        <v>99.511066739002729</v>
      </c>
      <c r="T150" s="20">
        <f t="shared" si="59"/>
        <v>79.559284827072034</v>
      </c>
      <c r="U150" s="20">
        <f t="shared" si="60"/>
        <v>0.44071517292792312</v>
      </c>
      <c r="V150" s="20">
        <f t="shared" si="61"/>
        <v>0.46482421696259091</v>
      </c>
      <c r="W150" s="20">
        <f t="shared" si="62"/>
        <v>2.4109044034667997E-2</v>
      </c>
      <c r="X150" s="20">
        <f t="shared" si="78"/>
        <v>18</v>
      </c>
      <c r="Y150" s="20">
        <f t="shared" si="63"/>
        <v>0.99787748194047665</v>
      </c>
      <c r="Z150" s="34">
        <f t="shared" si="64"/>
        <v>1.4451608297664231E-2</v>
      </c>
      <c r="AA150" s="38">
        <f t="shared" si="67"/>
        <v>4.8893326099727118E-3</v>
      </c>
      <c r="AB150" s="37">
        <f t="shared" si="68"/>
        <v>5.5089396615995764E-3</v>
      </c>
      <c r="AC150" s="39">
        <f t="shared" si="65"/>
        <v>18.27442250686677</v>
      </c>
    </row>
    <row r="151" spans="1:29">
      <c r="A151" s="20">
        <f t="shared" si="66"/>
        <v>1.239999999999998E-2</v>
      </c>
      <c r="B151" s="16">
        <f t="shared" si="71"/>
        <v>1.5788170354715991</v>
      </c>
      <c r="C151" s="16">
        <f t="shared" si="72"/>
        <v>29.578979788666054</v>
      </c>
      <c r="D151" s="20">
        <f t="shared" si="69"/>
        <v>99.511066739002729</v>
      </c>
      <c r="E151" s="20">
        <f t="shared" si="70"/>
        <v>79.559284827072034</v>
      </c>
      <c r="F151" s="20">
        <f t="shared" si="73"/>
        <v>0.44071517292792312</v>
      </c>
      <c r="G151" s="20">
        <f t="shared" si="74"/>
        <v>0.46482421696259091</v>
      </c>
      <c r="H151" s="20">
        <f t="shared" si="75"/>
        <v>2.4109044034667997E-2</v>
      </c>
      <c r="I151" s="20">
        <f t="shared" si="76"/>
        <v>18</v>
      </c>
      <c r="J151" s="20">
        <f t="shared" si="77"/>
        <v>0.99787748194047665</v>
      </c>
      <c r="K151" s="20">
        <f t="shared" si="53"/>
        <v>1066.4038627508316</v>
      </c>
      <c r="L151" s="20">
        <f t="shared" si="54"/>
        <v>852.59189191296082</v>
      </c>
      <c r="M151" s="20">
        <f t="shared" si="55"/>
        <v>4.7228954344937417</v>
      </c>
      <c r="N151" s="20">
        <f t="shared" si="56"/>
        <v>4.9812584339903863</v>
      </c>
      <c r="O151" s="20">
        <f t="shared" si="57"/>
        <v>0.25836299949664787</v>
      </c>
      <c r="P151" s="20">
        <f>Properties!$G$12*EXP(1/$G$2-1/300)*(K151*L151-M151*N151/Properties!$B$3)</f>
        <v>1.4789771264588343E-2</v>
      </c>
      <c r="Q151" s="20">
        <f>Properties!$G$13*(K151^2-O151*N151/Properties!$C$3)</f>
        <v>8.093195080601743E-4</v>
      </c>
      <c r="R151" s="20">
        <f>Properties!$G$14*(O151*L151-M151*K151/Properties!$D$3)</f>
        <v>6.6112125012024618E-11</v>
      </c>
      <c r="S151" s="20">
        <f t="shared" si="58"/>
        <v>99.507152674211582</v>
      </c>
      <c r="T151" s="20">
        <f t="shared" si="59"/>
        <v>79.555756872658563</v>
      </c>
      <c r="U151" s="20">
        <f t="shared" si="60"/>
        <v>0.4442431273413891</v>
      </c>
      <c r="V151" s="20">
        <f t="shared" si="61"/>
        <v>0.46854522656489522</v>
      </c>
      <c r="W151" s="20">
        <f t="shared" si="62"/>
        <v>2.4302099223506349E-2</v>
      </c>
      <c r="X151" s="20">
        <f t="shared" si="78"/>
        <v>18</v>
      </c>
      <c r="Y151" s="20">
        <f t="shared" si="63"/>
        <v>0.99786034650824673</v>
      </c>
      <c r="Z151" s="34">
        <f t="shared" si="64"/>
        <v>1.4567924003839217E-2</v>
      </c>
      <c r="AA151" s="38">
        <f t="shared" si="67"/>
        <v>4.9284732578841785E-3</v>
      </c>
      <c r="AB151" s="37">
        <f t="shared" si="68"/>
        <v>5.553039091767964E-3</v>
      </c>
      <c r="AC151" s="39">
        <f t="shared" si="65"/>
        <v>18.27433095527913</v>
      </c>
    </row>
    <row r="152" spans="1:29">
      <c r="A152" s="20">
        <f t="shared" si="66"/>
        <v>1.249999999999998E-2</v>
      </c>
      <c r="B152" s="16">
        <f t="shared" si="71"/>
        <v>1.5915494309189506</v>
      </c>
      <c r="C152" s="16">
        <f t="shared" si="72"/>
        <v>29.81751994825207</v>
      </c>
      <c r="D152" s="20">
        <f t="shared" si="69"/>
        <v>99.507152674211582</v>
      </c>
      <c r="E152" s="20">
        <f t="shared" si="70"/>
        <v>79.555756872658563</v>
      </c>
      <c r="F152" s="20">
        <f t="shared" si="73"/>
        <v>0.4442431273413891</v>
      </c>
      <c r="G152" s="20">
        <f t="shared" si="74"/>
        <v>0.46854522656489522</v>
      </c>
      <c r="H152" s="20">
        <f t="shared" si="75"/>
        <v>2.4302099223506349E-2</v>
      </c>
      <c r="I152" s="20">
        <f t="shared" si="76"/>
        <v>18</v>
      </c>
      <c r="J152" s="20">
        <f t="shared" si="77"/>
        <v>0.99786034650824673</v>
      </c>
      <c r="K152" s="20">
        <f t="shared" si="53"/>
        <v>1066.3436064917939</v>
      </c>
      <c r="L152" s="20">
        <f t="shared" si="54"/>
        <v>852.53944486304954</v>
      </c>
      <c r="M152" s="20">
        <f t="shared" si="55"/>
        <v>4.7606207778788052</v>
      </c>
      <c r="N152" s="20">
        <f t="shared" si="56"/>
        <v>5.0210481686228574</v>
      </c>
      <c r="O152" s="20">
        <f t="shared" si="57"/>
        <v>0.26042739074405452</v>
      </c>
      <c r="P152" s="20">
        <f>Properties!$G$12*EXP(1/$G$2-1/300)*(K152*L152-M152*N152/Properties!$B$3)</f>
        <v>1.4788025832256753E-2</v>
      </c>
      <c r="Q152" s="20">
        <f>Properties!$G$13*(K152^2-O152*N152/Properties!$C$3)</f>
        <v>8.0922804975135099E-4</v>
      </c>
      <c r="R152" s="20">
        <f>Properties!$G$14*(O152*L152-M152*K152/Properties!$D$3)</f>
        <v>6.6636106692475662E-11</v>
      </c>
      <c r="S152" s="20">
        <f t="shared" si="58"/>
        <v>99.503239069409233</v>
      </c>
      <c r="T152" s="20">
        <f t="shared" si="59"/>
        <v>79.552229334600682</v>
      </c>
      <c r="U152" s="20">
        <f t="shared" si="60"/>
        <v>0.44777066539927313</v>
      </c>
      <c r="V152" s="20">
        <f t="shared" si="61"/>
        <v>0.47226579799501306</v>
      </c>
      <c r="W152" s="20">
        <f t="shared" si="62"/>
        <v>2.449513259574013E-2</v>
      </c>
      <c r="X152" s="20">
        <f t="shared" si="78"/>
        <v>18</v>
      </c>
      <c r="Y152" s="20">
        <f t="shared" si="63"/>
        <v>0.99784321078176419</v>
      </c>
      <c r="Z152" s="34">
        <f t="shared" si="64"/>
        <v>1.4684220899255696E-2</v>
      </c>
      <c r="AA152" s="38">
        <f t="shared" si="67"/>
        <v>4.967609305907672E-3</v>
      </c>
      <c r="AB152" s="37">
        <f t="shared" si="68"/>
        <v>5.5971333174914765E-3</v>
      </c>
      <c r="AC152" s="39">
        <f t="shared" si="65"/>
        <v>18.274239407742844</v>
      </c>
    </row>
    <row r="153" spans="1:29">
      <c r="A153" s="20">
        <f t="shared" si="66"/>
        <v>1.2599999999999979E-2</v>
      </c>
      <c r="B153" s="16">
        <f t="shared" si="71"/>
        <v>1.6042818263663023</v>
      </c>
      <c r="C153" s="16">
        <f t="shared" si="72"/>
        <v>30.056060107838086</v>
      </c>
      <c r="D153" s="20">
        <f t="shared" si="69"/>
        <v>99.503239069409233</v>
      </c>
      <c r="E153" s="20">
        <f t="shared" si="70"/>
        <v>79.552229334600682</v>
      </c>
      <c r="F153" s="20">
        <f t="shared" si="73"/>
        <v>0.44777066539927313</v>
      </c>
      <c r="G153" s="20">
        <f t="shared" si="74"/>
        <v>0.47226579799501306</v>
      </c>
      <c r="H153" s="20">
        <f t="shared" si="75"/>
        <v>2.449513259574013E-2</v>
      </c>
      <c r="I153" s="20">
        <f t="shared" si="76"/>
        <v>18</v>
      </c>
      <c r="J153" s="20">
        <f t="shared" si="77"/>
        <v>0.99784321078176419</v>
      </c>
      <c r="K153" s="20">
        <f t="shared" si="53"/>
        <v>1066.2833562881349</v>
      </c>
      <c r="L153" s="20">
        <f t="shared" si="54"/>
        <v>852.48700332188139</v>
      </c>
      <c r="M153" s="20">
        <f t="shared" si="55"/>
        <v>4.798340359716927</v>
      </c>
      <c r="N153" s="20">
        <f t="shared" si="56"/>
        <v>5.0608318367902418</v>
      </c>
      <c r="O153" s="20">
        <f t="shared" si="57"/>
        <v>0.26249147707331771</v>
      </c>
      <c r="P153" s="20">
        <f>Properties!$G$12*EXP(1/$G$2-1/300)*(K153*L153-M153*N153/Properties!$B$3)</f>
        <v>1.4786280682182851E-2</v>
      </c>
      <c r="Q153" s="20">
        <f>Properties!$G$13*(K153^2-O153*N153/Properties!$C$3)</f>
        <v>8.0913660579237461E-4</v>
      </c>
      <c r="R153" s="20">
        <f>Properties!$G$14*(O153*L153-M153*K153/Properties!$D$3)</f>
        <v>6.7159943081888725E-11</v>
      </c>
      <c r="S153" s="20">
        <f t="shared" si="58"/>
        <v>99.4993259245215</v>
      </c>
      <c r="T153" s="20">
        <f t="shared" si="59"/>
        <v>79.548702212831046</v>
      </c>
      <c r="U153" s="20">
        <f t="shared" si="60"/>
        <v>0.45129778716890501</v>
      </c>
      <c r="V153" s="20">
        <f t="shared" si="61"/>
        <v>0.47598593132369721</v>
      </c>
      <c r="W153" s="20">
        <f t="shared" si="62"/>
        <v>2.4688144154792389E-2</v>
      </c>
      <c r="X153" s="20">
        <f t="shared" si="78"/>
        <v>18</v>
      </c>
      <c r="Y153" s="20">
        <f t="shared" si="63"/>
        <v>0.99782607476101381</v>
      </c>
      <c r="Z153" s="34">
        <f t="shared" si="64"/>
        <v>1.480049898805047E-2</v>
      </c>
      <c r="AA153" s="38">
        <f t="shared" si="67"/>
        <v>5.0067407547849992E-3</v>
      </c>
      <c r="AB153" s="37">
        <f t="shared" si="68"/>
        <v>5.6412223396119284E-3</v>
      </c>
      <c r="AC153" s="39">
        <f t="shared" si="65"/>
        <v>18.274147864257795</v>
      </c>
    </row>
    <row r="154" spans="1:29">
      <c r="A154" s="20">
        <f t="shared" si="66"/>
        <v>1.2699999999999979E-2</v>
      </c>
      <c r="B154" s="16">
        <f t="shared" si="71"/>
        <v>1.6170142218136538</v>
      </c>
      <c r="C154" s="16">
        <f t="shared" si="72"/>
        <v>30.294600267424102</v>
      </c>
      <c r="D154" s="20">
        <f t="shared" si="69"/>
        <v>99.4993259245215</v>
      </c>
      <c r="E154" s="20">
        <f t="shared" si="70"/>
        <v>79.548702212831046</v>
      </c>
      <c r="F154" s="20">
        <f t="shared" si="73"/>
        <v>0.45129778716890501</v>
      </c>
      <c r="G154" s="20">
        <f t="shared" si="74"/>
        <v>0.47598593132369721</v>
      </c>
      <c r="H154" s="20">
        <f t="shared" si="75"/>
        <v>2.4688144154792389E-2</v>
      </c>
      <c r="I154" s="20">
        <f t="shared" si="76"/>
        <v>18</v>
      </c>
      <c r="J154" s="20">
        <f t="shared" si="77"/>
        <v>0.99782607476101381</v>
      </c>
      <c r="K154" s="20">
        <f t="shared" si="53"/>
        <v>1066.2231121388263</v>
      </c>
      <c r="L154" s="20">
        <f t="shared" si="54"/>
        <v>852.43456728852573</v>
      </c>
      <c r="M154" s="20">
        <f t="shared" si="55"/>
        <v>4.836054180925947</v>
      </c>
      <c r="N154" s="20">
        <f t="shared" si="56"/>
        <v>5.1006094394572745</v>
      </c>
      <c r="O154" s="20">
        <f t="shared" si="57"/>
        <v>0.26455525853132872</v>
      </c>
      <c r="P154" s="20">
        <f>Properties!$G$12*EXP(1/$G$2-1/300)*(K154*L154-M154*N154/Properties!$B$3)</f>
        <v>1.4784535814304582E-2</v>
      </c>
      <c r="Q154" s="20">
        <f>Properties!$G$13*(K154^2-O154*N154/Properties!$C$3)</f>
        <v>8.0904517618013113E-4</v>
      </c>
      <c r="R154" s="20">
        <f>Properties!$G$14*(O154*L154-M154*K154/Properties!$D$3)</f>
        <v>6.7683634217971316E-11</v>
      </c>
      <c r="S154" s="20">
        <f t="shared" si="58"/>
        <v>99.495413239474217</v>
      </c>
      <c r="T154" s="20">
        <f t="shared" si="59"/>
        <v>79.545175507282352</v>
      </c>
      <c r="U154" s="20">
        <f t="shared" si="60"/>
        <v>0.45482449271759967</v>
      </c>
      <c r="V154" s="20">
        <f t="shared" si="61"/>
        <v>0.47970562662168492</v>
      </c>
      <c r="W154" s="20">
        <f t="shared" si="62"/>
        <v>2.4881133904085431E-2</v>
      </c>
      <c r="X154" s="20">
        <f t="shared" si="78"/>
        <v>18</v>
      </c>
      <c r="Y154" s="20">
        <f t="shared" si="63"/>
        <v>0.99780893844598051</v>
      </c>
      <c r="Z154" s="34">
        <f t="shared" si="64"/>
        <v>1.4916758274358011E-2</v>
      </c>
      <c r="AA154" s="38">
        <f t="shared" si="67"/>
        <v>5.0458676052578255E-3</v>
      </c>
      <c r="AB154" s="37">
        <f t="shared" si="68"/>
        <v>5.6853061589706043E-3</v>
      </c>
      <c r="AC154" s="39">
        <f t="shared" si="65"/>
        <v>18.27405632482386</v>
      </c>
    </row>
    <row r="155" spans="1:29">
      <c r="A155" s="20">
        <f t="shared" si="66"/>
        <v>1.2799999999999978E-2</v>
      </c>
      <c r="B155" s="16">
        <f t="shared" si="71"/>
        <v>1.6297466172610053</v>
      </c>
      <c r="C155" s="16">
        <f t="shared" si="72"/>
        <v>30.533140427010117</v>
      </c>
      <c r="D155" s="20">
        <f t="shared" si="69"/>
        <v>99.495413239474217</v>
      </c>
      <c r="E155" s="20">
        <f t="shared" si="70"/>
        <v>79.545175507282352</v>
      </c>
      <c r="F155" s="20">
        <f t="shared" si="73"/>
        <v>0.45482449271759967</v>
      </c>
      <c r="G155" s="20">
        <f t="shared" si="74"/>
        <v>0.47970562662168492</v>
      </c>
      <c r="H155" s="20">
        <f t="shared" si="75"/>
        <v>2.4881133904085431E-2</v>
      </c>
      <c r="I155" s="20">
        <f t="shared" si="76"/>
        <v>18</v>
      </c>
      <c r="J155" s="20">
        <f t="shared" si="77"/>
        <v>0.99780893844598051</v>
      </c>
      <c r="K155" s="20">
        <f t="shared" ref="K155:K218" si="79">$G$3*D155/SUM(D155:I155)*$J155</f>
        <v>1066.1628740428409</v>
      </c>
      <c r="L155" s="20">
        <f t="shared" ref="L155:L218" si="80">$G$3*E155/SUM(D155:I155)*$J155</f>
        <v>852.38213676205169</v>
      </c>
      <c r="M155" s="20">
        <f t="shared" ref="M155:M218" si="81">$G$3*F155/SUM(D155:I155)*$J155</f>
        <v>4.8737622424235072</v>
      </c>
      <c r="N155" s="20">
        <f t="shared" ref="N155:N218" si="82">$G$3*G155/SUM(D155:I155)*$J155</f>
        <v>5.1403809775884737</v>
      </c>
      <c r="O155" s="20">
        <f t="shared" ref="O155:O218" si="83">$G$3*H155/SUM(D155:I155)*$J155</f>
        <v>0.26661873516496876</v>
      </c>
      <c r="P155" s="20">
        <f>Properties!$G$12*EXP(1/$G$2-1/300)*(K155*L155-M155*N155/Properties!$B$3)</f>
        <v>1.4782791228559905E-2</v>
      </c>
      <c r="Q155" s="20">
        <f>Properties!$G$13*(K155^2-O155*N155/Properties!$C$3)</f>
        <v>8.0895376091150758E-4</v>
      </c>
      <c r="R155" s="20">
        <f>Properties!$G$14*(O155*L155-M155*K155/Properties!$D$3)</f>
        <v>6.8207180138419528E-11</v>
      </c>
      <c r="S155" s="20">
        <f t="shared" ref="S155:S218" si="84">D155+$G$10*(-P155-2*Q155+R155)*$B$25</f>
        <v>99.491501014193247</v>
      </c>
      <c r="T155" s="20">
        <f t="shared" ref="T155:T218" si="85">E155+$G$10*(-P155-R155)*$B$25</f>
        <v>79.541649217887297</v>
      </c>
      <c r="U155" s="20">
        <f t="shared" ref="U155:U218" si="86">F155+$G$10*(P155+R155)*$B$25</f>
        <v>0.45835078211265728</v>
      </c>
      <c r="V155" s="20">
        <f t="shared" ref="V155:V218" si="87">G155+$G$10*(P155+Q155)*$B$25</f>
        <v>0.4834248839596979</v>
      </c>
      <c r="W155" s="20">
        <f t="shared" ref="W155:W218" si="88">H155+$G$10*(Q155-R155)*$B$25</f>
        <v>2.5074101847040821E-2</v>
      </c>
      <c r="X155" s="20">
        <f t="shared" si="78"/>
        <v>18</v>
      </c>
      <c r="Y155" s="20">
        <f t="shared" ref="Y155:Y218" si="89">J155-($J$6/(2*J155)*SUM($D$27:$I$27)/SUM(D155:I155))*($B$25)</f>
        <v>0.99779180183664906</v>
      </c>
      <c r="Z155" s="34">
        <f t="shared" ref="Z155:Z218" si="90">1-(P155+R155)/($P$27+$R$27)</f>
        <v>1.5032998762312233E-2</v>
      </c>
      <c r="AA155" s="38">
        <f t="shared" si="67"/>
        <v>5.0849898580675301E-3</v>
      </c>
      <c r="AB155" s="37">
        <f t="shared" si="68"/>
        <v>5.7293847764087859E-3</v>
      </c>
      <c r="AC155" s="39">
        <f t="shared" ref="AC155:AC218" si="91">(P155+R155)/(Q155-R155)</f>
        <v>18.273964789440914</v>
      </c>
    </row>
    <row r="156" spans="1:29">
      <c r="A156" s="20">
        <f t="shared" ref="A156:A219" si="92">A155+$B$25</f>
        <v>1.2899999999999977E-2</v>
      </c>
      <c r="B156" s="16">
        <f t="shared" si="71"/>
        <v>1.6424790127083568</v>
      </c>
      <c r="C156" s="16">
        <f t="shared" si="72"/>
        <v>30.771680586596133</v>
      </c>
      <c r="D156" s="20">
        <f t="shared" si="69"/>
        <v>99.491501014193247</v>
      </c>
      <c r="E156" s="20">
        <f t="shared" si="70"/>
        <v>79.541649217887297</v>
      </c>
      <c r="F156" s="20">
        <f t="shared" si="73"/>
        <v>0.45835078211265728</v>
      </c>
      <c r="G156" s="20">
        <f t="shared" si="74"/>
        <v>0.4834248839596979</v>
      </c>
      <c r="H156" s="20">
        <f t="shared" si="75"/>
        <v>2.5074101847040821E-2</v>
      </c>
      <c r="I156" s="20">
        <f t="shared" si="76"/>
        <v>18</v>
      </c>
      <c r="J156" s="20">
        <f t="shared" si="77"/>
        <v>0.99779180183664906</v>
      </c>
      <c r="K156" s="20">
        <f t="shared" si="79"/>
        <v>1066.102641999151</v>
      </c>
      <c r="L156" s="20">
        <f t="shared" si="80"/>
        <v>852.32971174152885</v>
      </c>
      <c r="M156" s="20">
        <f t="shared" si="81"/>
        <v>4.9114645451270409</v>
      </c>
      <c r="N156" s="20">
        <f t="shared" si="82"/>
        <v>5.1801464521481471</v>
      </c>
      <c r="O156" s="20">
        <f t="shared" si="83"/>
        <v>0.26868190702110872</v>
      </c>
      <c r="P156" s="20">
        <f>Properties!$G$12*EXP(1/$G$2-1/300)*(K156*L156-M156*N156/Properties!$B$3)</f>
        <v>1.4781046924886796E-2</v>
      </c>
      <c r="Q156" s="20">
        <f>Properties!$G$13*(K156^2-O156*N156/Properties!$C$3)</f>
        <v>8.0886235998339144E-4</v>
      </c>
      <c r="R156" s="20">
        <f>Properties!$G$14*(O156*L156-M156*K156/Properties!$D$3)</f>
        <v>6.8730580880918314E-11</v>
      </c>
      <c r="S156" s="20">
        <f t="shared" si="84"/>
        <v>99.487589248604465</v>
      </c>
      <c r="T156" s="20">
        <f t="shared" si="85"/>
        <v>79.538123344578594</v>
      </c>
      <c r="U156" s="20">
        <f t="shared" si="86"/>
        <v>0.46187665542136319</v>
      </c>
      <c r="V156" s="20">
        <f t="shared" si="87"/>
        <v>0.48714370340844237</v>
      </c>
      <c r="W156" s="20">
        <f t="shared" si="88"/>
        <v>2.5267047987079377E-2</v>
      </c>
      <c r="X156" s="20">
        <f t="shared" si="78"/>
        <v>18</v>
      </c>
      <c r="Y156" s="20">
        <f t="shared" si="89"/>
        <v>0.99777466493300437</v>
      </c>
      <c r="Z156" s="34">
        <f t="shared" si="90"/>
        <v>1.5149220456045609E-2</v>
      </c>
      <c r="AA156" s="38">
        <f t="shared" ref="AA156:AA219" si="93">($D$27-S156)/$D$27</f>
        <v>5.1241075139553515E-3</v>
      </c>
      <c r="AB156" s="37">
        <f t="shared" ref="AB156:AB219" si="94">($E$27-T156)/$E$27</f>
        <v>5.7734581927675775E-3</v>
      </c>
      <c r="AC156" s="39">
        <f t="shared" si="91"/>
        <v>18.273873258108839</v>
      </c>
    </row>
    <row r="157" spans="1:29">
      <c r="A157" s="20">
        <f t="shared" si="92"/>
        <v>1.2999999999999977E-2</v>
      </c>
      <c r="B157" s="16">
        <f t="shared" si="71"/>
        <v>1.6552114081557086</v>
      </c>
      <c r="C157" s="16">
        <f t="shared" si="72"/>
        <v>31.010220746182146</v>
      </c>
      <c r="D157" s="20">
        <f t="shared" ref="D157:D220" si="95">S156</f>
        <v>99.487589248604465</v>
      </c>
      <c r="E157" s="20">
        <f t="shared" ref="E157:E220" si="96">T156</f>
        <v>79.538123344578594</v>
      </c>
      <c r="F157" s="20">
        <f t="shared" si="73"/>
        <v>0.46187665542136319</v>
      </c>
      <c r="G157" s="20">
        <f t="shared" si="74"/>
        <v>0.48714370340844237</v>
      </c>
      <c r="H157" s="20">
        <f t="shared" si="75"/>
        <v>2.5267047987079377E-2</v>
      </c>
      <c r="I157" s="20">
        <f t="shared" si="76"/>
        <v>18</v>
      </c>
      <c r="J157" s="20">
        <f t="shared" si="77"/>
        <v>0.99777466493300437</v>
      </c>
      <c r="K157" s="20">
        <f t="shared" si="79"/>
        <v>1066.0424160067294</v>
      </c>
      <c r="L157" s="20">
        <f t="shared" si="80"/>
        <v>852.27729222602693</v>
      </c>
      <c r="M157" s="20">
        <f t="shared" si="81"/>
        <v>4.949161089953785</v>
      </c>
      <c r="N157" s="20">
        <f t="shared" si="82"/>
        <v>5.2199058641003919</v>
      </c>
      <c r="O157" s="20">
        <f t="shared" si="83"/>
        <v>0.27074477414660947</v>
      </c>
      <c r="P157" s="20">
        <f>Properties!$G$12*EXP(1/$G$2-1/300)*(K157*L157-M157*N157/Properties!$B$3)</f>
        <v>1.4779302903223253E-2</v>
      </c>
      <c r="Q157" s="20">
        <f>Properties!$G$13*(K157^2-O157*N157/Properties!$C$3)</f>
        <v>8.0877097339267083E-4</v>
      </c>
      <c r="R157" s="20">
        <f>Properties!$G$14*(O157*L157-M157*K157/Properties!$D$3)</f>
        <v>6.9253836483141382E-11</v>
      </c>
      <c r="S157" s="20">
        <f t="shared" si="84"/>
        <v>99.483677942633761</v>
      </c>
      <c r="T157" s="20">
        <f t="shared" si="85"/>
        <v>79.534597887288967</v>
      </c>
      <c r="U157" s="20">
        <f t="shared" si="86"/>
        <v>0.46540211271098797</v>
      </c>
      <c r="V157" s="20">
        <f t="shared" si="87"/>
        <v>0.49086208503860895</v>
      </c>
      <c r="W157" s="20">
        <f t="shared" si="88"/>
        <v>2.5459972327621181E-2</v>
      </c>
      <c r="X157" s="20">
        <f t="shared" si="78"/>
        <v>18</v>
      </c>
      <c r="Y157" s="20">
        <f t="shared" si="89"/>
        <v>0.99775752773503124</v>
      </c>
      <c r="Z157" s="34">
        <f t="shared" si="90"/>
        <v>1.526542335968939E-2</v>
      </c>
      <c r="AA157" s="38">
        <f t="shared" si="93"/>
        <v>5.1632205736623863E-3</v>
      </c>
      <c r="AB157" s="37">
        <f t="shared" si="94"/>
        <v>5.8175264088879079E-3</v>
      </c>
      <c r="AC157" s="39">
        <f t="shared" si="91"/>
        <v>18.273781730827523</v>
      </c>
    </row>
    <row r="158" spans="1:29">
      <c r="A158" s="20">
        <f t="shared" si="92"/>
        <v>1.3099999999999976E-2</v>
      </c>
      <c r="B158" s="16">
        <f t="shared" si="71"/>
        <v>1.66794380360306</v>
      </c>
      <c r="C158" s="16">
        <f t="shared" si="72"/>
        <v>31.248760905768162</v>
      </c>
      <c r="D158" s="20">
        <f t="shared" si="95"/>
        <v>99.483677942633761</v>
      </c>
      <c r="E158" s="20">
        <f t="shared" si="96"/>
        <v>79.534597887288967</v>
      </c>
      <c r="F158" s="20">
        <f t="shared" si="73"/>
        <v>0.46540211271098797</v>
      </c>
      <c r="G158" s="20">
        <f t="shared" si="74"/>
        <v>0.49086208503860895</v>
      </c>
      <c r="H158" s="20">
        <f t="shared" si="75"/>
        <v>2.5459972327621181E-2</v>
      </c>
      <c r="I158" s="20">
        <f t="shared" si="76"/>
        <v>18</v>
      </c>
      <c r="J158" s="20">
        <f t="shared" si="77"/>
        <v>0.99775752773503124</v>
      </c>
      <c r="K158" s="20">
        <f t="shared" si="79"/>
        <v>1065.982196064549</v>
      </c>
      <c r="L158" s="20">
        <f t="shared" si="80"/>
        <v>852.22487821461607</v>
      </c>
      <c r="M158" s="20">
        <f t="shared" si="81"/>
        <v>4.9868518778207696</v>
      </c>
      <c r="N158" s="20">
        <f t="shared" si="82"/>
        <v>5.2596592144090888</v>
      </c>
      <c r="O158" s="20">
        <f t="shared" si="83"/>
        <v>0.27280733658832168</v>
      </c>
      <c r="P158" s="20">
        <f>Properties!$G$12*EXP(1/$G$2-1/300)*(K158*L158-M158*N158/Properties!$B$3)</f>
        <v>1.4777559163507285E-2</v>
      </c>
      <c r="Q158" s="20">
        <f>Properties!$G$13*(K158^2-O158*N158/Properties!$C$3)</f>
        <v>8.0867960113623527E-4</v>
      </c>
      <c r="R158" s="20">
        <f>Properties!$G$14*(O158*L158-M158*K158/Properties!$D$3)</f>
        <v>6.9776946982751222E-11</v>
      </c>
      <c r="S158" s="20">
        <f t="shared" si="84"/>
        <v>99.479767096207027</v>
      </c>
      <c r="T158" s="20">
        <f t="shared" si="85"/>
        <v>79.531072845951172</v>
      </c>
      <c r="U158" s="20">
        <f t="shared" si="86"/>
        <v>0.46892715404878743</v>
      </c>
      <c r="V158" s="20">
        <f t="shared" si="87"/>
        <v>0.49458002892087277</v>
      </c>
      <c r="W158" s="20">
        <f t="shared" si="88"/>
        <v>2.565287487208557E-2</v>
      </c>
      <c r="X158" s="20">
        <f t="shared" si="78"/>
        <v>18</v>
      </c>
      <c r="Y158" s="20">
        <f t="shared" si="89"/>
        <v>0.99774039024271444</v>
      </c>
      <c r="Z158" s="34">
        <f t="shared" si="90"/>
        <v>1.5381607477373938E-2</v>
      </c>
      <c r="AA158" s="38">
        <f t="shared" si="93"/>
        <v>5.2023290379297291E-3</v>
      </c>
      <c r="AB158" s="37">
        <f t="shared" si="94"/>
        <v>5.8615894256103477E-3</v>
      </c>
      <c r="AC158" s="39">
        <f t="shared" si="91"/>
        <v>18.273690207596847</v>
      </c>
    </row>
    <row r="159" spans="1:29">
      <c r="A159" s="20">
        <f t="shared" si="92"/>
        <v>1.3199999999999976E-2</v>
      </c>
      <c r="B159" s="16">
        <f t="shared" si="71"/>
        <v>1.6806761990504115</v>
      </c>
      <c r="C159" s="16">
        <f t="shared" si="72"/>
        <v>31.487301065354178</v>
      </c>
      <c r="D159" s="20">
        <f t="shared" si="95"/>
        <v>99.479767096207027</v>
      </c>
      <c r="E159" s="20">
        <f t="shared" si="96"/>
        <v>79.531072845951172</v>
      </c>
      <c r="F159" s="20">
        <f t="shared" si="73"/>
        <v>0.46892715404878743</v>
      </c>
      <c r="G159" s="20">
        <f t="shared" si="74"/>
        <v>0.49458002892087277</v>
      </c>
      <c r="H159" s="20">
        <f t="shared" si="75"/>
        <v>2.565287487208557E-2</v>
      </c>
      <c r="I159" s="20">
        <f t="shared" si="76"/>
        <v>18</v>
      </c>
      <c r="J159" s="20">
        <f t="shared" si="77"/>
        <v>0.99774039024271444</v>
      </c>
      <c r="K159" s="20">
        <f t="shared" si="79"/>
        <v>1065.9219821715831</v>
      </c>
      <c r="L159" s="20">
        <f t="shared" si="80"/>
        <v>852.1724697063662</v>
      </c>
      <c r="M159" s="20">
        <f t="shared" si="81"/>
        <v>5.0245369096448229</v>
      </c>
      <c r="N159" s="20">
        <f t="shared" si="82"/>
        <v>5.2994065040379068</v>
      </c>
      <c r="O159" s="20">
        <f t="shared" si="83"/>
        <v>0.27486959439308556</v>
      </c>
      <c r="P159" s="20">
        <f>Properties!$G$12*EXP(1/$G$2-1/300)*(K159*L159-M159*N159/Properties!$B$3)</f>
        <v>1.4775815705676921E-2</v>
      </c>
      <c r="Q159" s="20">
        <f>Properties!$G$13*(K159^2-O159*N159/Properties!$C$3)</f>
        <v>8.0858824321097486E-4</v>
      </c>
      <c r="R159" s="20">
        <f>Properties!$G$14*(O159*L159-M159*K159/Properties!$D$3)</f>
        <v>7.0299912417398924E-11</v>
      </c>
      <c r="S159" s="20">
        <f t="shared" si="84"/>
        <v>99.475856709250195</v>
      </c>
      <c r="T159" s="20">
        <f t="shared" si="85"/>
        <v>79.527548220497962</v>
      </c>
      <c r="U159" s="20">
        <f t="shared" si="86"/>
        <v>0.47245177950200251</v>
      </c>
      <c r="V159" s="20">
        <f t="shared" si="87"/>
        <v>0.49829753512589342</v>
      </c>
      <c r="W159" s="20">
        <f t="shared" si="88"/>
        <v>2.5845755623891142E-2</v>
      </c>
      <c r="X159" s="20">
        <f t="shared" si="78"/>
        <v>18</v>
      </c>
      <c r="Y159" s="20">
        <f t="shared" si="89"/>
        <v>0.99772325245603888</v>
      </c>
      <c r="Z159" s="34">
        <f t="shared" si="90"/>
        <v>1.5497772813228283E-2</v>
      </c>
      <c r="AA159" s="38">
        <f t="shared" si="93"/>
        <v>5.2414329074980514E-3</v>
      </c>
      <c r="AB159" s="37">
        <f t="shared" si="94"/>
        <v>5.9056472437754694E-3</v>
      </c>
      <c r="AC159" s="39">
        <f t="shared" si="91"/>
        <v>18.273598688416683</v>
      </c>
    </row>
    <row r="160" spans="1:29">
      <c r="A160" s="20">
        <f t="shared" si="92"/>
        <v>1.3299999999999975E-2</v>
      </c>
      <c r="B160" s="16">
        <f t="shared" si="71"/>
        <v>1.693408594497763</v>
      </c>
      <c r="C160" s="16">
        <f t="shared" si="72"/>
        <v>31.725841224940194</v>
      </c>
      <c r="D160" s="20">
        <f t="shared" si="95"/>
        <v>99.475856709250195</v>
      </c>
      <c r="E160" s="20">
        <f t="shared" si="96"/>
        <v>79.527548220497962</v>
      </c>
      <c r="F160" s="20">
        <f t="shared" si="73"/>
        <v>0.47245177950200251</v>
      </c>
      <c r="G160" s="20">
        <f t="shared" si="74"/>
        <v>0.49829753512589342</v>
      </c>
      <c r="H160" s="20">
        <f t="shared" si="75"/>
        <v>2.5845755623891142E-2</v>
      </c>
      <c r="I160" s="20">
        <f t="shared" si="76"/>
        <v>18</v>
      </c>
      <c r="J160" s="20">
        <f t="shared" si="77"/>
        <v>0.99772325245603888</v>
      </c>
      <c r="K160" s="20">
        <f t="shared" si="79"/>
        <v>1065.8617743268051</v>
      </c>
      <c r="L160" s="20">
        <f t="shared" si="80"/>
        <v>852.12006670034782</v>
      </c>
      <c r="M160" s="20">
        <f t="shared" si="81"/>
        <v>5.0622161863425736</v>
      </c>
      <c r="N160" s="20">
        <f t="shared" si="82"/>
        <v>5.3391477339503037</v>
      </c>
      <c r="O160" s="20">
        <f t="shared" si="83"/>
        <v>0.2769315476077317</v>
      </c>
      <c r="P160" s="20">
        <f>Properties!$G$12*EXP(1/$G$2-1/300)*(K160*L160-M160*N160/Properties!$B$3)</f>
        <v>1.4774072529670206E-2</v>
      </c>
      <c r="Q160" s="20">
        <f>Properties!$G$13*(K160^2-O160*N160/Properties!$C$3)</f>
        <v>8.0849689961378062E-4</v>
      </c>
      <c r="R160" s="20">
        <f>Properties!$G$14*(O160*L160-M160*K160/Properties!$D$3)</f>
        <v>7.0822732824724682E-11</v>
      </c>
      <c r="S160" s="20">
        <f t="shared" si="84"/>
        <v>99.471946781689212</v>
      </c>
      <c r="T160" s="20">
        <f t="shared" si="85"/>
        <v>79.524024010862107</v>
      </c>
      <c r="U160" s="20">
        <f t="shared" si="86"/>
        <v>0.47597598913785949</v>
      </c>
      <c r="V160" s="20">
        <f t="shared" si="87"/>
        <v>0.50201460372431506</v>
      </c>
      <c r="W160" s="20">
        <f t="shared" si="88"/>
        <v>2.6038614586455747E-2</v>
      </c>
      <c r="X160" s="20">
        <f t="shared" si="78"/>
        <v>18</v>
      </c>
      <c r="Y160" s="20">
        <f t="shared" si="89"/>
        <v>0.99770611437498935</v>
      </c>
      <c r="Z160" s="34">
        <f t="shared" si="90"/>
        <v>1.5613919371380458E-2</v>
      </c>
      <c r="AA160" s="38">
        <f t="shared" si="93"/>
        <v>5.2805321831078797E-3</v>
      </c>
      <c r="AB160" s="37">
        <f t="shared" si="94"/>
        <v>5.9496998642236676E-3</v>
      </c>
      <c r="AC160" s="39">
        <f t="shared" si="91"/>
        <v>18.273507173286923</v>
      </c>
    </row>
    <row r="161" spans="1:29">
      <c r="A161" s="20">
        <f t="shared" si="92"/>
        <v>1.3399999999999974E-2</v>
      </c>
      <c r="B161" s="16">
        <f t="shared" si="71"/>
        <v>1.7061409899451148</v>
      </c>
      <c r="C161" s="16">
        <f t="shared" si="72"/>
        <v>31.964381384526209</v>
      </c>
      <c r="D161" s="20">
        <f t="shared" si="95"/>
        <v>99.471946781689212</v>
      </c>
      <c r="E161" s="20">
        <f t="shared" si="96"/>
        <v>79.524024010862107</v>
      </c>
      <c r="F161" s="20">
        <f t="shared" si="73"/>
        <v>0.47597598913785949</v>
      </c>
      <c r="G161" s="20">
        <f t="shared" si="74"/>
        <v>0.50201460372431506</v>
      </c>
      <c r="H161" s="20">
        <f t="shared" si="75"/>
        <v>2.6038614586455747E-2</v>
      </c>
      <c r="I161" s="20">
        <f t="shared" si="76"/>
        <v>18</v>
      </c>
      <c r="J161" s="20">
        <f t="shared" si="77"/>
        <v>0.99770611437498935</v>
      </c>
      <c r="K161" s="20">
        <f t="shared" si="79"/>
        <v>1065.8015725291889</v>
      </c>
      <c r="L161" s="20">
        <f t="shared" si="80"/>
        <v>852.0676691956312</v>
      </c>
      <c r="M161" s="20">
        <f t="shared" si="81"/>
        <v>5.0998897088304469</v>
      </c>
      <c r="N161" s="20">
        <f t="shared" si="82"/>
        <v>5.378882905109525</v>
      </c>
      <c r="O161" s="20">
        <f t="shared" si="83"/>
        <v>0.27899319627907987</v>
      </c>
      <c r="P161" s="20">
        <f>Properties!$G$12*EXP(1/$G$2-1/300)*(K161*L161-M161*N161/Properties!$B$3)</f>
        <v>1.4772329635425204E-2</v>
      </c>
      <c r="Q161" s="20">
        <f>Properties!$G$13*(K161^2-O161*N161/Properties!$C$3)</f>
        <v>8.0840557034154471E-4</v>
      </c>
      <c r="R161" s="20">
        <f>Properties!$G$14*(O161*L161-M161*K161/Properties!$D$3)</f>
        <v>7.1345408242356982E-11</v>
      </c>
      <c r="S161" s="20">
        <f t="shared" si="84"/>
        <v>99.468037313450026</v>
      </c>
      <c r="T161" s="20">
        <f t="shared" si="85"/>
        <v>79.520500216976401</v>
      </c>
      <c r="U161" s="20">
        <f t="shared" si="86"/>
        <v>0.47949978302356983</v>
      </c>
      <c r="V161" s="20">
        <f t="shared" si="87"/>
        <v>0.50573123478676618</v>
      </c>
      <c r="W161" s="20">
        <f t="shared" si="88"/>
        <v>2.6231451763196498E-2</v>
      </c>
      <c r="X161" s="20">
        <f t="shared" si="78"/>
        <v>18</v>
      </c>
      <c r="Y161" s="20">
        <f t="shared" si="89"/>
        <v>0.99768897599955075</v>
      </c>
      <c r="Z161" s="34">
        <f t="shared" si="90"/>
        <v>1.5730047155957383E-2</v>
      </c>
      <c r="AA161" s="38">
        <f t="shared" si="93"/>
        <v>5.3196268654997422E-3</v>
      </c>
      <c r="AB161" s="37">
        <f t="shared" si="94"/>
        <v>5.9937472877949812E-3</v>
      </c>
      <c r="AC161" s="39">
        <f t="shared" si="91"/>
        <v>18.27341566220743</v>
      </c>
    </row>
    <row r="162" spans="1:29">
      <c r="A162" s="20">
        <f t="shared" si="92"/>
        <v>1.3499999999999974E-2</v>
      </c>
      <c r="B162" s="16">
        <f t="shared" si="71"/>
        <v>1.7188733853924663</v>
      </c>
      <c r="C162" s="16">
        <f t="shared" si="72"/>
        <v>32.202921544112222</v>
      </c>
      <c r="D162" s="20">
        <f t="shared" si="95"/>
        <v>99.468037313450026</v>
      </c>
      <c r="E162" s="20">
        <f t="shared" si="96"/>
        <v>79.520500216976401</v>
      </c>
      <c r="F162" s="20">
        <f t="shared" si="73"/>
        <v>0.47949978302356983</v>
      </c>
      <c r="G162" s="20">
        <f t="shared" si="74"/>
        <v>0.50573123478676618</v>
      </c>
      <c r="H162" s="20">
        <f t="shared" si="75"/>
        <v>2.6231451763196498E-2</v>
      </c>
      <c r="I162" s="20">
        <f t="shared" si="76"/>
        <v>18</v>
      </c>
      <c r="J162" s="20">
        <f t="shared" si="77"/>
        <v>0.99768897599955075</v>
      </c>
      <c r="K162" s="20">
        <f t="shared" si="79"/>
        <v>1065.7413767777077</v>
      </c>
      <c r="L162" s="20">
        <f t="shared" si="80"/>
        <v>852.0152771912874</v>
      </c>
      <c r="M162" s="20">
        <f t="shared" si="81"/>
        <v>5.1375574780246644</v>
      </c>
      <c r="N162" s="20">
        <f t="shared" si="82"/>
        <v>5.4186120184786022</v>
      </c>
      <c r="O162" s="20">
        <f t="shared" si="83"/>
        <v>0.28105454045394013</v>
      </c>
      <c r="P162" s="20">
        <f>Properties!$G$12*EXP(1/$G$2-1/300)*(K162*L162-M162*N162/Properties!$B$3)</f>
        <v>1.4770587022879988E-2</v>
      </c>
      <c r="Q162" s="20">
        <f>Properties!$G$13*(K162^2-O162*N162/Properties!$C$3)</f>
        <v>8.0831425539115893E-4</v>
      </c>
      <c r="R162" s="20">
        <f>Properties!$G$14*(O162*L162-M162*K162/Properties!$D$3)</f>
        <v>7.1867938707913542E-11</v>
      </c>
      <c r="S162" s="20">
        <f t="shared" si="84"/>
        <v>99.464128304458598</v>
      </c>
      <c r="T162" s="20">
        <f t="shared" si="85"/>
        <v>79.516976838773644</v>
      </c>
      <c r="U162" s="20">
        <f t="shared" si="86"/>
        <v>0.48302316122633016</v>
      </c>
      <c r="V162" s="20">
        <f t="shared" si="87"/>
        <v>0.50944742838385981</v>
      </c>
      <c r="W162" s="20">
        <f t="shared" si="88"/>
        <v>2.6424267157529768E-2</v>
      </c>
      <c r="X162" s="20">
        <f t="shared" si="78"/>
        <v>18</v>
      </c>
      <c r="Y162" s="20">
        <f t="shared" si="89"/>
        <v>0.99767183732970788</v>
      </c>
      <c r="Z162" s="34">
        <f t="shared" si="90"/>
        <v>1.5846156171085091E-2</v>
      </c>
      <c r="AA162" s="38">
        <f t="shared" si="93"/>
        <v>5.3587169554140243E-3</v>
      </c>
      <c r="AB162" s="37">
        <f t="shared" si="94"/>
        <v>6.0377895153294501E-3</v>
      </c>
      <c r="AC162" s="39">
        <f t="shared" si="91"/>
        <v>18.273324155178102</v>
      </c>
    </row>
    <row r="163" spans="1:29">
      <c r="A163" s="20">
        <f t="shared" si="92"/>
        <v>1.3599999999999973E-2</v>
      </c>
      <c r="B163" s="16">
        <f t="shared" si="71"/>
        <v>1.7316057808398178</v>
      </c>
      <c r="C163" s="16">
        <f t="shared" si="72"/>
        <v>32.441461703698238</v>
      </c>
      <c r="D163" s="20">
        <f t="shared" si="95"/>
        <v>99.464128304458598</v>
      </c>
      <c r="E163" s="20">
        <f t="shared" si="96"/>
        <v>79.516976838773644</v>
      </c>
      <c r="F163" s="20">
        <f t="shared" si="73"/>
        <v>0.48302316122633016</v>
      </c>
      <c r="G163" s="20">
        <f t="shared" si="74"/>
        <v>0.50944742838385981</v>
      </c>
      <c r="H163" s="20">
        <f t="shared" si="75"/>
        <v>2.6424267157529768E-2</v>
      </c>
      <c r="I163" s="20">
        <f t="shared" si="76"/>
        <v>18</v>
      </c>
      <c r="J163" s="20">
        <f t="shared" si="77"/>
        <v>0.99767183732970788</v>
      </c>
      <c r="K163" s="20">
        <f t="shared" si="79"/>
        <v>1065.6811870713364</v>
      </c>
      <c r="L163" s="20">
        <f t="shared" si="80"/>
        <v>851.96289068638725</v>
      </c>
      <c r="M163" s="20">
        <f t="shared" si="81"/>
        <v>5.1752194948412447</v>
      </c>
      <c r="N163" s="20">
        <f t="shared" si="82"/>
        <v>5.4583350750203552</v>
      </c>
      <c r="O163" s="20">
        <f t="shared" si="83"/>
        <v>0.2831155801791122</v>
      </c>
      <c r="P163" s="20">
        <f>Properties!$G$12*EXP(1/$G$2-1/300)*(K163*L163-M163*N163/Properties!$B$3)</f>
        <v>1.4768844691972663E-2</v>
      </c>
      <c r="Q163" s="20">
        <f>Properties!$G$13*(K163^2-O163*N163/Properties!$C$3)</f>
        <v>8.0822295475951769E-4</v>
      </c>
      <c r="R163" s="20">
        <f>Properties!$G$14*(O163*L163-M163*K163/Properties!$D$3)</f>
        <v>7.2390324259000655E-11</v>
      </c>
      <c r="S163" s="20">
        <f t="shared" si="84"/>
        <v>99.460219754640917</v>
      </c>
      <c r="T163" s="20">
        <f t="shared" si="85"/>
        <v>79.513453876186645</v>
      </c>
      <c r="U163" s="20">
        <f t="shared" si="86"/>
        <v>0.48654612381332241</v>
      </c>
      <c r="V163" s="20">
        <f t="shared" si="87"/>
        <v>0.51316318458619348</v>
      </c>
      <c r="W163" s="20">
        <f t="shared" si="88"/>
        <v>2.6617060772871185E-2</v>
      </c>
      <c r="X163" s="20">
        <f t="shared" si="78"/>
        <v>18</v>
      </c>
      <c r="Y163" s="20">
        <f t="shared" si="89"/>
        <v>0.99765469836544551</v>
      </c>
      <c r="Z163" s="34">
        <f t="shared" si="90"/>
        <v>1.5962246420887505E-2</v>
      </c>
      <c r="AA163" s="38">
        <f t="shared" si="93"/>
        <v>5.3978024535908274E-3</v>
      </c>
      <c r="AB163" s="37">
        <f t="shared" si="94"/>
        <v>6.0818265476669355E-3</v>
      </c>
      <c r="AC163" s="39">
        <f t="shared" si="91"/>
        <v>18.273232652198818</v>
      </c>
    </row>
    <row r="164" spans="1:29">
      <c r="A164" s="20">
        <f t="shared" si="92"/>
        <v>1.3699999999999973E-2</v>
      </c>
      <c r="B164" s="16">
        <f t="shared" si="71"/>
        <v>1.7443381762871693</v>
      </c>
      <c r="C164" s="16">
        <f t="shared" si="72"/>
        <v>32.680001863284254</v>
      </c>
      <c r="D164" s="20">
        <f t="shared" si="95"/>
        <v>99.460219754640917</v>
      </c>
      <c r="E164" s="20">
        <f t="shared" si="96"/>
        <v>79.513453876186645</v>
      </c>
      <c r="F164" s="20">
        <f t="shared" si="73"/>
        <v>0.48654612381332241</v>
      </c>
      <c r="G164" s="20">
        <f t="shared" si="74"/>
        <v>0.51316318458619348</v>
      </c>
      <c r="H164" s="20">
        <f t="shared" si="75"/>
        <v>2.6617060772871185E-2</v>
      </c>
      <c r="I164" s="20">
        <f t="shared" si="76"/>
        <v>18</v>
      </c>
      <c r="J164" s="20">
        <f t="shared" si="77"/>
        <v>0.99765469836544551</v>
      </c>
      <c r="K164" s="20">
        <f t="shared" si="79"/>
        <v>1065.6210034090484</v>
      </c>
      <c r="L164" s="20">
        <f t="shared" si="80"/>
        <v>851.9105096800015</v>
      </c>
      <c r="M164" s="20">
        <f t="shared" si="81"/>
        <v>5.212875760196007</v>
      </c>
      <c r="N164" s="20">
        <f t="shared" si="82"/>
        <v>5.4980520756973918</v>
      </c>
      <c r="O164" s="20">
        <f t="shared" si="83"/>
        <v>0.28517631550138556</v>
      </c>
      <c r="P164" s="20">
        <f>Properties!$G$12*EXP(1/$G$2-1/300)*(K164*L164-M164*N164/Properties!$B$3)</f>
        <v>1.4767102642641325E-2</v>
      </c>
      <c r="Q164" s="20">
        <f>Properties!$G$13*(K164^2-O164*N164/Properties!$C$3)</f>
        <v>8.0813166844351432E-4</v>
      </c>
      <c r="R164" s="20">
        <f>Properties!$G$14*(O164*L164-M164*K164/Properties!$D$3)</f>
        <v>7.2912564933213293E-11</v>
      </c>
      <c r="S164" s="20">
        <f t="shared" si="84"/>
        <v>99.456311663923003</v>
      </c>
      <c r="T164" s="20">
        <f t="shared" si="85"/>
        <v>79.509931329148259</v>
      </c>
      <c r="U164" s="20">
        <f t="shared" si="86"/>
        <v>0.49006867085171374</v>
      </c>
      <c r="V164" s="20">
        <f t="shared" si="87"/>
        <v>0.51687850346434927</v>
      </c>
      <c r="W164" s="20">
        <f t="shared" si="88"/>
        <v>2.6809832612635639E-2</v>
      </c>
      <c r="X164" s="20">
        <f t="shared" si="78"/>
        <v>18</v>
      </c>
      <c r="Y164" s="20">
        <f t="shared" si="89"/>
        <v>0.99763755910674845</v>
      </c>
      <c r="Z164" s="34">
        <f t="shared" si="90"/>
        <v>1.6078317909489437E-2</v>
      </c>
      <c r="AA164" s="38">
        <f t="shared" si="93"/>
        <v>5.4368833607699686E-3</v>
      </c>
      <c r="AB164" s="37">
        <f t="shared" si="94"/>
        <v>6.125858385646765E-3</v>
      </c>
      <c r="AC164" s="39">
        <f t="shared" si="91"/>
        <v>18.273141153269446</v>
      </c>
    </row>
    <row r="165" spans="1:29">
      <c r="A165" s="20">
        <f t="shared" si="92"/>
        <v>1.3799999999999972E-2</v>
      </c>
      <c r="B165" s="16">
        <f t="shared" si="71"/>
        <v>1.7570705717345207</v>
      </c>
      <c r="C165" s="16">
        <f t="shared" si="72"/>
        <v>32.91854202287027</v>
      </c>
      <c r="D165" s="20">
        <f t="shared" si="95"/>
        <v>99.456311663923003</v>
      </c>
      <c r="E165" s="20">
        <f t="shared" si="96"/>
        <v>79.509931329148259</v>
      </c>
      <c r="F165" s="20">
        <f t="shared" si="73"/>
        <v>0.49006867085171374</v>
      </c>
      <c r="G165" s="20">
        <f t="shared" si="74"/>
        <v>0.51687850346434927</v>
      </c>
      <c r="H165" s="20">
        <f t="shared" si="75"/>
        <v>2.6809832612635639E-2</v>
      </c>
      <c r="I165" s="20">
        <f t="shared" si="76"/>
        <v>18</v>
      </c>
      <c r="J165" s="20">
        <f t="shared" si="77"/>
        <v>0.99763755910674845</v>
      </c>
      <c r="K165" s="20">
        <f t="shared" si="79"/>
        <v>1065.5608257898193</v>
      </c>
      <c r="L165" s="20">
        <f t="shared" si="80"/>
        <v>851.85813417120232</v>
      </c>
      <c r="M165" s="20">
        <f t="shared" si="81"/>
        <v>5.25052627500457</v>
      </c>
      <c r="N165" s="20">
        <f t="shared" si="82"/>
        <v>5.5377630214721094</v>
      </c>
      <c r="O165" s="20">
        <f t="shared" si="83"/>
        <v>0.28723674646753966</v>
      </c>
      <c r="P165" s="20">
        <f>Properties!$G$12*EXP(1/$G$2-1/300)*(K165*L165-M165*N165/Properties!$B$3)</f>
        <v>1.4765360874824128E-2</v>
      </c>
      <c r="Q165" s="20">
        <f>Properties!$G$13*(K165^2-O165*N165/Properties!$C$3)</f>
        <v>8.0804039644004507E-4</v>
      </c>
      <c r="R165" s="20">
        <f>Properties!$G$14*(O165*L165-M165*K165/Properties!$D$3)</f>
        <v>7.343466076813544E-11</v>
      </c>
      <c r="S165" s="20">
        <f t="shared" si="84"/>
        <v>99.452404032230859</v>
      </c>
      <c r="T165" s="20">
        <f t="shared" si="85"/>
        <v>79.50640919759131</v>
      </c>
      <c r="U165" s="20">
        <f t="shared" si="86"/>
        <v>0.49359080240865655</v>
      </c>
      <c r="V165" s="20">
        <f t="shared" si="87"/>
        <v>0.52059338508889375</v>
      </c>
      <c r="W165" s="20">
        <f t="shared" si="88"/>
        <v>2.700258268023728E-2</v>
      </c>
      <c r="X165" s="20">
        <f t="shared" si="78"/>
        <v>18</v>
      </c>
      <c r="Y165" s="20">
        <f t="shared" si="89"/>
        <v>0.99762041955360159</v>
      </c>
      <c r="Z165" s="34">
        <f t="shared" si="90"/>
        <v>1.6194370641011369E-2</v>
      </c>
      <c r="AA165" s="38">
        <f t="shared" si="93"/>
        <v>5.4759596776914063E-3</v>
      </c>
      <c r="AB165" s="37">
        <f t="shared" si="94"/>
        <v>6.1698850301086239E-3</v>
      </c>
      <c r="AC165" s="39">
        <f t="shared" si="91"/>
        <v>18.273049658389883</v>
      </c>
    </row>
    <row r="166" spans="1:29">
      <c r="A166" s="20">
        <f t="shared" si="92"/>
        <v>1.3899999999999971E-2</v>
      </c>
      <c r="B166" s="16">
        <f t="shared" si="71"/>
        <v>1.7698029671818725</v>
      </c>
      <c r="C166" s="16">
        <f t="shared" si="72"/>
        <v>33.157082182456286</v>
      </c>
      <c r="D166" s="20">
        <f t="shared" si="95"/>
        <v>99.452404032230859</v>
      </c>
      <c r="E166" s="20">
        <f t="shared" si="96"/>
        <v>79.50640919759131</v>
      </c>
      <c r="F166" s="20">
        <f t="shared" si="73"/>
        <v>0.49359080240865655</v>
      </c>
      <c r="G166" s="20">
        <f t="shared" si="74"/>
        <v>0.52059338508889375</v>
      </c>
      <c r="H166" s="20">
        <f t="shared" si="75"/>
        <v>2.700258268023728E-2</v>
      </c>
      <c r="I166" s="20">
        <f t="shared" si="76"/>
        <v>18</v>
      </c>
      <c r="J166" s="20">
        <f t="shared" si="77"/>
        <v>0.99762041955360159</v>
      </c>
      <c r="K166" s="20">
        <f t="shared" si="79"/>
        <v>1065.500654212623</v>
      </c>
      <c r="L166" s="20">
        <f t="shared" si="80"/>
        <v>851.80576415906046</v>
      </c>
      <c r="M166" s="20">
        <f t="shared" si="81"/>
        <v>5.2881710401823447</v>
      </c>
      <c r="N166" s="20">
        <f t="shared" si="82"/>
        <v>5.5774679133066876</v>
      </c>
      <c r="O166" s="20">
        <f t="shared" si="83"/>
        <v>0.28929687312434377</v>
      </c>
      <c r="P166" s="20">
        <f>Properties!$G$12*EXP(1/$G$2-1/300)*(K166*L166-M166*N166/Properties!$B$3)</f>
        <v>1.4763619388459194E-2</v>
      </c>
      <c r="Q166" s="20">
        <f>Properties!$G$13*(K166^2-O166*N166/Properties!$C$3)</f>
        <v>8.07949138746005E-4</v>
      </c>
      <c r="R166" s="20">
        <f>Properties!$G$14*(O166*L166-M166*K166/Properties!$D$3)</f>
        <v>7.3956611801339695E-11</v>
      </c>
      <c r="S166" s="20">
        <f t="shared" si="84"/>
        <v>99.448496859490518</v>
      </c>
      <c r="T166" s="20">
        <f t="shared" si="85"/>
        <v>79.502887481448681</v>
      </c>
      <c r="U166" s="20">
        <f t="shared" si="86"/>
        <v>0.49711251855128846</v>
      </c>
      <c r="V166" s="20">
        <f t="shared" si="87"/>
        <v>0.52430782953037791</v>
      </c>
      <c r="W166" s="20">
        <f t="shared" si="88"/>
        <v>2.7195310979089515E-2</v>
      </c>
      <c r="X166" s="20">
        <f t="shared" si="78"/>
        <v>18</v>
      </c>
      <c r="Y166" s="20">
        <f t="shared" si="89"/>
        <v>0.99760327970598983</v>
      </c>
      <c r="Z166" s="34">
        <f t="shared" si="90"/>
        <v>1.6310404619576446E-2</v>
      </c>
      <c r="AA166" s="38">
        <f t="shared" si="93"/>
        <v>5.5150314050948172E-3</v>
      </c>
      <c r="AB166" s="37">
        <f t="shared" si="94"/>
        <v>6.213906481891485E-3</v>
      </c>
      <c r="AC166" s="39">
        <f t="shared" si="91"/>
        <v>18.272958167559999</v>
      </c>
    </row>
    <row r="167" spans="1:29">
      <c r="A167" s="20">
        <f t="shared" si="92"/>
        <v>1.3999999999999971E-2</v>
      </c>
      <c r="B167" s="16">
        <f t="shared" si="71"/>
        <v>1.782535362629224</v>
      </c>
      <c r="C167" s="16">
        <f t="shared" si="72"/>
        <v>33.395622342042302</v>
      </c>
      <c r="D167" s="20">
        <f t="shared" si="95"/>
        <v>99.448496859490518</v>
      </c>
      <c r="E167" s="20">
        <f t="shared" si="96"/>
        <v>79.502887481448681</v>
      </c>
      <c r="F167" s="20">
        <f t="shared" si="73"/>
        <v>0.49711251855128846</v>
      </c>
      <c r="G167" s="20">
        <f t="shared" si="74"/>
        <v>0.52430782953037791</v>
      </c>
      <c r="H167" s="20">
        <f t="shared" si="75"/>
        <v>2.7195310979089515E-2</v>
      </c>
      <c r="I167" s="20">
        <f t="shared" si="76"/>
        <v>18</v>
      </c>
      <c r="J167" s="20">
        <f t="shared" si="77"/>
        <v>0.99760327970598983</v>
      </c>
      <c r="K167" s="20">
        <f t="shared" si="79"/>
        <v>1065.4404886764346</v>
      </c>
      <c r="L167" s="20">
        <f t="shared" si="80"/>
        <v>851.75339964264822</v>
      </c>
      <c r="M167" s="20">
        <f t="shared" si="81"/>
        <v>5.325810056644543</v>
      </c>
      <c r="N167" s="20">
        <f t="shared" si="82"/>
        <v>5.6171667521630999</v>
      </c>
      <c r="O167" s="20">
        <f t="shared" si="83"/>
        <v>0.29135669551855686</v>
      </c>
      <c r="P167" s="20">
        <f>Properties!$G$12*EXP(1/$G$2-1/300)*(K167*L167-M167*N167/Properties!$B$3)</f>
        <v>1.4761878183484704E-2</v>
      </c>
      <c r="Q167" s="20">
        <f>Properties!$G$13*(K167^2-O167*N167/Properties!$C$3)</f>
        <v>8.0785789535829135E-4</v>
      </c>
      <c r="R167" s="20">
        <f>Properties!$G$14*(O167*L167-M167*K167/Properties!$D$3)</f>
        <v>7.4478418070387605E-11</v>
      </c>
      <c r="S167" s="20">
        <f t="shared" si="84"/>
        <v>99.444590145628041</v>
      </c>
      <c r="T167" s="20">
        <f t="shared" si="85"/>
        <v>79.49936618065324</v>
      </c>
      <c r="U167" s="20">
        <f t="shared" si="86"/>
        <v>0.50063381934673234</v>
      </c>
      <c r="V167" s="20">
        <f t="shared" si="87"/>
        <v>0.52802183685933723</v>
      </c>
      <c r="W167" s="20">
        <f t="shared" si="88"/>
        <v>2.7388017512605011E-2</v>
      </c>
      <c r="X167" s="20">
        <f t="shared" si="78"/>
        <v>18</v>
      </c>
      <c r="Y167" s="20">
        <f t="shared" si="89"/>
        <v>0.99758613956389786</v>
      </c>
      <c r="Z167" s="34">
        <f t="shared" si="90"/>
        <v>1.6426419849303486E-2</v>
      </c>
      <c r="AA167" s="38">
        <f t="shared" si="93"/>
        <v>5.5540985437195897E-3</v>
      </c>
      <c r="AB167" s="37">
        <f t="shared" si="94"/>
        <v>6.2579227418344983E-3</v>
      </c>
      <c r="AC167" s="39">
        <f t="shared" si="91"/>
        <v>18.272866680779689</v>
      </c>
    </row>
    <row r="168" spans="1:29">
      <c r="A168" s="20">
        <f t="shared" si="92"/>
        <v>1.409999999999997E-2</v>
      </c>
      <c r="B168" s="16">
        <f t="shared" si="71"/>
        <v>1.7952677580765755</v>
      </c>
      <c r="C168" s="16">
        <f t="shared" si="72"/>
        <v>33.634162501628317</v>
      </c>
      <c r="D168" s="20">
        <f t="shared" si="95"/>
        <v>99.444590145628041</v>
      </c>
      <c r="E168" s="20">
        <f t="shared" si="96"/>
        <v>79.49936618065324</v>
      </c>
      <c r="F168" s="20">
        <f t="shared" si="73"/>
        <v>0.50063381934673234</v>
      </c>
      <c r="G168" s="20">
        <f t="shared" si="74"/>
        <v>0.52802183685933723</v>
      </c>
      <c r="H168" s="20">
        <f t="shared" si="75"/>
        <v>2.7388017512605011E-2</v>
      </c>
      <c r="I168" s="20">
        <f t="shared" si="76"/>
        <v>18</v>
      </c>
      <c r="J168" s="20">
        <f t="shared" si="77"/>
        <v>0.99758613956389786</v>
      </c>
      <c r="K168" s="20">
        <f t="shared" si="79"/>
        <v>1065.3803291802296</v>
      </c>
      <c r="L168" s="20">
        <f t="shared" si="80"/>
        <v>851.70104062103735</v>
      </c>
      <c r="M168" s="20">
        <f t="shared" si="81"/>
        <v>5.3634433253061786</v>
      </c>
      <c r="N168" s="20">
        <f t="shared" si="82"/>
        <v>5.6568595390031051</v>
      </c>
      <c r="O168" s="20">
        <f t="shared" si="83"/>
        <v>0.293416213696928</v>
      </c>
      <c r="P168" s="20">
        <f>Properties!$G$12*EXP(1/$G$2-1/300)*(K168*L168-M168*N168/Properties!$B$3)</f>
        <v>1.4760137259838834E-2</v>
      </c>
      <c r="Q168" s="20">
        <f>Properties!$G$13*(K168^2-O168*N168/Properties!$C$3)</f>
        <v>8.077666662738021E-4</v>
      </c>
      <c r="R168" s="20">
        <f>Properties!$G$14*(O168*L168-M168*K168/Properties!$D$3)</f>
        <v>7.5000079612829358E-11</v>
      </c>
      <c r="S168" s="20">
        <f t="shared" si="84"/>
        <v>99.440683890569503</v>
      </c>
      <c r="T168" s="20">
        <f t="shared" si="85"/>
        <v>79.495845295137883</v>
      </c>
      <c r="U168" s="20">
        <f t="shared" si="86"/>
        <v>0.50415470486209635</v>
      </c>
      <c r="V168" s="20">
        <f t="shared" si="87"/>
        <v>0.53173540714629197</v>
      </c>
      <c r="W168" s="20">
        <f t="shared" si="88"/>
        <v>2.7580702284195697E-2</v>
      </c>
      <c r="X168" s="20">
        <f t="shared" si="78"/>
        <v>18</v>
      </c>
      <c r="Y168" s="20">
        <f t="shared" si="89"/>
        <v>0.99756899912731056</v>
      </c>
      <c r="Z168" s="34">
        <f t="shared" si="90"/>
        <v>1.654241633431186E-2</v>
      </c>
      <c r="AA168" s="38">
        <f t="shared" si="93"/>
        <v>5.5931610943049746E-3</v>
      </c>
      <c r="AB168" s="37">
        <f t="shared" si="94"/>
        <v>6.3019338107764607E-3</v>
      </c>
      <c r="AC168" s="39">
        <f t="shared" si="91"/>
        <v>18.272775198048819</v>
      </c>
    </row>
    <row r="169" spans="1:29">
      <c r="A169" s="20">
        <f t="shared" si="92"/>
        <v>1.419999999999997E-2</v>
      </c>
      <c r="B169" s="16">
        <f t="shared" si="71"/>
        <v>1.808000153523927</v>
      </c>
      <c r="C169" s="16">
        <f t="shared" si="72"/>
        <v>33.872702661214333</v>
      </c>
      <c r="D169" s="20">
        <f t="shared" si="95"/>
        <v>99.440683890569503</v>
      </c>
      <c r="E169" s="20">
        <f t="shared" si="96"/>
        <v>79.495845295137883</v>
      </c>
      <c r="F169" s="20">
        <f t="shared" si="73"/>
        <v>0.50415470486209635</v>
      </c>
      <c r="G169" s="20">
        <f t="shared" si="74"/>
        <v>0.53173540714629197</v>
      </c>
      <c r="H169" s="20">
        <f t="shared" si="75"/>
        <v>2.7580702284195697E-2</v>
      </c>
      <c r="I169" s="20">
        <f t="shared" si="76"/>
        <v>18</v>
      </c>
      <c r="J169" s="20">
        <f t="shared" si="77"/>
        <v>0.99756899912731056</v>
      </c>
      <c r="K169" s="20">
        <f t="shared" si="79"/>
        <v>1065.3201757229833</v>
      </c>
      <c r="L169" s="20">
        <f t="shared" si="80"/>
        <v>851.64868709330005</v>
      </c>
      <c r="M169" s="20">
        <f t="shared" si="81"/>
        <v>5.4010708470820568</v>
      </c>
      <c r="N169" s="20">
        <f t="shared" si="82"/>
        <v>5.6965462747882523</v>
      </c>
      <c r="O169" s="20">
        <f t="shared" si="83"/>
        <v>0.29547542770619595</v>
      </c>
      <c r="P169" s="20">
        <f>Properties!$G$12*EXP(1/$G$2-1/300)*(K169*L169-M169*N169/Properties!$B$3)</f>
        <v>1.4758396617459781E-2</v>
      </c>
      <c r="Q169" s="20">
        <f>Properties!$G$13*(K169^2-O169*N169/Properties!$C$3)</f>
        <v>8.0767545148943557E-4</v>
      </c>
      <c r="R169" s="20">
        <f>Properties!$G$14*(O169*L169-M169*K169/Properties!$D$3)</f>
        <v>7.5521596466204091E-11</v>
      </c>
      <c r="S169" s="20">
        <f t="shared" si="84"/>
        <v>99.436778094240964</v>
      </c>
      <c r="T169" s="20">
        <f t="shared" si="85"/>
        <v>79.492324824835507</v>
      </c>
      <c r="U169" s="20">
        <f t="shared" si="86"/>
        <v>0.50767517516447391</v>
      </c>
      <c r="V169" s="20">
        <f t="shared" si="87"/>
        <v>0.53544854046174661</v>
      </c>
      <c r="W169" s="20">
        <f t="shared" si="88"/>
        <v>2.777336529727276E-2</v>
      </c>
      <c r="X169" s="20">
        <f t="shared" si="78"/>
        <v>18</v>
      </c>
      <c r="Y169" s="20">
        <f t="shared" si="89"/>
        <v>0.99755185839621274</v>
      </c>
      <c r="Z169" s="34">
        <f t="shared" si="90"/>
        <v>1.6658394078719385E-2</v>
      </c>
      <c r="AA169" s="38">
        <f t="shared" si="93"/>
        <v>5.6322190575903621E-3</v>
      </c>
      <c r="AB169" s="37">
        <f t="shared" si="94"/>
        <v>6.3459396895561683E-3</v>
      </c>
      <c r="AC169" s="39">
        <f t="shared" si="91"/>
        <v>18.272683719367276</v>
      </c>
    </row>
    <row r="170" spans="1:29">
      <c r="A170" s="20">
        <f t="shared" si="92"/>
        <v>1.4299999999999969E-2</v>
      </c>
      <c r="B170" s="16">
        <f t="shared" si="71"/>
        <v>1.8207325489712787</v>
      </c>
      <c r="C170" s="16">
        <f t="shared" si="72"/>
        <v>34.111242820800349</v>
      </c>
      <c r="D170" s="20">
        <f t="shared" si="95"/>
        <v>99.436778094240964</v>
      </c>
      <c r="E170" s="20">
        <f t="shared" si="96"/>
        <v>79.492324824835507</v>
      </c>
      <c r="F170" s="20">
        <f t="shared" si="73"/>
        <v>0.50767517516447391</v>
      </c>
      <c r="G170" s="20">
        <f t="shared" si="74"/>
        <v>0.53544854046174661</v>
      </c>
      <c r="H170" s="20">
        <f t="shared" si="75"/>
        <v>2.777336529727276E-2</v>
      </c>
      <c r="I170" s="20">
        <f t="shared" si="76"/>
        <v>18</v>
      </c>
      <c r="J170" s="20">
        <f t="shared" si="77"/>
        <v>0.99755185839621274</v>
      </c>
      <c r="K170" s="20">
        <f t="shared" si="79"/>
        <v>1065.2600283036716</v>
      </c>
      <c r="L170" s="20">
        <f t="shared" si="80"/>
        <v>851.59633905850876</v>
      </c>
      <c r="M170" s="20">
        <f t="shared" si="81"/>
        <v>5.438692622886788</v>
      </c>
      <c r="N170" s="20">
        <f t="shared" si="82"/>
        <v>5.7362269604798763</v>
      </c>
      <c r="O170" s="20">
        <f t="shared" si="83"/>
        <v>0.29753433759308923</v>
      </c>
      <c r="P170" s="20">
        <f>Properties!$G$12*EXP(1/$G$2-1/300)*(K170*L170-M170*N170/Properties!$B$3)</f>
        <v>1.4756656256285763E-2</v>
      </c>
      <c r="Q170" s="20">
        <f>Properties!$G$13*(K170^2-O170*N170/Properties!$C$3)</f>
        <v>8.0758425100209148E-4</v>
      </c>
      <c r="R170" s="20">
        <f>Properties!$G$14*(O170*L170-M170*K170/Properties!$D$3)</f>
        <v>7.6042968668039565E-11</v>
      </c>
      <c r="S170" s="20">
        <f t="shared" si="84"/>
        <v>99.432872756568543</v>
      </c>
      <c r="T170" s="20">
        <f t="shared" si="85"/>
        <v>79.488804769679035</v>
      </c>
      <c r="U170" s="20">
        <f t="shared" si="86"/>
        <v>0.51119523032094361</v>
      </c>
      <c r="V170" s="20">
        <f t="shared" si="87"/>
        <v>0.53916123687619022</v>
      </c>
      <c r="W170" s="20">
        <f t="shared" si="88"/>
        <v>2.7966006555246652E-2</v>
      </c>
      <c r="X170" s="20">
        <f t="shared" si="78"/>
        <v>18</v>
      </c>
      <c r="Y170" s="20">
        <f t="shared" si="89"/>
        <v>0.99753471737058919</v>
      </c>
      <c r="Z170" s="34">
        <f t="shared" si="90"/>
        <v>1.6774353086642546E-2</v>
      </c>
      <c r="AA170" s="38">
        <f t="shared" si="93"/>
        <v>5.6712724343145737E-3</v>
      </c>
      <c r="AB170" s="37">
        <f t="shared" si="94"/>
        <v>6.3899403790120598E-3</v>
      </c>
      <c r="AC170" s="39">
        <f t="shared" si="91"/>
        <v>18.272592244734941</v>
      </c>
    </row>
    <row r="171" spans="1:29">
      <c r="A171" s="20">
        <f t="shared" si="92"/>
        <v>1.4399999999999968E-2</v>
      </c>
      <c r="B171" s="16">
        <f t="shared" si="71"/>
        <v>1.8334649444186302</v>
      </c>
      <c r="C171" s="16">
        <f t="shared" si="72"/>
        <v>34.349782980386365</v>
      </c>
      <c r="D171" s="20">
        <f t="shared" si="95"/>
        <v>99.432872756568543</v>
      </c>
      <c r="E171" s="20">
        <f t="shared" si="96"/>
        <v>79.488804769679035</v>
      </c>
      <c r="F171" s="20">
        <f t="shared" si="73"/>
        <v>0.51119523032094361</v>
      </c>
      <c r="G171" s="20">
        <f t="shared" si="74"/>
        <v>0.53916123687619022</v>
      </c>
      <c r="H171" s="20">
        <f t="shared" si="75"/>
        <v>2.7966006555246652E-2</v>
      </c>
      <c r="I171" s="20">
        <f t="shared" si="76"/>
        <v>18</v>
      </c>
      <c r="J171" s="20">
        <f t="shared" si="77"/>
        <v>0.99753471737058919</v>
      </c>
      <c r="K171" s="20">
        <f t="shared" si="79"/>
        <v>1065.1998869212694</v>
      </c>
      <c r="L171" s="20">
        <f t="shared" si="80"/>
        <v>851.54399651573556</v>
      </c>
      <c r="M171" s="20">
        <f t="shared" si="81"/>
        <v>5.4763086536347716</v>
      </c>
      <c r="N171" s="20">
        <f t="shared" si="82"/>
        <v>5.7759015970390983</v>
      </c>
      <c r="O171" s="20">
        <f t="shared" si="83"/>
        <v>0.2995929434043263</v>
      </c>
      <c r="P171" s="20">
        <f>Properties!$G$12*EXP(1/$G$2-1/300)*(K171*L171-M171*N171/Properties!$B$3)</f>
        <v>1.4754916176254995E-2</v>
      </c>
      <c r="Q171" s="20">
        <f>Properties!$G$13*(K171^2-O171*N171/Properties!$C$3)</f>
        <v>8.074930648086688E-4</v>
      </c>
      <c r="R171" s="20">
        <f>Properties!$G$14*(O171*L171-M171*K171/Properties!$D$3)</f>
        <v>7.6564196255852531E-11</v>
      </c>
      <c r="S171" s="20">
        <f t="shared" si="84"/>
        <v>99.428967877478357</v>
      </c>
      <c r="T171" s="20">
        <f t="shared" si="85"/>
        <v>79.485285129601408</v>
      </c>
      <c r="U171" s="20">
        <f t="shared" si="86"/>
        <v>0.51471487039856945</v>
      </c>
      <c r="V171" s="20">
        <f t="shared" si="87"/>
        <v>0.54287349646009642</v>
      </c>
      <c r="W171" s="20">
        <f t="shared" si="88"/>
        <v>2.8158626061527078E-2</v>
      </c>
      <c r="X171" s="20">
        <f t="shared" si="78"/>
        <v>18</v>
      </c>
      <c r="Y171" s="20">
        <f t="shared" si="89"/>
        <v>0.99751757605042479</v>
      </c>
      <c r="Z171" s="34">
        <f t="shared" si="90"/>
        <v>1.6890293362198161E-2</v>
      </c>
      <c r="AA171" s="38">
        <f t="shared" si="93"/>
        <v>5.7103212252164323E-3</v>
      </c>
      <c r="AB171" s="37">
        <f t="shared" si="94"/>
        <v>6.4339358799823995E-3</v>
      </c>
      <c r="AC171" s="39">
        <f t="shared" si="91"/>
        <v>18.272500774151698</v>
      </c>
    </row>
    <row r="172" spans="1:29">
      <c r="A172" s="20">
        <f t="shared" si="92"/>
        <v>1.4499999999999968E-2</v>
      </c>
      <c r="B172" s="16">
        <f t="shared" si="71"/>
        <v>1.8461973398659817</v>
      </c>
      <c r="C172" s="16">
        <f t="shared" si="72"/>
        <v>34.588323139972381</v>
      </c>
      <c r="D172" s="20">
        <f t="shared" si="95"/>
        <v>99.428967877478357</v>
      </c>
      <c r="E172" s="20">
        <f t="shared" si="96"/>
        <v>79.485285129601408</v>
      </c>
      <c r="F172" s="20">
        <f t="shared" si="73"/>
        <v>0.51471487039856945</v>
      </c>
      <c r="G172" s="20">
        <f t="shared" si="74"/>
        <v>0.54287349646009642</v>
      </c>
      <c r="H172" s="20">
        <f t="shared" si="75"/>
        <v>2.8158626061527078E-2</v>
      </c>
      <c r="I172" s="20">
        <f t="shared" si="76"/>
        <v>18</v>
      </c>
      <c r="J172" s="20">
        <f t="shared" si="77"/>
        <v>0.99751757605042479</v>
      </c>
      <c r="K172" s="20">
        <f t="shared" si="79"/>
        <v>1065.139751574754</v>
      </c>
      <c r="L172" s="20">
        <f t="shared" si="80"/>
        <v>851.4916594640539</v>
      </c>
      <c r="M172" s="20">
        <f t="shared" si="81"/>
        <v>5.5139189402402167</v>
      </c>
      <c r="N172" s="20">
        <f t="shared" si="82"/>
        <v>5.8155701854268322</v>
      </c>
      <c r="O172" s="20">
        <f t="shared" si="83"/>
        <v>0.30165124518661562</v>
      </c>
      <c r="P172" s="20">
        <f>Properties!$G$12*EXP(1/$G$2-1/300)*(K172*L172-M172*N172/Properties!$B$3)</f>
        <v>1.4753176377305749E-2</v>
      </c>
      <c r="Q172" s="20">
        <f>Properties!$G$13*(K172^2-O172*N172/Properties!$C$3)</f>
        <v>8.0740189290607039E-4</v>
      </c>
      <c r="R172" s="20">
        <f>Properties!$G$14*(O172*L172-M172*K172/Properties!$D$3)</f>
        <v>7.708527926714851E-11</v>
      </c>
      <c r="S172" s="20">
        <f t="shared" si="84"/>
        <v>99.425063456896538</v>
      </c>
      <c r="T172" s="20">
        <f t="shared" si="85"/>
        <v>79.481765904535578</v>
      </c>
      <c r="U172" s="20">
        <f t="shared" si="86"/>
        <v>0.51823409546440058</v>
      </c>
      <c r="V172" s="20">
        <f t="shared" si="87"/>
        <v>0.5465853192839234</v>
      </c>
      <c r="W172" s="20">
        <f t="shared" si="88"/>
        <v>2.835122381952301E-2</v>
      </c>
      <c r="X172" s="20">
        <f t="shared" si="78"/>
        <v>18</v>
      </c>
      <c r="Y172" s="20">
        <f t="shared" si="89"/>
        <v>0.99750043443570435</v>
      </c>
      <c r="Z172" s="34">
        <f t="shared" si="90"/>
        <v>1.700621490949894E-2</v>
      </c>
      <c r="AA172" s="38">
        <f t="shared" si="93"/>
        <v>5.7493654310346188E-3</v>
      </c>
      <c r="AB172" s="37">
        <f t="shared" si="94"/>
        <v>6.4779261933052721E-3</v>
      </c>
      <c r="AC172" s="39">
        <f t="shared" si="91"/>
        <v>18.272409307617419</v>
      </c>
    </row>
    <row r="173" spans="1:29">
      <c r="A173" s="20">
        <f t="shared" si="92"/>
        <v>1.4599999999999967E-2</v>
      </c>
      <c r="B173" s="16">
        <f t="shared" si="71"/>
        <v>1.8589297353133332</v>
      </c>
      <c r="C173" s="16">
        <f t="shared" si="72"/>
        <v>34.826863299558397</v>
      </c>
      <c r="D173" s="20">
        <f t="shared" si="95"/>
        <v>99.425063456896538</v>
      </c>
      <c r="E173" s="20">
        <f t="shared" si="96"/>
        <v>79.481765904535578</v>
      </c>
      <c r="F173" s="20">
        <f t="shared" si="73"/>
        <v>0.51823409546440058</v>
      </c>
      <c r="G173" s="20">
        <f t="shared" si="74"/>
        <v>0.5465853192839234</v>
      </c>
      <c r="H173" s="20">
        <f t="shared" si="75"/>
        <v>2.835122381952301E-2</v>
      </c>
      <c r="I173" s="20">
        <f t="shared" si="76"/>
        <v>18</v>
      </c>
      <c r="J173" s="20">
        <f t="shared" si="77"/>
        <v>0.99750043443570435</v>
      </c>
      <c r="K173" s="20">
        <f t="shared" si="79"/>
        <v>1065.0796222631009</v>
      </c>
      <c r="L173" s="20">
        <f t="shared" si="80"/>
        <v>851.43932790253575</v>
      </c>
      <c r="M173" s="20">
        <f t="shared" si="81"/>
        <v>5.551523483617121</v>
      </c>
      <c r="N173" s="20">
        <f t="shared" si="82"/>
        <v>5.8552327266037745</v>
      </c>
      <c r="O173" s="20">
        <f t="shared" si="83"/>
        <v>0.30370924298665514</v>
      </c>
      <c r="P173" s="20">
        <f>Properties!$G$12*EXP(1/$G$2-1/300)*(K173*L173-M173*N173/Properties!$B$3)</f>
        <v>1.4751436859376261E-2</v>
      </c>
      <c r="Q173" s="20">
        <f>Properties!$G$13*(K173^2-O173*N173/Properties!$C$3)</f>
        <v>8.0731073529119685E-4</v>
      </c>
      <c r="R173" s="20">
        <f>Properties!$G$14*(O173*L173-M173*K173/Properties!$D$3)</f>
        <v>7.7606217739421594E-11</v>
      </c>
      <c r="S173" s="20">
        <f t="shared" si="84"/>
        <v>99.421159494749233</v>
      </c>
      <c r="T173" s="20">
        <f t="shared" si="85"/>
        <v>79.478247094414513</v>
      </c>
      <c r="U173" s="20">
        <f t="shared" si="86"/>
        <v>0.52175290558547149</v>
      </c>
      <c r="V173" s="20">
        <f t="shared" si="87"/>
        <v>0.55029670541811393</v>
      </c>
      <c r="W173" s="20">
        <f t="shared" si="88"/>
        <v>2.8543799832642679E-2</v>
      </c>
      <c r="X173" s="20">
        <f t="shared" si="78"/>
        <v>18</v>
      </c>
      <c r="Y173" s="20">
        <f t="shared" si="89"/>
        <v>0.99748329252641266</v>
      </c>
      <c r="Z173" s="34">
        <f t="shared" si="90"/>
        <v>1.7122117732660147E-2</v>
      </c>
      <c r="AA173" s="38">
        <f t="shared" si="93"/>
        <v>5.78840505250767E-3</v>
      </c>
      <c r="AB173" s="37">
        <f t="shared" si="94"/>
        <v>6.5219113198185848E-3</v>
      </c>
      <c r="AC173" s="39">
        <f t="shared" si="91"/>
        <v>18.27231784513198</v>
      </c>
    </row>
    <row r="174" spans="1:29">
      <c r="A174" s="20">
        <f t="shared" si="92"/>
        <v>1.4699999999999967E-2</v>
      </c>
      <c r="B174" s="16">
        <f t="shared" si="71"/>
        <v>1.8716621307606849</v>
      </c>
      <c r="C174" s="16">
        <f t="shared" si="72"/>
        <v>35.065403459144413</v>
      </c>
      <c r="D174" s="20">
        <f t="shared" si="95"/>
        <v>99.421159494749233</v>
      </c>
      <c r="E174" s="20">
        <f t="shared" si="96"/>
        <v>79.478247094414513</v>
      </c>
      <c r="F174" s="20">
        <f t="shared" si="73"/>
        <v>0.52175290558547149</v>
      </c>
      <c r="G174" s="20">
        <f t="shared" si="74"/>
        <v>0.55029670541811393</v>
      </c>
      <c r="H174" s="20">
        <f t="shared" si="75"/>
        <v>2.8543799832642679E-2</v>
      </c>
      <c r="I174" s="20">
        <f t="shared" si="76"/>
        <v>18</v>
      </c>
      <c r="J174" s="20">
        <f t="shared" si="77"/>
        <v>0.99748329252641266</v>
      </c>
      <c r="K174" s="20">
        <f t="shared" si="79"/>
        <v>1065.0194989852871</v>
      </c>
      <c r="L174" s="20">
        <f t="shared" si="80"/>
        <v>851.38700183025571</v>
      </c>
      <c r="M174" s="20">
        <f t="shared" si="81"/>
        <v>5.5891222846792887</v>
      </c>
      <c r="N174" s="20">
        <f t="shared" si="82"/>
        <v>5.8948892215304189</v>
      </c>
      <c r="O174" s="20">
        <f t="shared" si="83"/>
        <v>0.30576693685113321</v>
      </c>
      <c r="P174" s="20">
        <f>Properties!$G$12*EXP(1/$G$2-1/300)*(K174*L174-M174*N174/Properties!$B$3)</f>
        <v>1.4749697622404851E-2</v>
      </c>
      <c r="Q174" s="20">
        <f>Properties!$G$13*(K174^2-O174*N174/Properties!$C$3)</f>
        <v>8.0721959196095191E-4</v>
      </c>
      <c r="R174" s="20">
        <f>Properties!$G$14*(O174*L174-M174*K174/Properties!$D$3)</f>
        <v>7.8127011710155267E-11</v>
      </c>
      <c r="S174" s="20">
        <f t="shared" si="84"/>
        <v>99.417255990962602</v>
      </c>
      <c r="T174" s="20">
        <f t="shared" si="85"/>
        <v>79.47472869917118</v>
      </c>
      <c r="U174" s="20">
        <f t="shared" si="86"/>
        <v>0.52527130082880191</v>
      </c>
      <c r="V174" s="20">
        <f t="shared" si="87"/>
        <v>0.55400765493309523</v>
      </c>
      <c r="W174" s="20">
        <f t="shared" si="88"/>
        <v>2.8736354104293572E-2</v>
      </c>
      <c r="X174" s="20">
        <f t="shared" si="78"/>
        <v>18</v>
      </c>
      <c r="Y174" s="20">
        <f t="shared" si="89"/>
        <v>0.99746615032253449</v>
      </c>
      <c r="Z174" s="34">
        <f t="shared" si="90"/>
        <v>1.7238001835791716E-2</v>
      </c>
      <c r="AA174" s="38">
        <f t="shared" si="93"/>
        <v>5.8274400903739832E-3</v>
      </c>
      <c r="AB174" s="37">
        <f t="shared" si="94"/>
        <v>6.5658912603602463E-3</v>
      </c>
      <c r="AC174" s="39">
        <f t="shared" si="91"/>
        <v>18.272226386695287</v>
      </c>
    </row>
    <row r="175" spans="1:29">
      <c r="A175" s="20">
        <f t="shared" si="92"/>
        <v>1.4799999999999966E-2</v>
      </c>
      <c r="B175" s="16">
        <f t="shared" si="71"/>
        <v>1.8843945262080364</v>
      </c>
      <c r="C175" s="16">
        <f t="shared" si="72"/>
        <v>35.303943618730429</v>
      </c>
      <c r="D175" s="20">
        <f t="shared" si="95"/>
        <v>99.417255990962602</v>
      </c>
      <c r="E175" s="20">
        <f t="shared" si="96"/>
        <v>79.47472869917118</v>
      </c>
      <c r="F175" s="20">
        <f t="shared" si="73"/>
        <v>0.52527130082880191</v>
      </c>
      <c r="G175" s="20">
        <f t="shared" si="74"/>
        <v>0.55400765493309523</v>
      </c>
      <c r="H175" s="20">
        <f t="shared" si="75"/>
        <v>2.8736354104293572E-2</v>
      </c>
      <c r="I175" s="20">
        <f t="shared" si="76"/>
        <v>18</v>
      </c>
      <c r="J175" s="20">
        <f t="shared" si="77"/>
        <v>0.99746615032253449</v>
      </c>
      <c r="K175" s="20">
        <f t="shared" si="79"/>
        <v>1064.9593817402892</v>
      </c>
      <c r="L175" s="20">
        <f t="shared" si="80"/>
        <v>851.33468124628598</v>
      </c>
      <c r="M175" s="20">
        <f t="shared" si="81"/>
        <v>5.6267153443403144</v>
      </c>
      <c r="N175" s="20">
        <f t="shared" si="82"/>
        <v>5.9345396711670393</v>
      </c>
      <c r="O175" s="20">
        <f t="shared" si="83"/>
        <v>0.30782432682672745</v>
      </c>
      <c r="P175" s="20">
        <f>Properties!$G$12*EXP(1/$G$2-1/300)*(K175*L175-M175*N175/Properties!$B$3)</f>
        <v>1.4747958666329788E-2</v>
      </c>
      <c r="Q175" s="20">
        <f>Properties!$G$13*(K175^2-O175*N175/Properties!$C$3)</f>
        <v>8.0712846291223844E-4</v>
      </c>
      <c r="R175" s="20">
        <f>Properties!$G$14*(O175*L175-M175*K175/Properties!$D$3)</f>
        <v>7.8647661216821211E-11</v>
      </c>
      <c r="S175" s="20">
        <f t="shared" si="84"/>
        <v>99.413352945462833</v>
      </c>
      <c r="T175" s="20">
        <f t="shared" si="85"/>
        <v>79.47121071873859</v>
      </c>
      <c r="U175" s="20">
        <f t="shared" si="86"/>
        <v>0.52878928126139679</v>
      </c>
      <c r="V175" s="20">
        <f t="shared" si="87"/>
        <v>0.55771816789927897</v>
      </c>
      <c r="W175" s="20">
        <f t="shared" si="88"/>
        <v>2.8928886637882449E-2</v>
      </c>
      <c r="X175" s="20">
        <f t="shared" si="78"/>
        <v>18</v>
      </c>
      <c r="Y175" s="20">
        <f t="shared" si="89"/>
        <v>0.99744900782405466</v>
      </c>
      <c r="Z175" s="34">
        <f t="shared" si="90"/>
        <v>1.735386722300658E-2</v>
      </c>
      <c r="AA175" s="38">
        <f t="shared" si="93"/>
        <v>5.8664705453716692E-3</v>
      </c>
      <c r="AB175" s="37">
        <f t="shared" si="94"/>
        <v>6.6098660157676292E-3</v>
      </c>
      <c r="AC175" s="39">
        <f t="shared" si="91"/>
        <v>18.2721349323072</v>
      </c>
    </row>
    <row r="176" spans="1:29">
      <c r="A176" s="20">
        <f t="shared" si="92"/>
        <v>1.4899999999999965E-2</v>
      </c>
      <c r="B176" s="16">
        <f t="shared" si="71"/>
        <v>1.8971269216553879</v>
      </c>
      <c r="C176" s="16">
        <f t="shared" si="72"/>
        <v>35.542483778316445</v>
      </c>
      <c r="D176" s="20">
        <f t="shared" si="95"/>
        <v>99.413352945462833</v>
      </c>
      <c r="E176" s="20">
        <f t="shared" si="96"/>
        <v>79.47121071873859</v>
      </c>
      <c r="F176" s="20">
        <f t="shared" si="73"/>
        <v>0.52878928126139679</v>
      </c>
      <c r="G176" s="20">
        <f t="shared" si="74"/>
        <v>0.55771816789927897</v>
      </c>
      <c r="H176" s="20">
        <f t="shared" si="75"/>
        <v>2.8928886637882449E-2</v>
      </c>
      <c r="I176" s="20">
        <f t="shared" si="76"/>
        <v>18</v>
      </c>
      <c r="J176" s="20">
        <f t="shared" si="77"/>
        <v>0.99744900782405466</v>
      </c>
      <c r="K176" s="20">
        <f t="shared" si="79"/>
        <v>1064.8992705270832</v>
      </c>
      <c r="L176" s="20">
        <f t="shared" si="80"/>
        <v>851.2823661496999</v>
      </c>
      <c r="M176" s="20">
        <f t="shared" si="81"/>
        <v>5.6643026635135945</v>
      </c>
      <c r="N176" s="20">
        <f t="shared" si="82"/>
        <v>5.974184076473696</v>
      </c>
      <c r="O176" s="20">
        <f t="shared" si="83"/>
        <v>0.30988141296010568</v>
      </c>
      <c r="P176" s="20">
        <f>Properties!$G$12*EXP(1/$G$2-1/300)*(K176*L176-M176*N176/Properties!$B$3)</f>
        <v>1.4746219991089375E-2</v>
      </c>
      <c r="Q176" s="20">
        <f>Properties!$G$13*(K176^2-O176*N176/Properties!$C$3)</f>
        <v>8.0703734814195985E-4</v>
      </c>
      <c r="R176" s="20">
        <f>Properties!$G$14*(O176*L176-M176*K176/Properties!$D$3)</f>
        <v>7.9168166296880251E-11</v>
      </c>
      <c r="S176" s="20">
        <f t="shared" si="84"/>
        <v>99.409450358176116</v>
      </c>
      <c r="T176" s="20">
        <f t="shared" si="85"/>
        <v>79.467693153049737</v>
      </c>
      <c r="U176" s="20">
        <f t="shared" si="86"/>
        <v>0.53230684695024655</v>
      </c>
      <c r="V176" s="20">
        <f t="shared" si="87"/>
        <v>0.56142824438706163</v>
      </c>
      <c r="W176" s="20">
        <f t="shared" si="88"/>
        <v>2.912139743681532E-2</v>
      </c>
      <c r="X176" s="20">
        <f t="shared" si="78"/>
        <v>18</v>
      </c>
      <c r="Y176" s="20">
        <f t="shared" si="89"/>
        <v>0.99743186503095804</v>
      </c>
      <c r="Z176" s="34">
        <f t="shared" si="90"/>
        <v>1.7469713898415562E-2</v>
      </c>
      <c r="AA176" s="38">
        <f t="shared" si="93"/>
        <v>5.9054964182388399E-3</v>
      </c>
      <c r="AB176" s="37">
        <f t="shared" si="94"/>
        <v>6.6538355868782876E-3</v>
      </c>
      <c r="AC176" s="39">
        <f t="shared" si="91"/>
        <v>18.272043481967604</v>
      </c>
    </row>
    <row r="177" spans="1:29">
      <c r="A177" s="20">
        <f t="shared" si="92"/>
        <v>1.4999999999999965E-2</v>
      </c>
      <c r="B177" s="16">
        <f t="shared" ref="B177:B240" si="97">A177/(PI()/4*$G$6^2)</f>
        <v>1.9098593171027394</v>
      </c>
      <c r="C177" s="16">
        <f t="shared" ref="C177:C240" si="98">A177*$G$10</f>
        <v>35.781023937902461</v>
      </c>
      <c r="D177" s="20">
        <f t="shared" si="95"/>
        <v>99.409450358176116</v>
      </c>
      <c r="E177" s="20">
        <f t="shared" si="96"/>
        <v>79.467693153049737</v>
      </c>
      <c r="F177" s="20">
        <f t="shared" ref="F177:F240" si="99">U176</f>
        <v>0.53230684695024655</v>
      </c>
      <c r="G177" s="20">
        <f t="shared" ref="G177:G240" si="100">V176</f>
        <v>0.56142824438706163</v>
      </c>
      <c r="H177" s="20">
        <f t="shared" ref="H177:H240" si="101">W176</f>
        <v>2.912139743681532E-2</v>
      </c>
      <c r="I177" s="20">
        <f t="shared" ref="I177:I240" si="102">X176</f>
        <v>18</v>
      </c>
      <c r="J177" s="20">
        <f t="shared" ref="J177:J240" si="103">Y176</f>
        <v>0.99743186503095804</v>
      </c>
      <c r="K177" s="20">
        <f t="shared" si="79"/>
        <v>1064.8391653446479</v>
      </c>
      <c r="L177" s="20">
        <f t="shared" si="80"/>
        <v>851.2300565395725</v>
      </c>
      <c r="M177" s="20">
        <f t="shared" si="81"/>
        <v>5.70188424311233</v>
      </c>
      <c r="N177" s="20">
        <f t="shared" si="82"/>
        <v>6.0138224384102532</v>
      </c>
      <c r="O177" s="20">
        <f t="shared" si="83"/>
        <v>0.31193819529792571</v>
      </c>
      <c r="P177" s="20">
        <f>Properties!$G$12*EXP(1/$G$2-1/300)*(K177*L177-M177*N177/Properties!$B$3)</f>
        <v>1.4744481596621988E-2</v>
      </c>
      <c r="Q177" s="20">
        <f>Properties!$G$13*(K177^2-O177*N177/Properties!$C$3)</f>
        <v>8.0694624764702356E-4</v>
      </c>
      <c r="R177" s="20">
        <f>Properties!$G$14*(O177*L177-M177*K177/Properties!$D$3)</f>
        <v>7.9688526987782149E-11</v>
      </c>
      <c r="S177" s="20">
        <f t="shared" si="84"/>
        <v>99.405548229028668</v>
      </c>
      <c r="T177" s="20">
        <f t="shared" si="85"/>
        <v>79.464176002037661</v>
      </c>
      <c r="U177" s="20">
        <f t="shared" si="86"/>
        <v>0.53582399796232671</v>
      </c>
      <c r="V177" s="20">
        <f t="shared" si="87"/>
        <v>0.565137884466824</v>
      </c>
      <c r="W177" s="20">
        <f t="shared" si="88"/>
        <v>2.9313886504497465E-2</v>
      </c>
      <c r="X177" s="20">
        <f t="shared" ref="X177:X240" si="104">I177</f>
        <v>18</v>
      </c>
      <c r="Y177" s="20">
        <f t="shared" si="89"/>
        <v>0.99741472194322944</v>
      </c>
      <c r="Z177" s="34">
        <f t="shared" si="90"/>
        <v>1.758554186612471E-2</v>
      </c>
      <c r="AA177" s="38">
        <f t="shared" si="93"/>
        <v>5.9445177097133236E-3</v>
      </c>
      <c r="AB177" s="37">
        <f t="shared" si="94"/>
        <v>6.6977999745292394E-3</v>
      </c>
      <c r="AC177" s="39">
        <f t="shared" si="91"/>
        <v>18.271952035676389</v>
      </c>
    </row>
    <row r="178" spans="1:29">
      <c r="A178" s="20">
        <f t="shared" si="92"/>
        <v>1.5099999999999964E-2</v>
      </c>
      <c r="B178" s="16">
        <f t="shared" si="97"/>
        <v>1.9225917125500911</v>
      </c>
      <c r="C178" s="16">
        <f t="shared" si="98"/>
        <v>36.01956409748847</v>
      </c>
      <c r="D178" s="20">
        <f t="shared" si="95"/>
        <v>99.405548229028668</v>
      </c>
      <c r="E178" s="20">
        <f t="shared" si="96"/>
        <v>79.464176002037661</v>
      </c>
      <c r="F178" s="20">
        <f t="shared" si="99"/>
        <v>0.53582399796232671</v>
      </c>
      <c r="G178" s="20">
        <f t="shared" si="100"/>
        <v>0.565137884466824</v>
      </c>
      <c r="H178" s="20">
        <f t="shared" si="101"/>
        <v>2.9313886504497465E-2</v>
      </c>
      <c r="I178" s="20">
        <f t="shared" si="102"/>
        <v>18</v>
      </c>
      <c r="J178" s="20">
        <f t="shared" si="103"/>
        <v>0.99741472194322944</v>
      </c>
      <c r="K178" s="20">
        <f t="shared" si="79"/>
        <v>1064.7790661919596</v>
      </c>
      <c r="L178" s="20">
        <f t="shared" si="80"/>
        <v>851.17775241497668</v>
      </c>
      <c r="M178" s="20">
        <f t="shared" si="81"/>
        <v>5.7394600840495116</v>
      </c>
      <c r="N178" s="20">
        <f t="shared" si="82"/>
        <v>6.0534547579363451</v>
      </c>
      <c r="O178" s="20">
        <f t="shared" si="83"/>
        <v>0.31399467388683494</v>
      </c>
      <c r="P178" s="20">
        <f>Properties!$G$12*EXP(1/$G$2-1/300)*(K178*L178-M178*N178/Properties!$B$3)</f>
        <v>1.4742743482865941E-2</v>
      </c>
      <c r="Q178" s="20">
        <f>Properties!$G$13*(K178^2-O178*N178/Properties!$C$3)</f>
        <v>8.0685516142433428E-4</v>
      </c>
      <c r="R178" s="20">
        <f>Properties!$G$14*(O178*L178-M178*K178/Properties!$D$3)</f>
        <v>8.0208743326965282E-11</v>
      </c>
      <c r="S178" s="20">
        <f t="shared" si="84"/>
        <v>99.401646557946719</v>
      </c>
      <c r="T178" s="20">
        <f t="shared" si="85"/>
        <v>79.460659265635385</v>
      </c>
      <c r="U178" s="20">
        <f t="shared" si="86"/>
        <v>0.53934073436459828</v>
      </c>
      <c r="V178" s="20">
        <f t="shared" si="87"/>
        <v>0.56884708820893148</v>
      </c>
      <c r="W178" s="20">
        <f t="shared" si="88"/>
        <v>2.9506353844333422E-2</v>
      </c>
      <c r="X178" s="20">
        <f t="shared" si="104"/>
        <v>18</v>
      </c>
      <c r="Y178" s="20">
        <f t="shared" si="89"/>
        <v>0.99739757856085365</v>
      </c>
      <c r="Z178" s="34">
        <f t="shared" si="90"/>
        <v>1.7701351130243959E-2</v>
      </c>
      <c r="AA178" s="38">
        <f t="shared" si="93"/>
        <v>5.9835344205328052E-3</v>
      </c>
      <c r="AB178" s="37">
        <f t="shared" si="94"/>
        <v>6.7417591795576829E-3</v>
      </c>
      <c r="AC178" s="39">
        <f t="shared" si="91"/>
        <v>18.271860593433427</v>
      </c>
    </row>
    <row r="179" spans="1:29">
      <c r="A179" s="20">
        <f t="shared" si="92"/>
        <v>1.5199999999999964E-2</v>
      </c>
      <c r="B179" s="16">
        <f t="shared" si="97"/>
        <v>1.9353241079974426</v>
      </c>
      <c r="C179" s="16">
        <f t="shared" si="98"/>
        <v>36.258104257074486</v>
      </c>
      <c r="D179" s="20">
        <f t="shared" si="95"/>
        <v>99.401646557946719</v>
      </c>
      <c r="E179" s="20">
        <f t="shared" si="96"/>
        <v>79.460659265635385</v>
      </c>
      <c r="F179" s="20">
        <f t="shared" si="99"/>
        <v>0.53934073436459828</v>
      </c>
      <c r="G179" s="20">
        <f t="shared" si="100"/>
        <v>0.56884708820893148</v>
      </c>
      <c r="H179" s="20">
        <f t="shared" si="101"/>
        <v>2.9506353844333422E-2</v>
      </c>
      <c r="I179" s="20">
        <f t="shared" si="102"/>
        <v>18</v>
      </c>
      <c r="J179" s="20">
        <f t="shared" si="103"/>
        <v>0.99739757856085365</v>
      </c>
      <c r="K179" s="20">
        <f t="shared" si="79"/>
        <v>1064.7189730679961</v>
      </c>
      <c r="L179" s="20">
        <f t="shared" si="80"/>
        <v>851.12545377498691</v>
      </c>
      <c r="M179" s="20">
        <f t="shared" si="81"/>
        <v>5.7770301872379353</v>
      </c>
      <c r="N179" s="20">
        <f t="shared" si="82"/>
        <v>6.0930810360114034</v>
      </c>
      <c r="O179" s="20">
        <f t="shared" si="83"/>
        <v>0.31605084877347067</v>
      </c>
      <c r="P179" s="20">
        <f>Properties!$G$12*EXP(1/$G$2-1/300)*(K179*L179-M179*N179/Properties!$B$3)</f>
        <v>1.474100564975961E-2</v>
      </c>
      <c r="Q179" s="20">
        <f>Properties!$G$13*(K179^2-O179*N179/Properties!$C$3)</f>
        <v>8.067640894707989E-4</v>
      </c>
      <c r="R179" s="20">
        <f>Properties!$G$14*(O179*L179-M179*K179/Properties!$D$3)</f>
        <v>8.0728815351856857E-11</v>
      </c>
      <c r="S179" s="20">
        <f t="shared" si="84"/>
        <v>99.397745344856517</v>
      </c>
      <c r="T179" s="20">
        <f t="shared" si="85"/>
        <v>79.457142943775978</v>
      </c>
      <c r="U179" s="20">
        <f t="shared" si="86"/>
        <v>0.54285705622400737</v>
      </c>
      <c r="V179" s="20">
        <f t="shared" si="87"/>
        <v>0.57255585568373413</v>
      </c>
      <c r="W179" s="20">
        <f t="shared" si="88"/>
        <v>2.9698799459726991E-2</v>
      </c>
      <c r="X179" s="20">
        <f t="shared" si="104"/>
        <v>18</v>
      </c>
      <c r="Y179" s="20">
        <f t="shared" si="89"/>
        <v>0.99738043488381545</v>
      </c>
      <c r="Z179" s="34">
        <f t="shared" si="90"/>
        <v>1.7817141694879357E-2</v>
      </c>
      <c r="AA179" s="38">
        <f t="shared" si="93"/>
        <v>6.0225465514348285E-3</v>
      </c>
      <c r="AB179" s="37">
        <f t="shared" si="94"/>
        <v>6.7857132028002805E-3</v>
      </c>
      <c r="AC179" s="39">
        <f t="shared" si="91"/>
        <v>18.271769155238609</v>
      </c>
    </row>
    <row r="180" spans="1:29">
      <c r="A180" s="20">
        <f t="shared" si="92"/>
        <v>1.5299999999999963E-2</v>
      </c>
      <c r="B180" s="16">
        <f t="shared" si="97"/>
        <v>1.9480565034447941</v>
      </c>
      <c r="C180" s="16">
        <f t="shared" si="98"/>
        <v>36.496644416660502</v>
      </c>
      <c r="D180" s="20">
        <f t="shared" si="95"/>
        <v>99.397745344856517</v>
      </c>
      <c r="E180" s="20">
        <f t="shared" si="96"/>
        <v>79.457142943775978</v>
      </c>
      <c r="F180" s="20">
        <f t="shared" si="99"/>
        <v>0.54285705622400737</v>
      </c>
      <c r="G180" s="20">
        <f t="shared" si="100"/>
        <v>0.57255585568373413</v>
      </c>
      <c r="H180" s="20">
        <f t="shared" si="101"/>
        <v>2.9698799459726991E-2</v>
      </c>
      <c r="I180" s="20">
        <f t="shared" si="102"/>
        <v>18</v>
      </c>
      <c r="J180" s="20">
        <f t="shared" si="103"/>
        <v>0.99738043488381545</v>
      </c>
      <c r="K180" s="20">
        <f t="shared" si="79"/>
        <v>1064.6588859717358</v>
      </c>
      <c r="L180" s="20">
        <f t="shared" si="80"/>
        <v>851.07316061867778</v>
      </c>
      <c r="M180" s="20">
        <f t="shared" si="81"/>
        <v>5.8145945535901928</v>
      </c>
      <c r="N180" s="20">
        <f t="shared" si="82"/>
        <v>6.13270127359465</v>
      </c>
      <c r="O180" s="20">
        <f t="shared" si="83"/>
        <v>0.31810672000446033</v>
      </c>
      <c r="P180" s="20">
        <f>Properties!$G$12*EXP(1/$G$2-1/300)*(K180*L180-M180*N180/Properties!$B$3)</f>
        <v>1.473926809724139E-2</v>
      </c>
      <c r="Q180" s="20">
        <f>Properties!$G$13*(K180^2-O180*N180/Properties!$C$3)</f>
        <v>8.0667303178332634E-4</v>
      </c>
      <c r="R180" s="20">
        <f>Properties!$G$14*(O180*L180-M180*K180/Properties!$D$3)</f>
        <v>8.1248743099873136E-11</v>
      </c>
      <c r="S180" s="20">
        <f t="shared" si="84"/>
        <v>99.393844589684335</v>
      </c>
      <c r="T180" s="20">
        <f t="shared" si="85"/>
        <v>79.453627036392504</v>
      </c>
      <c r="U180" s="20">
        <f t="shared" si="86"/>
        <v>0.54637296360748555</v>
      </c>
      <c r="V180" s="20">
        <f t="shared" si="87"/>
        <v>0.57626418696156656</v>
      </c>
      <c r="W180" s="20">
        <f t="shared" si="88"/>
        <v>2.9891223354081235E-2</v>
      </c>
      <c r="X180" s="20">
        <f t="shared" si="104"/>
        <v>18</v>
      </c>
      <c r="Y180" s="20">
        <f t="shared" si="89"/>
        <v>0.99736329091209963</v>
      </c>
      <c r="Z180" s="34">
        <f t="shared" si="90"/>
        <v>1.7932913564135622E-2</v>
      </c>
      <c r="AA180" s="38">
        <f t="shared" si="93"/>
        <v>6.0615541031566519E-3</v>
      </c>
      <c r="AB180" s="37">
        <f t="shared" si="94"/>
        <v>6.8296620450936981E-3</v>
      </c>
      <c r="AC180" s="39">
        <f t="shared" si="91"/>
        <v>18.271677721091802</v>
      </c>
    </row>
    <row r="181" spans="1:29">
      <c r="A181" s="20">
        <f t="shared" si="92"/>
        <v>1.5399999999999962E-2</v>
      </c>
      <c r="B181" s="16">
        <f t="shared" si="97"/>
        <v>1.9607888988921456</v>
      </c>
      <c r="C181" s="16">
        <f t="shared" si="98"/>
        <v>36.735184576246517</v>
      </c>
      <c r="D181" s="20">
        <f t="shared" si="95"/>
        <v>99.393844589684335</v>
      </c>
      <c r="E181" s="20">
        <f t="shared" si="96"/>
        <v>79.453627036392504</v>
      </c>
      <c r="F181" s="20">
        <f t="shared" si="99"/>
        <v>0.54637296360748555</v>
      </c>
      <c r="G181" s="20">
        <f t="shared" si="100"/>
        <v>0.57626418696156656</v>
      </c>
      <c r="H181" s="20">
        <f t="shared" si="101"/>
        <v>2.9891223354081235E-2</v>
      </c>
      <c r="I181" s="20">
        <f t="shared" si="102"/>
        <v>18</v>
      </c>
      <c r="J181" s="20">
        <f t="shared" si="103"/>
        <v>0.99736329091209963</v>
      </c>
      <c r="K181" s="20">
        <f t="shared" si="79"/>
        <v>1064.598804902156</v>
      </c>
      <c r="L181" s="20">
        <f t="shared" si="80"/>
        <v>851.0208729451233</v>
      </c>
      <c r="M181" s="20">
        <f t="shared" si="81"/>
        <v>5.8521531840186718</v>
      </c>
      <c r="N181" s="20">
        <f t="shared" si="82"/>
        <v>6.1723154716450912</v>
      </c>
      <c r="O181" s="20">
        <f t="shared" si="83"/>
        <v>0.3201622876264209</v>
      </c>
      <c r="P181" s="20">
        <f>Properties!$G$12*EXP(1/$G$2-1/300)*(K181*L181-M181*N181/Properties!$B$3)</f>
        <v>1.4737530825249657E-2</v>
      </c>
      <c r="Q181" s="20">
        <f>Properties!$G$13*(K181^2-O181*N181/Properties!$C$3)</f>
        <v>8.0658198835882361E-4</v>
      </c>
      <c r="R181" s="20">
        <f>Properties!$G$14*(O181*L181-M181*K181/Properties!$D$3)</f>
        <v>8.1768526608419033E-11</v>
      </c>
      <c r="S181" s="20">
        <f t="shared" si="84"/>
        <v>99.389944292356432</v>
      </c>
      <c r="T181" s="20">
        <f t="shared" si="85"/>
        <v>79.450111543418046</v>
      </c>
      <c r="U181" s="20">
        <f t="shared" si="86"/>
        <v>0.54988845658194951</v>
      </c>
      <c r="V181" s="20">
        <f t="shared" si="87"/>
        <v>0.57997208211274776</v>
      </c>
      <c r="W181" s="20">
        <f t="shared" si="88"/>
        <v>3.0083625530798477E-2</v>
      </c>
      <c r="X181" s="20">
        <f t="shared" si="104"/>
        <v>18</v>
      </c>
      <c r="Y181" s="20">
        <f t="shared" si="89"/>
        <v>0.99734614664569099</v>
      </c>
      <c r="Z181" s="34">
        <f t="shared" si="90"/>
        <v>1.8048666742118802E-2</v>
      </c>
      <c r="AA181" s="38">
        <f t="shared" si="93"/>
        <v>6.1005570764356776E-3</v>
      </c>
      <c r="AB181" s="37">
        <f t="shared" si="94"/>
        <v>6.8736057072744218E-3</v>
      </c>
      <c r="AC181" s="39">
        <f t="shared" si="91"/>
        <v>18.271586290992897</v>
      </c>
    </row>
    <row r="182" spans="1:29">
      <c r="A182" s="20">
        <f t="shared" si="92"/>
        <v>1.5499999999999962E-2</v>
      </c>
      <c r="B182" s="16">
        <f t="shared" si="97"/>
        <v>1.9735212943394973</v>
      </c>
      <c r="C182" s="16">
        <f t="shared" si="98"/>
        <v>36.973724735832533</v>
      </c>
      <c r="D182" s="20">
        <f t="shared" si="95"/>
        <v>99.389944292356432</v>
      </c>
      <c r="E182" s="20">
        <f t="shared" si="96"/>
        <v>79.450111543418046</v>
      </c>
      <c r="F182" s="20">
        <f t="shared" si="99"/>
        <v>0.54988845658194951</v>
      </c>
      <c r="G182" s="20">
        <f t="shared" si="100"/>
        <v>0.57997208211274776</v>
      </c>
      <c r="H182" s="20">
        <f t="shared" si="101"/>
        <v>3.0083625530798477E-2</v>
      </c>
      <c r="I182" s="20">
        <f t="shared" si="102"/>
        <v>18</v>
      </c>
      <c r="J182" s="20">
        <f t="shared" si="103"/>
        <v>0.99734614664569099</v>
      </c>
      <c r="K182" s="20">
        <f t="shared" si="79"/>
        <v>1064.538729858235</v>
      </c>
      <c r="L182" s="20">
        <f t="shared" si="80"/>
        <v>850.96859075339864</v>
      </c>
      <c r="M182" s="20">
        <f t="shared" si="81"/>
        <v>5.8897060794355651</v>
      </c>
      <c r="N182" s="20">
        <f t="shared" si="82"/>
        <v>6.2119236311215218</v>
      </c>
      <c r="O182" s="20">
        <f t="shared" si="83"/>
        <v>0.32221755168595939</v>
      </c>
      <c r="P182" s="20">
        <f>Properties!$G$12*EXP(1/$G$2-1/300)*(K182*L182-M182*N182/Properties!$B$3)</f>
        <v>1.473579383372284E-2</v>
      </c>
      <c r="Q182" s="20">
        <f>Properties!$G$13*(K182^2-O182*N182/Properties!$C$3)</f>
        <v>8.0649095919420094E-4</v>
      </c>
      <c r="R182" s="20">
        <f>Properties!$G$14*(O182*L182-M182*K182/Properties!$D$3)</f>
        <v>8.2288165914888436E-11</v>
      </c>
      <c r="S182" s="20">
        <f t="shared" si="84"/>
        <v>99.386044452799112</v>
      </c>
      <c r="T182" s="20">
        <f t="shared" si="85"/>
        <v>79.446596464785699</v>
      </c>
      <c r="U182" s="20">
        <f t="shared" si="86"/>
        <v>0.55340353521430141</v>
      </c>
      <c r="V182" s="20">
        <f t="shared" si="87"/>
        <v>0.58367954120758148</v>
      </c>
      <c r="W182" s="20">
        <f t="shared" si="88"/>
        <v>3.027600599328031E-2</v>
      </c>
      <c r="X182" s="20">
        <f t="shared" si="104"/>
        <v>18</v>
      </c>
      <c r="Y182" s="20">
        <f t="shared" si="89"/>
        <v>0.99732900208457442</v>
      </c>
      <c r="Z182" s="34">
        <f t="shared" si="90"/>
        <v>1.8164401232931171E-2</v>
      </c>
      <c r="AA182" s="38">
        <f t="shared" si="93"/>
        <v>6.1395554720088796E-3</v>
      </c>
      <c r="AB182" s="37">
        <f t="shared" si="94"/>
        <v>6.9175441901787593E-3</v>
      </c>
      <c r="AC182" s="39">
        <f t="shared" si="91"/>
        <v>18.271494864941772</v>
      </c>
    </row>
    <row r="183" spans="1:29">
      <c r="A183" s="20">
        <f t="shared" si="92"/>
        <v>1.5599999999999961E-2</v>
      </c>
      <c r="B183" s="16">
        <f t="shared" si="97"/>
        <v>1.9862536897868488</v>
      </c>
      <c r="C183" s="16">
        <f t="shared" si="98"/>
        <v>37.212264895418549</v>
      </c>
      <c r="D183" s="20">
        <f t="shared" si="95"/>
        <v>99.386044452799112</v>
      </c>
      <c r="E183" s="20">
        <f t="shared" si="96"/>
        <v>79.446596464785699</v>
      </c>
      <c r="F183" s="20">
        <f t="shared" si="99"/>
        <v>0.55340353521430141</v>
      </c>
      <c r="G183" s="20">
        <f t="shared" si="100"/>
        <v>0.58367954120758148</v>
      </c>
      <c r="H183" s="20">
        <f t="shared" si="101"/>
        <v>3.027600599328031E-2</v>
      </c>
      <c r="I183" s="20">
        <f t="shared" si="102"/>
        <v>18</v>
      </c>
      <c r="J183" s="20">
        <f t="shared" si="103"/>
        <v>0.99732900208457442</v>
      </c>
      <c r="K183" s="20">
        <f t="shared" si="79"/>
        <v>1064.4786608389525</v>
      </c>
      <c r="L183" s="20">
        <f t="shared" si="80"/>
        <v>850.91631404257896</v>
      </c>
      <c r="M183" s="20">
        <f t="shared" si="81"/>
        <v>5.9272532407528624</v>
      </c>
      <c r="N183" s="20">
        <f t="shared" si="82"/>
        <v>6.2515257529825332</v>
      </c>
      <c r="O183" s="20">
        <f t="shared" si="83"/>
        <v>0.32427251222967296</v>
      </c>
      <c r="P183" s="20">
        <f>Properties!$G$12*EXP(1/$G$2-1/300)*(K183*L183-M183*N183/Properties!$B$3)</f>
        <v>1.4734057122599386E-2</v>
      </c>
      <c r="Q183" s="20">
        <f>Properties!$G$13*(K183^2-O183*N183/Properties!$C$3)</f>
        <v>8.0639994428636965E-4</v>
      </c>
      <c r="R183" s="20">
        <f>Properties!$G$14*(O183*L183-M183*K183/Properties!$D$3)</f>
        <v>8.2807661056664066E-11</v>
      </c>
      <c r="S183" s="20">
        <f t="shared" si="84"/>
        <v>99.382145070938691</v>
      </c>
      <c r="T183" s="20">
        <f t="shared" si="85"/>
        <v>79.443081800428573</v>
      </c>
      <c r="U183" s="20">
        <f t="shared" si="86"/>
        <v>0.55691819957142874</v>
      </c>
      <c r="V183" s="20">
        <f t="shared" si="87"/>
        <v>0.58738656431635605</v>
      </c>
      <c r="W183" s="20">
        <f t="shared" si="88"/>
        <v>3.0468364744927583E-2</v>
      </c>
      <c r="X183" s="20">
        <f t="shared" si="104"/>
        <v>18</v>
      </c>
      <c r="Y183" s="20">
        <f t="shared" si="89"/>
        <v>0.99731185722873461</v>
      </c>
      <c r="Z183" s="34">
        <f t="shared" si="90"/>
        <v>1.8280117040674004E-2</v>
      </c>
      <c r="AA183" s="38">
        <f t="shared" si="93"/>
        <v>6.1785492906130911E-3</v>
      </c>
      <c r="AB183" s="37">
        <f t="shared" si="94"/>
        <v>6.9614774946428429E-3</v>
      </c>
      <c r="AC183" s="39">
        <f t="shared" si="91"/>
        <v>18.271403442938304</v>
      </c>
    </row>
    <row r="184" spans="1:29">
      <c r="A184" s="20">
        <f t="shared" si="92"/>
        <v>1.5699999999999961E-2</v>
      </c>
      <c r="B184" s="16">
        <f t="shared" si="97"/>
        <v>1.9989860852342003</v>
      </c>
      <c r="C184" s="16">
        <f t="shared" si="98"/>
        <v>37.450805055004565</v>
      </c>
      <c r="D184" s="20">
        <f t="shared" si="95"/>
        <v>99.382145070938691</v>
      </c>
      <c r="E184" s="20">
        <f t="shared" si="96"/>
        <v>79.443081800428573</v>
      </c>
      <c r="F184" s="20">
        <f t="shared" si="99"/>
        <v>0.55691819957142874</v>
      </c>
      <c r="G184" s="20">
        <f t="shared" si="100"/>
        <v>0.58738656431635605</v>
      </c>
      <c r="H184" s="20">
        <f t="shared" si="101"/>
        <v>3.0468364744927583E-2</v>
      </c>
      <c r="I184" s="20">
        <f t="shared" si="102"/>
        <v>18</v>
      </c>
      <c r="J184" s="20">
        <f t="shared" si="103"/>
        <v>0.99731185722873461</v>
      </c>
      <c r="K184" s="20">
        <f t="shared" si="79"/>
        <v>1064.4185978432854</v>
      </c>
      <c r="L184" s="20">
        <f t="shared" si="80"/>
        <v>850.86404281173884</v>
      </c>
      <c r="M184" s="20">
        <f t="shared" si="81"/>
        <v>5.9647946688823472</v>
      </c>
      <c r="N184" s="20">
        <f t="shared" si="82"/>
        <v>6.2911218381864931</v>
      </c>
      <c r="O184" s="20">
        <f t="shared" si="83"/>
        <v>0.32632716930414801</v>
      </c>
      <c r="P184" s="20">
        <f>Properties!$G$12*EXP(1/$G$2-1/300)*(K184*L184-M184*N184/Properties!$B$3)</f>
        <v>1.4732320691817714E-2</v>
      </c>
      <c r="Q184" s="20">
        <f>Properties!$G$13*(K184^2-O184*N184/Properties!$C$3)</f>
        <v>8.0630894363223858E-4</v>
      </c>
      <c r="R184" s="20">
        <f>Properties!$G$14*(O184*L184-M184*K184/Properties!$D$3)</f>
        <v>8.3327012071117401E-11</v>
      </c>
      <c r="S184" s="20">
        <f t="shared" si="84"/>
        <v>99.378246146701485</v>
      </c>
      <c r="T184" s="20">
        <f t="shared" si="85"/>
        <v>79.439567550279804</v>
      </c>
      <c r="U184" s="20">
        <f t="shared" si="86"/>
        <v>0.56043244972020412</v>
      </c>
      <c r="V184" s="20">
        <f t="shared" si="87"/>
        <v>0.59109315150934427</v>
      </c>
      <c r="W184" s="20">
        <f t="shared" si="88"/>
        <v>3.0660701789140411E-2</v>
      </c>
      <c r="X184" s="20">
        <f t="shared" si="104"/>
        <v>18</v>
      </c>
      <c r="Y184" s="20">
        <f t="shared" si="89"/>
        <v>0.99729471207815645</v>
      </c>
      <c r="Z184" s="34">
        <f t="shared" si="90"/>
        <v>1.8395814169450353E-2</v>
      </c>
      <c r="AA184" s="38">
        <f t="shared" si="93"/>
        <v>6.2175385329851455E-3</v>
      </c>
      <c r="AB184" s="37">
        <f t="shared" si="94"/>
        <v>7.0054056215024477E-3</v>
      </c>
      <c r="AC184" s="39">
        <f t="shared" si="91"/>
        <v>18.271312024982382</v>
      </c>
    </row>
    <row r="185" spans="1:29">
      <c r="A185" s="20">
        <f t="shared" si="92"/>
        <v>1.579999999999996E-2</v>
      </c>
      <c r="B185" s="16">
        <f t="shared" si="97"/>
        <v>2.011718480681552</v>
      </c>
      <c r="C185" s="16">
        <f t="shared" si="98"/>
        <v>37.689345214590581</v>
      </c>
      <c r="D185" s="20">
        <f t="shared" si="95"/>
        <v>99.378246146701485</v>
      </c>
      <c r="E185" s="20">
        <f t="shared" si="96"/>
        <v>79.439567550279804</v>
      </c>
      <c r="F185" s="20">
        <f t="shared" si="99"/>
        <v>0.56043244972020412</v>
      </c>
      <c r="G185" s="20">
        <f t="shared" si="100"/>
        <v>0.59109315150934427</v>
      </c>
      <c r="H185" s="20">
        <f t="shared" si="101"/>
        <v>3.0660701789140411E-2</v>
      </c>
      <c r="I185" s="20">
        <f t="shared" si="102"/>
        <v>18</v>
      </c>
      <c r="J185" s="20">
        <f t="shared" si="103"/>
        <v>0.99729471207815645</v>
      </c>
      <c r="K185" s="20">
        <f t="shared" si="79"/>
        <v>1064.358540870214</v>
      </c>
      <c r="L185" s="20">
        <f t="shared" si="80"/>
        <v>850.81177705995378</v>
      </c>
      <c r="M185" s="20">
        <f t="shared" si="81"/>
        <v>6.0023303647356103</v>
      </c>
      <c r="N185" s="20">
        <f t="shared" si="82"/>
        <v>6.3307118876915682</v>
      </c>
      <c r="O185" s="20">
        <f t="shared" si="83"/>
        <v>0.32838152295596151</v>
      </c>
      <c r="P185" s="20">
        <f>Properties!$G$12*EXP(1/$G$2-1/300)*(K185*L185-M185*N185/Properties!$B$3)</f>
        <v>1.4730584541316313E-2</v>
      </c>
      <c r="Q185" s="20">
        <f>Properties!$G$13*(K185^2-O185*N185/Properties!$C$3)</f>
        <v>8.0621795722872144E-4</v>
      </c>
      <c r="R185" s="20">
        <f>Properties!$G$14*(O185*L185-M185*K185/Properties!$D$3)</f>
        <v>8.3846218995608855E-11</v>
      </c>
      <c r="S185" s="20">
        <f t="shared" si="84"/>
        <v>99.374347680013855</v>
      </c>
      <c r="T185" s="20">
        <f t="shared" si="85"/>
        <v>79.436053714272518</v>
      </c>
      <c r="U185" s="20">
        <f t="shared" si="86"/>
        <v>0.56394628572748573</v>
      </c>
      <c r="V185" s="20">
        <f t="shared" si="87"/>
        <v>0.5947993028568036</v>
      </c>
      <c r="W185" s="20">
        <f t="shared" si="88"/>
        <v>3.0853017129318174E-2</v>
      </c>
      <c r="X185" s="20">
        <f t="shared" si="104"/>
        <v>18</v>
      </c>
      <c r="Y185" s="20">
        <f t="shared" si="89"/>
        <v>0.99727756663282474</v>
      </c>
      <c r="Z185" s="34">
        <f t="shared" si="90"/>
        <v>1.8511492623358827E-2</v>
      </c>
      <c r="AA185" s="38">
        <f t="shared" si="93"/>
        <v>6.2565231998614476E-3</v>
      </c>
      <c r="AB185" s="37">
        <f t="shared" si="94"/>
        <v>7.0493285715935274E-3</v>
      </c>
      <c r="AC185" s="39">
        <f t="shared" si="91"/>
        <v>18.271220611073883</v>
      </c>
    </row>
    <row r="186" spans="1:29">
      <c r="A186" s="20">
        <f t="shared" si="92"/>
        <v>1.5899999999999959E-2</v>
      </c>
      <c r="B186" s="16">
        <f t="shared" si="97"/>
        <v>2.0244508761289035</v>
      </c>
      <c r="C186" s="16">
        <f t="shared" si="98"/>
        <v>37.927885374176597</v>
      </c>
      <c r="D186" s="20">
        <f t="shared" si="95"/>
        <v>99.374347680013855</v>
      </c>
      <c r="E186" s="20">
        <f t="shared" si="96"/>
        <v>79.436053714272518</v>
      </c>
      <c r="F186" s="20">
        <f t="shared" si="99"/>
        <v>0.56394628572748573</v>
      </c>
      <c r="G186" s="20">
        <f t="shared" si="100"/>
        <v>0.5947993028568036</v>
      </c>
      <c r="H186" s="20">
        <f t="shared" si="101"/>
        <v>3.0853017129318174E-2</v>
      </c>
      <c r="I186" s="20">
        <f t="shared" si="102"/>
        <v>18</v>
      </c>
      <c r="J186" s="20">
        <f t="shared" si="103"/>
        <v>0.99727756663282474</v>
      </c>
      <c r="K186" s="20">
        <f t="shared" si="79"/>
        <v>1064.2984899187168</v>
      </c>
      <c r="L186" s="20">
        <f t="shared" si="80"/>
        <v>850.7595167862994</v>
      </c>
      <c r="M186" s="20">
        <f t="shared" si="81"/>
        <v>6.0398603292240356</v>
      </c>
      <c r="N186" s="20">
        <f t="shared" si="82"/>
        <v>6.3702959024557115</v>
      </c>
      <c r="O186" s="20">
        <f t="shared" si="83"/>
        <v>0.33043557323167988</v>
      </c>
      <c r="P186" s="20">
        <f>Properties!$G$12*EXP(1/$G$2-1/300)*(K186*L186-M186*N186/Properties!$B$3)</f>
        <v>1.4728848671033655E-2</v>
      </c>
      <c r="Q186" s="20">
        <f>Properties!$G$13*(K186^2-O186*N186/Properties!$C$3)</f>
        <v>8.061269850727302E-4</v>
      </c>
      <c r="R186" s="20">
        <f>Properties!$G$14*(O186*L186-M186*K186/Properties!$D$3)</f>
        <v>8.4365281867487713E-11</v>
      </c>
      <c r="S186" s="20">
        <f t="shared" si="84"/>
        <v>99.370449670802145</v>
      </c>
      <c r="T186" s="20">
        <f t="shared" si="85"/>
        <v>79.43254029233988</v>
      </c>
      <c r="U186" s="20">
        <f t="shared" si="86"/>
        <v>0.56745970766011689</v>
      </c>
      <c r="V186" s="20">
        <f t="shared" si="87"/>
        <v>0.59850501842897608</v>
      </c>
      <c r="W186" s="20">
        <f t="shared" si="88"/>
        <v>3.104531076885951E-2</v>
      </c>
      <c r="X186" s="20">
        <f t="shared" si="104"/>
        <v>18</v>
      </c>
      <c r="Y186" s="20">
        <f t="shared" si="89"/>
        <v>0.99726042089272426</v>
      </c>
      <c r="Z186" s="34">
        <f t="shared" si="90"/>
        <v>1.8627152406498704E-2</v>
      </c>
      <c r="AA186" s="38">
        <f t="shared" si="93"/>
        <v>6.2955032919785481E-3</v>
      </c>
      <c r="AB186" s="37">
        <f t="shared" si="94"/>
        <v>7.093246345751503E-3</v>
      </c>
      <c r="AC186" s="39">
        <f t="shared" si="91"/>
        <v>18.271129201212684</v>
      </c>
    </row>
    <row r="187" spans="1:29">
      <c r="A187" s="20">
        <f t="shared" si="92"/>
        <v>1.5999999999999959E-2</v>
      </c>
      <c r="B187" s="16">
        <f t="shared" si="97"/>
        <v>2.037183271576255</v>
      </c>
      <c r="C187" s="16">
        <f t="shared" si="98"/>
        <v>38.166425533762613</v>
      </c>
      <c r="D187" s="20">
        <f t="shared" si="95"/>
        <v>99.370449670802145</v>
      </c>
      <c r="E187" s="20">
        <f t="shared" si="96"/>
        <v>79.43254029233988</v>
      </c>
      <c r="F187" s="20">
        <f t="shared" si="99"/>
        <v>0.56745970766011689</v>
      </c>
      <c r="G187" s="20">
        <f t="shared" si="100"/>
        <v>0.59850501842897608</v>
      </c>
      <c r="H187" s="20">
        <f t="shared" si="101"/>
        <v>3.104531076885951E-2</v>
      </c>
      <c r="I187" s="20">
        <f t="shared" si="102"/>
        <v>18</v>
      </c>
      <c r="J187" s="20">
        <f t="shared" si="103"/>
        <v>0.99726042089272426</v>
      </c>
      <c r="K187" s="20">
        <f t="shared" si="79"/>
        <v>1064.2384449877736</v>
      </c>
      <c r="L187" s="20">
        <f t="shared" si="80"/>
        <v>850.70726198985187</v>
      </c>
      <c r="M187" s="20">
        <f t="shared" si="81"/>
        <v>6.0773845632588106</v>
      </c>
      <c r="N187" s="20">
        <f t="shared" si="82"/>
        <v>6.4098738834366671</v>
      </c>
      <c r="O187" s="20">
        <f t="shared" si="83"/>
        <v>0.33248932017785976</v>
      </c>
      <c r="P187" s="20">
        <f>Properties!$G$12*EXP(1/$G$2-1/300)*(K187*L187-M187*N187/Properties!$B$3)</f>
        <v>1.4727113080908258E-2</v>
      </c>
      <c r="Q187" s="20">
        <f>Properties!$G$13*(K187^2-O187*N187/Properties!$C$3)</f>
        <v>8.060360271611789E-4</v>
      </c>
      <c r="R187" s="20">
        <f>Properties!$G$14*(O187*L187-M187*K187/Properties!$D$3)</f>
        <v>8.4884200724092314E-11</v>
      </c>
      <c r="S187" s="20">
        <f t="shared" si="84"/>
        <v>99.366552118992729</v>
      </c>
      <c r="T187" s="20">
        <f t="shared" si="85"/>
        <v>79.429027284415071</v>
      </c>
      <c r="U187" s="20">
        <f t="shared" si="86"/>
        <v>0.57097271558492635</v>
      </c>
      <c r="V187" s="20">
        <f t="shared" si="87"/>
        <v>0.60221029829608841</v>
      </c>
      <c r="W187" s="20">
        <f t="shared" si="88"/>
        <v>3.1237582711162327E-2</v>
      </c>
      <c r="X187" s="20">
        <f t="shared" si="104"/>
        <v>18</v>
      </c>
      <c r="Y187" s="20">
        <f t="shared" si="89"/>
        <v>0.9972432748578397</v>
      </c>
      <c r="Z187" s="34">
        <f t="shared" si="90"/>
        <v>1.8742793522966816E-2</v>
      </c>
      <c r="AA187" s="38">
        <f t="shared" si="93"/>
        <v>6.3344788100727105E-3</v>
      </c>
      <c r="AB187" s="37">
        <f t="shared" si="94"/>
        <v>7.1371589448116172E-3</v>
      </c>
      <c r="AC187" s="39">
        <f t="shared" si="91"/>
        <v>18.27103779539868</v>
      </c>
    </row>
    <row r="188" spans="1:29">
      <c r="A188" s="20">
        <f t="shared" si="92"/>
        <v>1.6099999999999958E-2</v>
      </c>
      <c r="B188" s="16">
        <f t="shared" si="97"/>
        <v>2.0499156670236065</v>
      </c>
      <c r="C188" s="16">
        <f t="shared" si="98"/>
        <v>38.404965693348629</v>
      </c>
      <c r="D188" s="20">
        <f t="shared" si="95"/>
        <v>99.366552118992729</v>
      </c>
      <c r="E188" s="20">
        <f t="shared" si="96"/>
        <v>79.429027284415071</v>
      </c>
      <c r="F188" s="20">
        <f t="shared" si="99"/>
        <v>0.57097271558492635</v>
      </c>
      <c r="G188" s="20">
        <f t="shared" si="100"/>
        <v>0.60221029829608841</v>
      </c>
      <c r="H188" s="20">
        <f t="shared" si="101"/>
        <v>3.1237582711162327E-2</v>
      </c>
      <c r="I188" s="20">
        <f t="shared" si="102"/>
        <v>18</v>
      </c>
      <c r="J188" s="20">
        <f t="shared" si="103"/>
        <v>0.9972432748578397</v>
      </c>
      <c r="K188" s="20">
        <f t="shared" si="79"/>
        <v>1064.1784060763637</v>
      </c>
      <c r="L188" s="20">
        <f t="shared" si="80"/>
        <v>850.65501266968658</v>
      </c>
      <c r="M188" s="20">
        <f t="shared" si="81"/>
        <v>6.1149030677509151</v>
      </c>
      <c r="N188" s="20">
        <f t="shared" si="82"/>
        <v>6.4494458315919596</v>
      </c>
      <c r="O188" s="20">
        <f t="shared" si="83"/>
        <v>0.33454276384104725</v>
      </c>
      <c r="P188" s="20">
        <f>Properties!$G$12*EXP(1/$G$2-1/300)*(K188*L188-M188*N188/Properties!$B$3)</f>
        <v>1.4725377770878619E-2</v>
      </c>
      <c r="Q188" s="20">
        <f>Properties!$G$13*(K188^2-O188*N188/Properties!$C$3)</f>
        <v>8.0594508349098168E-4</v>
      </c>
      <c r="R188" s="20">
        <f>Properties!$G$14*(O188*L188-M188*K188/Properties!$D$3)</f>
        <v>8.540297560274948E-11</v>
      </c>
      <c r="S188" s="20">
        <f t="shared" si="84"/>
        <v>99.362655024512009</v>
      </c>
      <c r="T188" s="20">
        <f t="shared" si="85"/>
        <v>79.425514690431271</v>
      </c>
      <c r="U188" s="20">
        <f t="shared" si="86"/>
        <v>0.57448530956872812</v>
      </c>
      <c r="V188" s="20">
        <f t="shared" si="87"/>
        <v>0.60591514252835166</v>
      </c>
      <c r="W188" s="20">
        <f t="shared" si="88"/>
        <v>3.1429832959623795E-2</v>
      </c>
      <c r="X188" s="20">
        <f t="shared" si="104"/>
        <v>18</v>
      </c>
      <c r="Y188" s="20">
        <f t="shared" si="89"/>
        <v>0.99722612852815595</v>
      </c>
      <c r="Z188" s="34">
        <f t="shared" si="90"/>
        <v>1.8858415976860776E-2</v>
      </c>
      <c r="AA188" s="38">
        <f t="shared" si="93"/>
        <v>6.3734497548799144E-3</v>
      </c>
      <c r="AB188" s="37">
        <f t="shared" si="94"/>
        <v>7.1810663696091123E-3</v>
      </c>
      <c r="AC188" s="39">
        <f t="shared" si="91"/>
        <v>18.270946393631743</v>
      </c>
    </row>
    <row r="189" spans="1:29">
      <c r="A189" s="20">
        <f t="shared" si="92"/>
        <v>1.6199999999999957E-2</v>
      </c>
      <c r="B189" s="16">
        <f t="shared" si="97"/>
        <v>2.062648062470958</v>
      </c>
      <c r="C189" s="16">
        <f t="shared" si="98"/>
        <v>38.643505852934645</v>
      </c>
      <c r="D189" s="20">
        <f t="shared" si="95"/>
        <v>99.362655024512009</v>
      </c>
      <c r="E189" s="20">
        <f t="shared" si="96"/>
        <v>79.425514690431271</v>
      </c>
      <c r="F189" s="20">
        <f t="shared" si="99"/>
        <v>0.57448530956872812</v>
      </c>
      <c r="G189" s="20">
        <f t="shared" si="100"/>
        <v>0.60591514252835166</v>
      </c>
      <c r="H189" s="20">
        <f t="shared" si="101"/>
        <v>3.1429832959623795E-2</v>
      </c>
      <c r="I189" s="20">
        <f t="shared" si="102"/>
        <v>18</v>
      </c>
      <c r="J189" s="20">
        <f t="shared" si="103"/>
        <v>0.99722612852815595</v>
      </c>
      <c r="K189" s="20">
        <f t="shared" si="79"/>
        <v>1064.1183731834669</v>
      </c>
      <c r="L189" s="20">
        <f t="shared" si="80"/>
        <v>850.60276882487983</v>
      </c>
      <c r="M189" s="20">
        <f t="shared" si="81"/>
        <v>6.152415843611136</v>
      </c>
      <c r="N189" s="20">
        <f t="shared" si="82"/>
        <v>6.4890117478789122</v>
      </c>
      <c r="O189" s="20">
        <f t="shared" si="83"/>
        <v>0.33659590426777891</v>
      </c>
      <c r="P189" s="20">
        <f>Properties!$G$12*EXP(1/$G$2-1/300)*(K189*L189-M189*N189/Properties!$B$3)</f>
        <v>1.4723642740883282E-2</v>
      </c>
      <c r="Q189" s="20">
        <f>Properties!$G$13*(K189^2-O189*N189/Properties!$C$3)</f>
        <v>8.0585415405905409E-4</v>
      </c>
      <c r="R189" s="20">
        <f>Properties!$G$14*(O189*L189-M189*K189/Properties!$D$3)</f>
        <v>8.592160654077524E-11</v>
      </c>
      <c r="S189" s="20">
        <f t="shared" si="84"/>
        <v>99.358758387286386</v>
      </c>
      <c r="T189" s="20">
        <f t="shared" si="85"/>
        <v>79.422002510321676</v>
      </c>
      <c r="U189" s="20">
        <f t="shared" si="86"/>
        <v>0.57799748967832165</v>
      </c>
      <c r="V189" s="20">
        <f t="shared" si="87"/>
        <v>0.60961955119596178</v>
      </c>
      <c r="W189" s="20">
        <f t="shared" si="88"/>
        <v>3.162206151764034E-2</v>
      </c>
      <c r="X189" s="20">
        <f t="shared" si="104"/>
        <v>18</v>
      </c>
      <c r="Y189" s="20">
        <f t="shared" si="89"/>
        <v>0.99720898190365781</v>
      </c>
      <c r="Z189" s="34">
        <f t="shared" si="90"/>
        <v>1.897401977227553E-2</v>
      </c>
      <c r="AA189" s="38">
        <f t="shared" si="93"/>
        <v>6.4124161271361399E-3</v>
      </c>
      <c r="AB189" s="37">
        <f t="shared" si="94"/>
        <v>7.2249686209790555E-3</v>
      </c>
      <c r="AC189" s="39">
        <f t="shared" si="91"/>
        <v>18.270854995911748</v>
      </c>
    </row>
    <row r="190" spans="1:29">
      <c r="A190" s="20">
        <f t="shared" si="92"/>
        <v>1.6299999999999957E-2</v>
      </c>
      <c r="B190" s="16">
        <f t="shared" si="97"/>
        <v>2.0753804579183095</v>
      </c>
      <c r="C190" s="16">
        <f t="shared" si="98"/>
        <v>38.882046012520661</v>
      </c>
      <c r="D190" s="20">
        <f t="shared" si="95"/>
        <v>99.358758387286386</v>
      </c>
      <c r="E190" s="20">
        <f t="shared" si="96"/>
        <v>79.422002510321676</v>
      </c>
      <c r="F190" s="20">
        <f t="shared" si="99"/>
        <v>0.57799748967832165</v>
      </c>
      <c r="G190" s="20">
        <f t="shared" si="100"/>
        <v>0.60961955119596178</v>
      </c>
      <c r="H190" s="20">
        <f t="shared" si="101"/>
        <v>3.162206151764034E-2</v>
      </c>
      <c r="I190" s="20">
        <f t="shared" si="102"/>
        <v>18</v>
      </c>
      <c r="J190" s="20">
        <f t="shared" si="103"/>
        <v>0.99720898190365781</v>
      </c>
      <c r="K190" s="20">
        <f t="shared" si="79"/>
        <v>1064.0583463080634</v>
      </c>
      <c r="L190" s="20">
        <f t="shared" si="80"/>
        <v>850.55053045450802</v>
      </c>
      <c r="M190" s="20">
        <f t="shared" si="81"/>
        <v>6.1899228917500553</v>
      </c>
      <c r="N190" s="20">
        <f t="shared" si="82"/>
        <v>6.528571633254634</v>
      </c>
      <c r="O190" s="20">
        <f t="shared" si="83"/>
        <v>0.33864874150458057</v>
      </c>
      <c r="P190" s="20">
        <f>Properties!$G$12*EXP(1/$G$2-1/300)*(K190*L190-M190*N190/Properties!$B$3)</f>
        <v>1.4721907990860792E-2</v>
      </c>
      <c r="Q190" s="20">
        <f>Properties!$G$13*(K190^2-O190*N190/Properties!$C$3)</f>
        <v>8.0576323886231212E-4</v>
      </c>
      <c r="R190" s="20">
        <f>Properties!$G$14*(O190*L190-M190*K190/Properties!$D$3)</f>
        <v>8.6440093575474279E-11</v>
      </c>
      <c r="S190" s="20">
        <f t="shared" si="84"/>
        <v>99.354862207242277</v>
      </c>
      <c r="T190" s="20">
        <f t="shared" si="85"/>
        <v>79.418490744019508</v>
      </c>
      <c r="U190" s="20">
        <f t="shared" si="86"/>
        <v>0.58150925598049164</v>
      </c>
      <c r="V190" s="20">
        <f t="shared" si="87"/>
        <v>0.61332352436909909</v>
      </c>
      <c r="W190" s="20">
        <f t="shared" si="88"/>
        <v>3.1814268388607667E-2</v>
      </c>
      <c r="X190" s="20">
        <f t="shared" si="104"/>
        <v>18</v>
      </c>
      <c r="Y190" s="20">
        <f t="shared" si="89"/>
        <v>0.99719183498433006</v>
      </c>
      <c r="Z190" s="34">
        <f t="shared" si="90"/>
        <v>1.9089604913305691E-2</v>
      </c>
      <c r="AA190" s="38">
        <f t="shared" si="93"/>
        <v>6.4513779275772263E-3</v>
      </c>
      <c r="AB190" s="37">
        <f t="shared" si="94"/>
        <v>7.2688656997561552E-3</v>
      </c>
      <c r="AC190" s="39">
        <f t="shared" si="91"/>
        <v>18.270763602238578</v>
      </c>
    </row>
    <row r="191" spans="1:29">
      <c r="A191" s="20">
        <f t="shared" si="92"/>
        <v>1.6399999999999956E-2</v>
      </c>
      <c r="B191" s="16">
        <f t="shared" si="97"/>
        <v>2.088112853365661</v>
      </c>
      <c r="C191" s="16">
        <f t="shared" si="98"/>
        <v>39.120586172106677</v>
      </c>
      <c r="D191" s="20">
        <f t="shared" si="95"/>
        <v>99.354862207242277</v>
      </c>
      <c r="E191" s="20">
        <f t="shared" si="96"/>
        <v>79.418490744019508</v>
      </c>
      <c r="F191" s="20">
        <f t="shared" si="99"/>
        <v>0.58150925598049164</v>
      </c>
      <c r="G191" s="20">
        <f t="shared" si="100"/>
        <v>0.61332352436909909</v>
      </c>
      <c r="H191" s="20">
        <f t="shared" si="101"/>
        <v>3.1814268388607667E-2</v>
      </c>
      <c r="I191" s="20">
        <f t="shared" si="102"/>
        <v>18</v>
      </c>
      <c r="J191" s="20">
        <f t="shared" si="103"/>
        <v>0.99719183498433006</v>
      </c>
      <c r="K191" s="20">
        <f t="shared" si="79"/>
        <v>1063.9983254491333</v>
      </c>
      <c r="L191" s="20">
        <f t="shared" si="80"/>
        <v>850.49829755764779</v>
      </c>
      <c r="M191" s="20">
        <f t="shared" si="81"/>
        <v>6.2274242130780566</v>
      </c>
      <c r="N191" s="20">
        <f t="shared" si="82"/>
        <v>6.5681254886760225</v>
      </c>
      <c r="O191" s="20">
        <f t="shared" si="83"/>
        <v>0.3407012755979687</v>
      </c>
      <c r="P191" s="20">
        <f>Properties!$G$12*EXP(1/$G$2-1/300)*(K191*L191-M191*N191/Properties!$B$3)</f>
        <v>1.4720173520749728E-2</v>
      </c>
      <c r="Q191" s="20">
        <f>Properties!$G$13*(K191^2-O191*N191/Properties!$C$3)</f>
        <v>8.0567233789767263E-4</v>
      </c>
      <c r="R191" s="20">
        <f>Properties!$G$14*(O191*L191-M191*K191/Properties!$D$3)</f>
        <v>8.6958436744140485E-11</v>
      </c>
      <c r="S191" s="20">
        <f t="shared" si="84"/>
        <v>99.350966484306142</v>
      </c>
      <c r="T191" s="20">
        <f t="shared" si="85"/>
        <v>79.41497939145799</v>
      </c>
      <c r="U191" s="20">
        <f t="shared" si="86"/>
        <v>0.58502060854200821</v>
      </c>
      <c r="V191" s="20">
        <f t="shared" si="87"/>
        <v>0.61702706211792879</v>
      </c>
      <c r="W191" s="20">
        <f t="shared" si="88"/>
        <v>3.2006453575920739E-2</v>
      </c>
      <c r="X191" s="20">
        <f t="shared" si="104"/>
        <v>18</v>
      </c>
      <c r="Y191" s="20">
        <f t="shared" si="89"/>
        <v>0.9971746877701575</v>
      </c>
      <c r="Z191" s="34">
        <f t="shared" si="90"/>
        <v>1.9205171404043764E-2</v>
      </c>
      <c r="AA191" s="38">
        <f t="shared" si="93"/>
        <v>6.4903351569385844E-3</v>
      </c>
      <c r="AB191" s="37">
        <f t="shared" si="94"/>
        <v>7.3127576067751219E-3</v>
      </c>
      <c r="AC191" s="39">
        <f t="shared" si="91"/>
        <v>18.27067221261213</v>
      </c>
    </row>
    <row r="192" spans="1:29">
      <c r="A192" s="20">
        <f t="shared" si="92"/>
        <v>1.6499999999999956E-2</v>
      </c>
      <c r="B192" s="16">
        <f t="shared" si="97"/>
        <v>2.1008452488130125</v>
      </c>
      <c r="C192" s="16">
        <f t="shared" si="98"/>
        <v>39.359126331692693</v>
      </c>
      <c r="D192" s="20">
        <f t="shared" si="95"/>
        <v>99.350966484306142</v>
      </c>
      <c r="E192" s="20">
        <f t="shared" si="96"/>
        <v>79.41497939145799</v>
      </c>
      <c r="F192" s="20">
        <f t="shared" si="99"/>
        <v>0.58502060854200821</v>
      </c>
      <c r="G192" s="20">
        <f t="shared" si="100"/>
        <v>0.61702706211792879</v>
      </c>
      <c r="H192" s="20">
        <f t="shared" si="101"/>
        <v>3.2006453575920739E-2</v>
      </c>
      <c r="I192" s="20">
        <f t="shared" si="102"/>
        <v>18</v>
      </c>
      <c r="J192" s="20">
        <f t="shared" si="103"/>
        <v>0.9971746877701575</v>
      </c>
      <c r="K192" s="20">
        <f t="shared" si="79"/>
        <v>1063.9383106056571</v>
      </c>
      <c r="L192" s="20">
        <f t="shared" si="80"/>
        <v>850.44607013337577</v>
      </c>
      <c r="M192" s="20">
        <f t="shared" si="81"/>
        <v>6.2649198085053195</v>
      </c>
      <c r="N192" s="20">
        <f t="shared" si="82"/>
        <v>6.6076733150997669</v>
      </c>
      <c r="O192" s="20">
        <f t="shared" si="83"/>
        <v>0.34275350659444892</v>
      </c>
      <c r="P192" s="20">
        <f>Properties!$G$12*EXP(1/$G$2-1/300)*(K192*L192-M192*N192/Properties!$B$3)</f>
        <v>1.4718439330488659E-2</v>
      </c>
      <c r="Q192" s="20">
        <f>Properties!$G$13*(K192^2-O192*N192/Properties!$C$3)</f>
        <v>8.0558145116205345E-4</v>
      </c>
      <c r="R192" s="20">
        <f>Properties!$G$14*(O192*L192-M192*K192/Properties!$D$3)</f>
        <v>8.7476636084056221E-11</v>
      </c>
      <c r="S192" s="20">
        <f t="shared" si="84"/>
        <v>99.347071218404423</v>
      </c>
      <c r="T192" s="20">
        <f t="shared" si="85"/>
        <v>79.411468452570375</v>
      </c>
      <c r="U192" s="20">
        <f t="shared" si="86"/>
        <v>0.58853154742962677</v>
      </c>
      <c r="V192" s="20">
        <f t="shared" si="87"/>
        <v>0.62073016451260044</v>
      </c>
      <c r="W192" s="20">
        <f t="shared" si="88"/>
        <v>3.2198617082973779E-2</v>
      </c>
      <c r="X192" s="20">
        <f t="shared" si="104"/>
        <v>18</v>
      </c>
      <c r="Y192" s="20">
        <f t="shared" si="89"/>
        <v>0.99715754026112491</v>
      </c>
      <c r="Z192" s="34">
        <f t="shared" si="90"/>
        <v>1.9320719248582807E-2</v>
      </c>
      <c r="AA192" s="38">
        <f t="shared" si="93"/>
        <v>6.529287815955769E-3</v>
      </c>
      <c r="AB192" s="37">
        <f t="shared" si="94"/>
        <v>7.356644342870311E-3</v>
      </c>
      <c r="AC192" s="39">
        <f t="shared" si="91"/>
        <v>18.270580827032266</v>
      </c>
    </row>
    <row r="193" spans="1:29">
      <c r="A193" s="20">
        <f t="shared" si="92"/>
        <v>1.6599999999999955E-2</v>
      </c>
      <c r="B193" s="16">
        <f t="shared" si="97"/>
        <v>2.1135776442603644</v>
      </c>
      <c r="C193" s="16">
        <f t="shared" si="98"/>
        <v>39.597666491278709</v>
      </c>
      <c r="D193" s="20">
        <f t="shared" si="95"/>
        <v>99.347071218404423</v>
      </c>
      <c r="E193" s="20">
        <f t="shared" si="96"/>
        <v>79.411468452570375</v>
      </c>
      <c r="F193" s="20">
        <f t="shared" si="99"/>
        <v>0.58853154742962677</v>
      </c>
      <c r="G193" s="20">
        <f t="shared" si="100"/>
        <v>0.62073016451260044</v>
      </c>
      <c r="H193" s="20">
        <f t="shared" si="101"/>
        <v>3.2198617082973779E-2</v>
      </c>
      <c r="I193" s="20">
        <f t="shared" si="102"/>
        <v>18</v>
      </c>
      <c r="J193" s="20">
        <f t="shared" si="103"/>
        <v>0.99715754026112491</v>
      </c>
      <c r="K193" s="20">
        <f t="shared" si="79"/>
        <v>1063.8783017766154</v>
      </c>
      <c r="L193" s="20">
        <f t="shared" si="80"/>
        <v>850.39384818076894</v>
      </c>
      <c r="M193" s="20">
        <f t="shared" si="81"/>
        <v>6.302409678941828</v>
      </c>
      <c r="N193" s="20">
        <f t="shared" si="82"/>
        <v>6.6472151134823436</v>
      </c>
      <c r="O193" s="20">
        <f t="shared" si="83"/>
        <v>0.34480543454051743</v>
      </c>
      <c r="P193" s="20">
        <f>Properties!$G$12*EXP(1/$G$2-1/300)*(K193*L193-M193*N193/Properties!$B$3)</f>
        <v>1.4716705420016192E-2</v>
      </c>
      <c r="Q193" s="20">
        <f>Properties!$G$13*(K193^2-O193*N193/Properties!$C$3)</f>
        <v>8.0549057865237283E-4</v>
      </c>
      <c r="R193" s="20">
        <f>Properties!$G$14*(O193*L193-M193*K193/Properties!$D$3)</f>
        <v>8.7994691632493055E-11</v>
      </c>
      <c r="S193" s="20">
        <f t="shared" si="84"/>
        <v>99.343176409463595</v>
      </c>
      <c r="T193" s="20">
        <f t="shared" si="85"/>
        <v>79.407957927289914</v>
      </c>
      <c r="U193" s="20">
        <f t="shared" si="86"/>
        <v>0.59204207271008813</v>
      </c>
      <c r="V193" s="20">
        <f t="shared" si="87"/>
        <v>0.62443283162324825</v>
      </c>
      <c r="W193" s="20">
        <f t="shared" si="88"/>
        <v>3.2390758913160282E-2</v>
      </c>
      <c r="X193" s="20">
        <f t="shared" si="104"/>
        <v>18</v>
      </c>
      <c r="Y193" s="20">
        <f t="shared" si="89"/>
        <v>0.99714039245721708</v>
      </c>
      <c r="Z193" s="34">
        <f t="shared" si="90"/>
        <v>1.9436248451013327E-2</v>
      </c>
      <c r="AA193" s="38">
        <f t="shared" si="93"/>
        <v>6.568235905364048E-3</v>
      </c>
      <c r="AB193" s="37">
        <f t="shared" si="94"/>
        <v>7.4005259088760766E-3</v>
      </c>
      <c r="AC193" s="39">
        <f t="shared" si="91"/>
        <v>18.270489445498885</v>
      </c>
    </row>
    <row r="194" spans="1:29">
      <c r="A194" s="20">
        <f t="shared" si="92"/>
        <v>1.6699999999999954E-2</v>
      </c>
      <c r="B194" s="16">
        <f t="shared" si="97"/>
        <v>2.1263100397077159</v>
      </c>
      <c r="C194" s="16">
        <f t="shared" si="98"/>
        <v>39.836206650864717</v>
      </c>
      <c r="D194" s="20">
        <f t="shared" si="95"/>
        <v>99.343176409463595</v>
      </c>
      <c r="E194" s="20">
        <f t="shared" si="96"/>
        <v>79.407957927289914</v>
      </c>
      <c r="F194" s="20">
        <f t="shared" si="99"/>
        <v>0.59204207271008813</v>
      </c>
      <c r="G194" s="20">
        <f t="shared" si="100"/>
        <v>0.62443283162324825</v>
      </c>
      <c r="H194" s="20">
        <f t="shared" si="101"/>
        <v>3.2390758913160282E-2</v>
      </c>
      <c r="I194" s="20">
        <f t="shared" si="102"/>
        <v>18</v>
      </c>
      <c r="J194" s="20">
        <f t="shared" si="103"/>
        <v>0.99714039245721708</v>
      </c>
      <c r="K194" s="20">
        <f t="shared" si="79"/>
        <v>1063.8182989609898</v>
      </c>
      <c r="L194" s="20">
        <f t="shared" si="80"/>
        <v>850.34163169890462</v>
      </c>
      <c r="M194" s="20">
        <f t="shared" si="81"/>
        <v>6.3398938252973593</v>
      </c>
      <c r="N194" s="20">
        <f t="shared" si="82"/>
        <v>6.6867508847800181</v>
      </c>
      <c r="O194" s="20">
        <f t="shared" si="83"/>
        <v>0.34685705948265988</v>
      </c>
      <c r="P194" s="20">
        <f>Properties!$G$12*EXP(1/$G$2-1/300)*(K194*L194-M194*N194/Properties!$B$3)</f>
        <v>1.4714971789270954E-2</v>
      </c>
      <c r="Q194" s="20">
        <f>Properties!$G$13*(K194^2-O194*N194/Properties!$C$3)</f>
        <v>8.0539972036555176E-4</v>
      </c>
      <c r="R194" s="20">
        <f>Properties!$G$14*(O194*L194-M194*K194/Properties!$D$3)</f>
        <v>8.8512603426711404E-11</v>
      </c>
      <c r="S194" s="20">
        <f t="shared" si="84"/>
        <v>99.339282057410145</v>
      </c>
      <c r="T194" s="20">
        <f t="shared" si="85"/>
        <v>79.404447815549887</v>
      </c>
      <c r="U194" s="20">
        <f t="shared" si="86"/>
        <v>0.59555218445011837</v>
      </c>
      <c r="V194" s="20">
        <f t="shared" si="87"/>
        <v>0.62813506351999127</v>
      </c>
      <c r="W194" s="20">
        <f t="shared" si="88"/>
        <v>3.2582879069873005E-2</v>
      </c>
      <c r="X194" s="20">
        <f t="shared" si="104"/>
        <v>18</v>
      </c>
      <c r="Y194" s="20">
        <f t="shared" si="89"/>
        <v>0.99712324435841881</v>
      </c>
      <c r="Z194" s="34">
        <f t="shared" si="90"/>
        <v>1.9551759015424608E-2</v>
      </c>
      <c r="AA194" s="38">
        <f t="shared" si="93"/>
        <v>6.6071794258985503E-3</v>
      </c>
      <c r="AB194" s="37">
        <f t="shared" si="94"/>
        <v>7.4444023056264184E-3</v>
      </c>
      <c r="AC194" s="39">
        <f t="shared" si="91"/>
        <v>18.270398068011843</v>
      </c>
    </row>
    <row r="195" spans="1:29">
      <c r="A195" s="20">
        <f t="shared" si="92"/>
        <v>1.6799999999999954E-2</v>
      </c>
      <c r="B195" s="16">
        <f t="shared" si="97"/>
        <v>2.1390424351550674</v>
      </c>
      <c r="C195" s="16">
        <f t="shared" si="98"/>
        <v>40.074746810450733</v>
      </c>
      <c r="D195" s="20">
        <f t="shared" si="95"/>
        <v>99.339282057410145</v>
      </c>
      <c r="E195" s="20">
        <f t="shared" si="96"/>
        <v>79.404447815549887</v>
      </c>
      <c r="F195" s="20">
        <f t="shared" si="99"/>
        <v>0.59555218445011837</v>
      </c>
      <c r="G195" s="20">
        <f t="shared" si="100"/>
        <v>0.62813506351999127</v>
      </c>
      <c r="H195" s="20">
        <f t="shared" si="101"/>
        <v>3.2582879069873005E-2</v>
      </c>
      <c r="I195" s="20">
        <f t="shared" si="102"/>
        <v>18</v>
      </c>
      <c r="J195" s="20">
        <f t="shared" si="103"/>
        <v>0.99712324435841881</v>
      </c>
      <c r="K195" s="20">
        <f t="shared" si="79"/>
        <v>1063.7583021577605</v>
      </c>
      <c r="L195" s="20">
        <f t="shared" si="80"/>
        <v>850.2894206868599</v>
      </c>
      <c r="M195" s="20">
        <f t="shared" si="81"/>
        <v>6.3773722484814961</v>
      </c>
      <c r="N195" s="20">
        <f t="shared" si="82"/>
        <v>6.7262806299488478</v>
      </c>
      <c r="O195" s="20">
        <f t="shared" si="83"/>
        <v>0.34890838146735198</v>
      </c>
      <c r="P195" s="20">
        <f>Properties!$G$12*EXP(1/$G$2-1/300)*(K195*L195-M195*N195/Properties!$B$3)</f>
        <v>1.471323843819157E-2</v>
      </c>
      <c r="Q195" s="20">
        <f>Properties!$G$13*(K195^2-O195*N195/Properties!$C$3)</f>
        <v>8.0530887629850871E-4</v>
      </c>
      <c r="R195" s="20">
        <f>Properties!$G$14*(O195*L195-M195*K195/Properties!$D$3)</f>
        <v>8.9030371503960411E-11</v>
      </c>
      <c r="S195" s="20">
        <f t="shared" si="84"/>
        <v>99.335388162170574</v>
      </c>
      <c r="T195" s="20">
        <f t="shared" si="85"/>
        <v>79.400938117283573</v>
      </c>
      <c r="U195" s="20">
        <f t="shared" si="86"/>
        <v>0.59906188271642902</v>
      </c>
      <c r="V195" s="20">
        <f t="shared" si="87"/>
        <v>0.63183686027293284</v>
      </c>
      <c r="W195" s="20">
        <f t="shared" si="88"/>
        <v>3.2774977556503972E-2</v>
      </c>
      <c r="X195" s="20">
        <f t="shared" si="104"/>
        <v>18</v>
      </c>
      <c r="Y195" s="20">
        <f t="shared" si="89"/>
        <v>0.99710609596471489</v>
      </c>
      <c r="Z195" s="34">
        <f t="shared" si="90"/>
        <v>1.9667250945906156E-2</v>
      </c>
      <c r="AA195" s="38">
        <f t="shared" si="93"/>
        <v>6.6461183782942608E-3</v>
      </c>
      <c r="AB195" s="37">
        <f t="shared" si="94"/>
        <v>7.4882735339553367E-3</v>
      </c>
      <c r="AC195" s="39">
        <f t="shared" si="91"/>
        <v>18.270306694571051</v>
      </c>
    </row>
    <row r="196" spans="1:29">
      <c r="A196" s="20">
        <f t="shared" si="92"/>
        <v>1.6899999999999953E-2</v>
      </c>
      <c r="B196" s="16">
        <f t="shared" si="97"/>
        <v>2.1517748306024189</v>
      </c>
      <c r="C196" s="16">
        <f t="shared" si="98"/>
        <v>40.313286970036749</v>
      </c>
      <c r="D196" s="20">
        <f t="shared" si="95"/>
        <v>99.335388162170574</v>
      </c>
      <c r="E196" s="20">
        <f t="shared" si="96"/>
        <v>79.400938117283573</v>
      </c>
      <c r="F196" s="20">
        <f t="shared" si="99"/>
        <v>0.59906188271642902</v>
      </c>
      <c r="G196" s="20">
        <f t="shared" si="100"/>
        <v>0.63183686027293284</v>
      </c>
      <c r="H196" s="20">
        <f t="shared" si="101"/>
        <v>3.2774977556503972E-2</v>
      </c>
      <c r="I196" s="20">
        <f t="shared" si="102"/>
        <v>18</v>
      </c>
      <c r="J196" s="20">
        <f t="shared" si="103"/>
        <v>0.99710609596471489</v>
      </c>
      <c r="K196" s="20">
        <f t="shared" si="79"/>
        <v>1063.6983113659094</v>
      </c>
      <c r="L196" s="20">
        <f t="shared" si="80"/>
        <v>850.23721514371243</v>
      </c>
      <c r="M196" s="20">
        <f t="shared" si="81"/>
        <v>6.4148449494036193</v>
      </c>
      <c r="N196" s="20">
        <f t="shared" si="82"/>
        <v>6.7658043499446778</v>
      </c>
      <c r="O196" s="20">
        <f t="shared" si="83"/>
        <v>0.35095940054105962</v>
      </c>
      <c r="P196" s="20">
        <f>Properties!$G$12*EXP(1/$G$2-1/300)*(K196*L196-M196*N196/Properties!$B$3)</f>
        <v>1.4711505366716691E-2</v>
      </c>
      <c r="Q196" s="20">
        <f>Properties!$G$13*(K196^2-O196*N196/Properties!$C$3)</f>
        <v>8.0521804644816553E-4</v>
      </c>
      <c r="R196" s="20">
        <f>Properties!$G$14*(O196*L196-M196*K196/Properties!$D$3)</f>
        <v>8.954799590147843E-11</v>
      </c>
      <c r="S196" s="20">
        <f t="shared" si="84"/>
        <v>99.331494723671412</v>
      </c>
      <c r="T196" s="20">
        <f t="shared" si="85"/>
        <v>79.397428832424282</v>
      </c>
      <c r="U196" s="20">
        <f t="shared" si="86"/>
        <v>0.60257116757571694</v>
      </c>
      <c r="V196" s="20">
        <f t="shared" si="87"/>
        <v>0.63553822195216125</v>
      </c>
      <c r="W196" s="20">
        <f t="shared" si="88"/>
        <v>3.2967054376444462E-2</v>
      </c>
      <c r="X196" s="20">
        <f t="shared" si="104"/>
        <v>18</v>
      </c>
      <c r="Y196" s="20">
        <f t="shared" si="89"/>
        <v>0.9970889472760901</v>
      </c>
      <c r="Z196" s="34">
        <f t="shared" si="90"/>
        <v>1.9782724246545369E-2</v>
      </c>
      <c r="AA196" s="38">
        <f t="shared" si="93"/>
        <v>6.685052763285881E-3</v>
      </c>
      <c r="AB196" s="37">
        <f t="shared" si="94"/>
        <v>7.5321395946964746E-3</v>
      </c>
      <c r="AC196" s="39">
        <f t="shared" si="91"/>
        <v>18.270215325176373</v>
      </c>
    </row>
    <row r="197" spans="1:29">
      <c r="A197" s="20">
        <f t="shared" si="92"/>
        <v>1.6999999999999953E-2</v>
      </c>
      <c r="B197" s="16">
        <f t="shared" si="97"/>
        <v>2.1645072260497704</v>
      </c>
      <c r="C197" s="16">
        <f t="shared" si="98"/>
        <v>40.551827129622765</v>
      </c>
      <c r="D197" s="20">
        <f t="shared" si="95"/>
        <v>99.331494723671412</v>
      </c>
      <c r="E197" s="20">
        <f t="shared" si="96"/>
        <v>79.397428832424282</v>
      </c>
      <c r="F197" s="20">
        <f t="shared" si="99"/>
        <v>0.60257116757571694</v>
      </c>
      <c r="G197" s="20">
        <f t="shared" si="100"/>
        <v>0.63553822195216125</v>
      </c>
      <c r="H197" s="20">
        <f t="shared" si="101"/>
        <v>3.2967054376444462E-2</v>
      </c>
      <c r="I197" s="20">
        <f t="shared" si="102"/>
        <v>18</v>
      </c>
      <c r="J197" s="20">
        <f t="shared" si="103"/>
        <v>0.9970889472760901</v>
      </c>
      <c r="K197" s="20">
        <f t="shared" si="79"/>
        <v>1063.6383265844177</v>
      </c>
      <c r="L197" s="20">
        <f t="shared" si="80"/>
        <v>850.18501506853966</v>
      </c>
      <c r="M197" s="20">
        <f t="shared" si="81"/>
        <v>6.4523119289729056</v>
      </c>
      <c r="N197" s="20">
        <f t="shared" si="82"/>
        <v>6.8053220457231411</v>
      </c>
      <c r="O197" s="20">
        <f t="shared" si="83"/>
        <v>0.35301011675023797</v>
      </c>
      <c r="P197" s="20">
        <f>Properties!$G$12*EXP(1/$G$2-1/300)*(K197*L197-M197*N197/Properties!$B$3)</f>
        <v>1.4709772574784979E-2</v>
      </c>
      <c r="Q197" s="20">
        <f>Properties!$G$13*(K197^2-O197*N197/Properties!$C$3)</f>
        <v>8.0512723081144406E-4</v>
      </c>
      <c r="R197" s="20">
        <f>Properties!$G$14*(O197*L197-M197*K197/Properties!$D$3)</f>
        <v>9.0065476656492285E-11</v>
      </c>
      <c r="S197" s="20">
        <f t="shared" si="84"/>
        <v>99.327601741839189</v>
      </c>
      <c r="T197" s="20">
        <f t="shared" si="85"/>
        <v>79.393919960905336</v>
      </c>
      <c r="U197" s="20">
        <f t="shared" si="86"/>
        <v>0.60608003909466435</v>
      </c>
      <c r="V197" s="20">
        <f t="shared" si="87"/>
        <v>0.63923914862774933</v>
      </c>
      <c r="W197" s="20">
        <f t="shared" si="88"/>
        <v>3.315910953308504E-2</v>
      </c>
      <c r="X197" s="20">
        <f t="shared" si="104"/>
        <v>18</v>
      </c>
      <c r="Y197" s="20">
        <f t="shared" si="89"/>
        <v>0.99707179829252923</v>
      </c>
      <c r="Z197" s="34">
        <f t="shared" si="90"/>
        <v>1.9898178921429421E-2</v>
      </c>
      <c r="AA197" s="38">
        <f t="shared" si="93"/>
        <v>6.7239825816081122E-3</v>
      </c>
      <c r="AB197" s="37">
        <f t="shared" si="94"/>
        <v>7.576000488683299E-3</v>
      </c>
      <c r="AC197" s="39">
        <f t="shared" si="91"/>
        <v>18.270123959827686</v>
      </c>
    </row>
    <row r="198" spans="1:29">
      <c r="A198" s="20">
        <f t="shared" si="92"/>
        <v>1.7099999999999952E-2</v>
      </c>
      <c r="B198" s="16">
        <f t="shared" si="97"/>
        <v>2.1772396214971219</v>
      </c>
      <c r="C198" s="16">
        <f t="shared" si="98"/>
        <v>40.790367289208781</v>
      </c>
      <c r="D198" s="20">
        <f t="shared" si="95"/>
        <v>99.327601741839189</v>
      </c>
      <c r="E198" s="20">
        <f t="shared" si="96"/>
        <v>79.393919960905336</v>
      </c>
      <c r="F198" s="20">
        <f t="shared" si="99"/>
        <v>0.60608003909466435</v>
      </c>
      <c r="G198" s="20">
        <f t="shared" si="100"/>
        <v>0.63923914862774933</v>
      </c>
      <c r="H198" s="20">
        <f t="shared" si="101"/>
        <v>3.315910953308504E-2</v>
      </c>
      <c r="I198" s="20">
        <f t="shared" si="102"/>
        <v>18</v>
      </c>
      <c r="J198" s="20">
        <f t="shared" si="103"/>
        <v>0.99707179829252923</v>
      </c>
      <c r="K198" s="20">
        <f t="shared" si="79"/>
        <v>1063.5783478122676</v>
      </c>
      <c r="L198" s="20">
        <f t="shared" si="80"/>
        <v>850.13282046042048</v>
      </c>
      <c r="M198" s="20">
        <f t="shared" si="81"/>
        <v>6.4897731880983374</v>
      </c>
      <c r="N198" s="20">
        <f t="shared" si="82"/>
        <v>6.8448337182396699</v>
      </c>
      <c r="O198" s="20">
        <f t="shared" si="83"/>
        <v>0.35506053014133282</v>
      </c>
      <c r="P198" s="20">
        <f>Properties!$G$12*EXP(1/$G$2-1/300)*(K198*L198-M198*N198/Properties!$B$3)</f>
        <v>1.4708040062335143E-2</v>
      </c>
      <c r="Q198" s="20">
        <f>Properties!$G$13*(K198^2-O198*N198/Properties!$C$3)</f>
        <v>8.0503642938526754E-4</v>
      </c>
      <c r="R198" s="20">
        <f>Properties!$G$14*(O198*L198-M198*K198/Properties!$D$3)</f>
        <v>9.0582813806218306E-11</v>
      </c>
      <c r="S198" s="20">
        <f t="shared" si="84"/>
        <v>99.323709216600449</v>
      </c>
      <c r="T198" s="20">
        <f t="shared" si="85"/>
        <v>79.390411502660058</v>
      </c>
      <c r="U198" s="20">
        <f t="shared" si="86"/>
        <v>0.60958849733993892</v>
      </c>
      <c r="V198" s="20">
        <f t="shared" si="87"/>
        <v>0.64293964036975437</v>
      </c>
      <c r="W198" s="20">
        <f t="shared" si="88"/>
        <v>3.3351143029815518E-2</v>
      </c>
      <c r="X198" s="20">
        <f t="shared" si="104"/>
        <v>18</v>
      </c>
      <c r="Y198" s="20">
        <f t="shared" si="89"/>
        <v>0.99705464901401708</v>
      </c>
      <c r="Z198" s="34">
        <f t="shared" si="90"/>
        <v>2.0013614974641825E-2</v>
      </c>
      <c r="AA198" s="38">
        <f t="shared" si="93"/>
        <v>6.7629078339955127E-3</v>
      </c>
      <c r="AB198" s="37">
        <f t="shared" si="94"/>
        <v>7.6198562167492769E-3</v>
      </c>
      <c r="AC198" s="39">
        <f t="shared" si="91"/>
        <v>18.270032598524889</v>
      </c>
    </row>
    <row r="199" spans="1:29">
      <c r="A199" s="20">
        <f t="shared" si="92"/>
        <v>1.7199999999999951E-2</v>
      </c>
      <c r="B199" s="16">
        <f t="shared" si="97"/>
        <v>2.1899720169444734</v>
      </c>
      <c r="C199" s="16">
        <f t="shared" si="98"/>
        <v>41.028907448794797</v>
      </c>
      <c r="D199" s="20">
        <f t="shared" si="95"/>
        <v>99.323709216600449</v>
      </c>
      <c r="E199" s="20">
        <f t="shared" si="96"/>
        <v>79.390411502660058</v>
      </c>
      <c r="F199" s="20">
        <f t="shared" si="99"/>
        <v>0.60958849733993892</v>
      </c>
      <c r="G199" s="20">
        <f t="shared" si="100"/>
        <v>0.64293964036975437</v>
      </c>
      <c r="H199" s="20">
        <f t="shared" si="101"/>
        <v>3.3351143029815518E-2</v>
      </c>
      <c r="I199" s="20">
        <f t="shared" si="102"/>
        <v>18</v>
      </c>
      <c r="J199" s="20">
        <f t="shared" si="103"/>
        <v>0.99705464901401708</v>
      </c>
      <c r="K199" s="20">
        <f t="shared" si="79"/>
        <v>1063.5183750484412</v>
      </c>
      <c r="L199" s="20">
        <f t="shared" si="80"/>
        <v>850.0806313184321</v>
      </c>
      <c r="M199" s="20">
        <f t="shared" si="81"/>
        <v>6.5272287276886942</v>
      </c>
      <c r="N199" s="20">
        <f t="shared" si="82"/>
        <v>6.8843393684494725</v>
      </c>
      <c r="O199" s="20">
        <f t="shared" si="83"/>
        <v>0.35711064076077964</v>
      </c>
      <c r="P199" s="20">
        <f>Properties!$G$12*EXP(1/$G$2-1/300)*(K199*L199-M199*N199/Properties!$B$3)</f>
        <v>1.4706307829305862E-2</v>
      </c>
      <c r="Q199" s="20">
        <f>Properties!$G$13*(K199^2-O199*N199/Properties!$C$3)</f>
        <v>8.0494564216655935E-4</v>
      </c>
      <c r="R199" s="20">
        <f>Properties!$G$14*(O199*L199-M199*K199/Properties!$D$3)</f>
        <v>9.1100007387861136E-11</v>
      </c>
      <c r="S199" s="20">
        <f t="shared" si="84"/>
        <v>99.319817147881778</v>
      </c>
      <c r="T199" s="20">
        <f t="shared" si="85"/>
        <v>79.386903457621798</v>
      </c>
      <c r="U199" s="20">
        <f t="shared" si="86"/>
        <v>0.61309654237819367</v>
      </c>
      <c r="V199" s="20">
        <f t="shared" si="87"/>
        <v>0.64663969724821857</v>
      </c>
      <c r="W199" s="20">
        <f t="shared" si="88"/>
        <v>3.3543154870024988E-2</v>
      </c>
      <c r="X199" s="20">
        <f t="shared" si="104"/>
        <v>18</v>
      </c>
      <c r="Y199" s="20">
        <f t="shared" si="89"/>
        <v>0.99703749944053832</v>
      </c>
      <c r="Z199" s="34">
        <f t="shared" si="90"/>
        <v>2.0129032410268421E-2</v>
      </c>
      <c r="AA199" s="38">
        <f t="shared" si="93"/>
        <v>6.8018285211822157E-3</v>
      </c>
      <c r="AB199" s="37">
        <f t="shared" si="94"/>
        <v>7.6637067797275197E-3</v>
      </c>
      <c r="AC199" s="39">
        <f t="shared" si="91"/>
        <v>18.269941241267844</v>
      </c>
    </row>
    <row r="200" spans="1:29">
      <c r="A200" s="20">
        <f t="shared" si="92"/>
        <v>1.7299999999999951E-2</v>
      </c>
      <c r="B200" s="16">
        <f t="shared" si="97"/>
        <v>2.2027044123918249</v>
      </c>
      <c r="C200" s="16">
        <f t="shared" si="98"/>
        <v>41.267447608380813</v>
      </c>
      <c r="D200" s="20">
        <f t="shared" si="95"/>
        <v>99.319817147881778</v>
      </c>
      <c r="E200" s="20">
        <f t="shared" si="96"/>
        <v>79.386903457621798</v>
      </c>
      <c r="F200" s="20">
        <f t="shared" si="99"/>
        <v>0.61309654237819367</v>
      </c>
      <c r="G200" s="20">
        <f t="shared" si="100"/>
        <v>0.64663969724821857</v>
      </c>
      <c r="H200" s="20">
        <f t="shared" si="101"/>
        <v>3.3543154870024988E-2</v>
      </c>
      <c r="I200" s="20">
        <f t="shared" si="102"/>
        <v>18</v>
      </c>
      <c r="J200" s="20">
        <f t="shared" si="103"/>
        <v>0.99703749944053832</v>
      </c>
      <c r="K200" s="20">
        <f t="shared" si="79"/>
        <v>1063.45840829192</v>
      </c>
      <c r="L200" s="20">
        <f t="shared" si="80"/>
        <v>850.0284476416532</v>
      </c>
      <c r="M200" s="20">
        <f t="shared" si="81"/>
        <v>6.5646785486525525</v>
      </c>
      <c r="N200" s="20">
        <f t="shared" si="82"/>
        <v>6.9238389973075556</v>
      </c>
      <c r="O200" s="20">
        <f t="shared" si="83"/>
        <v>0.35916044865500352</v>
      </c>
      <c r="P200" s="20">
        <f>Properties!$G$12*EXP(1/$G$2-1/300)*(K200*L200-M200*N200/Properties!$B$3)</f>
        <v>1.4704575875635856E-2</v>
      </c>
      <c r="Q200" s="20">
        <f>Properties!$G$13*(K200^2-O200*N200/Properties!$C$3)</f>
        <v>8.0485486915224359E-4</v>
      </c>
      <c r="R200" s="20">
        <f>Properties!$G$14*(O200*L200-M200*K200/Properties!$D$3)</f>
        <v>9.1617057438614733E-11</v>
      </c>
      <c r="S200" s="20">
        <f t="shared" si="84"/>
        <v>99.31592553560975</v>
      </c>
      <c r="T200" s="20">
        <f t="shared" si="85"/>
        <v>79.383395825723923</v>
      </c>
      <c r="U200" s="20">
        <f t="shared" si="86"/>
        <v>0.61660417427606684</v>
      </c>
      <c r="V200" s="20">
        <f t="shared" si="87"/>
        <v>0.65033931933316858</v>
      </c>
      <c r="W200" s="20">
        <f t="shared" si="88"/>
        <v>3.3735145057101797E-2</v>
      </c>
      <c r="X200" s="20">
        <f t="shared" si="104"/>
        <v>18</v>
      </c>
      <c r="Y200" s="20">
        <f t="shared" si="89"/>
        <v>0.99702034957207786</v>
      </c>
      <c r="Z200" s="34">
        <f t="shared" si="90"/>
        <v>2.024443123239239E-2</v>
      </c>
      <c r="AA200" s="38">
        <f t="shared" si="93"/>
        <v>6.8407446439024966E-3</v>
      </c>
      <c r="AB200" s="37">
        <f t="shared" si="94"/>
        <v>7.7075521784509601E-3</v>
      </c>
      <c r="AC200" s="39">
        <f t="shared" si="91"/>
        <v>18.269849888056445</v>
      </c>
    </row>
    <row r="201" spans="1:29">
      <c r="A201" s="20">
        <f t="shared" si="92"/>
        <v>1.739999999999995E-2</v>
      </c>
      <c r="B201" s="16">
        <f t="shared" si="97"/>
        <v>2.2154368078391768</v>
      </c>
      <c r="C201" s="16">
        <f t="shared" si="98"/>
        <v>41.505987767966829</v>
      </c>
      <c r="D201" s="20">
        <f t="shared" si="95"/>
        <v>99.31592553560975</v>
      </c>
      <c r="E201" s="20">
        <f t="shared" si="96"/>
        <v>79.383395825723923</v>
      </c>
      <c r="F201" s="20">
        <f t="shared" si="99"/>
        <v>0.61660417427606684</v>
      </c>
      <c r="G201" s="20">
        <f t="shared" si="100"/>
        <v>0.65033931933316858</v>
      </c>
      <c r="H201" s="20">
        <f t="shared" si="101"/>
        <v>3.3735145057101797E-2</v>
      </c>
      <c r="I201" s="20">
        <f t="shared" si="102"/>
        <v>18</v>
      </c>
      <c r="J201" s="20">
        <f t="shared" si="103"/>
        <v>0.99702034957207786</v>
      </c>
      <c r="K201" s="20">
        <f t="shared" si="79"/>
        <v>1063.3984475416867</v>
      </c>
      <c r="L201" s="20">
        <f t="shared" si="80"/>
        <v>849.97626942916213</v>
      </c>
      <c r="M201" s="20">
        <f t="shared" si="81"/>
        <v>6.6021226518982932</v>
      </c>
      <c r="N201" s="20">
        <f t="shared" si="82"/>
        <v>6.9633326057687128</v>
      </c>
      <c r="O201" s="20">
        <f t="shared" si="83"/>
        <v>0.36120995387041999</v>
      </c>
      <c r="P201" s="20">
        <f>Properties!$G$12*EXP(1/$G$2-1/300)*(K201*L201-M201*N201/Properties!$B$3)</f>
        <v>1.4702844201263858E-2</v>
      </c>
      <c r="Q201" s="20">
        <f>Properties!$G$13*(K201^2-O201*N201/Properties!$C$3)</f>
        <v>8.0476411033924503E-4</v>
      </c>
      <c r="R201" s="20">
        <f>Properties!$G$14*(O201*L201-M201*K201/Properties!$D$3)</f>
        <v>9.2133963995661874E-11</v>
      </c>
      <c r="S201" s="20">
        <f t="shared" si="84"/>
        <v>99.312034379710965</v>
      </c>
      <c r="T201" s="20">
        <f t="shared" si="85"/>
        <v>79.379888606899812</v>
      </c>
      <c r="U201" s="20">
        <f t="shared" si="86"/>
        <v>0.62011139310018226</v>
      </c>
      <c r="V201" s="20">
        <f t="shared" si="87"/>
        <v>0.65403850669461583</v>
      </c>
      <c r="W201" s="20">
        <f t="shared" si="88"/>
        <v>3.3927113594433567E-2</v>
      </c>
      <c r="X201" s="20">
        <f t="shared" si="104"/>
        <v>18</v>
      </c>
      <c r="Y201" s="20">
        <f t="shared" si="89"/>
        <v>0.99700319940862037</v>
      </c>
      <c r="Z201" s="34">
        <f t="shared" si="90"/>
        <v>2.035981144509591E-2</v>
      </c>
      <c r="AA201" s="38">
        <f t="shared" si="93"/>
        <v>6.8796562028903448E-3</v>
      </c>
      <c r="AB201" s="37">
        <f t="shared" si="94"/>
        <v>7.7513924137523563E-3</v>
      </c>
      <c r="AC201" s="39">
        <f t="shared" si="91"/>
        <v>18.269758538890571</v>
      </c>
    </row>
    <row r="202" spans="1:29">
      <c r="A202" s="20">
        <f t="shared" si="92"/>
        <v>1.749999999999995E-2</v>
      </c>
      <c r="B202" s="16">
        <f t="shared" si="97"/>
        <v>2.2281692032865283</v>
      </c>
      <c r="C202" s="16">
        <f t="shared" si="98"/>
        <v>41.744527927552845</v>
      </c>
      <c r="D202" s="20">
        <f t="shared" si="95"/>
        <v>99.312034379710965</v>
      </c>
      <c r="E202" s="20">
        <f t="shared" si="96"/>
        <v>79.379888606899812</v>
      </c>
      <c r="F202" s="20">
        <f t="shared" si="99"/>
        <v>0.62011139310018226</v>
      </c>
      <c r="G202" s="20">
        <f t="shared" si="100"/>
        <v>0.65403850669461583</v>
      </c>
      <c r="H202" s="20">
        <f t="shared" si="101"/>
        <v>3.3927113594433567E-2</v>
      </c>
      <c r="I202" s="20">
        <f t="shared" si="102"/>
        <v>18</v>
      </c>
      <c r="J202" s="20">
        <f t="shared" si="103"/>
        <v>0.99700319940862037</v>
      </c>
      <c r="K202" s="20">
        <f t="shared" si="79"/>
        <v>1063.3384927967243</v>
      </c>
      <c r="L202" s="20">
        <f t="shared" si="80"/>
        <v>849.92409668003779</v>
      </c>
      <c r="M202" s="20">
        <f t="shared" si="81"/>
        <v>6.6395610383340919</v>
      </c>
      <c r="N202" s="20">
        <f t="shared" si="82"/>
        <v>7.0028201947875264</v>
      </c>
      <c r="O202" s="20">
        <f t="shared" si="83"/>
        <v>0.36325915645343398</v>
      </c>
      <c r="P202" s="20">
        <f>Properties!$G$12*EXP(1/$G$2-1/300)*(K202*L202-M202*N202/Properties!$B$3)</f>
        <v>1.470111280612863E-2</v>
      </c>
      <c r="Q202" s="20">
        <f>Properties!$G$13*(K202^2-O202*N202/Properties!$C$3)</f>
        <v>8.0467336572449105E-4</v>
      </c>
      <c r="R202" s="20">
        <f>Properties!$G$14*(O202*L202-M202*K202/Properties!$D$3)</f>
        <v>9.2650727096174142E-11</v>
      </c>
      <c r="S202" s="20">
        <f t="shared" si="84"/>
        <v>99.308143680112053</v>
      </c>
      <c r="T202" s="20">
        <f t="shared" si="85"/>
        <v>79.376381801082843</v>
      </c>
      <c r="U202" s="20">
        <f t="shared" si="86"/>
        <v>0.62361819891714909</v>
      </c>
      <c r="V202" s="20">
        <f t="shared" si="87"/>
        <v>0.65773725940255634</v>
      </c>
      <c r="W202" s="20">
        <f t="shared" si="88"/>
        <v>3.4119060485407186E-2</v>
      </c>
      <c r="X202" s="20">
        <f t="shared" si="104"/>
        <v>18</v>
      </c>
      <c r="Y202" s="20">
        <f t="shared" si="89"/>
        <v>0.99698604895015075</v>
      </c>
      <c r="Z202" s="34">
        <f t="shared" si="90"/>
        <v>2.0475173052458939E-2</v>
      </c>
      <c r="AA202" s="38">
        <f t="shared" si="93"/>
        <v>6.9185631988794684E-3</v>
      </c>
      <c r="AB202" s="37">
        <f t="shared" si="94"/>
        <v>7.7952274864644625E-3</v>
      </c>
      <c r="AC202" s="39">
        <f t="shared" si="91"/>
        <v>18.269667193770101</v>
      </c>
    </row>
    <row r="203" spans="1:29">
      <c r="A203" s="20">
        <f t="shared" si="92"/>
        <v>1.7599999999999949E-2</v>
      </c>
      <c r="B203" s="16">
        <f t="shared" si="97"/>
        <v>2.2409015987338798</v>
      </c>
      <c r="C203" s="16">
        <f t="shared" si="98"/>
        <v>41.983068087138861</v>
      </c>
      <c r="D203" s="20">
        <f t="shared" si="95"/>
        <v>99.308143680112053</v>
      </c>
      <c r="E203" s="20">
        <f t="shared" si="96"/>
        <v>79.376381801082843</v>
      </c>
      <c r="F203" s="20">
        <f t="shared" si="99"/>
        <v>0.62361819891714909</v>
      </c>
      <c r="G203" s="20">
        <f t="shared" si="100"/>
        <v>0.65773725940255634</v>
      </c>
      <c r="H203" s="20">
        <f t="shared" si="101"/>
        <v>3.4119060485407186E-2</v>
      </c>
      <c r="I203" s="20">
        <f t="shared" si="102"/>
        <v>18</v>
      </c>
      <c r="J203" s="20">
        <f t="shared" si="103"/>
        <v>0.99698604895015075</v>
      </c>
      <c r="K203" s="20">
        <f t="shared" si="79"/>
        <v>1063.2785440560158</v>
      </c>
      <c r="L203" s="20">
        <f t="shared" si="80"/>
        <v>849.87192939335944</v>
      </c>
      <c r="M203" s="20">
        <f t="shared" si="81"/>
        <v>6.6769937088679345</v>
      </c>
      <c r="N203" s="20">
        <f t="shared" si="82"/>
        <v>7.0423017653183759</v>
      </c>
      <c r="O203" s="20">
        <f t="shared" si="83"/>
        <v>0.36530805645044112</v>
      </c>
      <c r="P203" s="20">
        <f>Properties!$G$12*EXP(1/$G$2-1/300)*(K203*L203-M203*N203/Properties!$B$3)</f>
        <v>1.4699381690168942E-2</v>
      </c>
      <c r="Q203" s="20">
        <f>Properties!$G$13*(K203^2-O203*N203/Properties!$C$3)</f>
        <v>8.0458263530490848E-4</v>
      </c>
      <c r="R203" s="20">
        <f>Properties!$G$14*(O203*L203-M203*K203/Properties!$D$3)</f>
        <v>9.3167346777312368E-11</v>
      </c>
      <c r="S203" s="20">
        <f t="shared" si="84"/>
        <v>99.304253436739643</v>
      </c>
      <c r="T203" s="20">
        <f t="shared" si="85"/>
        <v>79.372875408206426</v>
      </c>
      <c r="U203" s="20">
        <f t="shared" si="86"/>
        <v>0.62712459179356195</v>
      </c>
      <c r="V203" s="20">
        <f t="shared" si="87"/>
        <v>0.6614355775269708</v>
      </c>
      <c r="W203" s="20">
        <f t="shared" si="88"/>
        <v>3.4310985733408801E-2</v>
      </c>
      <c r="X203" s="20">
        <f t="shared" si="104"/>
        <v>18</v>
      </c>
      <c r="Y203" s="20">
        <f t="shared" si="89"/>
        <v>0.99696889819665369</v>
      </c>
      <c r="Z203" s="34">
        <f t="shared" si="90"/>
        <v>2.0590516058561437E-2</v>
      </c>
      <c r="AA203" s="38">
        <f t="shared" si="93"/>
        <v>6.9574656326035723E-3</v>
      </c>
      <c r="AB203" s="37">
        <f t="shared" si="94"/>
        <v>7.8390573974196805E-3</v>
      </c>
      <c r="AC203" s="39">
        <f t="shared" si="91"/>
        <v>18.269575852694917</v>
      </c>
    </row>
    <row r="204" spans="1:29">
      <c r="A204" s="20">
        <f t="shared" si="92"/>
        <v>1.7699999999999948E-2</v>
      </c>
      <c r="B204" s="16">
        <f t="shared" si="97"/>
        <v>2.2536339941812313</v>
      </c>
      <c r="C204" s="16">
        <f t="shared" si="98"/>
        <v>42.221608246724877</v>
      </c>
      <c r="D204" s="20">
        <f t="shared" si="95"/>
        <v>99.304253436739643</v>
      </c>
      <c r="E204" s="20">
        <f t="shared" si="96"/>
        <v>79.372875408206426</v>
      </c>
      <c r="F204" s="20">
        <f t="shared" si="99"/>
        <v>0.62712459179356195</v>
      </c>
      <c r="G204" s="20">
        <f t="shared" si="100"/>
        <v>0.6614355775269708</v>
      </c>
      <c r="H204" s="20">
        <f t="shared" si="101"/>
        <v>3.4310985733408801E-2</v>
      </c>
      <c r="I204" s="20">
        <f t="shared" si="102"/>
        <v>18</v>
      </c>
      <c r="J204" s="20">
        <f t="shared" si="103"/>
        <v>0.99696889819665369</v>
      </c>
      <c r="K204" s="20">
        <f t="shared" si="79"/>
        <v>1063.2186013185437</v>
      </c>
      <c r="L204" s="20">
        <f t="shared" si="80"/>
        <v>849.81976756820575</v>
      </c>
      <c r="M204" s="20">
        <f t="shared" si="81"/>
        <v>6.7144206644075952</v>
      </c>
      <c r="N204" s="20">
        <f t="shared" si="82"/>
        <v>7.0817773183154218</v>
      </c>
      <c r="O204" s="20">
        <f t="shared" si="83"/>
        <v>0.36735665390782601</v>
      </c>
      <c r="P204" s="20">
        <f>Properties!$G$12*EXP(1/$G$2-1/300)*(K204*L204-M204*N204/Properties!$B$3)</f>
        <v>1.4697650853323566E-2</v>
      </c>
      <c r="Q204" s="20">
        <f>Properties!$G$13*(K204^2-O204*N204/Properties!$C$3)</f>
        <v>8.0449191907742425E-4</v>
      </c>
      <c r="R204" s="20">
        <f>Properties!$G$14*(O204*L204-M204*K204/Properties!$D$3)</f>
        <v>9.368382307622584E-11</v>
      </c>
      <c r="S204" s="20">
        <f t="shared" si="84"/>
        <v>99.300363649520378</v>
      </c>
      <c r="T204" s="20">
        <f t="shared" si="85"/>
        <v>79.369369428203981</v>
      </c>
      <c r="U204" s="20">
        <f t="shared" si="86"/>
        <v>0.63063057179600068</v>
      </c>
      <c r="V204" s="20">
        <f t="shared" si="87"/>
        <v>0.66513346113782457</v>
      </c>
      <c r="W204" s="20">
        <f t="shared" si="88"/>
        <v>3.4502889341823835E-2</v>
      </c>
      <c r="X204" s="20">
        <f t="shared" si="104"/>
        <v>18</v>
      </c>
      <c r="Y204" s="20">
        <f t="shared" si="89"/>
        <v>0.99695174714811396</v>
      </c>
      <c r="Z204" s="34">
        <f t="shared" si="90"/>
        <v>2.0705840467483028E-2</v>
      </c>
      <c r="AA204" s="38">
        <f t="shared" si="93"/>
        <v>6.9963635047962216E-3</v>
      </c>
      <c r="AB204" s="37">
        <f t="shared" si="94"/>
        <v>7.8828821474502316E-3</v>
      </c>
      <c r="AC204" s="39">
        <f t="shared" si="91"/>
        <v>18.269484515664903</v>
      </c>
    </row>
    <row r="205" spans="1:29">
      <c r="A205" s="20">
        <f t="shared" si="92"/>
        <v>1.7799999999999948E-2</v>
      </c>
      <c r="B205" s="16">
        <f t="shared" si="97"/>
        <v>2.2663663896285828</v>
      </c>
      <c r="C205" s="16">
        <f t="shared" si="98"/>
        <v>42.460148406310893</v>
      </c>
      <c r="D205" s="20">
        <f t="shared" si="95"/>
        <v>99.300363649520378</v>
      </c>
      <c r="E205" s="20">
        <f t="shared" si="96"/>
        <v>79.369369428203981</v>
      </c>
      <c r="F205" s="20">
        <f t="shared" si="99"/>
        <v>0.63063057179600068</v>
      </c>
      <c r="G205" s="20">
        <f t="shared" si="100"/>
        <v>0.66513346113782457</v>
      </c>
      <c r="H205" s="20">
        <f t="shared" si="101"/>
        <v>3.4502889341823835E-2</v>
      </c>
      <c r="I205" s="20">
        <f t="shared" si="102"/>
        <v>18</v>
      </c>
      <c r="J205" s="20">
        <f t="shared" si="103"/>
        <v>0.99695174714811396</v>
      </c>
      <c r="K205" s="20">
        <f t="shared" si="79"/>
        <v>1063.158664583292</v>
      </c>
      <c r="L205" s="20">
        <f t="shared" si="80"/>
        <v>849.76761120365609</v>
      </c>
      <c r="M205" s="20">
        <f t="shared" si="81"/>
        <v>6.7518419058606556</v>
      </c>
      <c r="N205" s="20">
        <f t="shared" si="82"/>
        <v>7.1212468547326209</v>
      </c>
      <c r="O205" s="20">
        <f t="shared" si="83"/>
        <v>0.36940494887196418</v>
      </c>
      <c r="P205" s="20">
        <f>Properties!$G$12*EXP(1/$G$2-1/300)*(K205*L205-M205*N205/Properties!$B$3)</f>
        <v>1.4695920295531312E-2</v>
      </c>
      <c r="Q205" s="20">
        <f>Properties!$G$13*(K205^2-O205*N205/Properties!$C$3)</f>
        <v>8.0440121703896758E-4</v>
      </c>
      <c r="R205" s="20">
        <f>Properties!$G$14*(O205*L205-M205*K205/Properties!$D$3)</f>
        <v>9.4200156030053276E-11</v>
      </c>
      <c r="S205" s="20">
        <f t="shared" si="84"/>
        <v>99.296474318380916</v>
      </c>
      <c r="T205" s="20">
        <f t="shared" si="85"/>
        <v>79.365863861008947</v>
      </c>
      <c r="U205" s="20">
        <f t="shared" si="86"/>
        <v>0.63413613899103061</v>
      </c>
      <c r="V205" s="20">
        <f t="shared" si="87"/>
        <v>0.66883091030506769</v>
      </c>
      <c r="W205" s="20">
        <f t="shared" si="88"/>
        <v>3.4694771314036976E-2</v>
      </c>
      <c r="X205" s="20">
        <f t="shared" si="104"/>
        <v>18</v>
      </c>
      <c r="Y205" s="20">
        <f t="shared" si="89"/>
        <v>0.99693459580451638</v>
      </c>
      <c r="Z205" s="34">
        <f t="shared" si="90"/>
        <v>2.0821146283300451E-2</v>
      </c>
      <c r="AA205" s="38">
        <f t="shared" si="93"/>
        <v>7.0352568161908382E-3</v>
      </c>
      <c r="AB205" s="37">
        <f t="shared" si="94"/>
        <v>7.926701737388164E-3</v>
      </c>
      <c r="AC205" s="39">
        <f t="shared" si="91"/>
        <v>18.269393182679934</v>
      </c>
    </row>
    <row r="206" spans="1:29">
      <c r="A206" s="20">
        <f t="shared" si="92"/>
        <v>1.7899999999999947E-2</v>
      </c>
      <c r="B206" s="16">
        <f t="shared" si="97"/>
        <v>2.2790987850759343</v>
      </c>
      <c r="C206" s="16">
        <f t="shared" si="98"/>
        <v>42.698688565896909</v>
      </c>
      <c r="D206" s="20">
        <f t="shared" si="95"/>
        <v>99.296474318380916</v>
      </c>
      <c r="E206" s="20">
        <f t="shared" si="96"/>
        <v>79.365863861008947</v>
      </c>
      <c r="F206" s="20">
        <f t="shared" si="99"/>
        <v>0.63413613899103061</v>
      </c>
      <c r="G206" s="20">
        <f t="shared" si="100"/>
        <v>0.66883091030506769</v>
      </c>
      <c r="H206" s="20">
        <f t="shared" si="101"/>
        <v>3.4694771314036976E-2</v>
      </c>
      <c r="I206" s="20">
        <f t="shared" si="102"/>
        <v>18</v>
      </c>
      <c r="J206" s="20">
        <f t="shared" si="103"/>
        <v>0.99693459580451638</v>
      </c>
      <c r="K206" s="20">
        <f t="shared" si="79"/>
        <v>1063.0987338492434</v>
      </c>
      <c r="L206" s="20">
        <f t="shared" si="80"/>
        <v>849.71546029879016</v>
      </c>
      <c r="M206" s="20">
        <f t="shared" si="81"/>
        <v>6.7892574341344938</v>
      </c>
      <c r="N206" s="20">
        <f t="shared" si="82"/>
        <v>7.1607103755237151</v>
      </c>
      <c r="O206" s="20">
        <f t="shared" si="83"/>
        <v>0.37145294138922025</v>
      </c>
      <c r="P206" s="20">
        <f>Properties!$G$12*EXP(1/$G$2-1/300)*(K206*L206-M206*N206/Properties!$B$3)</f>
        <v>1.4694190016730991E-2</v>
      </c>
      <c r="Q206" s="20">
        <f>Properties!$G$13*(K206^2-O206*N206/Properties!$C$3)</f>
        <v>8.0431052918646725E-4</v>
      </c>
      <c r="R206" s="20">
        <f>Properties!$G$14*(O206*L206-M206*K206/Properties!$D$3)</f>
        <v>9.4716345675922056E-11</v>
      </c>
      <c r="S206" s="20">
        <f t="shared" si="84"/>
        <v>99.292585443247958</v>
      </c>
      <c r="T206" s="20">
        <f t="shared" si="85"/>
        <v>79.362358706554772</v>
      </c>
      <c r="U206" s="20">
        <f t="shared" si="86"/>
        <v>0.63764129344520248</v>
      </c>
      <c r="V206" s="20">
        <f t="shared" si="87"/>
        <v>0.67252792509863479</v>
      </c>
      <c r="W206" s="20">
        <f t="shared" si="88"/>
        <v>3.4886631653432178E-2</v>
      </c>
      <c r="X206" s="20">
        <f t="shared" si="104"/>
        <v>18</v>
      </c>
      <c r="Y206" s="20">
        <f t="shared" si="89"/>
        <v>0.99691744416584571</v>
      </c>
      <c r="Z206" s="34">
        <f t="shared" si="90"/>
        <v>2.0936433510091002E-2</v>
      </c>
      <c r="AA206" s="38">
        <f t="shared" si="93"/>
        <v>7.0741455675204182E-3</v>
      </c>
      <c r="AB206" s="37">
        <f t="shared" si="94"/>
        <v>7.970516168065345E-3</v>
      </c>
      <c r="AC206" s="39">
        <f t="shared" si="91"/>
        <v>18.269301853739901</v>
      </c>
    </row>
    <row r="207" spans="1:29">
      <c r="A207" s="20">
        <f t="shared" si="92"/>
        <v>1.7999999999999947E-2</v>
      </c>
      <c r="B207" s="16">
        <f t="shared" si="97"/>
        <v>2.2918311805232858</v>
      </c>
      <c r="C207" s="16">
        <f t="shared" si="98"/>
        <v>42.937228725482925</v>
      </c>
      <c r="D207" s="20">
        <f t="shared" si="95"/>
        <v>99.292585443247958</v>
      </c>
      <c r="E207" s="20">
        <f t="shared" si="96"/>
        <v>79.362358706554772</v>
      </c>
      <c r="F207" s="20">
        <f t="shared" si="99"/>
        <v>0.63764129344520248</v>
      </c>
      <c r="G207" s="20">
        <f t="shared" si="100"/>
        <v>0.67252792509863479</v>
      </c>
      <c r="H207" s="20">
        <f t="shared" si="101"/>
        <v>3.4886631653432178E-2</v>
      </c>
      <c r="I207" s="20">
        <f t="shared" si="102"/>
        <v>18</v>
      </c>
      <c r="J207" s="20">
        <f t="shared" si="103"/>
        <v>0.99691744416584571</v>
      </c>
      <c r="K207" s="20">
        <f t="shared" si="79"/>
        <v>1063.0388091153825</v>
      </c>
      <c r="L207" s="20">
        <f t="shared" si="80"/>
        <v>849.66331485268779</v>
      </c>
      <c r="M207" s="20">
        <f t="shared" si="81"/>
        <v>6.8266672501362899</v>
      </c>
      <c r="N207" s="20">
        <f t="shared" si="82"/>
        <v>7.2001678816422414</v>
      </c>
      <c r="O207" s="20">
        <f t="shared" si="83"/>
        <v>0.37350063150594942</v>
      </c>
      <c r="P207" s="20">
        <f>Properties!$G$12*EXP(1/$G$2-1/300)*(K207*L207-M207*N207/Properties!$B$3)</f>
        <v>1.4692460016861447E-2</v>
      </c>
      <c r="Q207" s="20">
        <f>Properties!$G$13*(K207^2-O207*N207/Properties!$C$3)</f>
        <v>8.0421985551685441E-4</v>
      </c>
      <c r="R207" s="20">
        <f>Properties!$G$14*(O207*L207-M207*K207/Properties!$D$3)</f>
        <v>9.5232392050948614E-11</v>
      </c>
      <c r="S207" s="20">
        <f t="shared" si="84"/>
        <v>99.28869702404819</v>
      </c>
      <c r="T207" s="20">
        <f t="shared" si="85"/>
        <v>79.358853964774923</v>
      </c>
      <c r="U207" s="20">
        <f t="shared" si="86"/>
        <v>0.64114603522505254</v>
      </c>
      <c r="V207" s="20">
        <f t="shared" si="87"/>
        <v>0.67622450558844538</v>
      </c>
      <c r="W207" s="20">
        <f t="shared" si="88"/>
        <v>3.5078470363392664E-2</v>
      </c>
      <c r="X207" s="20">
        <f t="shared" si="104"/>
        <v>18</v>
      </c>
      <c r="Y207" s="20">
        <f t="shared" si="89"/>
        <v>0.99690029223208665</v>
      </c>
      <c r="Z207" s="34">
        <f t="shared" si="90"/>
        <v>2.1051702151929419E-2</v>
      </c>
      <c r="AA207" s="38">
        <f t="shared" si="93"/>
        <v>7.1130297595180993E-3</v>
      </c>
      <c r="AB207" s="37">
        <f t="shared" si="94"/>
        <v>8.0143254403134637E-3</v>
      </c>
      <c r="AC207" s="39">
        <f t="shared" si="91"/>
        <v>18.269210528844674</v>
      </c>
    </row>
    <row r="208" spans="1:29">
      <c r="A208" s="20">
        <f t="shared" si="92"/>
        <v>1.8099999999999946E-2</v>
      </c>
      <c r="B208" s="16">
        <f t="shared" si="97"/>
        <v>2.3045635759706373</v>
      </c>
      <c r="C208" s="16">
        <f t="shared" si="98"/>
        <v>43.175768885068941</v>
      </c>
      <c r="D208" s="20">
        <f t="shared" si="95"/>
        <v>99.28869702404819</v>
      </c>
      <c r="E208" s="20">
        <f t="shared" si="96"/>
        <v>79.358853964774923</v>
      </c>
      <c r="F208" s="20">
        <f t="shared" si="99"/>
        <v>0.64114603522505254</v>
      </c>
      <c r="G208" s="20">
        <f t="shared" si="100"/>
        <v>0.67622450558844538</v>
      </c>
      <c r="H208" s="20">
        <f t="shared" si="101"/>
        <v>3.5078470363392664E-2</v>
      </c>
      <c r="I208" s="20">
        <f t="shared" si="102"/>
        <v>18</v>
      </c>
      <c r="J208" s="20">
        <f t="shared" si="103"/>
        <v>0.99690029223208665</v>
      </c>
      <c r="K208" s="20">
        <f t="shared" si="79"/>
        <v>1062.9788903806925</v>
      </c>
      <c r="L208" s="20">
        <f t="shared" si="80"/>
        <v>849.61117486442845</v>
      </c>
      <c r="M208" s="20">
        <f t="shared" si="81"/>
        <v>6.8640713547730243</v>
      </c>
      <c r="N208" s="20">
        <f t="shared" si="82"/>
        <v>7.2396193740415224</v>
      </c>
      <c r="O208" s="20">
        <f t="shared" si="83"/>
        <v>0.37554801926849635</v>
      </c>
      <c r="P208" s="20">
        <f>Properties!$G$12*EXP(1/$G$2-1/300)*(K208*L208-M208*N208/Properties!$B$3)</f>
        <v>1.469073029586152E-2</v>
      </c>
      <c r="Q208" s="20">
        <f>Properties!$G$13*(K208^2-O208*N208/Properties!$C$3)</f>
        <v>8.0412919602705917E-4</v>
      </c>
      <c r="R208" s="20">
        <f>Properties!$G$14*(O208*L208-M208*K208/Properties!$D$3)</f>
        <v>9.5748295192238128E-11</v>
      </c>
      <c r="S208" s="20">
        <f t="shared" si="84"/>
        <v>99.284809060708326</v>
      </c>
      <c r="T208" s="20">
        <f t="shared" si="85"/>
        <v>79.355349635602877</v>
      </c>
      <c r="U208" s="20">
        <f t="shared" si="86"/>
        <v>0.64465036439710233</v>
      </c>
      <c r="V208" s="20">
        <f t="shared" si="87"/>
        <v>0.67992065184440342</v>
      </c>
      <c r="W208" s="20">
        <f t="shared" si="88"/>
        <v>3.5270287447300923E-2</v>
      </c>
      <c r="X208" s="20">
        <f t="shared" si="104"/>
        <v>18</v>
      </c>
      <c r="Y208" s="20">
        <f t="shared" si="89"/>
        <v>0.99688314000322409</v>
      </c>
      <c r="Z208" s="34">
        <f t="shared" si="90"/>
        <v>2.1166952212890555E-2</v>
      </c>
      <c r="AA208" s="38">
        <f t="shared" si="93"/>
        <v>7.1519093929167353E-3</v>
      </c>
      <c r="AB208" s="37">
        <f t="shared" si="94"/>
        <v>8.0581295549640337E-3</v>
      </c>
      <c r="AC208" s="39">
        <f t="shared" si="91"/>
        <v>18.269119207994141</v>
      </c>
    </row>
    <row r="209" spans="1:29">
      <c r="A209" s="20">
        <f t="shared" si="92"/>
        <v>1.8199999999999945E-2</v>
      </c>
      <c r="B209" s="16">
        <f t="shared" si="97"/>
        <v>2.3172959714179888</v>
      </c>
      <c r="C209" s="16">
        <f t="shared" si="98"/>
        <v>43.414309044654956</v>
      </c>
      <c r="D209" s="20">
        <f t="shared" si="95"/>
        <v>99.284809060708326</v>
      </c>
      <c r="E209" s="20">
        <f t="shared" si="96"/>
        <v>79.355349635602877</v>
      </c>
      <c r="F209" s="20">
        <f t="shared" si="99"/>
        <v>0.64465036439710233</v>
      </c>
      <c r="G209" s="20">
        <f t="shared" si="100"/>
        <v>0.67992065184440342</v>
      </c>
      <c r="H209" s="20">
        <f t="shared" si="101"/>
        <v>3.5270287447300923E-2</v>
      </c>
      <c r="I209" s="20">
        <f t="shared" si="102"/>
        <v>18</v>
      </c>
      <c r="J209" s="20">
        <f t="shared" si="103"/>
        <v>0.99688314000322409</v>
      </c>
      <c r="K209" s="20">
        <f t="shared" si="79"/>
        <v>1062.9189776441585</v>
      </c>
      <c r="L209" s="20">
        <f t="shared" si="80"/>
        <v>849.55904033309321</v>
      </c>
      <c r="M209" s="20">
        <f t="shared" si="81"/>
        <v>6.9014697489514791</v>
      </c>
      <c r="N209" s="20">
        <f t="shared" si="82"/>
        <v>7.2790648536746767</v>
      </c>
      <c r="O209" s="20">
        <f t="shared" si="83"/>
        <v>0.37759510472319607</v>
      </c>
      <c r="P209" s="20">
        <f>Properties!$G$12*EXP(1/$G$2-1/300)*(K209*L209-M209*N209/Properties!$B$3)</f>
        <v>1.4689000853670102E-2</v>
      </c>
      <c r="Q209" s="20">
        <f>Properties!$G$13*(K209^2-O209*N209/Properties!$C$3)</f>
        <v>8.0403855071401484E-4</v>
      </c>
      <c r="R209" s="20">
        <f>Properties!$G$14*(O209*L209-M209*K209/Properties!$D$3)</f>
        <v>9.6264055136885125E-11</v>
      </c>
      <c r="S209" s="20">
        <f t="shared" si="84"/>
        <v>99.280921553155096</v>
      </c>
      <c r="T209" s="20">
        <f t="shared" si="85"/>
        <v>79.351845718972115</v>
      </c>
      <c r="U209" s="20">
        <f t="shared" si="86"/>
        <v>0.64815428102785877</v>
      </c>
      <c r="V209" s="20">
        <f t="shared" si="87"/>
        <v>0.68361636393639769</v>
      </c>
      <c r="W209" s="20">
        <f t="shared" si="88"/>
        <v>3.5462082908538708E-2</v>
      </c>
      <c r="X209" s="20">
        <f t="shared" si="104"/>
        <v>18</v>
      </c>
      <c r="Y209" s="20">
        <f t="shared" si="89"/>
        <v>0.99686598747924271</v>
      </c>
      <c r="Z209" s="34">
        <f t="shared" si="90"/>
        <v>2.1282183697046042E-2</v>
      </c>
      <c r="AA209" s="38">
        <f t="shared" si="93"/>
        <v>7.1907844684490387E-3</v>
      </c>
      <c r="AB209" s="37">
        <f t="shared" si="94"/>
        <v>8.101928512848567E-3</v>
      </c>
      <c r="AC209" s="39">
        <f t="shared" si="91"/>
        <v>18.269027891188188</v>
      </c>
    </row>
    <row r="210" spans="1:29">
      <c r="A210" s="20">
        <f t="shared" si="92"/>
        <v>1.8299999999999945E-2</v>
      </c>
      <c r="B210" s="16">
        <f t="shared" si="97"/>
        <v>2.3300283668653408</v>
      </c>
      <c r="C210" s="16">
        <f t="shared" si="98"/>
        <v>43.652849204240972</v>
      </c>
      <c r="D210" s="20">
        <f t="shared" si="95"/>
        <v>99.280921553155096</v>
      </c>
      <c r="E210" s="20">
        <f t="shared" si="96"/>
        <v>79.351845718972115</v>
      </c>
      <c r="F210" s="20">
        <f t="shared" si="99"/>
        <v>0.64815428102785877</v>
      </c>
      <c r="G210" s="20">
        <f t="shared" si="100"/>
        <v>0.68361636393639769</v>
      </c>
      <c r="H210" s="20">
        <f t="shared" si="101"/>
        <v>3.5462082908538708E-2</v>
      </c>
      <c r="I210" s="20">
        <f t="shared" si="102"/>
        <v>18</v>
      </c>
      <c r="J210" s="20">
        <f t="shared" si="103"/>
        <v>0.99686598747924271</v>
      </c>
      <c r="K210" s="20">
        <f t="shared" si="79"/>
        <v>1062.8590709047642</v>
      </c>
      <c r="L210" s="20">
        <f t="shared" si="80"/>
        <v>849.50691125776132</v>
      </c>
      <c r="M210" s="20">
        <f t="shared" si="81"/>
        <v>6.9388624335782323</v>
      </c>
      <c r="N210" s="20">
        <f t="shared" si="82"/>
        <v>7.3185043214946086</v>
      </c>
      <c r="O210" s="20">
        <f t="shared" si="83"/>
        <v>0.37964188791637338</v>
      </c>
      <c r="P210" s="20">
        <f>Properties!$G$12*EXP(1/$G$2-1/300)*(K210*L210-M210*N210/Properties!$B$3)</f>
        <v>1.4687271690226048E-2</v>
      </c>
      <c r="Q210" s="20">
        <f>Properties!$G$13*(K210^2-O210*N210/Properties!$C$3)</f>
        <v>8.039479195746527E-4</v>
      </c>
      <c r="R210" s="20">
        <f>Properties!$G$14*(O210*L210-M210*K210/Properties!$D$3)</f>
        <v>9.6779671921972691E-11</v>
      </c>
      <c r="S210" s="20">
        <f t="shared" si="84"/>
        <v>99.277034501315242</v>
      </c>
      <c r="T210" s="20">
        <f t="shared" si="85"/>
        <v>79.348342214816157</v>
      </c>
      <c r="U210" s="20">
        <f t="shared" si="86"/>
        <v>0.65165778518381434</v>
      </c>
      <c r="V210" s="20">
        <f t="shared" si="87"/>
        <v>0.68731164193430161</v>
      </c>
      <c r="W210" s="20">
        <f t="shared" si="88"/>
        <v>3.5653856750487052E-2</v>
      </c>
      <c r="X210" s="20">
        <f t="shared" si="104"/>
        <v>18</v>
      </c>
      <c r="Y210" s="20">
        <f t="shared" si="89"/>
        <v>0.9968488346601273</v>
      </c>
      <c r="Z210" s="34">
        <f t="shared" si="90"/>
        <v>2.1397396608470065E-2</v>
      </c>
      <c r="AA210" s="38">
        <f t="shared" si="93"/>
        <v>7.2296549868475779E-3</v>
      </c>
      <c r="AB210" s="37">
        <f t="shared" si="94"/>
        <v>8.1457223147980429E-3</v>
      </c>
      <c r="AC210" s="39">
        <f t="shared" si="91"/>
        <v>18.268936578426686</v>
      </c>
    </row>
    <row r="211" spans="1:29">
      <c r="A211" s="20">
        <f t="shared" si="92"/>
        <v>1.8399999999999944E-2</v>
      </c>
      <c r="B211" s="16">
        <f t="shared" si="97"/>
        <v>2.3427607623126923</v>
      </c>
      <c r="C211" s="16">
        <f t="shared" si="98"/>
        <v>43.891389363826981</v>
      </c>
      <c r="D211" s="20">
        <f t="shared" si="95"/>
        <v>99.277034501315242</v>
      </c>
      <c r="E211" s="20">
        <f t="shared" si="96"/>
        <v>79.348342214816157</v>
      </c>
      <c r="F211" s="20">
        <f t="shared" si="99"/>
        <v>0.65165778518381434</v>
      </c>
      <c r="G211" s="20">
        <f t="shared" si="100"/>
        <v>0.68731164193430161</v>
      </c>
      <c r="H211" s="20">
        <f t="shared" si="101"/>
        <v>3.5653856750487052E-2</v>
      </c>
      <c r="I211" s="20">
        <f t="shared" si="102"/>
        <v>18</v>
      </c>
      <c r="J211" s="20">
        <f t="shared" si="103"/>
        <v>0.9968488346601273</v>
      </c>
      <c r="K211" s="20">
        <f t="shared" si="79"/>
        <v>1062.7991701614947</v>
      </c>
      <c r="L211" s="20">
        <f t="shared" si="80"/>
        <v>849.45478763751396</v>
      </c>
      <c r="M211" s="20">
        <f t="shared" si="81"/>
        <v>6.976249409559669</v>
      </c>
      <c r="N211" s="20">
        <f t="shared" si="82"/>
        <v>7.3579377784540139</v>
      </c>
      <c r="O211" s="20">
        <f t="shared" si="83"/>
        <v>0.3816883688943431</v>
      </c>
      <c r="P211" s="20">
        <f>Properties!$G$12*EXP(1/$G$2-1/300)*(K211*L211-M211*N211/Properties!$B$3)</f>
        <v>1.468554280546828E-2</v>
      </c>
      <c r="Q211" s="20">
        <f>Properties!$G$13*(K211^2-O211*N211/Properties!$C$3)</f>
        <v>8.0385730260590751E-4</v>
      </c>
      <c r="R211" s="20">
        <f>Properties!$G$14*(O211*L211-M211*K211/Properties!$D$3)</f>
        <v>9.7295145584573164E-11</v>
      </c>
      <c r="S211" s="20">
        <f t="shared" si="84"/>
        <v>99.273147905115536</v>
      </c>
      <c r="T211" s="20">
        <f t="shared" si="85"/>
        <v>79.344839123068525</v>
      </c>
      <c r="U211" s="20">
        <f t="shared" si="86"/>
        <v>0.65516087693144687</v>
      </c>
      <c r="V211" s="20">
        <f t="shared" si="87"/>
        <v>0.69100648590797331</v>
      </c>
      <c r="W211" s="20">
        <f t="shared" si="88"/>
        <v>3.584560897652625E-2</v>
      </c>
      <c r="X211" s="20">
        <f t="shared" si="104"/>
        <v>18</v>
      </c>
      <c r="Y211" s="20">
        <f t="shared" si="89"/>
        <v>0.99683168154586255</v>
      </c>
      <c r="Z211" s="34">
        <f t="shared" si="90"/>
        <v>2.1512590951232147E-2</v>
      </c>
      <c r="AA211" s="38">
        <f t="shared" si="93"/>
        <v>7.2685209488446388E-3</v>
      </c>
      <c r="AB211" s="37">
        <f t="shared" si="94"/>
        <v>8.1895109616434425E-3</v>
      </c>
      <c r="AC211" s="39">
        <f t="shared" si="91"/>
        <v>18.268845269709519</v>
      </c>
    </row>
    <row r="212" spans="1:29">
      <c r="A212" s="20">
        <f t="shared" si="92"/>
        <v>1.8499999999999944E-2</v>
      </c>
      <c r="B212" s="16">
        <f t="shared" si="97"/>
        <v>2.3554931577600438</v>
      </c>
      <c r="C212" s="16">
        <f t="shared" si="98"/>
        <v>44.129929523412997</v>
      </c>
      <c r="D212" s="20">
        <f t="shared" si="95"/>
        <v>99.273147905115536</v>
      </c>
      <c r="E212" s="20">
        <f t="shared" si="96"/>
        <v>79.344839123068525</v>
      </c>
      <c r="F212" s="20">
        <f t="shared" si="99"/>
        <v>0.65516087693144687</v>
      </c>
      <c r="G212" s="20">
        <f t="shared" si="100"/>
        <v>0.69100648590797331</v>
      </c>
      <c r="H212" s="20">
        <f t="shared" si="101"/>
        <v>3.584560897652625E-2</v>
      </c>
      <c r="I212" s="20">
        <f t="shared" si="102"/>
        <v>18</v>
      </c>
      <c r="J212" s="20">
        <f t="shared" si="103"/>
        <v>0.99683168154586255</v>
      </c>
      <c r="K212" s="20">
        <f t="shared" si="79"/>
        <v>1062.7392754133341</v>
      </c>
      <c r="L212" s="20">
        <f t="shared" si="80"/>
        <v>849.40266947143175</v>
      </c>
      <c r="M212" s="20">
        <f t="shared" si="81"/>
        <v>7.0136306778019666</v>
      </c>
      <c r="N212" s="20">
        <f t="shared" si="82"/>
        <v>7.3973652255053777</v>
      </c>
      <c r="O212" s="20">
        <f t="shared" si="83"/>
        <v>0.38373454770340976</v>
      </c>
      <c r="P212" s="20">
        <f>Properties!$G$12*EXP(1/$G$2-1/300)*(K212*L212-M212*N212/Properties!$B$3)</f>
        <v>1.4683814199335708E-2</v>
      </c>
      <c r="Q212" s="20">
        <f>Properties!$G$13*(K212^2-O212*N212/Properties!$C$3)</f>
        <v>8.0376669980471247E-4</v>
      </c>
      <c r="R212" s="20">
        <f>Properties!$G$14*(O212*L212-M212*K212/Properties!$D$3)</f>
        <v>9.7810476161747724E-11</v>
      </c>
      <c r="S212" s="20">
        <f t="shared" si="84"/>
        <v>99.269261764482749</v>
      </c>
      <c r="T212" s="20">
        <f t="shared" si="85"/>
        <v>79.341336443662755</v>
      </c>
      <c r="U212" s="20">
        <f t="shared" si="86"/>
        <v>0.65866355633721951</v>
      </c>
      <c r="V212" s="20">
        <f t="shared" si="87"/>
        <v>0.69470089592725559</v>
      </c>
      <c r="W212" s="20">
        <f t="shared" si="88"/>
        <v>3.6037339590035869E-2</v>
      </c>
      <c r="X212" s="20">
        <f t="shared" si="104"/>
        <v>18</v>
      </c>
      <c r="Y212" s="20">
        <f t="shared" si="89"/>
        <v>0.99681452813643334</v>
      </c>
      <c r="Z212" s="34">
        <f t="shared" si="90"/>
        <v>2.1627766729402587E-2</v>
      </c>
      <c r="AA212" s="38">
        <f t="shared" si="93"/>
        <v>7.3073823551725071E-3</v>
      </c>
      <c r="AB212" s="37">
        <f t="shared" si="94"/>
        <v>8.2332944542155666E-3</v>
      </c>
      <c r="AC212" s="39">
        <f t="shared" si="91"/>
        <v>18.268753965036581</v>
      </c>
    </row>
    <row r="213" spans="1:29">
      <c r="A213" s="20">
        <f t="shared" si="92"/>
        <v>1.8599999999999943E-2</v>
      </c>
      <c r="B213" s="16">
        <f t="shared" si="97"/>
        <v>2.3682255532073953</v>
      </c>
      <c r="C213" s="16">
        <f t="shared" si="98"/>
        <v>44.368469682999013</v>
      </c>
      <c r="D213" s="20">
        <f t="shared" si="95"/>
        <v>99.269261764482749</v>
      </c>
      <c r="E213" s="20">
        <f t="shared" si="96"/>
        <v>79.341336443662755</v>
      </c>
      <c r="F213" s="20">
        <f t="shared" si="99"/>
        <v>0.65866355633721951</v>
      </c>
      <c r="G213" s="20">
        <f t="shared" si="100"/>
        <v>0.69470089592725559</v>
      </c>
      <c r="H213" s="20">
        <f t="shared" si="101"/>
        <v>3.6037339590035869E-2</v>
      </c>
      <c r="I213" s="20">
        <f t="shared" si="102"/>
        <v>18</v>
      </c>
      <c r="J213" s="20">
        <f t="shared" si="103"/>
        <v>0.99681452813643334</v>
      </c>
      <c r="K213" s="20">
        <f t="shared" si="79"/>
        <v>1062.6793866592682</v>
      </c>
      <c r="L213" s="20">
        <f t="shared" si="80"/>
        <v>849.3505567585953</v>
      </c>
      <c r="M213" s="20">
        <f t="shared" si="81"/>
        <v>7.0510062392111088</v>
      </c>
      <c r="N213" s="20">
        <f t="shared" si="82"/>
        <v>7.4367866636009792</v>
      </c>
      <c r="O213" s="20">
        <f t="shared" si="83"/>
        <v>0.38578042438986826</v>
      </c>
      <c r="P213" s="20">
        <f>Properties!$G$12*EXP(1/$G$2-1/300)*(K213*L213-M213*N213/Properties!$B$3)</f>
        <v>1.4682085871767262E-2</v>
      </c>
      <c r="Q213" s="20">
        <f>Properties!$G$13*(K213^2-O213*N213/Properties!$C$3)</f>
        <v>8.0367611116800375E-4</v>
      </c>
      <c r="R213" s="20">
        <f>Properties!$G$14*(O213*L213-M213*K213/Properties!$D$3)</f>
        <v>9.8325663690546423E-11</v>
      </c>
      <c r="S213" s="20">
        <f t="shared" si="84"/>
        <v>99.265376079343667</v>
      </c>
      <c r="T213" s="20">
        <f t="shared" si="85"/>
        <v>79.337834176532397</v>
      </c>
      <c r="U213" s="20">
        <f t="shared" si="86"/>
        <v>0.66216582346758113</v>
      </c>
      <c r="V213" s="20">
        <f t="shared" si="87"/>
        <v>0.69839487206197604</v>
      </c>
      <c r="W213" s="20">
        <f t="shared" si="88"/>
        <v>3.6229048594394735E-2</v>
      </c>
      <c r="X213" s="20">
        <f t="shared" si="104"/>
        <v>18</v>
      </c>
      <c r="Y213" s="20">
        <f t="shared" si="89"/>
        <v>0.99679737443182437</v>
      </c>
      <c r="Z213" s="34">
        <f t="shared" si="90"/>
        <v>2.1742923947050574E-2</v>
      </c>
      <c r="AA213" s="38">
        <f t="shared" si="93"/>
        <v>7.3462392065633255E-3</v>
      </c>
      <c r="AB213" s="37">
        <f t="shared" si="94"/>
        <v>8.2770727933450423E-3</v>
      </c>
      <c r="AC213" s="39">
        <f t="shared" si="91"/>
        <v>18.268662664407731</v>
      </c>
    </row>
    <row r="214" spans="1:29">
      <c r="A214" s="20">
        <f t="shared" si="92"/>
        <v>1.8699999999999942E-2</v>
      </c>
      <c r="B214" s="16">
        <f t="shared" si="97"/>
        <v>2.3809579486547467</v>
      </c>
      <c r="C214" s="16">
        <f t="shared" si="98"/>
        <v>44.607009842585029</v>
      </c>
      <c r="D214" s="20">
        <f t="shared" si="95"/>
        <v>99.265376079343667</v>
      </c>
      <c r="E214" s="20">
        <f t="shared" si="96"/>
        <v>79.337834176532397</v>
      </c>
      <c r="F214" s="20">
        <f t="shared" si="99"/>
        <v>0.66216582346758113</v>
      </c>
      <c r="G214" s="20">
        <f t="shared" si="100"/>
        <v>0.69839487206197604</v>
      </c>
      <c r="H214" s="20">
        <f t="shared" si="101"/>
        <v>3.6229048594394735E-2</v>
      </c>
      <c r="I214" s="20">
        <f t="shared" si="102"/>
        <v>18</v>
      </c>
      <c r="J214" s="20">
        <f t="shared" si="103"/>
        <v>0.99679737443182437</v>
      </c>
      <c r="K214" s="20">
        <f t="shared" si="79"/>
        <v>1062.6195038982817</v>
      </c>
      <c r="L214" s="20">
        <f t="shared" si="80"/>
        <v>849.29844949808614</v>
      </c>
      <c r="M214" s="20">
        <f t="shared" si="81"/>
        <v>7.0883760946928822</v>
      </c>
      <c r="N214" s="20">
        <f t="shared" si="82"/>
        <v>7.4762020936928852</v>
      </c>
      <c r="O214" s="20">
        <f t="shared" si="83"/>
        <v>0.38782599900000314</v>
      </c>
      <c r="P214" s="20">
        <f>Properties!$G$12*EXP(1/$G$2-1/300)*(K214*L214-M214*N214/Properties!$B$3)</f>
        <v>1.4680357822701899E-2</v>
      </c>
      <c r="Q214" s="20">
        <f>Properties!$G$13*(K214^2-O214*N214/Properties!$C$3)</f>
        <v>8.0358553669271653E-4</v>
      </c>
      <c r="R214" s="20">
        <f>Properties!$G$14*(O214*L214-M214*K214/Properties!$D$3)</f>
        <v>9.8840708208008498E-11</v>
      </c>
      <c r="S214" s="20">
        <f t="shared" si="84"/>
        <v>99.261490849625105</v>
      </c>
      <c r="T214" s="20">
        <f t="shared" si="85"/>
        <v>79.334332321611015</v>
      </c>
      <c r="U214" s="20">
        <f t="shared" si="86"/>
        <v>0.66566767838896579</v>
      </c>
      <c r="V214" s="20">
        <f t="shared" si="87"/>
        <v>0.70208841438194691</v>
      </c>
      <c r="W214" s="20">
        <f t="shared" si="88"/>
        <v>3.642073599298095E-2</v>
      </c>
      <c r="X214" s="20">
        <f t="shared" si="104"/>
        <v>18</v>
      </c>
      <c r="Y214" s="20">
        <f t="shared" si="89"/>
        <v>0.99678022043202041</v>
      </c>
      <c r="Z214" s="34">
        <f t="shared" si="90"/>
        <v>2.1858062608243189E-2</v>
      </c>
      <c r="AA214" s="38">
        <f t="shared" si="93"/>
        <v>7.385091503748953E-3</v>
      </c>
      <c r="AB214" s="37">
        <f t="shared" si="94"/>
        <v>8.3208459798623131E-3</v>
      </c>
      <c r="AC214" s="39">
        <f t="shared" si="91"/>
        <v>18.268571367822876</v>
      </c>
    </row>
    <row r="215" spans="1:29">
      <c r="A215" s="20">
        <f t="shared" si="92"/>
        <v>1.8799999999999942E-2</v>
      </c>
      <c r="B215" s="16">
        <f t="shared" si="97"/>
        <v>2.3936903441020982</v>
      </c>
      <c r="C215" s="16">
        <f t="shared" si="98"/>
        <v>44.845550002171045</v>
      </c>
      <c r="D215" s="20">
        <f t="shared" si="95"/>
        <v>99.261490849625105</v>
      </c>
      <c r="E215" s="20">
        <f t="shared" si="96"/>
        <v>79.334332321611015</v>
      </c>
      <c r="F215" s="20">
        <f t="shared" si="99"/>
        <v>0.66566767838896579</v>
      </c>
      <c r="G215" s="20">
        <f t="shared" si="100"/>
        <v>0.70208841438194691</v>
      </c>
      <c r="H215" s="20">
        <f t="shared" si="101"/>
        <v>3.642073599298095E-2</v>
      </c>
      <c r="I215" s="20">
        <f t="shared" si="102"/>
        <v>18</v>
      </c>
      <c r="J215" s="20">
        <f t="shared" si="103"/>
        <v>0.99678022043202041</v>
      </c>
      <c r="K215" s="20">
        <f t="shared" si="79"/>
        <v>1062.5596271293607</v>
      </c>
      <c r="L215" s="20">
        <f t="shared" si="80"/>
        <v>849.24634768898557</v>
      </c>
      <c r="M215" s="20">
        <f t="shared" si="81"/>
        <v>7.1257402451528673</v>
      </c>
      <c r="N215" s="20">
        <f t="shared" si="82"/>
        <v>7.5156115167329576</v>
      </c>
      <c r="O215" s="20">
        <f t="shared" si="83"/>
        <v>0.38987127158008916</v>
      </c>
      <c r="P215" s="20">
        <f>Properties!$G$12*EXP(1/$G$2-1/300)*(K215*L215-M215*N215/Properties!$B$3)</f>
        <v>1.4678630052078596E-2</v>
      </c>
      <c r="Q215" s="20">
        <f>Properties!$G$13*(K215^2-O215*N215/Properties!$C$3)</f>
        <v>8.0349497637578879E-4</v>
      </c>
      <c r="R215" s="20">
        <f>Properties!$G$14*(O215*L215-M215*K215/Properties!$D$3)</f>
        <v>9.9355609751162079E-11</v>
      </c>
      <c r="S215" s="20">
        <f t="shared" si="84"/>
        <v>99.257606075253889</v>
      </c>
      <c r="T215" s="20">
        <f t="shared" si="85"/>
        <v>79.330830878832188</v>
      </c>
      <c r="U215" s="20">
        <f t="shared" si="86"/>
        <v>0.66916912116779304</v>
      </c>
      <c r="V215" s="20">
        <f t="shared" si="87"/>
        <v>0.70578152295696506</v>
      </c>
      <c r="W215" s="20">
        <f t="shared" si="88"/>
        <v>3.661240178917189E-2</v>
      </c>
      <c r="X215" s="20">
        <f t="shared" si="104"/>
        <v>18</v>
      </c>
      <c r="Y215" s="20">
        <f t="shared" si="89"/>
        <v>0.99676306613700627</v>
      </c>
      <c r="Z215" s="34">
        <f t="shared" si="90"/>
        <v>2.1973182717046402E-2</v>
      </c>
      <c r="AA215" s="38">
        <f t="shared" si="93"/>
        <v>7.4239392474611064E-3</v>
      </c>
      <c r="AB215" s="37">
        <f t="shared" si="94"/>
        <v>8.3646140145976489E-3</v>
      </c>
      <c r="AC215" s="39">
        <f t="shared" si="91"/>
        <v>18.268480075281882</v>
      </c>
    </row>
    <row r="216" spans="1:29">
      <c r="A216" s="20">
        <f t="shared" si="92"/>
        <v>1.8899999999999941E-2</v>
      </c>
      <c r="B216" s="16">
        <f t="shared" si="97"/>
        <v>2.4064227395494497</v>
      </c>
      <c r="C216" s="16">
        <f t="shared" si="98"/>
        <v>45.084090161757061</v>
      </c>
      <c r="D216" s="20">
        <f t="shared" si="95"/>
        <v>99.257606075253889</v>
      </c>
      <c r="E216" s="20">
        <f t="shared" si="96"/>
        <v>79.330830878832188</v>
      </c>
      <c r="F216" s="20">
        <f t="shared" si="99"/>
        <v>0.66916912116779304</v>
      </c>
      <c r="G216" s="20">
        <f t="shared" si="100"/>
        <v>0.70578152295696506</v>
      </c>
      <c r="H216" s="20">
        <f t="shared" si="101"/>
        <v>3.661240178917189E-2</v>
      </c>
      <c r="I216" s="20">
        <f t="shared" si="102"/>
        <v>18</v>
      </c>
      <c r="J216" s="20">
        <f t="shared" si="103"/>
        <v>0.99676306613700627</v>
      </c>
      <c r="K216" s="20">
        <f t="shared" si="79"/>
        <v>1062.4997563514908</v>
      </c>
      <c r="L216" s="20">
        <f t="shared" si="80"/>
        <v>849.1942513303751</v>
      </c>
      <c r="M216" s="20">
        <f t="shared" si="81"/>
        <v>7.1630986914964501</v>
      </c>
      <c r="N216" s="20">
        <f t="shared" si="82"/>
        <v>7.555014933672842</v>
      </c>
      <c r="O216" s="20">
        <f t="shared" si="83"/>
        <v>0.39191624217639087</v>
      </c>
      <c r="P216" s="20">
        <f>Properties!$G$12*EXP(1/$G$2-1/300)*(K216*L216-M216*N216/Properties!$B$3)</f>
        <v>1.4676902559836332E-2</v>
      </c>
      <c r="Q216" s="20">
        <f>Properties!$G$13*(K216^2-O216*N216/Properties!$C$3)</f>
        <v>8.0340443021415821E-4</v>
      </c>
      <c r="R216" s="20">
        <f>Properties!$G$14*(O216*L216-M216*K216/Properties!$D$3)</f>
        <v>9.9870368357024212E-11</v>
      </c>
      <c r="S216" s="20">
        <f t="shared" si="84"/>
        <v>99.253721756156864</v>
      </c>
      <c r="T216" s="20">
        <f t="shared" si="85"/>
        <v>79.327329848129509</v>
      </c>
      <c r="U216" s="20">
        <f t="shared" si="86"/>
        <v>0.67267015187046786</v>
      </c>
      <c r="V216" s="20">
        <f t="shared" si="87"/>
        <v>0.70947419785681221</v>
      </c>
      <c r="W216" s="20">
        <f t="shared" si="88"/>
        <v>3.6804045986344194E-2</v>
      </c>
      <c r="X216" s="20">
        <f t="shared" si="104"/>
        <v>18</v>
      </c>
      <c r="Y216" s="20">
        <f t="shared" si="89"/>
        <v>0.99674591154676662</v>
      </c>
      <c r="Z216" s="34">
        <f t="shared" si="90"/>
        <v>2.2088284277526182E-2</v>
      </c>
      <c r="AA216" s="38">
        <f t="shared" si="93"/>
        <v>7.4627824384313609E-3</v>
      </c>
      <c r="AB216" s="37">
        <f t="shared" si="94"/>
        <v>8.4083768983811424E-3</v>
      </c>
      <c r="AC216" s="39">
        <f t="shared" si="91"/>
        <v>18.268388786784627</v>
      </c>
    </row>
    <row r="217" spans="1:29">
      <c r="A217" s="20">
        <f t="shared" si="92"/>
        <v>1.8999999999999941E-2</v>
      </c>
      <c r="B217" s="16">
        <f t="shared" si="97"/>
        <v>2.4191551349968012</v>
      </c>
      <c r="C217" s="16">
        <f t="shared" si="98"/>
        <v>45.322630321343077</v>
      </c>
      <c r="D217" s="20">
        <f t="shared" si="95"/>
        <v>99.253721756156864</v>
      </c>
      <c r="E217" s="20">
        <f t="shared" si="96"/>
        <v>79.327329848129509</v>
      </c>
      <c r="F217" s="20">
        <f t="shared" si="99"/>
        <v>0.67267015187046786</v>
      </c>
      <c r="G217" s="20">
        <f t="shared" si="100"/>
        <v>0.70947419785681221</v>
      </c>
      <c r="H217" s="20">
        <f t="shared" si="101"/>
        <v>3.6804045986344194E-2</v>
      </c>
      <c r="I217" s="20">
        <f t="shared" si="102"/>
        <v>18</v>
      </c>
      <c r="J217" s="20">
        <f t="shared" si="103"/>
        <v>0.99674591154676662</v>
      </c>
      <c r="K217" s="20">
        <f t="shared" si="79"/>
        <v>1062.4398915636573</v>
      </c>
      <c r="L217" s="20">
        <f t="shared" si="80"/>
        <v>849.14216042133603</v>
      </c>
      <c r="M217" s="20">
        <f t="shared" si="81"/>
        <v>7.2004514346288131</v>
      </c>
      <c r="N217" s="20">
        <f t="shared" si="82"/>
        <v>7.5944123454639776</v>
      </c>
      <c r="O217" s="20">
        <f t="shared" si="83"/>
        <v>0.39396091083516288</v>
      </c>
      <c r="P217" s="20">
        <f>Properties!$G$12*EXP(1/$G$2-1/300)*(K217*L217-M217*N217/Properties!$B$3)</f>
        <v>1.4675175345914095E-2</v>
      </c>
      <c r="Q217" s="20">
        <f>Properties!$G$13*(K217^2-O217*N217/Properties!$C$3)</f>
        <v>8.0331389820476181E-4</v>
      </c>
      <c r="R217" s="20">
        <f>Properties!$G$14*(O217*L217-M217*K217/Properties!$D$3)</f>
        <v>1.0038498406260097E-10</v>
      </c>
      <c r="S217" s="20">
        <f t="shared" si="84"/>
        <v>99.249837892260885</v>
      </c>
      <c r="T217" s="20">
        <f t="shared" si="85"/>
        <v>79.323829229436598</v>
      </c>
      <c r="U217" s="20">
        <f t="shared" si="86"/>
        <v>0.67617077056338082</v>
      </c>
      <c r="V217" s="20">
        <f t="shared" si="87"/>
        <v>0.71316643915125477</v>
      </c>
      <c r="W217" s="20">
        <f t="shared" si="88"/>
        <v>3.6995668587873773E-2</v>
      </c>
      <c r="X217" s="20">
        <f t="shared" si="104"/>
        <v>18</v>
      </c>
      <c r="Y217" s="20">
        <f t="shared" si="89"/>
        <v>0.99672875666128624</v>
      </c>
      <c r="Z217" s="34">
        <f t="shared" si="90"/>
        <v>2.2203367293747611E-2</v>
      </c>
      <c r="AA217" s="38">
        <f t="shared" si="93"/>
        <v>7.5016210773911499E-3</v>
      </c>
      <c r="AB217" s="37">
        <f t="shared" si="94"/>
        <v>8.4521346320425295E-3</v>
      </c>
      <c r="AC217" s="39">
        <f t="shared" si="91"/>
        <v>18.268297502331002</v>
      </c>
    </row>
    <row r="218" spans="1:29">
      <c r="A218" s="20">
        <f t="shared" si="92"/>
        <v>1.909999999999994E-2</v>
      </c>
      <c r="B218" s="16">
        <f t="shared" si="97"/>
        <v>2.4318875304441532</v>
      </c>
      <c r="C218" s="16">
        <f t="shared" si="98"/>
        <v>45.561170480929093</v>
      </c>
      <c r="D218" s="20">
        <f t="shared" si="95"/>
        <v>99.249837892260885</v>
      </c>
      <c r="E218" s="20">
        <f t="shared" si="96"/>
        <v>79.323829229436598</v>
      </c>
      <c r="F218" s="20">
        <f t="shared" si="99"/>
        <v>0.67617077056338082</v>
      </c>
      <c r="G218" s="20">
        <f t="shared" si="100"/>
        <v>0.71316643915125477</v>
      </c>
      <c r="H218" s="20">
        <f t="shared" si="101"/>
        <v>3.6995668587873773E-2</v>
      </c>
      <c r="I218" s="20">
        <f t="shared" si="102"/>
        <v>18</v>
      </c>
      <c r="J218" s="20">
        <f t="shared" si="103"/>
        <v>0.99672875666128624</v>
      </c>
      <c r="K218" s="20">
        <f t="shared" si="79"/>
        <v>1062.3800327648471</v>
      </c>
      <c r="L218" s="20">
        <f t="shared" si="80"/>
        <v>849.09007496095057</v>
      </c>
      <c r="M218" s="20">
        <f t="shared" si="81"/>
        <v>7.2377984754549471</v>
      </c>
      <c r="N218" s="20">
        <f t="shared" si="82"/>
        <v>7.633803753057598</v>
      </c>
      <c r="O218" s="20">
        <f t="shared" si="83"/>
        <v>0.39600527760264981</v>
      </c>
      <c r="P218" s="20">
        <f>Properties!$G$12*EXP(1/$G$2-1/300)*(K218*L218-M218*N218/Properties!$B$3)</f>
        <v>1.4673448410250919E-2</v>
      </c>
      <c r="Q218" s="20">
        <f>Properties!$G$13*(K218^2-O218*N218/Properties!$C$3)</f>
        <v>8.0322338034454074E-4</v>
      </c>
      <c r="R218" s="20">
        <f>Properties!$G$14*(O218*L218-M218*K218/Properties!$D$3)</f>
        <v>1.0089945690488745E-10</v>
      </c>
      <c r="S218" s="20">
        <f t="shared" si="84"/>
        <v>99.245954483492838</v>
      </c>
      <c r="T218" s="20">
        <f t="shared" si="85"/>
        <v>79.320329022687076</v>
      </c>
      <c r="U218" s="20">
        <f t="shared" si="86"/>
        <v>0.67967097731290782</v>
      </c>
      <c r="V218" s="20">
        <f t="shared" si="87"/>
        <v>0.71685824691004385</v>
      </c>
      <c r="W218" s="20">
        <f t="shared" si="88"/>
        <v>3.7187269597135808E-2</v>
      </c>
      <c r="X218" s="20">
        <f t="shared" si="104"/>
        <v>18</v>
      </c>
      <c r="Y218" s="20">
        <f t="shared" si="89"/>
        <v>0.99671160148054994</v>
      </c>
      <c r="Z218" s="34">
        <f t="shared" si="90"/>
        <v>2.2318431769772662E-2</v>
      </c>
      <c r="AA218" s="38">
        <f t="shared" si="93"/>
        <v>7.5404551650716202E-3</v>
      </c>
      <c r="AB218" s="37">
        <f t="shared" si="94"/>
        <v>8.4958872164115455E-3</v>
      </c>
      <c r="AC218" s="39">
        <f t="shared" si="91"/>
        <v>18.268206221920881</v>
      </c>
    </row>
    <row r="219" spans="1:29">
      <c r="A219" s="20">
        <f t="shared" si="92"/>
        <v>1.9199999999999939E-2</v>
      </c>
      <c r="B219" s="16">
        <f t="shared" si="97"/>
        <v>2.4446199258915047</v>
      </c>
      <c r="C219" s="16">
        <f t="shared" si="98"/>
        <v>45.799710640515109</v>
      </c>
      <c r="D219" s="20">
        <f t="shared" si="95"/>
        <v>99.245954483492838</v>
      </c>
      <c r="E219" s="20">
        <f t="shared" si="96"/>
        <v>79.320329022687076</v>
      </c>
      <c r="F219" s="20">
        <f t="shared" si="99"/>
        <v>0.67967097731290782</v>
      </c>
      <c r="G219" s="20">
        <f t="shared" si="100"/>
        <v>0.71685824691004385</v>
      </c>
      <c r="H219" s="20">
        <f t="shared" si="101"/>
        <v>3.7187269597135808E-2</v>
      </c>
      <c r="I219" s="20">
        <f t="shared" si="102"/>
        <v>18</v>
      </c>
      <c r="J219" s="20">
        <f t="shared" si="103"/>
        <v>0.99671160148054994</v>
      </c>
      <c r="K219" s="20">
        <f t="shared" ref="K219:K282" si="105">$G$3*D219/SUM(D219:I219)*$J219</f>
        <v>1062.3201799540466</v>
      </c>
      <c r="L219" s="20">
        <f t="shared" ref="L219:L282" si="106">$G$3*E219/SUM(D219:I219)*$J219</f>
        <v>849.03799494830116</v>
      </c>
      <c r="M219" s="20">
        <f t="shared" ref="M219:M282" si="107">$G$3*F219/SUM(D219:I219)*$J219</f>
        <v>7.275139814879636</v>
      </c>
      <c r="N219" s="20">
        <f t="shared" ref="N219:N282" si="108">$G$3*G219/SUM(D219:I219)*$J219</f>
        <v>7.6731891574047246</v>
      </c>
      <c r="O219" s="20">
        <f t="shared" ref="O219:O282" si="109">$G$3*H219/SUM(D219:I219)*$J219</f>
        <v>0.39804934252508622</v>
      </c>
      <c r="P219" s="20">
        <f>Properties!$G$12*EXP(1/$G$2-1/300)*(K219*L219-M219*N219/Properties!$B$3)</f>
        <v>1.4671721752785838E-2</v>
      </c>
      <c r="Q219" s="20">
        <f>Properties!$G$13*(K219^2-O219*N219/Properties!$C$3)</f>
        <v>8.0313287663043461E-4</v>
      </c>
      <c r="R219" s="20">
        <f>Properties!$G$14*(O219*L219-M219*K219/Properties!$D$3)</f>
        <v>1.0141378692086775E-10</v>
      </c>
      <c r="S219" s="20">
        <f t="shared" ref="S219:S282" si="110">D219+$G$10*(-P219-2*Q219+R219)*$B$25</f>
        <v>99.242071529779594</v>
      </c>
      <c r="T219" s="20">
        <f t="shared" ref="T219:T282" si="111">E219+$G$10*(-P219-R219)*$B$25</f>
        <v>79.31682922781458</v>
      </c>
      <c r="U219" s="20">
        <f t="shared" ref="U219:U282" si="112">F219+$G$10*(P219+R219)*$B$25</f>
        <v>0.68317077218541022</v>
      </c>
      <c r="V219" s="20">
        <f t="shared" ref="V219:V282" si="113">G219+$G$10*(P219+Q219)*$B$25</f>
        <v>0.72054962120291521</v>
      </c>
      <c r="W219" s="20">
        <f t="shared" ref="W219:W282" si="114">H219+$G$10*(Q219-R219)*$B$25</f>
        <v>3.7378849017504746E-2</v>
      </c>
      <c r="X219" s="20">
        <f t="shared" si="104"/>
        <v>18</v>
      </c>
      <c r="Y219" s="20">
        <f t="shared" ref="Y219:Y282" si="115">J219-($J$6/(2*J219)*SUM($D$27:$I$27)/SUM(D219:I219))*($B$25)</f>
        <v>0.99669444600454249</v>
      </c>
      <c r="Z219" s="34">
        <f t="shared" ref="Z219:Z282" si="116">1-(P219+R219)/($P$27+$R$27)</f>
        <v>2.243347770966353E-2</v>
      </c>
      <c r="AA219" s="38">
        <f t="shared" si="93"/>
        <v>7.5792847022040635E-3</v>
      </c>
      <c r="AB219" s="37">
        <f t="shared" si="94"/>
        <v>8.539634652317751E-3</v>
      </c>
      <c r="AC219" s="39">
        <f t="shared" ref="AC219:AC282" si="117">(P219+R219)/(Q219-R219)</f>
        <v>18.268114945554149</v>
      </c>
    </row>
    <row r="220" spans="1:29">
      <c r="A220" s="20">
        <f t="shared" ref="A220:A283" si="118">A219+$B$25</f>
        <v>1.9299999999999939E-2</v>
      </c>
      <c r="B220" s="16">
        <f t="shared" si="97"/>
        <v>2.4573523213388562</v>
      </c>
      <c r="C220" s="16">
        <f t="shared" si="98"/>
        <v>46.038250800101125</v>
      </c>
      <c r="D220" s="20">
        <f t="shared" si="95"/>
        <v>99.242071529779594</v>
      </c>
      <c r="E220" s="20">
        <f t="shared" si="96"/>
        <v>79.31682922781458</v>
      </c>
      <c r="F220" s="20">
        <f t="shared" si="99"/>
        <v>0.68317077218541022</v>
      </c>
      <c r="G220" s="20">
        <f t="shared" si="100"/>
        <v>0.72054962120291521</v>
      </c>
      <c r="H220" s="20">
        <f t="shared" si="101"/>
        <v>3.7378849017504746E-2</v>
      </c>
      <c r="I220" s="20">
        <f t="shared" si="102"/>
        <v>18</v>
      </c>
      <c r="J220" s="20">
        <f t="shared" si="103"/>
        <v>0.99669444600454249</v>
      </c>
      <c r="K220" s="20">
        <f t="shared" si="105"/>
        <v>1062.2603331302416</v>
      </c>
      <c r="L220" s="20">
        <f t="shared" si="106"/>
        <v>848.98592038246943</v>
      </c>
      <c r="M220" s="20">
        <f t="shared" si="107"/>
        <v>7.3124754538074681</v>
      </c>
      <c r="N220" s="20">
        <f t="shared" si="108"/>
        <v>7.7125685594561677</v>
      </c>
      <c r="O220" s="20">
        <f t="shared" si="109"/>
        <v>0.40009310564869643</v>
      </c>
      <c r="P220" s="20">
        <f>Properties!$G$12*EXP(1/$G$2-1/300)*(K220*L220-M220*N220/Properties!$B$3)</f>
        <v>1.4669995373457891E-2</v>
      </c>
      <c r="Q220" s="20">
        <f>Properties!$G$13*(K220^2-O220*N220/Properties!$C$3)</f>
        <v>8.030423870593838E-4</v>
      </c>
      <c r="R220" s="20">
        <f>Properties!$G$14*(O220*L220-M220*K220/Properties!$D$3)</f>
        <v>1.0192797414751479E-10</v>
      </c>
      <c r="S220" s="20">
        <f t="shared" si="110"/>
        <v>99.238189031048066</v>
      </c>
      <c r="T220" s="20">
        <f t="shared" si="111"/>
        <v>79.313329844752758</v>
      </c>
      <c r="U220" s="20">
        <f t="shared" si="112"/>
        <v>0.68667015524723496</v>
      </c>
      <c r="V220" s="20">
        <f t="shared" si="113"/>
        <v>0.72424056209958942</v>
      </c>
      <c r="W220" s="20">
        <f t="shared" si="114"/>
        <v>3.7570406852354313E-2</v>
      </c>
      <c r="X220" s="20">
        <f t="shared" si="104"/>
        <v>18</v>
      </c>
      <c r="Y220" s="20">
        <f t="shared" si="115"/>
        <v>0.99667729023324858</v>
      </c>
      <c r="Z220" s="34">
        <f t="shared" si="116"/>
        <v>2.2548505117481965E-2</v>
      </c>
      <c r="AA220" s="38">
        <f t="shared" ref="AA220:AA283" si="119">($D$27-S220)/$D$27</f>
        <v>7.6181096895193432E-3</v>
      </c>
      <c r="AB220" s="37">
        <f t="shared" ref="AB220:AB283" si="120">($E$27-T220)/$E$27</f>
        <v>8.5833769405905258E-3</v>
      </c>
      <c r="AC220" s="39">
        <f t="shared" si="117"/>
        <v>18.268023673230697</v>
      </c>
    </row>
    <row r="221" spans="1:29">
      <c r="A221" s="20">
        <f t="shared" si="118"/>
        <v>1.9399999999999938E-2</v>
      </c>
      <c r="B221" s="16">
        <f t="shared" si="97"/>
        <v>2.4700847167862077</v>
      </c>
      <c r="C221" s="16">
        <f t="shared" si="98"/>
        <v>46.276790959687141</v>
      </c>
      <c r="D221" s="20">
        <f t="shared" ref="D221:D284" si="121">S220</f>
        <v>99.238189031048066</v>
      </c>
      <c r="E221" s="20">
        <f t="shared" ref="E221:E284" si="122">T220</f>
        <v>79.313329844752758</v>
      </c>
      <c r="F221" s="20">
        <f t="shared" si="99"/>
        <v>0.68667015524723496</v>
      </c>
      <c r="G221" s="20">
        <f t="shared" si="100"/>
        <v>0.72424056209958942</v>
      </c>
      <c r="H221" s="20">
        <f t="shared" si="101"/>
        <v>3.7570406852354313E-2</v>
      </c>
      <c r="I221" s="20">
        <f t="shared" si="102"/>
        <v>18</v>
      </c>
      <c r="J221" s="20">
        <f t="shared" si="103"/>
        <v>0.99667729023324858</v>
      </c>
      <c r="K221" s="20">
        <f t="shared" si="105"/>
        <v>1062.2004922924198</v>
      </c>
      <c r="L221" s="20">
        <f t="shared" si="106"/>
        <v>848.93385126253861</v>
      </c>
      <c r="M221" s="20">
        <f t="shared" si="107"/>
        <v>7.3498053931428355</v>
      </c>
      <c r="N221" s="20">
        <f t="shared" si="108"/>
        <v>7.7519419601625321</v>
      </c>
      <c r="O221" s="20">
        <f t="shared" si="109"/>
        <v>0.40213656701969525</v>
      </c>
      <c r="P221" s="20">
        <f>Properties!$G$12*EXP(1/$G$2-1/300)*(K221*L221-M221*N221/Properties!$B$3)</f>
        <v>1.4668269272206162E-2</v>
      </c>
      <c r="Q221" s="20">
        <f>Properties!$G$13*(K221^2-O221*N221/Properties!$C$3)</f>
        <v>8.0295191162833097E-4</v>
      </c>
      <c r="R221" s="20">
        <f>Properties!$G$14*(O221*L221-M221*K221/Properties!$D$3)</f>
        <v>1.0244201862179081E-10</v>
      </c>
      <c r="S221" s="20">
        <f t="shared" si="110"/>
        <v>99.234306987225182</v>
      </c>
      <c r="T221" s="20">
        <f t="shared" si="111"/>
        <v>79.309830873435274</v>
      </c>
      <c r="U221" s="20">
        <f t="shared" si="112"/>
        <v>0.69016912656471419</v>
      </c>
      <c r="V221" s="20">
        <f t="shared" si="113"/>
        <v>0.72793106966977184</v>
      </c>
      <c r="W221" s="20">
        <f t="shared" si="114"/>
        <v>3.7761943105057497E-2</v>
      </c>
      <c r="X221" s="20">
        <f t="shared" si="104"/>
        <v>18</v>
      </c>
      <c r="Y221" s="20">
        <f t="shared" si="115"/>
        <v>0.996660134166653</v>
      </c>
      <c r="Z221" s="34">
        <f t="shared" si="116"/>
        <v>2.2663513997286944E-2</v>
      </c>
      <c r="AA221" s="38">
        <f t="shared" si="119"/>
        <v>7.6569301277481829E-3</v>
      </c>
      <c r="AB221" s="37">
        <f t="shared" si="120"/>
        <v>8.627114082059073E-3</v>
      </c>
      <c r="AC221" s="39">
        <f t="shared" si="117"/>
        <v>18.267932404950393</v>
      </c>
    </row>
    <row r="222" spans="1:29">
      <c r="A222" s="20">
        <f t="shared" si="118"/>
        <v>1.9499999999999938E-2</v>
      </c>
      <c r="B222" s="16">
        <f t="shared" si="97"/>
        <v>2.4828171122335592</v>
      </c>
      <c r="C222" s="16">
        <f t="shared" si="98"/>
        <v>46.515331119273156</v>
      </c>
      <c r="D222" s="20">
        <f t="shared" si="121"/>
        <v>99.234306987225182</v>
      </c>
      <c r="E222" s="20">
        <f t="shared" si="122"/>
        <v>79.309830873435274</v>
      </c>
      <c r="F222" s="20">
        <f t="shared" si="99"/>
        <v>0.69016912656471419</v>
      </c>
      <c r="G222" s="20">
        <f t="shared" si="100"/>
        <v>0.72793106966977184</v>
      </c>
      <c r="H222" s="20">
        <f t="shared" si="101"/>
        <v>3.7761943105057497E-2</v>
      </c>
      <c r="I222" s="20">
        <f t="shared" si="102"/>
        <v>18</v>
      </c>
      <c r="J222" s="20">
        <f t="shared" si="103"/>
        <v>0.996660134166653</v>
      </c>
      <c r="K222" s="20">
        <f t="shared" si="105"/>
        <v>1062.1406574395676</v>
      </c>
      <c r="L222" s="20">
        <f t="shared" si="106"/>
        <v>848.88178758759079</v>
      </c>
      <c r="M222" s="20">
        <f t="shared" si="107"/>
        <v>7.3871296337899244</v>
      </c>
      <c r="N222" s="20">
        <f t="shared" si="108"/>
        <v>7.7913093604742132</v>
      </c>
      <c r="O222" s="20">
        <f t="shared" si="109"/>
        <v>0.40417972668428714</v>
      </c>
      <c r="P222" s="20">
        <f>Properties!$G$12*EXP(1/$G$2-1/300)*(K222*L222-M222*N222/Properties!$B$3)</f>
        <v>1.4666543448969718E-2</v>
      </c>
      <c r="Q222" s="20">
        <f>Properties!$G$13*(K222^2-O222*N222/Properties!$C$3)</f>
        <v>8.0286145033421836E-4</v>
      </c>
      <c r="R222" s="20">
        <f>Properties!$G$14*(O222*L222-M222*K222/Properties!$D$3)</f>
        <v>1.029559203806468E-10</v>
      </c>
      <c r="S222" s="20">
        <f t="shared" si="110"/>
        <v>99.23042539823787</v>
      </c>
      <c r="T222" s="20">
        <f t="shared" si="111"/>
        <v>79.306332313795821</v>
      </c>
      <c r="U222" s="20">
        <f t="shared" si="112"/>
        <v>0.69366768620416575</v>
      </c>
      <c r="V222" s="20">
        <f t="shared" si="113"/>
        <v>0.73162114398315248</v>
      </c>
      <c r="W222" s="20">
        <f t="shared" si="114"/>
        <v>3.7953457778986559E-2</v>
      </c>
      <c r="X222" s="20">
        <f t="shared" si="104"/>
        <v>18</v>
      </c>
      <c r="Y222" s="20">
        <f t="shared" si="115"/>
        <v>0.99664297780474043</v>
      </c>
      <c r="Z222" s="34">
        <f t="shared" si="116"/>
        <v>2.2778504353138218E-2</v>
      </c>
      <c r="AA222" s="38">
        <f t="shared" si="119"/>
        <v>7.6957460176213036E-3</v>
      </c>
      <c r="AB222" s="37">
        <f t="shared" si="120"/>
        <v>8.6708460775522418E-3</v>
      </c>
      <c r="AC222" s="39">
        <f t="shared" si="117"/>
        <v>18.267841140713116</v>
      </c>
    </row>
    <row r="223" spans="1:29">
      <c r="A223" s="20">
        <f t="shared" si="118"/>
        <v>1.9599999999999937E-2</v>
      </c>
      <c r="B223" s="16">
        <f t="shared" si="97"/>
        <v>2.4955495076809107</v>
      </c>
      <c r="C223" s="16">
        <f t="shared" si="98"/>
        <v>46.753871278859172</v>
      </c>
      <c r="D223" s="20">
        <f t="shared" si="121"/>
        <v>99.23042539823787</v>
      </c>
      <c r="E223" s="20">
        <f t="shared" si="122"/>
        <v>79.306332313795821</v>
      </c>
      <c r="F223" s="20">
        <f t="shared" si="99"/>
        <v>0.69366768620416575</v>
      </c>
      <c r="G223" s="20">
        <f t="shared" si="100"/>
        <v>0.73162114398315248</v>
      </c>
      <c r="H223" s="20">
        <f t="shared" si="101"/>
        <v>3.7953457778986559E-2</v>
      </c>
      <c r="I223" s="20">
        <f t="shared" si="102"/>
        <v>18</v>
      </c>
      <c r="J223" s="20">
        <f t="shared" si="103"/>
        <v>0.99664297780474043</v>
      </c>
      <c r="K223" s="20">
        <f t="shared" si="105"/>
        <v>1062.0808285706723</v>
      </c>
      <c r="L223" s="20">
        <f t="shared" si="106"/>
        <v>848.82972935670909</v>
      </c>
      <c r="M223" s="20">
        <f t="shared" si="107"/>
        <v>7.4244481766527262</v>
      </c>
      <c r="N223" s="20">
        <f t="shared" si="108"/>
        <v>7.8306707613413966</v>
      </c>
      <c r="O223" s="20">
        <f t="shared" si="109"/>
        <v>0.40622258468866645</v>
      </c>
      <c r="P223" s="20">
        <f>Properties!$G$12*EXP(1/$G$2-1/300)*(K223*L223-M223*N223/Properties!$B$3)</f>
        <v>1.4664817903687668E-2</v>
      </c>
      <c r="Q223" s="20">
        <f>Properties!$G$13*(K223^2-O223*N223/Properties!$C$3)</f>
        <v>8.0277100317398948E-4</v>
      </c>
      <c r="R223" s="20">
        <f>Properties!$G$14*(O223*L223-M223*K223/Properties!$D$3)</f>
        <v>1.0346967946102281E-10</v>
      </c>
      <c r="S223" s="20">
        <f t="shared" si="110"/>
        <v>99.226544264013086</v>
      </c>
      <c r="T223" s="20">
        <f t="shared" si="111"/>
        <v>79.30283416576809</v>
      </c>
      <c r="U223" s="20">
        <f t="shared" si="112"/>
        <v>0.69716583423189293</v>
      </c>
      <c r="V223" s="20">
        <f t="shared" si="113"/>
        <v>0.73531078510940617</v>
      </c>
      <c r="W223" s="20">
        <f t="shared" si="114"/>
        <v>3.8144950877513038E-2</v>
      </c>
      <c r="X223" s="20">
        <f t="shared" si="104"/>
        <v>18</v>
      </c>
      <c r="Y223" s="20">
        <f t="shared" si="115"/>
        <v>0.99662582114749565</v>
      </c>
      <c r="Z223" s="34">
        <f t="shared" si="116"/>
        <v>2.2893476189092987E-2</v>
      </c>
      <c r="AA223" s="38">
        <f t="shared" si="119"/>
        <v>7.7345573598691427E-3</v>
      </c>
      <c r="AB223" s="37">
        <f t="shared" si="120"/>
        <v>8.7145729278988778E-3</v>
      </c>
      <c r="AC223" s="39">
        <f t="shared" si="117"/>
        <v>18.26774988051876</v>
      </c>
    </row>
    <row r="224" spans="1:29">
      <c r="A224" s="20">
        <f t="shared" si="118"/>
        <v>1.9699999999999936E-2</v>
      </c>
      <c r="B224" s="16">
        <f t="shared" si="97"/>
        <v>2.5082819031282622</v>
      </c>
      <c r="C224" s="16">
        <f t="shared" si="98"/>
        <v>46.992411438445188</v>
      </c>
      <c r="D224" s="20">
        <f t="shared" si="121"/>
        <v>99.226544264013086</v>
      </c>
      <c r="E224" s="20">
        <f t="shared" si="122"/>
        <v>79.30283416576809</v>
      </c>
      <c r="F224" s="20">
        <f t="shared" si="99"/>
        <v>0.69716583423189293</v>
      </c>
      <c r="G224" s="20">
        <f t="shared" si="100"/>
        <v>0.73531078510940617</v>
      </c>
      <c r="H224" s="20">
        <f t="shared" si="101"/>
        <v>3.8144950877513038E-2</v>
      </c>
      <c r="I224" s="20">
        <f t="shared" si="102"/>
        <v>18</v>
      </c>
      <c r="J224" s="20">
        <f t="shared" si="103"/>
        <v>0.99662582114749565</v>
      </c>
      <c r="K224" s="20">
        <f t="shared" si="105"/>
        <v>1062.0210056847222</v>
      </c>
      <c r="L224" s="20">
        <f t="shared" si="106"/>
        <v>848.77767656897697</v>
      </c>
      <c r="M224" s="20">
        <f t="shared" si="107"/>
        <v>7.4617610226350388</v>
      </c>
      <c r="N224" s="20">
        <f t="shared" si="108"/>
        <v>7.8700261637140594</v>
      </c>
      <c r="O224" s="20">
        <f t="shared" si="109"/>
        <v>0.40826514107901796</v>
      </c>
      <c r="P224" s="20">
        <f>Properties!$G$12*EXP(1/$G$2-1/300)*(K224*L224-M224*N224/Properties!$B$3)</f>
        <v>1.4663092636299143E-2</v>
      </c>
      <c r="Q224" s="20">
        <f>Properties!$G$13*(K224^2-O224*N224/Properties!$C$3)</f>
        <v>8.0268057014458969E-4</v>
      </c>
      <c r="R224" s="20">
        <f>Properties!$G$14*(O224*L224-M224*K224/Properties!$D$3)</f>
        <v>1.0398329589984797E-10</v>
      </c>
      <c r="S224" s="20">
        <f t="shared" si="110"/>
        <v>99.2226635844778</v>
      </c>
      <c r="T224" s="20">
        <f t="shared" si="111"/>
        <v>79.299336429285802</v>
      </c>
      <c r="U224" s="20">
        <f t="shared" si="112"/>
        <v>0.7006635707141845</v>
      </c>
      <c r="V224" s="20">
        <f t="shared" si="113"/>
        <v>0.73899999311819242</v>
      </c>
      <c r="W224" s="20">
        <f t="shared" si="114"/>
        <v>3.8336422404007732E-2</v>
      </c>
      <c r="X224" s="20">
        <f t="shared" si="104"/>
        <v>18</v>
      </c>
      <c r="Y224" s="20">
        <f t="shared" si="115"/>
        <v>0.99660866419490346</v>
      </c>
      <c r="Z224" s="34">
        <f t="shared" si="116"/>
        <v>2.3008429509206785E-2</v>
      </c>
      <c r="AA224" s="38">
        <f t="shared" si="119"/>
        <v>7.7733641552219981E-3</v>
      </c>
      <c r="AB224" s="37">
        <f t="shared" si="120"/>
        <v>8.7582946339274763E-3</v>
      </c>
      <c r="AC224" s="39">
        <f t="shared" si="117"/>
        <v>18.267658624367193</v>
      </c>
    </row>
    <row r="225" spans="1:29">
      <c r="A225" s="20">
        <f t="shared" si="118"/>
        <v>1.9799999999999936E-2</v>
      </c>
      <c r="B225" s="16">
        <f t="shared" si="97"/>
        <v>2.5210142985756137</v>
      </c>
      <c r="C225" s="16">
        <f t="shared" si="98"/>
        <v>47.230951598031204</v>
      </c>
      <c r="D225" s="20">
        <f t="shared" si="121"/>
        <v>99.2226635844778</v>
      </c>
      <c r="E225" s="20">
        <f t="shared" si="122"/>
        <v>79.299336429285802</v>
      </c>
      <c r="F225" s="20">
        <f t="shared" si="99"/>
        <v>0.7006635707141845</v>
      </c>
      <c r="G225" s="20">
        <f t="shared" si="100"/>
        <v>0.73899999311819242</v>
      </c>
      <c r="H225" s="20">
        <f t="shared" si="101"/>
        <v>3.8336422404007732E-2</v>
      </c>
      <c r="I225" s="20">
        <f t="shared" si="102"/>
        <v>18</v>
      </c>
      <c r="J225" s="20">
        <f t="shared" si="103"/>
        <v>0.99660866419490346</v>
      </c>
      <c r="K225" s="20">
        <f t="shared" si="105"/>
        <v>1061.9611887807041</v>
      </c>
      <c r="L225" s="20">
        <f t="shared" si="106"/>
        <v>848.72562922347731</v>
      </c>
      <c r="M225" s="20">
        <f t="shared" si="107"/>
        <v>7.4990681726404507</v>
      </c>
      <c r="N225" s="20">
        <f t="shared" si="108"/>
        <v>7.9093755685419689</v>
      </c>
      <c r="O225" s="20">
        <f t="shared" si="109"/>
        <v>0.41030739590151599</v>
      </c>
      <c r="P225" s="20">
        <f>Properties!$G$12*EXP(1/$G$2-1/300)*(K225*L225-M225*N225/Properties!$B$3)</f>
        <v>1.4661367646743261E-2</v>
      </c>
      <c r="Q225" s="20">
        <f>Properties!$G$13*(K225^2-O225*N225/Properties!$C$3)</f>
        <v>8.0259015124296276E-4</v>
      </c>
      <c r="R225" s="20">
        <f>Properties!$G$14*(O225*L225-M225*K225/Properties!$D$3)</f>
        <v>1.0449676973404039E-10</v>
      </c>
      <c r="S225" s="20">
        <f t="shared" si="110"/>
        <v>99.218783359558998</v>
      </c>
      <c r="T225" s="20">
        <f t="shared" si="111"/>
        <v>79.295839104282678</v>
      </c>
      <c r="U225" s="20">
        <f t="shared" si="112"/>
        <v>0.70416089571731455</v>
      </c>
      <c r="V225" s="20">
        <f t="shared" si="113"/>
        <v>0.74268876807915551</v>
      </c>
      <c r="W225" s="20">
        <f t="shared" si="114"/>
        <v>3.8527872361840715E-2</v>
      </c>
      <c r="X225" s="20">
        <f t="shared" si="104"/>
        <v>18</v>
      </c>
      <c r="Y225" s="20">
        <f t="shared" si="115"/>
        <v>0.99659150694694854</v>
      </c>
      <c r="Z225" s="34">
        <f t="shared" si="116"/>
        <v>2.3123364317536366E-2</v>
      </c>
      <c r="AA225" s="38">
        <f t="shared" si="119"/>
        <v>7.8121664044100217E-3</v>
      </c>
      <c r="AB225" s="37">
        <f t="shared" si="120"/>
        <v>8.8020111964665308E-3</v>
      </c>
      <c r="AC225" s="39">
        <f t="shared" si="117"/>
        <v>18.267567372258313</v>
      </c>
    </row>
    <row r="226" spans="1:29">
      <c r="A226" s="20">
        <f t="shared" si="118"/>
        <v>1.9899999999999935E-2</v>
      </c>
      <c r="B226" s="16">
        <f t="shared" si="97"/>
        <v>2.5337466940229652</v>
      </c>
      <c r="C226" s="16">
        <f t="shared" si="98"/>
        <v>47.46949175761722</v>
      </c>
      <c r="D226" s="20">
        <f t="shared" si="121"/>
        <v>99.218783359558998</v>
      </c>
      <c r="E226" s="20">
        <f t="shared" si="122"/>
        <v>79.295839104282678</v>
      </c>
      <c r="F226" s="20">
        <f t="shared" si="99"/>
        <v>0.70416089571731455</v>
      </c>
      <c r="G226" s="20">
        <f t="shared" si="100"/>
        <v>0.74268876807915551</v>
      </c>
      <c r="H226" s="20">
        <f t="shared" si="101"/>
        <v>3.8527872361840715E-2</v>
      </c>
      <c r="I226" s="20">
        <f t="shared" si="102"/>
        <v>18</v>
      </c>
      <c r="J226" s="20">
        <f t="shared" si="103"/>
        <v>0.99659150694694854</v>
      </c>
      <c r="K226" s="20">
        <f t="shared" si="105"/>
        <v>1061.9013778576059</v>
      </c>
      <c r="L226" s="20">
        <f t="shared" si="106"/>
        <v>848.67358731929403</v>
      </c>
      <c r="M226" s="20">
        <f t="shared" si="107"/>
        <v>7.53636962757236</v>
      </c>
      <c r="N226" s="20">
        <f t="shared" si="108"/>
        <v>7.9487189767746873</v>
      </c>
      <c r="O226" s="20">
        <f t="shared" si="109"/>
        <v>0.41234934920232502</v>
      </c>
      <c r="P226" s="20">
        <f>Properties!$G$12*EXP(1/$G$2-1/300)*(K226*L226-M226*N226/Properties!$B$3)</f>
        <v>1.4659642934959178E-2</v>
      </c>
      <c r="Q226" s="20">
        <f>Properties!$G$13*(K226^2-O226*N226/Properties!$C$3)</f>
        <v>8.0249974646605512E-4</v>
      </c>
      <c r="R226" s="20">
        <f>Properties!$G$14*(O226*L226-M226*K226/Properties!$D$3)</f>
        <v>1.0501010100050721E-10</v>
      </c>
      <c r="S226" s="20">
        <f t="shared" si="110"/>
        <v>99.214903589183692</v>
      </c>
      <c r="T226" s="20">
        <f t="shared" si="111"/>
        <v>79.292342190692452</v>
      </c>
      <c r="U226" s="20">
        <f t="shared" si="112"/>
        <v>0.70765780930754285</v>
      </c>
      <c r="V226" s="20">
        <f t="shared" si="113"/>
        <v>0.74637711006192442</v>
      </c>
      <c r="W226" s="20">
        <f t="shared" si="114"/>
        <v>3.871930075438134E-2</v>
      </c>
      <c r="X226" s="20">
        <f t="shared" si="104"/>
        <v>18</v>
      </c>
      <c r="Y226" s="20">
        <f t="shared" si="115"/>
        <v>0.99657434940361567</v>
      </c>
      <c r="Z226" s="34">
        <f t="shared" si="116"/>
        <v>2.3238280618135376E-2</v>
      </c>
      <c r="AA226" s="38">
        <f t="shared" si="119"/>
        <v>7.8509641081630829E-3</v>
      </c>
      <c r="AB226" s="37">
        <f t="shared" si="120"/>
        <v>8.8457226163443543E-3</v>
      </c>
      <c r="AC226" s="39">
        <f t="shared" si="117"/>
        <v>18.267476124191997</v>
      </c>
    </row>
    <row r="227" spans="1:29">
      <c r="A227" s="20">
        <f t="shared" si="118"/>
        <v>1.9999999999999934E-2</v>
      </c>
      <c r="B227" s="16">
        <f t="shared" si="97"/>
        <v>2.5464790894703171</v>
      </c>
      <c r="C227" s="16">
        <f t="shared" si="98"/>
        <v>47.708031917203229</v>
      </c>
      <c r="D227" s="20">
        <f t="shared" si="121"/>
        <v>99.214903589183692</v>
      </c>
      <c r="E227" s="20">
        <f t="shared" si="122"/>
        <v>79.292342190692452</v>
      </c>
      <c r="F227" s="20">
        <f t="shared" si="99"/>
        <v>0.70765780930754285</v>
      </c>
      <c r="G227" s="20">
        <f t="shared" si="100"/>
        <v>0.74637711006192442</v>
      </c>
      <c r="H227" s="20">
        <f t="shared" si="101"/>
        <v>3.871930075438134E-2</v>
      </c>
      <c r="I227" s="20">
        <f t="shared" si="102"/>
        <v>18</v>
      </c>
      <c r="J227" s="20">
        <f t="shared" si="103"/>
        <v>0.99657434940361567</v>
      </c>
      <c r="K227" s="20">
        <f t="shared" si="105"/>
        <v>1061.8415729144158</v>
      </c>
      <c r="L227" s="20">
        <f t="shared" si="106"/>
        <v>848.62155085551012</v>
      </c>
      <c r="M227" s="20">
        <f t="shared" si="107"/>
        <v>7.573665388333958</v>
      </c>
      <c r="N227" s="20">
        <f t="shared" si="108"/>
        <v>7.9880563893615584</v>
      </c>
      <c r="O227" s="20">
        <f t="shared" si="109"/>
        <v>0.41439100102759951</v>
      </c>
      <c r="P227" s="20">
        <f>Properties!$G$12*EXP(1/$G$2-1/300)*(K227*L227-M227*N227/Properties!$B$3)</f>
        <v>1.4657918500886056E-2</v>
      </c>
      <c r="Q227" s="20">
        <f>Properties!$G$13*(K227^2-O227*N227/Properties!$C$3)</f>
        <v>8.0240935581081323E-4</v>
      </c>
      <c r="R227" s="20">
        <f>Properties!$G$14*(O227*L227-M227*K227/Properties!$D$3)</f>
        <v>1.0552328973614448E-10</v>
      </c>
      <c r="S227" s="20">
        <f t="shared" si="110"/>
        <v>99.211024273278881</v>
      </c>
      <c r="T227" s="20">
        <f t="shared" si="111"/>
        <v>79.288845688448873</v>
      </c>
      <c r="U227" s="20">
        <f t="shared" si="112"/>
        <v>0.71115431155111464</v>
      </c>
      <c r="V227" s="20">
        <f t="shared" si="113"/>
        <v>0.75006501913611301</v>
      </c>
      <c r="W227" s="20">
        <f t="shared" si="114"/>
        <v>3.8910707584998219E-2</v>
      </c>
      <c r="X227" s="20">
        <f t="shared" si="104"/>
        <v>18</v>
      </c>
      <c r="Y227" s="20">
        <f t="shared" si="115"/>
        <v>0.99655719156488964</v>
      </c>
      <c r="Z227" s="34">
        <f t="shared" si="116"/>
        <v>2.3353178415057685E-2</v>
      </c>
      <c r="AA227" s="38">
        <f t="shared" si="119"/>
        <v>7.8897572672111949E-3</v>
      </c>
      <c r="AB227" s="37">
        <f t="shared" si="120"/>
        <v>8.8894288943890849E-3</v>
      </c>
      <c r="AC227" s="39">
        <f t="shared" si="117"/>
        <v>18.267384880168123</v>
      </c>
    </row>
    <row r="228" spans="1:29">
      <c r="A228" s="20">
        <f t="shared" si="118"/>
        <v>2.0099999999999934E-2</v>
      </c>
      <c r="B228" s="16">
        <f t="shared" si="97"/>
        <v>2.5592114849176686</v>
      </c>
      <c r="C228" s="16">
        <f t="shared" si="98"/>
        <v>47.946572076789245</v>
      </c>
      <c r="D228" s="20">
        <f t="shared" si="121"/>
        <v>99.211024273278881</v>
      </c>
      <c r="E228" s="20">
        <f t="shared" si="122"/>
        <v>79.288845688448873</v>
      </c>
      <c r="F228" s="20">
        <f t="shared" si="99"/>
        <v>0.71115431155111464</v>
      </c>
      <c r="G228" s="20">
        <f t="shared" si="100"/>
        <v>0.75006501913611301</v>
      </c>
      <c r="H228" s="20">
        <f t="shared" si="101"/>
        <v>3.8910707584998219E-2</v>
      </c>
      <c r="I228" s="20">
        <f t="shared" si="102"/>
        <v>18</v>
      </c>
      <c r="J228" s="20">
        <f t="shared" si="103"/>
        <v>0.99655719156488964</v>
      </c>
      <c r="K228" s="20">
        <f t="shared" si="105"/>
        <v>1061.7817739501224</v>
      </c>
      <c r="L228" s="20">
        <f t="shared" si="106"/>
        <v>848.56951983120985</v>
      </c>
      <c r="M228" s="20">
        <f t="shared" si="107"/>
        <v>7.6109554558282468</v>
      </c>
      <c r="N228" s="20">
        <f t="shared" si="108"/>
        <v>8.0273878072517348</v>
      </c>
      <c r="O228" s="20">
        <f t="shared" si="109"/>
        <v>0.41643235142348423</v>
      </c>
      <c r="P228" s="20">
        <f>Properties!$G$12*EXP(1/$G$2-1/300)*(K228*L228-M228*N228/Properties!$B$3)</f>
        <v>1.4656194344463079E-2</v>
      </c>
      <c r="Q228" s="20">
        <f>Properties!$G$13*(K228^2-O228*N228/Properties!$C$3)</f>
        <v>8.023189792741855E-4</v>
      </c>
      <c r="R228" s="20">
        <f>Properties!$G$14*(O228*L228-M228*K228/Properties!$D$3)</f>
        <v>1.0603633597783745E-10</v>
      </c>
      <c r="S228" s="20">
        <f t="shared" si="110"/>
        <v>99.207145411771606</v>
      </c>
      <c r="T228" s="20">
        <f t="shared" si="111"/>
        <v>79.285349597485734</v>
      </c>
      <c r="U228" s="20">
        <f t="shared" si="112"/>
        <v>0.71465040251426049</v>
      </c>
      <c r="V228" s="20">
        <f t="shared" si="113"/>
        <v>0.75375249537131983</v>
      </c>
      <c r="W228" s="20">
        <f t="shared" si="114"/>
        <v>3.9102092857059248E-2</v>
      </c>
      <c r="X228" s="20">
        <f t="shared" si="104"/>
        <v>18</v>
      </c>
      <c r="Y228" s="20">
        <f t="shared" si="115"/>
        <v>0.99654003343075515</v>
      </c>
      <c r="Z228" s="34">
        <f t="shared" si="116"/>
        <v>2.3468057712355384E-2</v>
      </c>
      <c r="AA228" s="38">
        <f t="shared" si="119"/>
        <v>7.9285458822839425E-3</v>
      </c>
      <c r="AB228" s="37">
        <f t="shared" si="120"/>
        <v>8.9331300314283262E-3</v>
      </c>
      <c r="AC228" s="39">
        <f t="shared" si="117"/>
        <v>18.267293640186558</v>
      </c>
    </row>
    <row r="229" spans="1:29">
      <c r="A229" s="20">
        <f t="shared" si="118"/>
        <v>2.0199999999999933E-2</v>
      </c>
      <c r="B229" s="16">
        <f t="shared" si="97"/>
        <v>2.5719438803650201</v>
      </c>
      <c r="C229" s="16">
        <f t="shared" si="98"/>
        <v>48.185112236375261</v>
      </c>
      <c r="D229" s="20">
        <f t="shared" si="121"/>
        <v>99.207145411771606</v>
      </c>
      <c r="E229" s="20">
        <f t="shared" si="122"/>
        <v>79.285349597485734</v>
      </c>
      <c r="F229" s="20">
        <f t="shared" si="99"/>
        <v>0.71465040251426049</v>
      </c>
      <c r="G229" s="20">
        <f t="shared" si="100"/>
        <v>0.75375249537131983</v>
      </c>
      <c r="H229" s="20">
        <f t="shared" si="101"/>
        <v>3.9102092857059248E-2</v>
      </c>
      <c r="I229" s="20">
        <f t="shared" si="102"/>
        <v>18</v>
      </c>
      <c r="J229" s="20">
        <f t="shared" si="103"/>
        <v>0.99654003343075515</v>
      </c>
      <c r="K229" s="20">
        <f t="shared" si="105"/>
        <v>1061.7219809637145</v>
      </c>
      <c r="L229" s="20">
        <f t="shared" si="106"/>
        <v>848.51749424547779</v>
      </c>
      <c r="M229" s="20">
        <f t="shared" si="107"/>
        <v>7.6482398309580271</v>
      </c>
      <c r="N229" s="20">
        <f t="shared" si="108"/>
        <v>8.066713231394143</v>
      </c>
      <c r="O229" s="20">
        <f t="shared" si="109"/>
        <v>0.41847340043611364</v>
      </c>
      <c r="P229" s="20">
        <f>Properties!$G$12*EXP(1/$G$2-1/300)*(K229*L229-M229*N229/Properties!$B$3)</f>
        <v>1.4654470465629465E-2</v>
      </c>
      <c r="Q229" s="20">
        <f>Properties!$G$13*(K229^2-O229*N229/Properties!$C$3)</f>
        <v>8.0222861685312044E-4</v>
      </c>
      <c r="R229" s="20">
        <f>Properties!$G$14*(O229*L229-M229*K229/Properties!$D$3)</f>
        <v>1.0654923976246036E-10</v>
      </c>
      <c r="S229" s="20">
        <f t="shared" si="110"/>
        <v>99.203267004588923</v>
      </c>
      <c r="T229" s="20">
        <f t="shared" si="111"/>
        <v>79.281853917736797</v>
      </c>
      <c r="U229" s="20">
        <f t="shared" si="112"/>
        <v>0.71814608226319654</v>
      </c>
      <c r="V229" s="20">
        <f t="shared" si="113"/>
        <v>0.75743953883712822</v>
      </c>
      <c r="W229" s="20">
        <f t="shared" si="114"/>
        <v>3.9293456573931587E-2</v>
      </c>
      <c r="X229" s="20">
        <f t="shared" si="104"/>
        <v>18</v>
      </c>
      <c r="Y229" s="20">
        <f t="shared" si="115"/>
        <v>0.99652287500119696</v>
      </c>
      <c r="Z229" s="34">
        <f t="shared" si="116"/>
        <v>2.3582918514078233E-2</v>
      </c>
      <c r="AA229" s="38">
        <f t="shared" si="119"/>
        <v>7.9673299541107665E-3</v>
      </c>
      <c r="AB229" s="37">
        <f t="shared" si="120"/>
        <v>8.9768260282900407E-3</v>
      </c>
      <c r="AC229" s="39">
        <f t="shared" si="117"/>
        <v>18.267202404247207</v>
      </c>
    </row>
    <row r="230" spans="1:29">
      <c r="A230" s="20">
        <f t="shared" si="118"/>
        <v>2.0299999999999933E-2</v>
      </c>
      <c r="B230" s="16">
        <f t="shared" si="97"/>
        <v>2.5846762758123716</v>
      </c>
      <c r="C230" s="16">
        <f t="shared" si="98"/>
        <v>48.423652395961277</v>
      </c>
      <c r="D230" s="20">
        <f t="shared" si="121"/>
        <v>99.203267004588923</v>
      </c>
      <c r="E230" s="20">
        <f t="shared" si="122"/>
        <v>79.281853917736797</v>
      </c>
      <c r="F230" s="20">
        <f t="shared" si="99"/>
        <v>0.71814608226319654</v>
      </c>
      <c r="G230" s="20">
        <f t="shared" si="100"/>
        <v>0.75743953883712822</v>
      </c>
      <c r="H230" s="20">
        <f t="shared" si="101"/>
        <v>3.9293456573931587E-2</v>
      </c>
      <c r="I230" s="20">
        <f t="shared" si="102"/>
        <v>18</v>
      </c>
      <c r="J230" s="20">
        <f t="shared" si="103"/>
        <v>0.99652287500119696</v>
      </c>
      <c r="K230" s="20">
        <f t="shared" si="105"/>
        <v>1061.6621939541799</v>
      </c>
      <c r="L230" s="20">
        <f t="shared" si="106"/>
        <v>848.46547409739742</v>
      </c>
      <c r="M230" s="20">
        <f t="shared" si="107"/>
        <v>7.685518514625894</v>
      </c>
      <c r="N230" s="20">
        <f t="shared" si="108"/>
        <v>8.1060326627375083</v>
      </c>
      <c r="O230" s="20">
        <f t="shared" si="109"/>
        <v>0.42051414811161208</v>
      </c>
      <c r="P230" s="20">
        <f>Properties!$G$12*EXP(1/$G$2-1/300)*(K230*L230-M230*N230/Properties!$B$3)</f>
        <v>1.4652746864324405E-2</v>
      </c>
      <c r="Q230" s="20">
        <f>Properties!$G$13*(K230^2-O230*N230/Properties!$C$3)</f>
        <v>8.0213826854456612E-4</v>
      </c>
      <c r="R230" s="20">
        <f>Properties!$G$14*(O230*L230-M230*K230/Properties!$D$3)</f>
        <v>1.0706200112687641E-10</v>
      </c>
      <c r="S230" s="20">
        <f t="shared" si="110"/>
        <v>99.199389051657889</v>
      </c>
      <c r="T230" s="20">
        <f t="shared" si="111"/>
        <v>79.278358649135868</v>
      </c>
      <c r="U230" s="20">
        <f t="shared" si="112"/>
        <v>0.72164135086412462</v>
      </c>
      <c r="V230" s="20">
        <f t="shared" si="113"/>
        <v>0.76112614960310632</v>
      </c>
      <c r="W230" s="20">
        <f t="shared" si="114"/>
        <v>3.9484798738981669E-2</v>
      </c>
      <c r="X230" s="20">
        <f t="shared" si="104"/>
        <v>18</v>
      </c>
      <c r="Y230" s="20">
        <f t="shared" si="115"/>
        <v>0.99650571627619977</v>
      </c>
      <c r="Z230" s="34">
        <f t="shared" si="116"/>
        <v>2.3697760824277991E-2</v>
      </c>
      <c r="AA230" s="38">
        <f t="shared" si="119"/>
        <v>8.006109483421113E-3</v>
      </c>
      <c r="AB230" s="37">
        <f t="shared" si="120"/>
        <v>9.0205168858016552E-3</v>
      </c>
      <c r="AC230" s="39">
        <f t="shared" si="117"/>
        <v>18.267111172349942</v>
      </c>
    </row>
    <row r="231" spans="1:29">
      <c r="A231" s="20">
        <f t="shared" si="118"/>
        <v>2.0399999999999932E-2</v>
      </c>
      <c r="B231" s="16">
        <f t="shared" si="97"/>
        <v>2.5974086712597231</v>
      </c>
      <c r="C231" s="16">
        <f t="shared" si="98"/>
        <v>48.662192555547293</v>
      </c>
      <c r="D231" s="20">
        <f t="shared" si="121"/>
        <v>99.199389051657889</v>
      </c>
      <c r="E231" s="20">
        <f t="shared" si="122"/>
        <v>79.278358649135868</v>
      </c>
      <c r="F231" s="20">
        <f t="shared" si="99"/>
        <v>0.72164135086412462</v>
      </c>
      <c r="G231" s="20">
        <f t="shared" si="100"/>
        <v>0.76112614960310632</v>
      </c>
      <c r="H231" s="20">
        <f t="shared" si="101"/>
        <v>3.9484798738981669E-2</v>
      </c>
      <c r="I231" s="20">
        <f t="shared" si="102"/>
        <v>18</v>
      </c>
      <c r="J231" s="20">
        <f t="shared" si="103"/>
        <v>0.99650571627619977</v>
      </c>
      <c r="K231" s="20">
        <f t="shared" si="105"/>
        <v>1061.6024129205086</v>
      </c>
      <c r="L231" s="20">
        <f t="shared" si="106"/>
        <v>848.41345938605377</v>
      </c>
      <c r="M231" s="20">
        <f t="shared" si="107"/>
        <v>7.7227915077342555</v>
      </c>
      <c r="N231" s="20">
        <f t="shared" si="108"/>
        <v>8.1453461022303486</v>
      </c>
      <c r="O231" s="20">
        <f t="shared" si="109"/>
        <v>0.42255459449609423</v>
      </c>
      <c r="P231" s="20">
        <f>Properties!$G$12*EXP(1/$G$2-1/300)*(K231*L231-M231*N231/Properties!$B$3)</f>
        <v>1.4651023540487152E-2</v>
      </c>
      <c r="Q231" s="20">
        <f>Properties!$G$13*(K231^2-O231*N231/Properties!$C$3)</f>
        <v>8.02047934345474E-4</v>
      </c>
      <c r="R231" s="20">
        <f>Properties!$G$14*(O231*L231-M231*K231/Properties!$D$3)</f>
        <v>1.0757462010793784E-10</v>
      </c>
      <c r="S231" s="20">
        <f t="shared" si="110"/>
        <v>99.1955115529056</v>
      </c>
      <c r="T231" s="20">
        <f t="shared" si="111"/>
        <v>79.274863791616767</v>
      </c>
      <c r="U231" s="20">
        <f t="shared" si="112"/>
        <v>0.72513620838323178</v>
      </c>
      <c r="V231" s="20">
        <f t="shared" si="113"/>
        <v>0.76481232773880703</v>
      </c>
      <c r="W231" s="20">
        <f t="shared" si="114"/>
        <v>3.9676119355575204E-2</v>
      </c>
      <c r="X231" s="20">
        <f t="shared" si="104"/>
        <v>18</v>
      </c>
      <c r="Y231" s="20">
        <f t="shared" si="115"/>
        <v>0.99648855725574836</v>
      </c>
      <c r="Z231" s="34">
        <f t="shared" si="116"/>
        <v>2.3812584647002089E-2</v>
      </c>
      <c r="AA231" s="38">
        <f t="shared" si="119"/>
        <v>8.0448844709439978E-3</v>
      </c>
      <c r="AB231" s="37">
        <f t="shared" si="120"/>
        <v>9.064202604790416E-3</v>
      </c>
      <c r="AC231" s="39">
        <f t="shared" si="117"/>
        <v>18.267019944494642</v>
      </c>
    </row>
    <row r="232" spans="1:29">
      <c r="A232" s="20">
        <f t="shared" si="118"/>
        <v>2.0499999999999931E-2</v>
      </c>
      <c r="B232" s="16">
        <f t="shared" si="97"/>
        <v>2.6101410667070746</v>
      </c>
      <c r="C232" s="16">
        <f t="shared" si="98"/>
        <v>48.900732715133309</v>
      </c>
      <c r="D232" s="20">
        <f t="shared" si="121"/>
        <v>99.1955115529056</v>
      </c>
      <c r="E232" s="20">
        <f t="shared" si="122"/>
        <v>79.274863791616767</v>
      </c>
      <c r="F232" s="20">
        <f t="shared" si="99"/>
        <v>0.72513620838323178</v>
      </c>
      <c r="G232" s="20">
        <f t="shared" si="100"/>
        <v>0.76481232773880703</v>
      </c>
      <c r="H232" s="20">
        <f t="shared" si="101"/>
        <v>3.9676119355575204E-2</v>
      </c>
      <c r="I232" s="20">
        <f t="shared" si="102"/>
        <v>18</v>
      </c>
      <c r="J232" s="20">
        <f t="shared" si="103"/>
        <v>0.99648855725574836</v>
      </c>
      <c r="K232" s="20">
        <f t="shared" si="105"/>
        <v>1061.5426378616894</v>
      </c>
      <c r="L232" s="20">
        <f t="shared" si="106"/>
        <v>848.36145011053168</v>
      </c>
      <c r="M232" s="20">
        <f t="shared" si="107"/>
        <v>7.7600588111853117</v>
      </c>
      <c r="N232" s="20">
        <f t="shared" si="108"/>
        <v>8.1846535508209755</v>
      </c>
      <c r="O232" s="20">
        <f t="shared" si="109"/>
        <v>0.4245947396356648</v>
      </c>
      <c r="P232" s="20">
        <f>Properties!$G$12*EXP(1/$G$2-1/300)*(K232*L232-M232*N232/Properties!$B$3)</f>
        <v>1.4649300494056956E-2</v>
      </c>
      <c r="Q232" s="20">
        <f>Properties!$G$13*(K232^2-O232*N232/Properties!$C$3)</f>
        <v>8.0195761425279452E-4</v>
      </c>
      <c r="R232" s="20">
        <f>Properties!$G$14*(O232*L232-M232*K232/Properties!$D$3)</f>
        <v>1.0808709674248619E-10</v>
      </c>
      <c r="S232" s="20">
        <f t="shared" si="110"/>
        <v>99.191634508259142</v>
      </c>
      <c r="T232" s="20">
        <f t="shared" si="111"/>
        <v>79.271369345113314</v>
      </c>
      <c r="U232" s="20">
        <f t="shared" si="112"/>
        <v>0.72863065488669077</v>
      </c>
      <c r="V232" s="20">
        <f t="shared" si="113"/>
        <v>0.76849807331376796</v>
      </c>
      <c r="W232" s="20">
        <f t="shared" si="114"/>
        <v>3.9867418427077174E-2</v>
      </c>
      <c r="X232" s="20">
        <f t="shared" si="104"/>
        <v>18</v>
      </c>
      <c r="Y232" s="20">
        <f t="shared" si="115"/>
        <v>0.99647139793982742</v>
      </c>
      <c r="Z232" s="34">
        <f t="shared" si="116"/>
        <v>2.3927389986298397E-2</v>
      </c>
      <c r="AA232" s="38">
        <f t="shared" si="119"/>
        <v>8.0836549174085805E-3</v>
      </c>
      <c r="AB232" s="37">
        <f t="shared" si="120"/>
        <v>9.1078831860835763E-3</v>
      </c>
      <c r="AC232" s="39">
        <f t="shared" si="117"/>
        <v>18.266928720681197</v>
      </c>
    </row>
    <row r="233" spans="1:29">
      <c r="A233" s="20">
        <f t="shared" si="118"/>
        <v>2.0599999999999931E-2</v>
      </c>
      <c r="B233" s="16">
        <f t="shared" si="97"/>
        <v>2.6228734621544261</v>
      </c>
      <c r="C233" s="16">
        <f t="shared" si="98"/>
        <v>49.139272874719325</v>
      </c>
      <c r="D233" s="20">
        <f t="shared" si="121"/>
        <v>99.191634508259142</v>
      </c>
      <c r="E233" s="20">
        <f t="shared" si="122"/>
        <v>79.271369345113314</v>
      </c>
      <c r="F233" s="20">
        <f t="shared" si="99"/>
        <v>0.72863065488669077</v>
      </c>
      <c r="G233" s="20">
        <f t="shared" si="100"/>
        <v>0.76849807331376796</v>
      </c>
      <c r="H233" s="20">
        <f t="shared" si="101"/>
        <v>3.9867418427077174E-2</v>
      </c>
      <c r="I233" s="20">
        <f t="shared" si="102"/>
        <v>18</v>
      </c>
      <c r="J233" s="20">
        <f t="shared" si="103"/>
        <v>0.99647139793982742</v>
      </c>
      <c r="K233" s="20">
        <f t="shared" si="105"/>
        <v>1061.482868776711</v>
      </c>
      <c r="L233" s="20">
        <f t="shared" si="106"/>
        <v>848.30944626991527</v>
      </c>
      <c r="M233" s="20">
        <f t="shared" si="107"/>
        <v>7.7973204258810673</v>
      </c>
      <c r="N233" s="20">
        <f t="shared" si="108"/>
        <v>8.2239550094574856</v>
      </c>
      <c r="O233" s="20">
        <f t="shared" si="109"/>
        <v>0.42663458357641804</v>
      </c>
      <c r="P233" s="20">
        <f>Properties!$G$12*EXP(1/$G$2-1/300)*(K233*L233-M233*N233/Properties!$B$3)</f>
        <v>1.4647577724973063E-2</v>
      </c>
      <c r="Q233" s="20">
        <f>Properties!$G$13*(K233^2-O233*N233/Properties!$C$3)</f>
        <v>8.0186730826347827E-4</v>
      </c>
      <c r="R233" s="20">
        <f>Properties!$G$14*(O233*L233-M233*K233/Properties!$D$3)</f>
        <v>1.0859943106735147E-10</v>
      </c>
      <c r="S233" s="20">
        <f t="shared" si="110"/>
        <v>99.187757917645627</v>
      </c>
      <c r="T233" s="20">
        <f t="shared" si="111"/>
        <v>79.267875309559344</v>
      </c>
      <c r="U233" s="20">
        <f t="shared" si="112"/>
        <v>0.73212469044065975</v>
      </c>
      <c r="V233" s="20">
        <f t="shared" si="113"/>
        <v>0.77218338639751161</v>
      </c>
      <c r="W233" s="20">
        <f t="shared" si="114"/>
        <v>4.0058695956851825E-2</v>
      </c>
      <c r="X233" s="20">
        <f t="shared" si="104"/>
        <v>18</v>
      </c>
      <c r="Y233" s="20">
        <f t="shared" si="115"/>
        <v>0.99645423832842173</v>
      </c>
      <c r="Z233" s="34">
        <f t="shared" si="116"/>
        <v>2.404217684621468E-2</v>
      </c>
      <c r="AA233" s="38">
        <f t="shared" si="119"/>
        <v>8.1224208235437349E-3</v>
      </c>
      <c r="AB233" s="37">
        <f t="shared" si="120"/>
        <v>9.1515586305082053E-3</v>
      </c>
      <c r="AC233" s="39">
        <f t="shared" si="117"/>
        <v>18.266837500909489</v>
      </c>
    </row>
    <row r="234" spans="1:29">
      <c r="A234" s="20">
        <f t="shared" si="118"/>
        <v>2.069999999999993E-2</v>
      </c>
      <c r="B234" s="16">
        <f t="shared" si="97"/>
        <v>2.6356058576017776</v>
      </c>
      <c r="C234" s="16">
        <f t="shared" si="98"/>
        <v>49.377813034305341</v>
      </c>
      <c r="D234" s="20">
        <f t="shared" si="121"/>
        <v>99.187757917645627</v>
      </c>
      <c r="E234" s="20">
        <f t="shared" si="122"/>
        <v>79.267875309559344</v>
      </c>
      <c r="F234" s="20">
        <f t="shared" si="99"/>
        <v>0.73212469044065975</v>
      </c>
      <c r="G234" s="20">
        <f t="shared" si="100"/>
        <v>0.77218338639751161</v>
      </c>
      <c r="H234" s="20">
        <f t="shared" si="101"/>
        <v>4.0058695956851825E-2</v>
      </c>
      <c r="I234" s="20">
        <f t="shared" si="102"/>
        <v>18</v>
      </c>
      <c r="J234" s="20">
        <f t="shared" si="103"/>
        <v>0.99645423832842173</v>
      </c>
      <c r="K234" s="20">
        <f t="shared" si="105"/>
        <v>1061.4231056645644</v>
      </c>
      <c r="L234" s="20">
        <f t="shared" si="106"/>
        <v>848.25744786329017</v>
      </c>
      <c r="M234" s="20">
        <f t="shared" si="107"/>
        <v>7.8345763527233343</v>
      </c>
      <c r="N234" s="20">
        <f t="shared" si="108"/>
        <v>8.2632504790877732</v>
      </c>
      <c r="O234" s="20">
        <f t="shared" si="109"/>
        <v>0.42867412636443891</v>
      </c>
      <c r="P234" s="20">
        <f>Properties!$G$12*EXP(1/$G$2-1/300)*(K234*L234-M234*N234/Properties!$B$3)</f>
        <v>1.4645855233174781E-2</v>
      </c>
      <c r="Q234" s="20">
        <f>Properties!$G$13*(K234^2-O234*N234/Properties!$C$3)</f>
        <v>8.0177701637448005E-4</v>
      </c>
      <c r="R234" s="20">
        <f>Properties!$G$14*(O234*L234-M234*K234/Properties!$D$3)</f>
        <v>1.0911162311935337E-10</v>
      </c>
      <c r="S234" s="20">
        <f t="shared" si="110"/>
        <v>99.183881780992181</v>
      </c>
      <c r="T234" s="20">
        <f t="shared" si="111"/>
        <v>79.264381684888718</v>
      </c>
      <c r="U234" s="20">
        <f t="shared" si="112"/>
        <v>0.73561831511128251</v>
      </c>
      <c r="V234" s="20">
        <f t="shared" si="113"/>
        <v>0.77586826705954515</v>
      </c>
      <c r="W234" s="20">
        <f t="shared" si="114"/>
        <v>4.024995194826269E-2</v>
      </c>
      <c r="X234" s="20">
        <f t="shared" si="104"/>
        <v>18</v>
      </c>
      <c r="Y234" s="20">
        <f t="shared" si="115"/>
        <v>0.99643707842151596</v>
      </c>
      <c r="Z234" s="34">
        <f t="shared" si="116"/>
        <v>2.4156945230795035E-2</v>
      </c>
      <c r="AA234" s="38">
        <f t="shared" si="119"/>
        <v>8.161182190078194E-3</v>
      </c>
      <c r="AB234" s="37">
        <f t="shared" si="120"/>
        <v>9.1952289388910202E-3</v>
      </c>
      <c r="AC234" s="39">
        <f t="shared" si="117"/>
        <v>18.26674628517938</v>
      </c>
    </row>
    <row r="235" spans="1:29">
      <c r="A235" s="20">
        <f t="shared" si="118"/>
        <v>2.079999999999993E-2</v>
      </c>
      <c r="B235" s="16">
        <f t="shared" si="97"/>
        <v>2.6483382530491295</v>
      </c>
      <c r="C235" s="16">
        <f t="shared" si="98"/>
        <v>49.616353193891356</v>
      </c>
      <c r="D235" s="20">
        <f t="shared" si="121"/>
        <v>99.183881780992181</v>
      </c>
      <c r="E235" s="20">
        <f t="shared" si="122"/>
        <v>79.264381684888718</v>
      </c>
      <c r="F235" s="20">
        <f t="shared" si="99"/>
        <v>0.73561831511128251</v>
      </c>
      <c r="G235" s="20">
        <f t="shared" si="100"/>
        <v>0.77586826705954515</v>
      </c>
      <c r="H235" s="20">
        <f t="shared" si="101"/>
        <v>4.024995194826269E-2</v>
      </c>
      <c r="I235" s="20">
        <f t="shared" si="102"/>
        <v>18</v>
      </c>
      <c r="J235" s="20">
        <f t="shared" si="103"/>
        <v>0.99643707842151596</v>
      </c>
      <c r="K235" s="20">
        <f t="shared" si="105"/>
        <v>1061.3633485242387</v>
      </c>
      <c r="L235" s="20">
        <f t="shared" si="106"/>
        <v>848.20545488974153</v>
      </c>
      <c r="M235" s="20">
        <f t="shared" si="107"/>
        <v>7.8718265926137159</v>
      </c>
      <c r="N235" s="20">
        <f t="shared" si="108"/>
        <v>8.3025399606595176</v>
      </c>
      <c r="O235" s="20">
        <f t="shared" si="109"/>
        <v>0.4307133680458019</v>
      </c>
      <c r="P235" s="20">
        <f>Properties!$G$12*EXP(1/$G$2-1/300)*(K235*L235-M235*N235/Properties!$B$3)</f>
        <v>1.4644133018601397E-2</v>
      </c>
      <c r="Q235" s="20">
        <f>Properties!$G$13*(K235^2-O235*N235/Properties!$C$3)</f>
        <v>8.0168673858275184E-4</v>
      </c>
      <c r="R235" s="20">
        <f>Properties!$G$14*(O235*L235-M235*K235/Properties!$D$3)</f>
        <v>1.0962367293530028E-10</v>
      </c>
      <c r="S235" s="20">
        <f t="shared" si="110"/>
        <v>99.180006098225959</v>
      </c>
      <c r="T235" s="20">
        <f t="shared" si="111"/>
        <v>79.260888471035315</v>
      </c>
      <c r="U235" s="20">
        <f t="shared" si="112"/>
        <v>0.73911152896468824</v>
      </c>
      <c r="V235" s="20">
        <f t="shared" si="113"/>
        <v>0.77955271536936066</v>
      </c>
      <c r="W235" s="20">
        <f t="shared" si="114"/>
        <v>4.0441186404672563E-2</v>
      </c>
      <c r="X235" s="20">
        <f t="shared" si="104"/>
        <v>18</v>
      </c>
      <c r="Y235" s="20">
        <f t="shared" si="115"/>
        <v>0.99641991821909492</v>
      </c>
      <c r="Z235" s="34">
        <f t="shared" si="116"/>
        <v>2.4271695144084671E-2</v>
      </c>
      <c r="AA235" s="38">
        <f t="shared" si="119"/>
        <v>8.1999390177404045E-3</v>
      </c>
      <c r="AB235" s="37">
        <f t="shared" si="120"/>
        <v>9.2388941120585596E-3</v>
      </c>
      <c r="AC235" s="39">
        <f t="shared" si="117"/>
        <v>18.266655073490771</v>
      </c>
    </row>
    <row r="236" spans="1:29">
      <c r="A236" s="20">
        <f t="shared" si="118"/>
        <v>2.0899999999999929E-2</v>
      </c>
      <c r="B236" s="16">
        <f t="shared" si="97"/>
        <v>2.661070648496481</v>
      </c>
      <c r="C236" s="16">
        <f t="shared" si="98"/>
        <v>49.854893353477372</v>
      </c>
      <c r="D236" s="20">
        <f t="shared" si="121"/>
        <v>99.180006098225959</v>
      </c>
      <c r="E236" s="20">
        <f t="shared" si="122"/>
        <v>79.260888471035315</v>
      </c>
      <c r="F236" s="20">
        <f t="shared" si="99"/>
        <v>0.73911152896468824</v>
      </c>
      <c r="G236" s="20">
        <f t="shared" si="100"/>
        <v>0.77955271536936066</v>
      </c>
      <c r="H236" s="20">
        <f t="shared" si="101"/>
        <v>4.0441186404672563E-2</v>
      </c>
      <c r="I236" s="20">
        <f t="shared" si="102"/>
        <v>18</v>
      </c>
      <c r="J236" s="20">
        <f t="shared" si="103"/>
        <v>0.99641991821909492</v>
      </c>
      <c r="K236" s="20">
        <f t="shared" si="105"/>
        <v>1061.3035973547235</v>
      </c>
      <c r="L236" s="20">
        <f t="shared" si="106"/>
        <v>848.15346734835487</v>
      </c>
      <c r="M236" s="20">
        <f t="shared" si="107"/>
        <v>7.9090711464536261</v>
      </c>
      <c r="N236" s="20">
        <f t="shared" si="108"/>
        <v>8.3418234551201955</v>
      </c>
      <c r="O236" s="20">
        <f t="shared" si="109"/>
        <v>0.43275230866657166</v>
      </c>
      <c r="P236" s="20">
        <f>Properties!$G$12*EXP(1/$G$2-1/300)*(K236*L236-M236*N236/Properties!$B$3)</f>
        <v>1.4642411081192221E-2</v>
      </c>
      <c r="Q236" s="20">
        <f>Properties!$G$13*(K236^2-O236*N236/Properties!$C$3)</f>
        <v>8.0159647488524724E-4</v>
      </c>
      <c r="R236" s="20">
        <f>Properties!$G$14*(O236*L236-M236*K236/Properties!$D$3)</f>
        <v>1.1013558055198981E-10</v>
      </c>
      <c r="S236" s="20">
        <f t="shared" si="110"/>
        <v>99.176130869274118</v>
      </c>
      <c r="T236" s="20">
        <f t="shared" si="111"/>
        <v>79.257395667933011</v>
      </c>
      <c r="U236" s="20">
        <f t="shared" si="112"/>
        <v>0.74260433206699161</v>
      </c>
      <c r="V236" s="20">
        <f t="shared" si="113"/>
        <v>0.78323673139643502</v>
      </c>
      <c r="W236" s="20">
        <f t="shared" si="114"/>
        <v>4.0632399329443521E-2</v>
      </c>
      <c r="X236" s="20">
        <f t="shared" si="104"/>
        <v>18</v>
      </c>
      <c r="Y236" s="20">
        <f t="shared" si="115"/>
        <v>0.99640275772114328</v>
      </c>
      <c r="Z236" s="34">
        <f t="shared" si="116"/>
        <v>2.438642659012713E-2</v>
      </c>
      <c r="AA236" s="38">
        <f t="shared" si="119"/>
        <v>8.2386913072588185E-3</v>
      </c>
      <c r="AB236" s="37">
        <f t="shared" si="120"/>
        <v>9.2825541508373636E-3</v>
      </c>
      <c r="AC236" s="39">
        <f t="shared" si="117"/>
        <v>18.266563865843544</v>
      </c>
    </row>
    <row r="237" spans="1:29">
      <c r="A237" s="20">
        <f t="shared" si="118"/>
        <v>2.0999999999999928E-2</v>
      </c>
      <c r="B237" s="16">
        <f t="shared" si="97"/>
        <v>2.6738030439438325</v>
      </c>
      <c r="C237" s="16">
        <f t="shared" si="98"/>
        <v>50.093433513063388</v>
      </c>
      <c r="D237" s="20">
        <f t="shared" si="121"/>
        <v>99.176130869274118</v>
      </c>
      <c r="E237" s="20">
        <f t="shared" si="122"/>
        <v>79.257395667933011</v>
      </c>
      <c r="F237" s="20">
        <f t="shared" si="99"/>
        <v>0.74260433206699161</v>
      </c>
      <c r="G237" s="20">
        <f t="shared" si="100"/>
        <v>0.78323673139643502</v>
      </c>
      <c r="H237" s="20">
        <f t="shared" si="101"/>
        <v>4.0632399329443521E-2</v>
      </c>
      <c r="I237" s="20">
        <f t="shared" si="102"/>
        <v>18</v>
      </c>
      <c r="J237" s="20">
        <f t="shared" si="103"/>
        <v>0.99640275772114328</v>
      </c>
      <c r="K237" s="20">
        <f t="shared" si="105"/>
        <v>1061.24385215501</v>
      </c>
      <c r="L237" s="20">
        <f t="shared" si="106"/>
        <v>848.10148523821567</v>
      </c>
      <c r="M237" s="20">
        <f t="shared" si="107"/>
        <v>7.9463100151442774</v>
      </c>
      <c r="N237" s="20">
        <f t="shared" si="108"/>
        <v>8.3811009634170777</v>
      </c>
      <c r="O237" s="20">
        <f t="shared" si="109"/>
        <v>0.4347909482728029</v>
      </c>
      <c r="P237" s="20">
        <f>Properties!$G$12*EXP(1/$G$2-1/300)*(K237*L237-M237*N237/Properties!$B$3)</f>
        <v>1.4640689420886598E-2</v>
      </c>
      <c r="Q237" s="20">
        <f>Properties!$G$13*(K237^2-O237*N237/Properties!$C$3)</f>
        <v>8.015062252789228E-4</v>
      </c>
      <c r="R237" s="20">
        <f>Properties!$G$14*(O237*L237-M237*K237/Properties!$D$3)</f>
        <v>1.1064734600620835E-10</v>
      </c>
      <c r="S237" s="20">
        <f t="shared" si="110"/>
        <v>99.172256094063826</v>
      </c>
      <c r="T237" s="20">
        <f t="shared" si="111"/>
        <v>79.253903275515711</v>
      </c>
      <c r="U237" s="20">
        <f t="shared" si="112"/>
        <v>0.74609672448429309</v>
      </c>
      <c r="V237" s="20">
        <f t="shared" si="113"/>
        <v>0.78692031521022987</v>
      </c>
      <c r="W237" s="20">
        <f t="shared" si="114"/>
        <v>4.0823590725936908E-2</v>
      </c>
      <c r="X237" s="20">
        <f t="shared" si="104"/>
        <v>18</v>
      </c>
      <c r="Y237" s="20">
        <f t="shared" si="115"/>
        <v>0.99638559692764583</v>
      </c>
      <c r="Z237" s="34">
        <f t="shared" si="116"/>
        <v>2.450113957296407E-2</v>
      </c>
      <c r="AA237" s="38">
        <f t="shared" si="119"/>
        <v>8.2774390593617405E-3</v>
      </c>
      <c r="AB237" s="37">
        <f t="shared" si="120"/>
        <v>9.3262090560536134E-3</v>
      </c>
      <c r="AC237" s="39">
        <f t="shared" si="117"/>
        <v>18.266472662237561</v>
      </c>
    </row>
    <row r="238" spans="1:29">
      <c r="A238" s="20">
        <f t="shared" si="118"/>
        <v>2.1099999999999928E-2</v>
      </c>
      <c r="B238" s="16">
        <f t="shared" si="97"/>
        <v>2.686535439391184</v>
      </c>
      <c r="C238" s="16">
        <f t="shared" si="98"/>
        <v>50.331973672649404</v>
      </c>
      <c r="D238" s="20">
        <f t="shared" si="121"/>
        <v>99.172256094063826</v>
      </c>
      <c r="E238" s="20">
        <f t="shared" si="122"/>
        <v>79.253903275515711</v>
      </c>
      <c r="F238" s="20">
        <f t="shared" si="99"/>
        <v>0.74609672448429309</v>
      </c>
      <c r="G238" s="20">
        <f t="shared" si="100"/>
        <v>0.78692031521022987</v>
      </c>
      <c r="H238" s="20">
        <f t="shared" si="101"/>
        <v>4.0823590725936908E-2</v>
      </c>
      <c r="I238" s="20">
        <f t="shared" si="102"/>
        <v>18</v>
      </c>
      <c r="J238" s="20">
        <f t="shared" si="103"/>
        <v>0.99638559692764583</v>
      </c>
      <c r="K238" s="20">
        <f t="shared" si="105"/>
        <v>1061.1841129240881</v>
      </c>
      <c r="L238" s="20">
        <f t="shared" si="106"/>
        <v>848.04950855841025</v>
      </c>
      <c r="M238" s="20">
        <f t="shared" si="107"/>
        <v>7.9835431995866841</v>
      </c>
      <c r="N238" s="20">
        <f t="shared" si="108"/>
        <v>8.4203724864972251</v>
      </c>
      <c r="O238" s="20">
        <f t="shared" si="109"/>
        <v>0.43682928691054029</v>
      </c>
      <c r="P238" s="20">
        <f>Properties!$G$12*EXP(1/$G$2-1/300)*(K238*L238-M238*N238/Properties!$B$3)</f>
        <v>1.4638968037623875E-2</v>
      </c>
      <c r="Q238" s="20">
        <f>Properties!$G$13*(K238^2-O238*N238/Properties!$C$3)</f>
        <v>8.0141598976073342E-4</v>
      </c>
      <c r="R238" s="20">
        <f>Properties!$G$14*(O238*L238-M238*K238/Properties!$D$3)</f>
        <v>1.1115896933473181E-10</v>
      </c>
      <c r="S238" s="20">
        <f t="shared" si="110"/>
        <v>99.168381772522281</v>
      </c>
      <c r="T238" s="20">
        <f t="shared" si="111"/>
        <v>79.25041129371732</v>
      </c>
      <c r="U238" s="20">
        <f t="shared" si="112"/>
        <v>0.74958870628267837</v>
      </c>
      <c r="V238" s="20">
        <f t="shared" si="113"/>
        <v>0.79060346688019156</v>
      </c>
      <c r="W238" s="20">
        <f t="shared" si="114"/>
        <v>4.1014760597513342E-2</v>
      </c>
      <c r="X238" s="20">
        <f t="shared" si="104"/>
        <v>18</v>
      </c>
      <c r="Y238" s="20">
        <f t="shared" si="115"/>
        <v>0.99636843583858725</v>
      </c>
      <c r="Z238" s="34">
        <f t="shared" si="116"/>
        <v>2.4615834096636591E-2</v>
      </c>
      <c r="AA238" s="38">
        <f t="shared" si="119"/>
        <v>8.3161822747771907E-3</v>
      </c>
      <c r="AB238" s="37">
        <f t="shared" si="120"/>
        <v>9.3698588285334953E-3</v>
      </c>
      <c r="AC238" s="39">
        <f t="shared" si="117"/>
        <v>18.266381462672729</v>
      </c>
    </row>
    <row r="239" spans="1:29">
      <c r="A239" s="20">
        <f t="shared" si="118"/>
        <v>2.1199999999999927E-2</v>
      </c>
      <c r="B239" s="16">
        <f t="shared" si="97"/>
        <v>2.6992678348385355</v>
      </c>
      <c r="C239" s="16">
        <f t="shared" si="98"/>
        <v>50.57051383223542</v>
      </c>
      <c r="D239" s="20">
        <f t="shared" si="121"/>
        <v>99.168381772522281</v>
      </c>
      <c r="E239" s="20">
        <f t="shared" si="122"/>
        <v>79.25041129371732</v>
      </c>
      <c r="F239" s="20">
        <f t="shared" si="99"/>
        <v>0.74958870628267837</v>
      </c>
      <c r="G239" s="20">
        <f t="shared" si="100"/>
        <v>0.79060346688019156</v>
      </c>
      <c r="H239" s="20">
        <f t="shared" si="101"/>
        <v>4.1014760597513342E-2</v>
      </c>
      <c r="I239" s="20">
        <f t="shared" si="102"/>
        <v>18</v>
      </c>
      <c r="J239" s="20">
        <f t="shared" si="103"/>
        <v>0.99636843583858725</v>
      </c>
      <c r="K239" s="20">
        <f t="shared" si="105"/>
        <v>1061.124379660949</v>
      </c>
      <c r="L239" s="20">
        <f t="shared" si="106"/>
        <v>847.99753730802422</v>
      </c>
      <c r="M239" s="20">
        <f t="shared" si="107"/>
        <v>8.0207707006816644</v>
      </c>
      <c r="N239" s="20">
        <f t="shared" si="108"/>
        <v>8.4596380253074805</v>
      </c>
      <c r="O239" s="20">
        <f t="shared" si="109"/>
        <v>0.43886732462581884</v>
      </c>
      <c r="P239" s="20">
        <f>Properties!$G$12*EXP(1/$G$2-1/300)*(K239*L239-M239*N239/Properties!$B$3)</f>
        <v>1.4637246931343415E-2</v>
      </c>
      <c r="Q239" s="20">
        <f>Properties!$G$13*(K239^2-O239*N239/Properties!$C$3)</f>
        <v>8.0132576832763652E-4</v>
      </c>
      <c r="R239" s="20">
        <f>Properties!$G$14*(O239*L239-M239*K239/Properties!$D$3)</f>
        <v>1.1167045057432477E-10</v>
      </c>
      <c r="S239" s="20">
        <f t="shared" si="110"/>
        <v>99.164507904576695</v>
      </c>
      <c r="T239" s="20">
        <f t="shared" si="111"/>
        <v>79.246919722471773</v>
      </c>
      <c r="U239" s="20">
        <f t="shared" si="112"/>
        <v>0.75308027752821882</v>
      </c>
      <c r="V239" s="20">
        <f t="shared" si="113"/>
        <v>0.79428618647575144</v>
      </c>
      <c r="W239" s="20">
        <f t="shared" si="114"/>
        <v>4.1205908947532718E-2</v>
      </c>
      <c r="X239" s="20">
        <f t="shared" si="104"/>
        <v>18</v>
      </c>
      <c r="Y239" s="20">
        <f t="shared" si="115"/>
        <v>0.99635127445395233</v>
      </c>
      <c r="Z239" s="34">
        <f t="shared" si="116"/>
        <v>2.4730510165184905E-2</v>
      </c>
      <c r="AA239" s="38">
        <f t="shared" si="119"/>
        <v>8.354920954233052E-3</v>
      </c>
      <c r="AB239" s="37">
        <f t="shared" si="120"/>
        <v>9.4135034691028349E-3</v>
      </c>
      <c r="AC239" s="39">
        <f t="shared" si="117"/>
        <v>18.266290267148911</v>
      </c>
    </row>
    <row r="240" spans="1:29">
      <c r="A240" s="20">
        <f t="shared" si="118"/>
        <v>2.1299999999999927E-2</v>
      </c>
      <c r="B240" s="16">
        <f t="shared" si="97"/>
        <v>2.712000230285887</v>
      </c>
      <c r="C240" s="16">
        <f t="shared" si="98"/>
        <v>50.809053991821436</v>
      </c>
      <c r="D240" s="20">
        <f t="shared" si="121"/>
        <v>99.164507904576695</v>
      </c>
      <c r="E240" s="20">
        <f t="shared" si="122"/>
        <v>79.246919722471773</v>
      </c>
      <c r="F240" s="20">
        <f t="shared" si="99"/>
        <v>0.75308027752821882</v>
      </c>
      <c r="G240" s="20">
        <f t="shared" si="100"/>
        <v>0.79428618647575144</v>
      </c>
      <c r="H240" s="20">
        <f t="shared" si="101"/>
        <v>4.1205908947532718E-2</v>
      </c>
      <c r="I240" s="20">
        <f t="shared" si="102"/>
        <v>18</v>
      </c>
      <c r="J240" s="20">
        <f t="shared" si="103"/>
        <v>0.99635127445395233</v>
      </c>
      <c r="K240" s="20">
        <f t="shared" si="105"/>
        <v>1061.064652364583</v>
      </c>
      <c r="L240" s="20">
        <f t="shared" si="106"/>
        <v>847.94557148614399</v>
      </c>
      <c r="M240" s="20">
        <f t="shared" si="107"/>
        <v>8.057992519329833</v>
      </c>
      <c r="N240" s="20">
        <f t="shared" si="108"/>
        <v>8.4988975807944964</v>
      </c>
      <c r="O240" s="20">
        <f t="shared" si="109"/>
        <v>0.44090506146466318</v>
      </c>
      <c r="P240" s="20">
        <f>Properties!$G$12*EXP(1/$G$2-1/300)*(K240*L240-M240*N240/Properties!$B$3)</f>
        <v>1.4635526101984602E-2</v>
      </c>
      <c r="Q240" s="20">
        <f>Properties!$G$13*(K240^2-O240*N240/Properties!$C$3)</f>
        <v>8.012355609765885E-4</v>
      </c>
      <c r="R240" s="20">
        <f>Properties!$G$14*(O240*L240-M240*K240/Properties!$D$3)</f>
        <v>1.1218178976174113E-10</v>
      </c>
      <c r="S240" s="20">
        <f t="shared" si="110"/>
        <v>99.160634490154294</v>
      </c>
      <c r="T240" s="20">
        <f t="shared" si="111"/>
        <v>79.243428561713017</v>
      </c>
      <c r="U240" s="20">
        <f t="shared" si="112"/>
        <v>0.75657143828697138</v>
      </c>
      <c r="V240" s="20">
        <f t="shared" si="113"/>
        <v>0.79796847406632554</v>
      </c>
      <c r="W240" s="20">
        <f t="shared" si="114"/>
        <v>4.1397035779354205E-2</v>
      </c>
      <c r="X240" s="20">
        <f t="shared" si="104"/>
        <v>18</v>
      </c>
      <c r="Y240" s="20">
        <f t="shared" si="115"/>
        <v>0.99633411277372574</v>
      </c>
      <c r="Z240" s="34">
        <f t="shared" si="116"/>
        <v>2.4845167782647781E-2</v>
      </c>
      <c r="AA240" s="38">
        <f t="shared" si="119"/>
        <v>8.3936550984570601E-3</v>
      </c>
      <c r="AB240" s="37">
        <f t="shared" si="120"/>
        <v>9.4571429785872858E-3</v>
      </c>
      <c r="AC240" s="39">
        <f t="shared" si="117"/>
        <v>18.266199075666009</v>
      </c>
    </row>
    <row r="241" spans="1:29">
      <c r="A241" s="20">
        <f t="shared" si="118"/>
        <v>2.1399999999999926E-2</v>
      </c>
      <c r="B241" s="16">
        <f t="shared" ref="B241:B288" si="123">A241/(PI()/4*$G$6^2)</f>
        <v>2.7247326257332385</v>
      </c>
      <c r="C241" s="16">
        <f t="shared" ref="C241:C288" si="124">A241*$G$10</f>
        <v>51.047594151407452</v>
      </c>
      <c r="D241" s="20">
        <f t="shared" si="121"/>
        <v>99.160634490154294</v>
      </c>
      <c r="E241" s="20">
        <f t="shared" si="122"/>
        <v>79.243428561713017</v>
      </c>
      <c r="F241" s="20">
        <f t="shared" ref="F241:F288" si="125">U240</f>
        <v>0.75657143828697138</v>
      </c>
      <c r="G241" s="20">
        <f t="shared" ref="G241:G288" si="126">V240</f>
        <v>0.79796847406632554</v>
      </c>
      <c r="H241" s="20">
        <f t="shared" ref="H241:H288" si="127">W240</f>
        <v>4.1397035779354205E-2</v>
      </c>
      <c r="I241" s="20">
        <f t="shared" ref="I241:I288" si="128">X240</f>
        <v>18</v>
      </c>
      <c r="J241" s="20">
        <f t="shared" ref="J241:J288" si="129">Y240</f>
        <v>0.99633411277372574</v>
      </c>
      <c r="K241" s="20">
        <f t="shared" si="105"/>
        <v>1061.0049310339818</v>
      </c>
      <c r="L241" s="20">
        <f t="shared" si="106"/>
        <v>847.8936110918562</v>
      </c>
      <c r="M241" s="20">
        <f t="shared" si="107"/>
        <v>8.0952086564316161</v>
      </c>
      <c r="N241" s="20">
        <f t="shared" si="108"/>
        <v>8.5381511539047032</v>
      </c>
      <c r="O241" s="20">
        <f t="shared" si="109"/>
        <v>0.44294249747308817</v>
      </c>
      <c r="P241" s="20">
        <f>Properties!$G$12*EXP(1/$G$2-1/300)*(K241*L241-M241*N241/Properties!$B$3)</f>
        <v>1.4633805549486836E-2</v>
      </c>
      <c r="Q241" s="20">
        <f>Properties!$G$13*(K241^2-O241*N241/Properties!$C$3)</f>
        <v>8.0114536770454863E-4</v>
      </c>
      <c r="R241" s="20">
        <f>Properties!$G$14*(O241*L241-M241*K241/Properties!$D$3)</f>
        <v>1.1269298693372368E-10</v>
      </c>
      <c r="S241" s="20">
        <f t="shared" si="110"/>
        <v>99.156761529182319</v>
      </c>
      <c r="T241" s="20">
        <f t="shared" si="111"/>
        <v>79.239937811375015</v>
      </c>
      <c r="U241" s="20">
        <f t="shared" si="112"/>
        <v>0.76006218862497854</v>
      </c>
      <c r="V241" s="20">
        <f t="shared" si="113"/>
        <v>0.80165032972131467</v>
      </c>
      <c r="W241" s="20">
        <f t="shared" si="114"/>
        <v>4.158814109633624E-2</v>
      </c>
      <c r="X241" s="20">
        <f t="shared" ref="X241:X288" si="130">I241</f>
        <v>18</v>
      </c>
      <c r="Y241" s="20">
        <f t="shared" si="115"/>
        <v>0.99631695079789218</v>
      </c>
      <c r="Z241" s="34">
        <f t="shared" si="116"/>
        <v>2.4959806953063213E-2</v>
      </c>
      <c r="AA241" s="38">
        <f t="shared" si="119"/>
        <v>8.4323847081768117E-3</v>
      </c>
      <c r="AB241" s="37">
        <f t="shared" si="120"/>
        <v>9.5007773578123181E-3</v>
      </c>
      <c r="AC241" s="39">
        <f t="shared" si="117"/>
        <v>18.266107888223885</v>
      </c>
    </row>
    <row r="242" spans="1:29">
      <c r="A242" s="20">
        <f t="shared" si="118"/>
        <v>2.1499999999999925E-2</v>
      </c>
      <c r="B242" s="16">
        <f t="shared" si="123"/>
        <v>2.73746502118059</v>
      </c>
      <c r="C242" s="16">
        <f t="shared" si="124"/>
        <v>51.286134310993468</v>
      </c>
      <c r="D242" s="20">
        <f t="shared" si="121"/>
        <v>99.156761529182319</v>
      </c>
      <c r="E242" s="20">
        <f t="shared" si="122"/>
        <v>79.239937811375015</v>
      </c>
      <c r="F242" s="20">
        <f t="shared" si="125"/>
        <v>0.76006218862497854</v>
      </c>
      <c r="G242" s="20">
        <f t="shared" si="126"/>
        <v>0.80165032972131467</v>
      </c>
      <c r="H242" s="20">
        <f t="shared" si="127"/>
        <v>4.158814109633624E-2</v>
      </c>
      <c r="I242" s="20">
        <f t="shared" si="128"/>
        <v>18</v>
      </c>
      <c r="J242" s="20">
        <f t="shared" si="129"/>
        <v>0.99631695079789218</v>
      </c>
      <c r="K242" s="20">
        <f t="shared" si="105"/>
        <v>1060.9452156681361</v>
      </c>
      <c r="L242" s="20">
        <f t="shared" si="106"/>
        <v>847.84165612424704</v>
      </c>
      <c r="M242" s="20">
        <f t="shared" si="107"/>
        <v>8.132419112887229</v>
      </c>
      <c r="N242" s="20">
        <f t="shared" si="108"/>
        <v>8.5773987455843272</v>
      </c>
      <c r="O242" s="20">
        <f t="shared" si="109"/>
        <v>0.44497963269709845</v>
      </c>
      <c r="P242" s="20">
        <f>Properties!$G$12*EXP(1/$G$2-1/300)*(K242*L242-M242*N242/Properties!$B$3)</f>
        <v>1.4632085273789518E-2</v>
      </c>
      <c r="Q242" s="20">
        <f>Properties!$G$13*(K242^2-O242*N242/Properties!$C$3)</f>
        <v>8.0105518850847517E-4</v>
      </c>
      <c r="R242" s="20">
        <f>Properties!$G$14*(O242*L242-M242*K242/Properties!$D$3)</f>
        <v>1.132040421270043E-10</v>
      </c>
      <c r="S242" s="20">
        <f t="shared" si="110"/>
        <v>99.152889021588024</v>
      </c>
      <c r="T242" s="20">
        <f t="shared" si="111"/>
        <v>79.236447471391728</v>
      </c>
      <c r="U242" s="20">
        <f t="shared" si="112"/>
        <v>0.76355252860826817</v>
      </c>
      <c r="V242" s="20">
        <f t="shared" si="113"/>
        <v>0.80533175351010466</v>
      </c>
      <c r="W242" s="20">
        <f t="shared" si="114"/>
        <v>4.1779224901836547E-2</v>
      </c>
      <c r="X242" s="20">
        <f t="shared" si="130"/>
        <v>18</v>
      </c>
      <c r="Y242" s="20">
        <f t="shared" si="115"/>
        <v>0.99629978852643641</v>
      </c>
      <c r="Z242" s="34">
        <f t="shared" si="116"/>
        <v>2.5074427680468525E-2</v>
      </c>
      <c r="AA242" s="38">
        <f t="shared" si="119"/>
        <v>8.4711097841197614E-3</v>
      </c>
      <c r="AB242" s="37">
        <f t="shared" si="120"/>
        <v>9.5444066076034069E-3</v>
      </c>
      <c r="AC242" s="39">
        <f t="shared" si="117"/>
        <v>18.266016704822427</v>
      </c>
    </row>
    <row r="243" spans="1:29">
      <c r="A243" s="20">
        <f t="shared" si="118"/>
        <v>2.1599999999999925E-2</v>
      </c>
      <c r="B243" s="16">
        <f t="shared" si="123"/>
        <v>2.7501974166279415</v>
      </c>
      <c r="C243" s="16">
        <f t="shared" si="124"/>
        <v>51.524674470579484</v>
      </c>
      <c r="D243" s="20">
        <f t="shared" si="121"/>
        <v>99.152889021588024</v>
      </c>
      <c r="E243" s="20">
        <f t="shared" si="122"/>
        <v>79.236447471391728</v>
      </c>
      <c r="F243" s="20">
        <f t="shared" si="125"/>
        <v>0.76355252860826817</v>
      </c>
      <c r="G243" s="20">
        <f t="shared" si="126"/>
        <v>0.80533175351010466</v>
      </c>
      <c r="H243" s="20">
        <f t="shared" si="127"/>
        <v>4.1779224901836547E-2</v>
      </c>
      <c r="I243" s="20">
        <f t="shared" si="128"/>
        <v>18</v>
      </c>
      <c r="J243" s="20">
        <f t="shared" si="129"/>
        <v>0.99629978852643641</v>
      </c>
      <c r="K243" s="20">
        <f t="shared" si="105"/>
        <v>1060.8855062660384</v>
      </c>
      <c r="L243" s="20">
        <f t="shared" si="106"/>
        <v>847.78970658240382</v>
      </c>
      <c r="M243" s="20">
        <f t="shared" si="107"/>
        <v>8.1696238895967053</v>
      </c>
      <c r="N243" s="20">
        <f t="shared" si="108"/>
        <v>8.6166403567793939</v>
      </c>
      <c r="O243" s="20">
        <f t="shared" si="109"/>
        <v>0.44701646718268939</v>
      </c>
      <c r="P243" s="20">
        <f>Properties!$G$12*EXP(1/$G$2-1/300)*(K243*L243-M243*N243/Properties!$B$3)</f>
        <v>1.4630365274832103E-2</v>
      </c>
      <c r="Q243" s="20">
        <f>Properties!$G$13*(K243^2-O243*N243/Properties!$C$3)</f>
        <v>8.009650233853291E-4</v>
      </c>
      <c r="R243" s="20">
        <f>Properties!$G$14*(O243*L243-M243*K243/Properties!$D$3)</f>
        <v>1.1371495537830415E-10</v>
      </c>
      <c r="S243" s="20">
        <f t="shared" si="110"/>
        <v>99.149016967298692</v>
      </c>
      <c r="T243" s="20">
        <f t="shared" si="111"/>
        <v>79.232957541697147</v>
      </c>
      <c r="U243" s="20">
        <f t="shared" si="112"/>
        <v>0.76704245830285389</v>
      </c>
      <c r="V243" s="20">
        <f t="shared" si="113"/>
        <v>0.80901274550206603</v>
      </c>
      <c r="W243" s="20">
        <f t="shared" si="114"/>
        <v>4.1970287199212114E-2</v>
      </c>
      <c r="X243" s="20">
        <f t="shared" si="130"/>
        <v>18</v>
      </c>
      <c r="Y243" s="20">
        <f t="shared" si="115"/>
        <v>0.99628262595934314</v>
      </c>
      <c r="Z243" s="34">
        <f t="shared" si="116"/>
        <v>2.5189029968897936E-2</v>
      </c>
      <c r="AA243" s="38">
        <f t="shared" si="119"/>
        <v>8.5098303270130776E-3</v>
      </c>
      <c r="AB243" s="37">
        <f t="shared" si="120"/>
        <v>9.5880307287856681E-3</v>
      </c>
      <c r="AC243" s="39">
        <f t="shared" si="117"/>
        <v>18.265925525461519</v>
      </c>
    </row>
    <row r="244" spans="1:29">
      <c r="A244" s="20">
        <f t="shared" si="118"/>
        <v>2.1699999999999924E-2</v>
      </c>
      <c r="B244" s="16">
        <f t="shared" si="123"/>
        <v>2.7629298120752934</v>
      </c>
      <c r="C244" s="16">
        <f t="shared" si="124"/>
        <v>51.763214630165493</v>
      </c>
      <c r="D244" s="20">
        <f t="shared" si="121"/>
        <v>99.149016967298692</v>
      </c>
      <c r="E244" s="20">
        <f t="shared" si="122"/>
        <v>79.232957541697147</v>
      </c>
      <c r="F244" s="20">
        <f t="shared" si="125"/>
        <v>0.76704245830285389</v>
      </c>
      <c r="G244" s="20">
        <f t="shared" si="126"/>
        <v>0.80901274550206603</v>
      </c>
      <c r="H244" s="20">
        <f t="shared" si="127"/>
        <v>4.1970287199212114E-2</v>
      </c>
      <c r="I244" s="20">
        <f t="shared" si="128"/>
        <v>18</v>
      </c>
      <c r="J244" s="20">
        <f t="shared" si="129"/>
        <v>0.99628262595934314</v>
      </c>
      <c r="K244" s="20">
        <f t="shared" si="105"/>
        <v>1060.8258028266798</v>
      </c>
      <c r="L244" s="20">
        <f t="shared" si="106"/>
        <v>847.73776246541354</v>
      </c>
      <c r="M244" s="20">
        <f t="shared" si="107"/>
        <v>8.2068229874598657</v>
      </c>
      <c r="N244" s="20">
        <f t="shared" si="108"/>
        <v>8.6558759884357102</v>
      </c>
      <c r="O244" s="20">
        <f t="shared" si="109"/>
        <v>0.44905300097584566</v>
      </c>
      <c r="P244" s="20">
        <f>Properties!$G$12*EXP(1/$G$2-1/300)*(K244*L244-M244*N244/Properties!$B$3)</f>
        <v>1.4628645552554026E-2</v>
      </c>
      <c r="Q244" s="20">
        <f>Properties!$G$13*(K244^2-O244*N244/Properties!$C$3)</f>
        <v>8.0087487233207043E-4</v>
      </c>
      <c r="R244" s="20">
        <f>Properties!$G$14*(O244*L244-M244*K244/Properties!$D$3)</f>
        <v>1.142257267243334E-10</v>
      </c>
      <c r="S244" s="20">
        <f t="shared" si="110"/>
        <v>99.145145366241593</v>
      </c>
      <c r="T244" s="20">
        <f t="shared" si="111"/>
        <v>79.229468022225262</v>
      </c>
      <c r="U244" s="20">
        <f t="shared" si="112"/>
        <v>0.77053197777473481</v>
      </c>
      <c r="V244" s="20">
        <f t="shared" si="113"/>
        <v>0.81269330576655407</v>
      </c>
      <c r="W244" s="20">
        <f t="shared" si="114"/>
        <v>4.2161327991819215E-2</v>
      </c>
      <c r="X244" s="20">
        <f t="shared" si="130"/>
        <v>18</v>
      </c>
      <c r="Y244" s="20">
        <f t="shared" si="115"/>
        <v>0.99626546309659714</v>
      </c>
      <c r="Z244" s="34">
        <f t="shared" si="116"/>
        <v>2.5303613822386883E-2</v>
      </c>
      <c r="AA244" s="38">
        <f t="shared" si="119"/>
        <v>8.5485463375840707E-3</v>
      </c>
      <c r="AB244" s="37">
        <f t="shared" si="120"/>
        <v>9.6316497221842212E-3</v>
      </c>
      <c r="AC244" s="39">
        <f t="shared" si="117"/>
        <v>18.265834350141045</v>
      </c>
    </row>
    <row r="245" spans="1:29">
      <c r="A245" s="20">
        <f t="shared" si="118"/>
        <v>2.1799999999999924E-2</v>
      </c>
      <c r="B245" s="16">
        <f t="shared" si="123"/>
        <v>2.7756622075226449</v>
      </c>
      <c r="C245" s="16">
        <f t="shared" si="124"/>
        <v>52.001754789751509</v>
      </c>
      <c r="D245" s="20">
        <f t="shared" si="121"/>
        <v>99.145145366241593</v>
      </c>
      <c r="E245" s="20">
        <f t="shared" si="122"/>
        <v>79.229468022225262</v>
      </c>
      <c r="F245" s="20">
        <f t="shared" si="125"/>
        <v>0.77053197777473481</v>
      </c>
      <c r="G245" s="20">
        <f t="shared" si="126"/>
        <v>0.81269330576655407</v>
      </c>
      <c r="H245" s="20">
        <f t="shared" si="127"/>
        <v>4.2161327991819215E-2</v>
      </c>
      <c r="I245" s="20">
        <f t="shared" si="128"/>
        <v>18</v>
      </c>
      <c r="J245" s="20">
        <f t="shared" si="129"/>
        <v>0.99626546309659714</v>
      </c>
      <c r="K245" s="20">
        <f t="shared" si="105"/>
        <v>1060.7661053490526</v>
      </c>
      <c r="L245" s="20">
        <f t="shared" si="106"/>
        <v>847.68582377236316</v>
      </c>
      <c r="M245" s="20">
        <f t="shared" si="107"/>
        <v>8.2440164073763409</v>
      </c>
      <c r="N245" s="20">
        <f t="shared" si="108"/>
        <v>8.6951056414988859</v>
      </c>
      <c r="O245" s="20">
        <f t="shared" si="109"/>
        <v>0.45108923412254254</v>
      </c>
      <c r="P245" s="20">
        <f>Properties!$G$12*EXP(1/$G$2-1/300)*(K245*L245-M245*N245/Properties!$B$3)</f>
        <v>1.4626926106894752E-2</v>
      </c>
      <c r="Q245" s="20">
        <f>Properties!$G$13*(K245^2-O245*N245/Properties!$C$3)</f>
        <v>8.0078473534566145E-4</v>
      </c>
      <c r="R245" s="20">
        <f>Properties!$G$14*(O245*L245-M245*K245/Properties!$D$3)</f>
        <v>1.1473635620179123E-10</v>
      </c>
      <c r="S245" s="20">
        <f t="shared" si="110"/>
        <v>99.141274218344037</v>
      </c>
      <c r="T245" s="20">
        <f t="shared" si="111"/>
        <v>79.225978912910108</v>
      </c>
      <c r="U245" s="20">
        <f t="shared" si="112"/>
        <v>0.77402108708989559</v>
      </c>
      <c r="V245" s="20">
        <f t="shared" si="113"/>
        <v>0.81637343437290899</v>
      </c>
      <c r="W245" s="20">
        <f t="shared" si="114"/>
        <v>4.2352347283013389E-2</v>
      </c>
      <c r="X245" s="20">
        <f t="shared" si="130"/>
        <v>18</v>
      </c>
      <c r="Y245" s="20">
        <f t="shared" si="115"/>
        <v>0.99624829993818309</v>
      </c>
      <c r="Z245" s="34">
        <f t="shared" si="116"/>
        <v>2.5418179244968697E-2</v>
      </c>
      <c r="AA245" s="38">
        <f t="shared" si="119"/>
        <v>8.5872578165596281E-3</v>
      </c>
      <c r="AB245" s="37">
        <f t="shared" si="120"/>
        <v>9.6752635886236497E-3</v>
      </c>
      <c r="AC245" s="39">
        <f t="shared" si="117"/>
        <v>18.26574317886087</v>
      </c>
    </row>
    <row r="246" spans="1:29">
      <c r="A246" s="20">
        <f t="shared" si="118"/>
        <v>2.1899999999999923E-2</v>
      </c>
      <c r="B246" s="16">
        <f t="shared" si="123"/>
        <v>2.7883946029699964</v>
      </c>
      <c r="C246" s="16">
        <f t="shared" si="124"/>
        <v>52.240294949337525</v>
      </c>
      <c r="D246" s="20">
        <f t="shared" si="121"/>
        <v>99.141274218344037</v>
      </c>
      <c r="E246" s="20">
        <f t="shared" si="122"/>
        <v>79.225978912910108</v>
      </c>
      <c r="F246" s="20">
        <f t="shared" si="125"/>
        <v>0.77402108708989559</v>
      </c>
      <c r="G246" s="20">
        <f t="shared" si="126"/>
        <v>0.81637343437290899</v>
      </c>
      <c r="H246" s="20">
        <f t="shared" si="127"/>
        <v>4.2352347283013389E-2</v>
      </c>
      <c r="I246" s="20">
        <f t="shared" si="128"/>
        <v>18</v>
      </c>
      <c r="J246" s="20">
        <f t="shared" si="129"/>
        <v>0.99624829993818309</v>
      </c>
      <c r="K246" s="20">
        <f t="shared" si="105"/>
        <v>1060.7064138321491</v>
      </c>
      <c r="L246" s="20">
        <f t="shared" si="106"/>
        <v>847.63389050234048</v>
      </c>
      <c r="M246" s="20">
        <f t="shared" si="107"/>
        <v>8.2812041502455678</v>
      </c>
      <c r="N246" s="20">
        <f t="shared" si="108"/>
        <v>8.7343293169143124</v>
      </c>
      <c r="O246" s="20">
        <f t="shared" si="109"/>
        <v>0.45312516666874486</v>
      </c>
      <c r="P246" s="20">
        <f>Properties!$G$12*EXP(1/$G$2-1/300)*(K246*L246-M246*N246/Properties!$B$3)</f>
        <v>1.4625206937793768E-2</v>
      </c>
      <c r="Q246" s="20">
        <f>Properties!$G$13*(K246^2-O246*N246/Properties!$C$3)</f>
        <v>8.0069461242306399E-4</v>
      </c>
      <c r="R246" s="20">
        <f>Properties!$G$14*(O246*L246-M246*K246/Properties!$D$3)</f>
        <v>1.1524684384736583E-10</v>
      </c>
      <c r="S246" s="20">
        <f t="shared" si="110"/>
        <v>99.137403523533351</v>
      </c>
      <c r="T246" s="20">
        <f t="shared" si="111"/>
        <v>79.222490213685703</v>
      </c>
      <c r="U246" s="20">
        <f t="shared" si="112"/>
        <v>0.77750978631430645</v>
      </c>
      <c r="V246" s="20">
        <f t="shared" si="113"/>
        <v>0.82005313139045588</v>
      </c>
      <c r="W246" s="20">
        <f t="shared" si="114"/>
        <v>4.2543345076149451E-2</v>
      </c>
      <c r="X246" s="20">
        <f t="shared" si="130"/>
        <v>18</v>
      </c>
      <c r="Y246" s="20">
        <f t="shared" si="115"/>
        <v>0.99623113648408568</v>
      </c>
      <c r="Z246" s="34">
        <f t="shared" si="116"/>
        <v>2.5532726240675374E-2</v>
      </c>
      <c r="AA246" s="38">
        <f t="shared" si="119"/>
        <v>8.6259647646664914E-3</v>
      </c>
      <c r="AB246" s="37">
        <f t="shared" si="120"/>
        <v>9.7188723289287175E-3</v>
      </c>
      <c r="AC246" s="39">
        <f t="shared" si="117"/>
        <v>18.265652011620901</v>
      </c>
    </row>
    <row r="247" spans="1:29">
      <c r="A247" s="20">
        <f t="shared" si="118"/>
        <v>2.1999999999999922E-2</v>
      </c>
      <c r="B247" s="16">
        <f t="shared" si="123"/>
        <v>2.8011269984173479</v>
      </c>
      <c r="C247" s="16">
        <f t="shared" si="124"/>
        <v>52.478835108923541</v>
      </c>
      <c r="D247" s="20">
        <f t="shared" si="121"/>
        <v>99.137403523533351</v>
      </c>
      <c r="E247" s="20">
        <f t="shared" si="122"/>
        <v>79.222490213685703</v>
      </c>
      <c r="F247" s="20">
        <f t="shared" si="125"/>
        <v>0.77750978631430645</v>
      </c>
      <c r="G247" s="20">
        <f t="shared" si="126"/>
        <v>0.82005313139045588</v>
      </c>
      <c r="H247" s="20">
        <f t="shared" si="127"/>
        <v>4.2543345076149451E-2</v>
      </c>
      <c r="I247" s="20">
        <f t="shared" si="128"/>
        <v>18</v>
      </c>
      <c r="J247" s="20">
        <f t="shared" si="129"/>
        <v>0.99623113648408568</v>
      </c>
      <c r="K247" s="20">
        <f t="shared" si="105"/>
        <v>1060.6467282749609</v>
      </c>
      <c r="L247" s="20">
        <f t="shared" si="106"/>
        <v>847.58196265443246</v>
      </c>
      <c r="M247" s="20">
        <f t="shared" si="107"/>
        <v>8.3183862169667737</v>
      </c>
      <c r="N247" s="20">
        <f t="shared" si="108"/>
        <v>8.773547015627182</v>
      </c>
      <c r="O247" s="20">
        <f t="shared" si="109"/>
        <v>0.45516079866040793</v>
      </c>
      <c r="P247" s="20">
        <f>Properties!$G$12*EXP(1/$G$2-1/300)*(K247*L247-M247*N247/Properties!$B$3)</f>
        <v>1.4623488045190551E-2</v>
      </c>
      <c r="Q247" s="20">
        <f>Properties!$G$13*(K247^2-O247*N247/Properties!$C$3)</f>
        <v>8.0060450356124046E-4</v>
      </c>
      <c r="R247" s="20">
        <f>Properties!$G$14*(O247*L247-M247*K247/Properties!$D$3)</f>
        <v>1.1575718969773473E-10</v>
      </c>
      <c r="S247" s="20">
        <f t="shared" si="110"/>
        <v>99.133533281736874</v>
      </c>
      <c r="T247" s="20">
        <f t="shared" si="111"/>
        <v>79.219001924486079</v>
      </c>
      <c r="U247" s="20">
        <f t="shared" si="112"/>
        <v>0.7809980755139232</v>
      </c>
      <c r="V247" s="20">
        <f t="shared" si="113"/>
        <v>0.82373239688850464</v>
      </c>
      <c r="W247" s="20">
        <f t="shared" si="114"/>
        <v>4.2734321374581496E-2</v>
      </c>
      <c r="X247" s="20">
        <f t="shared" si="130"/>
        <v>18</v>
      </c>
      <c r="Y247" s="20">
        <f t="shared" si="115"/>
        <v>0.99621397273428969</v>
      </c>
      <c r="Z247" s="34">
        <f t="shared" si="116"/>
        <v>2.5647254813539355E-2</v>
      </c>
      <c r="AA247" s="38">
        <f t="shared" si="119"/>
        <v>8.6646671826312634E-3</v>
      </c>
      <c r="AB247" s="37">
        <f t="shared" si="120"/>
        <v>9.7624759439240098E-3</v>
      </c>
      <c r="AC247" s="39">
        <f t="shared" si="117"/>
        <v>18.265560848421014</v>
      </c>
    </row>
    <row r="248" spans="1:29">
      <c r="A248" s="20">
        <f t="shared" si="118"/>
        <v>2.2099999999999922E-2</v>
      </c>
      <c r="B248" s="16">
        <f t="shared" si="123"/>
        <v>2.8138593938646994</v>
      </c>
      <c r="C248" s="16">
        <f t="shared" si="124"/>
        <v>52.717375268509556</v>
      </c>
      <c r="D248" s="20">
        <f t="shared" si="121"/>
        <v>99.133533281736874</v>
      </c>
      <c r="E248" s="20">
        <f t="shared" si="122"/>
        <v>79.219001924486079</v>
      </c>
      <c r="F248" s="20">
        <f t="shared" si="125"/>
        <v>0.7809980755139232</v>
      </c>
      <c r="G248" s="20">
        <f t="shared" si="126"/>
        <v>0.82373239688850464</v>
      </c>
      <c r="H248" s="20">
        <f t="shared" si="127"/>
        <v>4.2734321374581496E-2</v>
      </c>
      <c r="I248" s="20">
        <f t="shared" si="128"/>
        <v>18</v>
      </c>
      <c r="J248" s="20">
        <f t="shared" si="129"/>
        <v>0.99621397273428969</v>
      </c>
      <c r="K248" s="20">
        <f t="shared" si="105"/>
        <v>1060.587048676482</v>
      </c>
      <c r="L248" s="20">
        <f t="shared" si="106"/>
        <v>847.53004022772757</v>
      </c>
      <c r="M248" s="20">
        <f t="shared" si="107"/>
        <v>8.3555626084389996</v>
      </c>
      <c r="N248" s="20">
        <f t="shared" si="108"/>
        <v>8.8127587385824775</v>
      </c>
      <c r="O248" s="20">
        <f t="shared" si="109"/>
        <v>0.45719613014347704</v>
      </c>
      <c r="P248" s="20">
        <f>Properties!$G$12*EXP(1/$G$2-1/300)*(K248*L248-M248*N248/Properties!$B$3)</f>
        <v>1.462176942902464E-2</v>
      </c>
      <c r="Q248" s="20">
        <f>Properties!$G$13*(K248^2-O248*N248/Properties!$C$3)</f>
        <v>8.0051440875715692E-4</v>
      </c>
      <c r="R248" s="20">
        <f>Properties!$G$14*(O248*L248-M248*K248/Properties!$D$3)</f>
        <v>1.1626739378956445E-10</v>
      </c>
      <c r="S248" s="20">
        <f t="shared" si="110"/>
        <v>99.129663492881946</v>
      </c>
      <c r="T248" s="20">
        <f t="shared" si="111"/>
        <v>79.215514045245314</v>
      </c>
      <c r="U248" s="20">
        <f t="shared" si="112"/>
        <v>0.78448595475468708</v>
      </c>
      <c r="V248" s="20">
        <f t="shared" si="113"/>
        <v>0.82741123093634994</v>
      </c>
      <c r="W248" s="20">
        <f t="shared" si="114"/>
        <v>4.2925276181662891E-2</v>
      </c>
      <c r="X248" s="20">
        <f t="shared" si="130"/>
        <v>18</v>
      </c>
      <c r="Y248" s="20">
        <f t="shared" si="115"/>
        <v>0.9961968086887798</v>
      </c>
      <c r="Z248" s="34">
        <f t="shared" si="116"/>
        <v>2.5761764967589529E-2</v>
      </c>
      <c r="AA248" s="38">
        <f t="shared" si="119"/>
        <v>8.7033650711805417E-3</v>
      </c>
      <c r="AB248" s="37">
        <f t="shared" si="120"/>
        <v>9.8060744344335756E-3</v>
      </c>
      <c r="AC248" s="39">
        <f t="shared" si="117"/>
        <v>18.265469689261064</v>
      </c>
    </row>
    <row r="249" spans="1:29">
      <c r="A249" s="20">
        <f t="shared" si="118"/>
        <v>2.2199999999999921E-2</v>
      </c>
      <c r="B249" s="16">
        <f t="shared" si="123"/>
        <v>2.8265917893120509</v>
      </c>
      <c r="C249" s="16">
        <f t="shared" si="124"/>
        <v>52.955915428095572</v>
      </c>
      <c r="D249" s="20">
        <f t="shared" si="121"/>
        <v>99.129663492881946</v>
      </c>
      <c r="E249" s="20">
        <f t="shared" si="122"/>
        <v>79.215514045245314</v>
      </c>
      <c r="F249" s="20">
        <f t="shared" si="125"/>
        <v>0.78448595475468708</v>
      </c>
      <c r="G249" s="20">
        <f t="shared" si="126"/>
        <v>0.82741123093634994</v>
      </c>
      <c r="H249" s="20">
        <f t="shared" si="127"/>
        <v>4.2925276181662891E-2</v>
      </c>
      <c r="I249" s="20">
        <f t="shared" si="128"/>
        <v>18</v>
      </c>
      <c r="J249" s="20">
        <f t="shared" si="129"/>
        <v>0.9961968086887798</v>
      </c>
      <c r="K249" s="20">
        <f t="shared" si="105"/>
        <v>1060.5273750357044</v>
      </c>
      <c r="L249" s="20">
        <f t="shared" si="106"/>
        <v>847.47812322131404</v>
      </c>
      <c r="M249" s="20">
        <f t="shared" si="107"/>
        <v>8.392733325561089</v>
      </c>
      <c r="N249" s="20">
        <f t="shared" si="108"/>
        <v>8.8519644867249756</v>
      </c>
      <c r="O249" s="20">
        <f t="shared" si="109"/>
        <v>0.4592311611638874</v>
      </c>
      <c r="P249" s="20">
        <f>Properties!$G$12*EXP(1/$G$2-1/300)*(K249*L249-M249*N249/Properties!$B$3)</f>
        <v>1.4620051089235562E-2</v>
      </c>
      <c r="Q249" s="20">
        <f>Properties!$G$13*(K249^2-O249*N249/Properties!$C$3)</f>
        <v>8.0042432800777686E-4</v>
      </c>
      <c r="R249" s="20">
        <f>Properties!$G$14*(O249*L249-M249*K249/Properties!$D$3)</f>
        <v>1.1677745615951071E-10</v>
      </c>
      <c r="S249" s="20">
        <f t="shared" si="110"/>
        <v>99.125794156895935</v>
      </c>
      <c r="T249" s="20">
        <f t="shared" si="111"/>
        <v>79.212026575897482</v>
      </c>
      <c r="U249" s="20">
        <f t="shared" si="112"/>
        <v>0.78797342410252513</v>
      </c>
      <c r="V249" s="20">
        <f t="shared" si="113"/>
        <v>0.83108963360327137</v>
      </c>
      <c r="W249" s="20">
        <f t="shared" si="114"/>
        <v>4.311620950074628E-2</v>
      </c>
      <c r="X249" s="20">
        <f t="shared" si="130"/>
        <v>18</v>
      </c>
      <c r="Y249" s="20">
        <f t="shared" si="115"/>
        <v>0.9961796443475408</v>
      </c>
      <c r="Z249" s="34">
        <f t="shared" si="116"/>
        <v>2.5876256706854672E-2</v>
      </c>
      <c r="AA249" s="38">
        <f t="shared" si="119"/>
        <v>8.7420584310406464E-3</v>
      </c>
      <c r="AB249" s="37">
        <f t="shared" si="120"/>
        <v>9.8496678012814694E-3</v>
      </c>
      <c r="AC249" s="39">
        <f t="shared" si="117"/>
        <v>18.265378534140972</v>
      </c>
    </row>
    <row r="250" spans="1:29">
      <c r="A250" s="20">
        <f t="shared" si="118"/>
        <v>2.2299999999999921E-2</v>
      </c>
      <c r="B250" s="16">
        <f t="shared" si="123"/>
        <v>2.8393241847594024</v>
      </c>
      <c r="C250" s="16">
        <f t="shared" si="124"/>
        <v>53.194455587681588</v>
      </c>
      <c r="D250" s="20">
        <f t="shared" si="121"/>
        <v>99.125794156895935</v>
      </c>
      <c r="E250" s="20">
        <f t="shared" si="122"/>
        <v>79.212026575897482</v>
      </c>
      <c r="F250" s="20">
        <f t="shared" si="125"/>
        <v>0.78797342410252513</v>
      </c>
      <c r="G250" s="20">
        <f t="shared" si="126"/>
        <v>0.83108963360327137</v>
      </c>
      <c r="H250" s="20">
        <f t="shared" si="127"/>
        <v>4.311620950074628E-2</v>
      </c>
      <c r="I250" s="20">
        <f t="shared" si="128"/>
        <v>18</v>
      </c>
      <c r="J250" s="20">
        <f t="shared" si="129"/>
        <v>0.9961796443475408</v>
      </c>
      <c r="K250" s="20">
        <f t="shared" si="105"/>
        <v>1060.4677073516216</v>
      </c>
      <c r="L250" s="20">
        <f t="shared" si="106"/>
        <v>847.42621163427953</v>
      </c>
      <c r="M250" s="20">
        <f t="shared" si="107"/>
        <v>8.429898369231676</v>
      </c>
      <c r="N250" s="20">
        <f t="shared" si="108"/>
        <v>8.8911642609992416</v>
      </c>
      <c r="O250" s="20">
        <f t="shared" si="109"/>
        <v>0.46126589176756427</v>
      </c>
      <c r="P250" s="20">
        <f>Properties!$G$12*EXP(1/$G$2-1/300)*(K250*L250-M250*N250/Properties!$B$3)</f>
        <v>1.4618333025762856E-2</v>
      </c>
      <c r="Q250" s="20">
        <f>Properties!$G$13*(K250^2-O250*N250/Properties!$C$3)</f>
        <v>8.0033426131006667E-4</v>
      </c>
      <c r="R250" s="20">
        <f>Properties!$G$14*(O250*L250-M250*K250/Properties!$D$3)</f>
        <v>1.17287376844218E-10</v>
      </c>
      <c r="S250" s="20">
        <f t="shared" si="110"/>
        <v>99.121925273706239</v>
      </c>
      <c r="T250" s="20">
        <f t="shared" si="111"/>
        <v>79.208539516376661</v>
      </c>
      <c r="U250" s="20">
        <f t="shared" si="112"/>
        <v>0.79146048362334986</v>
      </c>
      <c r="V250" s="20">
        <f t="shared" si="113"/>
        <v>0.83476760495853342</v>
      </c>
      <c r="W250" s="20">
        <f t="shared" si="114"/>
        <v>4.3307121335183593E-2</v>
      </c>
      <c r="X250" s="20">
        <f t="shared" si="130"/>
        <v>18</v>
      </c>
      <c r="Y250" s="20">
        <f t="shared" si="115"/>
        <v>0.99616247971055727</v>
      </c>
      <c r="Z250" s="34">
        <f t="shared" si="116"/>
        <v>2.5990730035363452E-2</v>
      </c>
      <c r="AA250" s="38">
        <f t="shared" si="119"/>
        <v>8.7807472629376094E-3</v>
      </c>
      <c r="AB250" s="37">
        <f t="shared" si="120"/>
        <v>9.8932560452917422E-3</v>
      </c>
      <c r="AC250" s="39">
        <f t="shared" si="117"/>
        <v>18.265287383060588</v>
      </c>
    </row>
    <row r="251" spans="1:29">
      <c r="A251" s="20">
        <f t="shared" si="118"/>
        <v>2.239999999999992E-2</v>
      </c>
      <c r="B251" s="16">
        <f t="shared" si="123"/>
        <v>2.8520565802067539</v>
      </c>
      <c r="C251" s="16">
        <f t="shared" si="124"/>
        <v>53.432995747267604</v>
      </c>
      <c r="D251" s="20">
        <f t="shared" si="121"/>
        <v>99.121925273706239</v>
      </c>
      <c r="E251" s="20">
        <f t="shared" si="122"/>
        <v>79.208539516376661</v>
      </c>
      <c r="F251" s="20">
        <f t="shared" si="125"/>
        <v>0.79146048362334986</v>
      </c>
      <c r="G251" s="20">
        <f t="shared" si="126"/>
        <v>0.83476760495853342</v>
      </c>
      <c r="H251" s="20">
        <f t="shared" si="127"/>
        <v>4.3307121335183593E-2</v>
      </c>
      <c r="I251" s="20">
        <f t="shared" si="128"/>
        <v>18</v>
      </c>
      <c r="J251" s="20">
        <f t="shared" si="129"/>
        <v>0.99616247971055727</v>
      </c>
      <c r="K251" s="20">
        <f t="shared" si="105"/>
        <v>1060.4080456232268</v>
      </c>
      <c r="L251" s="20">
        <f t="shared" si="106"/>
        <v>847.37430546571284</v>
      </c>
      <c r="M251" s="20">
        <f t="shared" si="107"/>
        <v>8.46705774034921</v>
      </c>
      <c r="N251" s="20">
        <f t="shared" si="108"/>
        <v>8.930358062349633</v>
      </c>
      <c r="O251" s="20">
        <f t="shared" si="109"/>
        <v>0.4633003220004232</v>
      </c>
      <c r="P251" s="20">
        <f>Properties!$G$12*EXP(1/$G$2-1/300)*(K251*L251-M251*N251/Properties!$B$3)</f>
        <v>1.4616615238546089E-2</v>
      </c>
      <c r="Q251" s="20">
        <f>Properties!$G$13*(K251^2-O251*N251/Properties!$C$3)</f>
        <v>8.0024420866099254E-4</v>
      </c>
      <c r="R251" s="20">
        <f>Properties!$G$14*(O251*L251-M251*K251/Properties!$D$3)</f>
        <v>1.1779715588032039E-10</v>
      </c>
      <c r="S251" s="20">
        <f t="shared" si="110"/>
        <v>99.11805684324024</v>
      </c>
      <c r="T251" s="20">
        <f t="shared" si="111"/>
        <v>79.205052866616953</v>
      </c>
      <c r="U251" s="20">
        <f t="shared" si="112"/>
        <v>0.79494713338305945</v>
      </c>
      <c r="V251" s="20">
        <f t="shared" si="113"/>
        <v>0.83844514507138534</v>
      </c>
      <c r="W251" s="20">
        <f t="shared" si="114"/>
        <v>4.3498011688326017E-2</v>
      </c>
      <c r="X251" s="20">
        <f t="shared" si="130"/>
        <v>18</v>
      </c>
      <c r="Y251" s="20">
        <f t="shared" si="115"/>
        <v>0.99614531477781398</v>
      </c>
      <c r="Z251" s="34">
        <f t="shared" si="116"/>
        <v>2.6105184957142535E-2</v>
      </c>
      <c r="AA251" s="38">
        <f t="shared" si="119"/>
        <v>8.8194315675976034E-3</v>
      </c>
      <c r="AB251" s="37">
        <f t="shared" si="120"/>
        <v>9.9368391672880925E-3</v>
      </c>
      <c r="AC251" s="39">
        <f t="shared" si="117"/>
        <v>18.265196236019811</v>
      </c>
    </row>
    <row r="252" spans="1:29">
      <c r="A252" s="20">
        <f t="shared" si="118"/>
        <v>2.2499999999999919E-2</v>
      </c>
      <c r="B252" s="16">
        <f t="shared" si="123"/>
        <v>2.8647889756541058</v>
      </c>
      <c r="C252" s="16">
        <f t="shared" si="124"/>
        <v>53.67153590685362</v>
      </c>
      <c r="D252" s="20">
        <f t="shared" si="121"/>
        <v>99.11805684324024</v>
      </c>
      <c r="E252" s="20">
        <f t="shared" si="122"/>
        <v>79.205052866616953</v>
      </c>
      <c r="F252" s="20">
        <f t="shared" si="125"/>
        <v>0.79494713338305945</v>
      </c>
      <c r="G252" s="20">
        <f t="shared" si="126"/>
        <v>0.83844514507138534</v>
      </c>
      <c r="H252" s="20">
        <f t="shared" si="127"/>
        <v>4.3498011688326017E-2</v>
      </c>
      <c r="I252" s="20">
        <f t="shared" si="128"/>
        <v>18</v>
      </c>
      <c r="J252" s="20">
        <f t="shared" si="129"/>
        <v>0.99614531477781398</v>
      </c>
      <c r="K252" s="20">
        <f t="shared" si="105"/>
        <v>1060.3483898495135</v>
      </c>
      <c r="L252" s="20">
        <f t="shared" si="106"/>
        <v>847.32240471470232</v>
      </c>
      <c r="M252" s="20">
        <f t="shared" si="107"/>
        <v>8.5042114398119359</v>
      </c>
      <c r="N252" s="20">
        <f t="shared" si="108"/>
        <v>8.9695458917203048</v>
      </c>
      <c r="O252" s="20">
        <f t="shared" si="109"/>
        <v>0.46533445190836947</v>
      </c>
      <c r="P252" s="20">
        <f>Properties!$G$12*EXP(1/$G$2-1/300)*(K252*L252-M252*N252/Properties!$B$3)</f>
        <v>1.4614897727524842E-2</v>
      </c>
      <c r="Q252" s="20">
        <f>Properties!$G$13*(K252^2-O252*N252/Properties!$C$3)</f>
        <v>8.0015417005752174E-4</v>
      </c>
      <c r="R252" s="20">
        <f>Properties!$G$14*(O252*L252-M252*K252/Properties!$D$3)</f>
        <v>1.1830679330444068E-10</v>
      </c>
      <c r="S252" s="20">
        <f t="shared" si="110"/>
        <v>99.114188865425362</v>
      </c>
      <c r="T252" s="20">
        <f t="shared" si="111"/>
        <v>79.201566626552477</v>
      </c>
      <c r="U252" s="20">
        <f t="shared" si="112"/>
        <v>0.79843337344753751</v>
      </c>
      <c r="V252" s="20">
        <f t="shared" si="113"/>
        <v>0.84212225401106133</v>
      </c>
      <c r="W252" s="20">
        <f t="shared" si="114"/>
        <v>4.3688880563524032E-2</v>
      </c>
      <c r="X252" s="20">
        <f t="shared" si="130"/>
        <v>18</v>
      </c>
      <c r="Y252" s="20">
        <f t="shared" si="115"/>
        <v>0.99612814954929574</v>
      </c>
      <c r="Z252" s="34">
        <f t="shared" si="116"/>
        <v>2.6219621476217481E-2</v>
      </c>
      <c r="AA252" s="38">
        <f t="shared" si="119"/>
        <v>8.8581113457463796E-3</v>
      </c>
      <c r="AB252" s="37">
        <f t="shared" si="120"/>
        <v>9.9804171680940353E-3</v>
      </c>
      <c r="AC252" s="39">
        <f t="shared" si="117"/>
        <v>18.265105093018523</v>
      </c>
    </row>
    <row r="253" spans="1:29">
      <c r="A253" s="20">
        <f t="shared" si="118"/>
        <v>2.2599999999999919E-2</v>
      </c>
      <c r="B253" s="16">
        <f t="shared" si="123"/>
        <v>2.8775213711014573</v>
      </c>
      <c r="C253" s="16">
        <f t="shared" si="124"/>
        <v>53.910076066439636</v>
      </c>
      <c r="D253" s="20">
        <f t="shared" si="121"/>
        <v>99.114188865425362</v>
      </c>
      <c r="E253" s="20">
        <f t="shared" si="122"/>
        <v>79.201566626552477</v>
      </c>
      <c r="F253" s="20">
        <f t="shared" si="125"/>
        <v>0.79843337344753751</v>
      </c>
      <c r="G253" s="20">
        <f t="shared" si="126"/>
        <v>0.84212225401106133</v>
      </c>
      <c r="H253" s="20">
        <f t="shared" si="127"/>
        <v>4.3688880563524032E-2</v>
      </c>
      <c r="I253" s="20">
        <f t="shared" si="128"/>
        <v>18</v>
      </c>
      <c r="J253" s="20">
        <f t="shared" si="129"/>
        <v>0.99612814954929574</v>
      </c>
      <c r="K253" s="20">
        <f t="shared" si="105"/>
        <v>1060.2887400294751</v>
      </c>
      <c r="L253" s="20">
        <f t="shared" si="106"/>
        <v>847.27050938033665</v>
      </c>
      <c r="M253" s="20">
        <f t="shared" si="107"/>
        <v>8.5413594685179053</v>
      </c>
      <c r="N253" s="20">
        <f t="shared" si="108"/>
        <v>9.0087277500552023</v>
      </c>
      <c r="O253" s="20">
        <f t="shared" si="109"/>
        <v>0.46736828153729876</v>
      </c>
      <c r="P253" s="20">
        <f>Properties!$G$12*EXP(1/$G$2-1/300)*(K253*L253-M253*N253/Properties!$B$3)</f>
        <v>1.4613180492638701E-2</v>
      </c>
      <c r="Q253" s="20">
        <f>Properties!$G$13*(K253^2-O253*N253/Properties!$C$3)</f>
        <v>8.0006414549662198E-4</v>
      </c>
      <c r="R253" s="20">
        <f>Properties!$G$14*(O253*L253-M253*K253/Properties!$D$3)</f>
        <v>1.1881628915319104E-10</v>
      </c>
      <c r="S253" s="20">
        <f t="shared" si="110"/>
        <v>99.110321340189046</v>
      </c>
      <c r="T253" s="20">
        <f t="shared" si="111"/>
        <v>79.198080796117367</v>
      </c>
      <c r="U253" s="20">
        <f t="shared" si="112"/>
        <v>0.80191920388265325</v>
      </c>
      <c r="V253" s="20">
        <f t="shared" si="113"/>
        <v>0.84579893184678046</v>
      </c>
      <c r="W253" s="20">
        <f t="shared" si="114"/>
        <v>4.3879727964127389E-2</v>
      </c>
      <c r="X253" s="20">
        <f t="shared" si="130"/>
        <v>18</v>
      </c>
      <c r="Y253" s="20">
        <f t="shared" si="115"/>
        <v>0.9961109840249871</v>
      </c>
      <c r="Z253" s="34">
        <f t="shared" si="116"/>
        <v>2.6334039596613845E-2</v>
      </c>
      <c r="AA253" s="38">
        <f t="shared" si="119"/>
        <v>8.8967865981095431E-3</v>
      </c>
      <c r="AB253" s="37">
        <f t="shared" si="120"/>
        <v>1.0023990048532916E-2</v>
      </c>
      <c r="AC253" s="39">
        <f t="shared" si="117"/>
        <v>18.265013954056599</v>
      </c>
    </row>
    <row r="254" spans="1:29">
      <c r="A254" s="20">
        <f t="shared" si="118"/>
        <v>2.2699999999999918E-2</v>
      </c>
      <c r="B254" s="16">
        <f t="shared" si="123"/>
        <v>2.8902537665488088</v>
      </c>
      <c r="C254" s="16">
        <f t="shared" si="124"/>
        <v>54.148616226025652</v>
      </c>
      <c r="D254" s="20">
        <f t="shared" si="121"/>
        <v>99.110321340189046</v>
      </c>
      <c r="E254" s="20">
        <f t="shared" si="122"/>
        <v>79.198080796117367</v>
      </c>
      <c r="F254" s="20">
        <f t="shared" si="125"/>
        <v>0.80191920388265325</v>
      </c>
      <c r="G254" s="20">
        <f t="shared" si="126"/>
        <v>0.84579893184678046</v>
      </c>
      <c r="H254" s="20">
        <f t="shared" si="127"/>
        <v>4.3879727964127389E-2</v>
      </c>
      <c r="I254" s="20">
        <f t="shared" si="128"/>
        <v>18</v>
      </c>
      <c r="J254" s="20">
        <f t="shared" si="129"/>
        <v>0.9961109840249871</v>
      </c>
      <c r="K254" s="20">
        <f t="shared" si="105"/>
        <v>1060.2290961621059</v>
      </c>
      <c r="L254" s="20">
        <f t="shared" si="106"/>
        <v>847.21861946170532</v>
      </c>
      <c r="M254" s="20">
        <f t="shared" si="107"/>
        <v>8.5785018273649687</v>
      </c>
      <c r="N254" s="20">
        <f t="shared" si="108"/>
        <v>9.0479036382980631</v>
      </c>
      <c r="O254" s="20">
        <f t="shared" si="109"/>
        <v>0.46940181093309652</v>
      </c>
      <c r="P254" s="20">
        <f>Properties!$G$12*EXP(1/$G$2-1/300)*(K254*L254-M254*N254/Properties!$B$3)</f>
        <v>1.461146353382729E-2</v>
      </c>
      <c r="Q254" s="20">
        <f>Properties!$G$13*(K254^2-O254*N254/Properties!$C$3)</f>
        <v>7.999741349752628E-4</v>
      </c>
      <c r="R254" s="20">
        <f>Properties!$G$14*(O254*L254-M254*K254/Properties!$D$3)</f>
        <v>1.1932564346317261E-10</v>
      </c>
      <c r="S254" s="20">
        <f t="shared" si="110"/>
        <v>99.106454267458716</v>
      </c>
      <c r="T254" s="20">
        <f t="shared" si="111"/>
        <v>79.194595375245754</v>
      </c>
      <c r="U254" s="20">
        <f t="shared" si="112"/>
        <v>0.80540462475426167</v>
      </c>
      <c r="V254" s="20">
        <f t="shared" si="113"/>
        <v>0.84947517864774658</v>
      </c>
      <c r="W254" s="20">
        <f t="shared" si="114"/>
        <v>4.4070553893485118E-2</v>
      </c>
      <c r="X254" s="20">
        <f t="shared" si="130"/>
        <v>18</v>
      </c>
      <c r="Y254" s="20">
        <f t="shared" si="115"/>
        <v>0.99609381820487286</v>
      </c>
      <c r="Z254" s="34">
        <f t="shared" si="116"/>
        <v>2.6448439322354189E-2</v>
      </c>
      <c r="AA254" s="38">
        <f t="shared" si="119"/>
        <v>8.9354573254128416E-3</v>
      </c>
      <c r="AB254" s="37">
        <f t="shared" si="120"/>
        <v>1.0067557809428074E-2</v>
      </c>
      <c r="AC254" s="39">
        <f t="shared" si="117"/>
        <v>18.264922819133925</v>
      </c>
    </row>
    <row r="255" spans="1:29">
      <c r="A255" s="20">
        <f t="shared" si="118"/>
        <v>2.2799999999999918E-2</v>
      </c>
      <c r="B255" s="16">
        <f t="shared" si="123"/>
        <v>2.9029861619961603</v>
      </c>
      <c r="C255" s="16">
        <f t="shared" si="124"/>
        <v>54.387156385611668</v>
      </c>
      <c r="D255" s="20">
        <f t="shared" si="121"/>
        <v>99.106454267458716</v>
      </c>
      <c r="E255" s="20">
        <f t="shared" si="122"/>
        <v>79.194595375245754</v>
      </c>
      <c r="F255" s="20">
        <f t="shared" si="125"/>
        <v>0.80540462475426167</v>
      </c>
      <c r="G255" s="20">
        <f t="shared" si="126"/>
        <v>0.84947517864774658</v>
      </c>
      <c r="H255" s="20">
        <f t="shared" si="127"/>
        <v>4.4070553893485118E-2</v>
      </c>
      <c r="I255" s="20">
        <f t="shared" si="128"/>
        <v>18</v>
      </c>
      <c r="J255" s="20">
        <f t="shared" si="129"/>
        <v>0.99609381820487286</v>
      </c>
      <c r="K255" s="20">
        <f t="shared" si="105"/>
        <v>1060.1694582464004</v>
      </c>
      <c r="L255" s="20">
        <f t="shared" si="106"/>
        <v>847.16673495789746</v>
      </c>
      <c r="M255" s="20">
        <f t="shared" si="107"/>
        <v>8.6156385172507886</v>
      </c>
      <c r="N255" s="20">
        <f t="shared" si="108"/>
        <v>9.087073557392424</v>
      </c>
      <c r="O255" s="20">
        <f t="shared" si="109"/>
        <v>0.47143504014163906</v>
      </c>
      <c r="P255" s="20">
        <f>Properties!$G$12*EXP(1/$G$2-1/300)*(K255*L255-M255*N255/Properties!$B$3)</f>
        <v>1.4609746851030241E-2</v>
      </c>
      <c r="Q255" s="20">
        <f>Properties!$G$13*(K255^2-O255*N255/Properties!$C$3)</f>
        <v>7.9988413849041461E-4</v>
      </c>
      <c r="R255" s="20">
        <f>Properties!$G$14*(O255*L255-M255*K255/Properties!$D$3)</f>
        <v>1.1983485627097599E-10</v>
      </c>
      <c r="S255" s="20">
        <f t="shared" si="110"/>
        <v>99.102587647161855</v>
      </c>
      <c r="T255" s="20">
        <f t="shared" si="111"/>
        <v>79.191110363871815</v>
      </c>
      <c r="U255" s="20">
        <f t="shared" si="112"/>
        <v>0.80888963612820319</v>
      </c>
      <c r="V255" s="20">
        <f t="shared" si="113"/>
        <v>0.85315099448314846</v>
      </c>
      <c r="W255" s="20">
        <f t="shared" si="114"/>
        <v>4.4261358354945518E-2</v>
      </c>
      <c r="X255" s="20">
        <f t="shared" si="130"/>
        <v>18</v>
      </c>
      <c r="Y255" s="20">
        <f t="shared" si="115"/>
        <v>0.9960766520889377</v>
      </c>
      <c r="Z255" s="34">
        <f t="shared" si="116"/>
        <v>2.6562820657460851E-2</v>
      </c>
      <c r="AA255" s="38">
        <f t="shared" si="119"/>
        <v>8.9741235283814554E-3</v>
      </c>
      <c r="AB255" s="37">
        <f t="shared" si="120"/>
        <v>1.0111120451602318E-2</v>
      </c>
      <c r="AC255" s="39">
        <f t="shared" si="117"/>
        <v>18.264831688250375</v>
      </c>
    </row>
    <row r="256" spans="1:29">
      <c r="A256" s="20">
        <f t="shared" si="118"/>
        <v>2.2899999999999917E-2</v>
      </c>
      <c r="B256" s="16">
        <f t="shared" si="123"/>
        <v>2.9157185574435118</v>
      </c>
      <c r="C256" s="16">
        <f t="shared" si="124"/>
        <v>54.625696545197684</v>
      </c>
      <c r="D256" s="20">
        <f t="shared" si="121"/>
        <v>99.102587647161855</v>
      </c>
      <c r="E256" s="20">
        <f t="shared" si="122"/>
        <v>79.191110363871815</v>
      </c>
      <c r="F256" s="20">
        <f t="shared" si="125"/>
        <v>0.80888963612820319</v>
      </c>
      <c r="G256" s="20">
        <f t="shared" si="126"/>
        <v>0.85315099448314846</v>
      </c>
      <c r="H256" s="20">
        <f t="shared" si="127"/>
        <v>4.4261358354945518E-2</v>
      </c>
      <c r="I256" s="20">
        <f t="shared" si="128"/>
        <v>18</v>
      </c>
      <c r="J256" s="20">
        <f t="shared" si="129"/>
        <v>0.9960766520889377</v>
      </c>
      <c r="K256" s="20">
        <f t="shared" si="105"/>
        <v>1060.1098262813523</v>
      </c>
      <c r="L256" s="20">
        <f t="shared" si="106"/>
        <v>847.11485586800188</v>
      </c>
      <c r="M256" s="20">
        <f t="shared" si="107"/>
        <v>8.6527695390728123</v>
      </c>
      <c r="N256" s="20">
        <f t="shared" si="108"/>
        <v>9.1262375082816014</v>
      </c>
      <c r="O256" s="20">
        <f t="shared" si="109"/>
        <v>0.47346796920879131</v>
      </c>
      <c r="P256" s="20">
        <f>Properties!$G$12*EXP(1/$G$2-1/300)*(K256*L256-M256*N256/Properties!$B$3)</f>
        <v>1.4608030444187185E-2</v>
      </c>
      <c r="Q256" s="20">
        <f>Properties!$G$13*(K256^2-O256*N256/Properties!$C$3)</f>
        <v>7.9979415603904675E-4</v>
      </c>
      <c r="R256" s="20">
        <f>Properties!$G$14*(O256*L256-M256*K256/Properties!$D$3)</f>
        <v>1.2034392761318027E-10</v>
      </c>
      <c r="S256" s="20">
        <f t="shared" si="110"/>
        <v>99.098721479225929</v>
      </c>
      <c r="T256" s="20">
        <f t="shared" si="111"/>
        <v>79.187625761929709</v>
      </c>
      <c r="U256" s="20">
        <f t="shared" si="112"/>
        <v>0.81237423807030384</v>
      </c>
      <c r="V256" s="20">
        <f t="shared" si="113"/>
        <v>0.85682637942215978</v>
      </c>
      <c r="W256" s="20">
        <f t="shared" si="114"/>
        <v>4.4452141351856177E-2</v>
      </c>
      <c r="X256" s="20">
        <f t="shared" si="130"/>
        <v>18</v>
      </c>
      <c r="Y256" s="20">
        <f t="shared" si="115"/>
        <v>0.9960594856771664</v>
      </c>
      <c r="Z256" s="34">
        <f t="shared" si="116"/>
        <v>2.6677183605956278E-2</v>
      </c>
      <c r="AA256" s="38">
        <f t="shared" si="119"/>
        <v>9.0127852077407054E-3</v>
      </c>
      <c r="AB256" s="37">
        <f t="shared" si="120"/>
        <v>1.0154677975878634E-2</v>
      </c>
      <c r="AC256" s="39">
        <f t="shared" si="117"/>
        <v>18.264740561405841</v>
      </c>
    </row>
    <row r="257" spans="1:29">
      <c r="A257" s="20">
        <f t="shared" si="118"/>
        <v>2.2999999999999916E-2</v>
      </c>
      <c r="B257" s="16">
        <f t="shared" si="123"/>
        <v>2.9284509528908633</v>
      </c>
      <c r="C257" s="16">
        <f t="shared" si="124"/>
        <v>54.8642367047837</v>
      </c>
      <c r="D257" s="20">
        <f t="shared" si="121"/>
        <v>99.098721479225929</v>
      </c>
      <c r="E257" s="20">
        <f t="shared" si="122"/>
        <v>79.187625761929709</v>
      </c>
      <c r="F257" s="20">
        <f t="shared" si="125"/>
        <v>0.81237423807030384</v>
      </c>
      <c r="G257" s="20">
        <f t="shared" si="126"/>
        <v>0.85682637942215978</v>
      </c>
      <c r="H257" s="20">
        <f t="shared" si="127"/>
        <v>4.4452141351856177E-2</v>
      </c>
      <c r="I257" s="20">
        <f t="shared" si="128"/>
        <v>18</v>
      </c>
      <c r="J257" s="20">
        <f t="shared" si="129"/>
        <v>0.9960594856771664</v>
      </c>
      <c r="K257" s="20">
        <f t="shared" si="105"/>
        <v>1060.0502002659566</v>
      </c>
      <c r="L257" s="20">
        <f t="shared" si="106"/>
        <v>847.06298219110897</v>
      </c>
      <c r="M257" s="20">
        <f t="shared" si="107"/>
        <v>8.6898948937283116</v>
      </c>
      <c r="N257" s="20">
        <f t="shared" si="108"/>
        <v>9.1653954919087184</v>
      </c>
      <c r="O257" s="20">
        <f t="shared" si="109"/>
        <v>0.47550059818040979</v>
      </c>
      <c r="P257" s="20">
        <f>Properties!$G$12*EXP(1/$G$2-1/300)*(K257*L257-M257*N257/Properties!$B$3)</f>
        <v>1.4606314313237801E-2</v>
      </c>
      <c r="Q257" s="20">
        <f>Properties!$G$13*(K257^2-O257*N257/Properties!$C$3)</f>
        <v>7.9970418761813136E-4</v>
      </c>
      <c r="R257" s="20">
        <f>Properties!$G$14*(O257*L257-M257*K257/Properties!$D$3)</f>
        <v>1.2085285752635435E-10</v>
      </c>
      <c r="S257" s="20">
        <f t="shared" si="110"/>
        <v>99.094855763578437</v>
      </c>
      <c r="T257" s="20">
        <f t="shared" si="111"/>
        <v>79.184141569353642</v>
      </c>
      <c r="U257" s="20">
        <f t="shared" si="112"/>
        <v>0.81585843064637542</v>
      </c>
      <c r="V257" s="20">
        <f t="shared" si="113"/>
        <v>0.86050133353393909</v>
      </c>
      <c r="W257" s="20">
        <f t="shared" si="114"/>
        <v>4.4642902887563951E-2</v>
      </c>
      <c r="X257" s="20">
        <f t="shared" si="130"/>
        <v>18</v>
      </c>
      <c r="Y257" s="20">
        <f t="shared" si="115"/>
        <v>0.99604231896954354</v>
      </c>
      <c r="Z257" s="34">
        <f t="shared" si="116"/>
        <v>2.679152817185948E-2</v>
      </c>
      <c r="AA257" s="38">
        <f t="shared" si="119"/>
        <v>9.0514423642156314E-3</v>
      </c>
      <c r="AB257" s="37">
        <f t="shared" si="120"/>
        <v>1.0198230383079477E-2</v>
      </c>
      <c r="AC257" s="39">
        <f t="shared" si="117"/>
        <v>18.264649438600205</v>
      </c>
    </row>
    <row r="258" spans="1:29">
      <c r="A258" s="20">
        <f t="shared" si="118"/>
        <v>2.3099999999999916E-2</v>
      </c>
      <c r="B258" s="16">
        <f t="shared" si="123"/>
        <v>2.9411833483382148</v>
      </c>
      <c r="C258" s="16">
        <f t="shared" si="124"/>
        <v>55.102776864369716</v>
      </c>
      <c r="D258" s="20">
        <f t="shared" si="121"/>
        <v>99.094855763578437</v>
      </c>
      <c r="E258" s="20">
        <f t="shared" si="122"/>
        <v>79.184141569353642</v>
      </c>
      <c r="F258" s="20">
        <f t="shared" si="125"/>
        <v>0.81585843064637542</v>
      </c>
      <c r="G258" s="20">
        <f t="shared" si="126"/>
        <v>0.86050133353393909</v>
      </c>
      <c r="H258" s="20">
        <f t="shared" si="127"/>
        <v>4.4642902887563951E-2</v>
      </c>
      <c r="I258" s="20">
        <f t="shared" si="128"/>
        <v>18</v>
      </c>
      <c r="J258" s="20">
        <f t="shared" si="129"/>
        <v>0.99604231896954354</v>
      </c>
      <c r="K258" s="20">
        <f t="shared" si="105"/>
        <v>1059.9905801992079</v>
      </c>
      <c r="L258" s="20">
        <f t="shared" si="106"/>
        <v>847.01111392630787</v>
      </c>
      <c r="M258" s="20">
        <f t="shared" si="107"/>
        <v>8.727014582114343</v>
      </c>
      <c r="N258" s="20">
        <f t="shared" si="108"/>
        <v>9.2045475092166811</v>
      </c>
      <c r="O258" s="20">
        <f t="shared" si="109"/>
        <v>0.47753292710234008</v>
      </c>
      <c r="P258" s="20">
        <f>Properties!$G$12*EXP(1/$G$2-1/300)*(K258*L258-M258*N258/Properties!$B$3)</f>
        <v>1.4604598458121745E-2</v>
      </c>
      <c r="Q258" s="20">
        <f>Properties!$G$13*(K258^2-O258*N258/Properties!$C$3)</f>
        <v>7.9961423322464015E-4</v>
      </c>
      <c r="R258" s="20">
        <f>Properties!$G$14*(O258*L258-M258*K258/Properties!$D$3)</f>
        <v>1.2136164604705584E-10</v>
      </c>
      <c r="S258" s="20">
        <f t="shared" si="110"/>
        <v>99.090990500146901</v>
      </c>
      <c r="T258" s="20">
        <f t="shared" si="111"/>
        <v>79.180657786077802</v>
      </c>
      <c r="U258" s="20">
        <f t="shared" si="112"/>
        <v>0.81934221392221507</v>
      </c>
      <c r="V258" s="20">
        <f t="shared" si="113"/>
        <v>0.86417585688762977</v>
      </c>
      <c r="W258" s="20">
        <f t="shared" si="114"/>
        <v>4.4833642965414984E-2</v>
      </c>
      <c r="X258" s="20">
        <f t="shared" si="130"/>
        <v>18</v>
      </c>
      <c r="Y258" s="20">
        <f t="shared" si="115"/>
        <v>0.9960251519660539</v>
      </c>
      <c r="Z258" s="34">
        <f t="shared" si="116"/>
        <v>2.6905854359191128E-2</v>
      </c>
      <c r="AA258" s="38">
        <f t="shared" si="119"/>
        <v>9.090094998530987E-3</v>
      </c>
      <c r="AB258" s="37">
        <f t="shared" si="120"/>
        <v>1.0241777674027475E-2</v>
      </c>
      <c r="AC258" s="39">
        <f t="shared" si="117"/>
        <v>18.264558319833334</v>
      </c>
    </row>
    <row r="259" spans="1:29">
      <c r="A259" s="20">
        <f t="shared" si="118"/>
        <v>2.3199999999999915E-2</v>
      </c>
      <c r="B259" s="16">
        <f t="shared" si="123"/>
        <v>2.9539157437855663</v>
      </c>
      <c r="C259" s="16">
        <f t="shared" si="124"/>
        <v>55.341317023955732</v>
      </c>
      <c r="D259" s="20">
        <f t="shared" si="121"/>
        <v>99.090990500146901</v>
      </c>
      <c r="E259" s="20">
        <f t="shared" si="122"/>
        <v>79.180657786077802</v>
      </c>
      <c r="F259" s="20">
        <f t="shared" si="125"/>
        <v>0.81934221392221507</v>
      </c>
      <c r="G259" s="20">
        <f t="shared" si="126"/>
        <v>0.86417585688762977</v>
      </c>
      <c r="H259" s="20">
        <f t="shared" si="127"/>
        <v>4.4833642965414984E-2</v>
      </c>
      <c r="I259" s="20">
        <f t="shared" si="128"/>
        <v>18</v>
      </c>
      <c r="J259" s="20">
        <f t="shared" si="129"/>
        <v>0.9960251519660539</v>
      </c>
      <c r="K259" s="20">
        <f t="shared" si="105"/>
        <v>1059.9309660801014</v>
      </c>
      <c r="L259" s="20">
        <f t="shared" si="106"/>
        <v>846.95925107268897</v>
      </c>
      <c r="M259" s="20">
        <f t="shared" si="107"/>
        <v>8.7641286051277785</v>
      </c>
      <c r="N259" s="20">
        <f t="shared" si="108"/>
        <v>9.243693561148195</v>
      </c>
      <c r="O259" s="20">
        <f t="shared" si="109"/>
        <v>0.47956495602041838</v>
      </c>
      <c r="P259" s="20">
        <f>Properties!$G$12*EXP(1/$G$2-1/300)*(K259*L259-M259*N259/Properties!$B$3)</f>
        <v>1.4602882878778731E-2</v>
      </c>
      <c r="Q259" s="20">
        <f>Properties!$G$13*(K259^2-O259*N259/Properties!$C$3)</f>
        <v>7.9952429285554637E-4</v>
      </c>
      <c r="R259" s="20">
        <f>Properties!$G$14*(O259*L259-M259*K259/Properties!$D$3)</f>
        <v>1.2187029321183165E-10</v>
      </c>
      <c r="S259" s="20">
        <f t="shared" si="110"/>
        <v>99.087125688858833</v>
      </c>
      <c r="T259" s="20">
        <f t="shared" si="111"/>
        <v>79.177174412036408</v>
      </c>
      <c r="U259" s="20">
        <f t="shared" si="112"/>
        <v>0.82282558796360583</v>
      </c>
      <c r="V259" s="20">
        <f t="shared" si="113"/>
        <v>0.86784994955236017</v>
      </c>
      <c r="W259" s="20">
        <f t="shared" si="114"/>
        <v>4.5024361588754683E-2</v>
      </c>
      <c r="X259" s="20">
        <f t="shared" si="130"/>
        <v>18</v>
      </c>
      <c r="Y259" s="20">
        <f t="shared" si="115"/>
        <v>0.99600798466668217</v>
      </c>
      <c r="Z259" s="34">
        <f t="shared" si="116"/>
        <v>2.7020162171968232E-2</v>
      </c>
      <c r="AA259" s="38">
        <f t="shared" si="119"/>
        <v>9.1287431114116663E-3</v>
      </c>
      <c r="AB259" s="37">
        <f t="shared" si="120"/>
        <v>1.0285319849544904E-2</v>
      </c>
      <c r="AC259" s="39">
        <f t="shared" si="117"/>
        <v>18.264467205105134</v>
      </c>
    </row>
    <row r="260" spans="1:29">
      <c r="A260" s="20">
        <f t="shared" si="118"/>
        <v>2.3299999999999915E-2</v>
      </c>
      <c r="B260" s="16">
        <f t="shared" si="123"/>
        <v>2.9666481392329178</v>
      </c>
      <c r="C260" s="16">
        <f t="shared" si="124"/>
        <v>55.579857183541741</v>
      </c>
      <c r="D260" s="20">
        <f t="shared" si="121"/>
        <v>99.087125688858833</v>
      </c>
      <c r="E260" s="20">
        <f t="shared" si="122"/>
        <v>79.177174412036408</v>
      </c>
      <c r="F260" s="20">
        <f t="shared" si="125"/>
        <v>0.82282558796360583</v>
      </c>
      <c r="G260" s="20">
        <f t="shared" si="126"/>
        <v>0.86784994955236017</v>
      </c>
      <c r="H260" s="20">
        <f t="shared" si="127"/>
        <v>4.5024361588754683E-2</v>
      </c>
      <c r="I260" s="20">
        <f t="shared" si="128"/>
        <v>18</v>
      </c>
      <c r="J260" s="20">
        <f t="shared" si="129"/>
        <v>0.99600798466668217</v>
      </c>
      <c r="K260" s="20">
        <f t="shared" si="105"/>
        <v>1059.8713579076327</v>
      </c>
      <c r="L260" s="20">
        <f t="shared" si="106"/>
        <v>846.90739362934255</v>
      </c>
      <c r="M260" s="20">
        <f t="shared" si="107"/>
        <v>8.8012369636652945</v>
      </c>
      <c r="N260" s="20">
        <f t="shared" si="108"/>
        <v>9.2828336486457594</v>
      </c>
      <c r="O260" s="20">
        <f t="shared" si="109"/>
        <v>0.48159668498047109</v>
      </c>
      <c r="P260" s="20">
        <f>Properties!$G$12*EXP(1/$G$2-1/300)*(K260*L260-M260*N260/Properties!$B$3)</f>
        <v>1.4601167575148474E-2</v>
      </c>
      <c r="Q260" s="20">
        <f>Properties!$G$13*(K260^2-O260*N260/Properties!$C$3)</f>
        <v>7.9943436650782454E-4</v>
      </c>
      <c r="R260" s="20">
        <f>Properties!$G$14*(O260*L260-M260*K260/Properties!$D$3)</f>
        <v>1.2237879905721787E-10</v>
      </c>
      <c r="S260" s="20">
        <f t="shared" si="110"/>
        <v>99.083261329641772</v>
      </c>
      <c r="T260" s="20">
        <f t="shared" si="111"/>
        <v>79.173691447163691</v>
      </c>
      <c r="U260" s="20">
        <f t="shared" si="112"/>
        <v>0.82630855283631621</v>
      </c>
      <c r="V260" s="20">
        <f t="shared" si="113"/>
        <v>0.87152361159724356</v>
      </c>
      <c r="W260" s="20">
        <f t="shared" si="114"/>
        <v>4.5215058760927747E-2</v>
      </c>
      <c r="X260" s="20">
        <f t="shared" si="130"/>
        <v>18</v>
      </c>
      <c r="Y260" s="20">
        <f t="shared" si="115"/>
        <v>0.99599081707141301</v>
      </c>
      <c r="Z260" s="34">
        <f t="shared" si="116"/>
        <v>2.7134451614207356E-2</v>
      </c>
      <c r="AA260" s="38">
        <f t="shared" si="119"/>
        <v>9.1673867035822806E-3</v>
      </c>
      <c r="AB260" s="37">
        <f t="shared" si="120"/>
        <v>1.0328856910453866E-2</v>
      </c>
      <c r="AC260" s="39">
        <f t="shared" si="117"/>
        <v>18.264376094415468</v>
      </c>
    </row>
    <row r="261" spans="1:29">
      <c r="A261" s="20">
        <f t="shared" si="118"/>
        <v>2.3399999999999914E-2</v>
      </c>
      <c r="B261" s="16">
        <f t="shared" si="123"/>
        <v>2.9793805346802698</v>
      </c>
      <c r="C261" s="16">
        <f t="shared" si="124"/>
        <v>55.818397343127756</v>
      </c>
      <c r="D261" s="20">
        <f t="shared" si="121"/>
        <v>99.083261329641772</v>
      </c>
      <c r="E261" s="20">
        <f t="shared" si="122"/>
        <v>79.173691447163691</v>
      </c>
      <c r="F261" s="20">
        <f t="shared" si="125"/>
        <v>0.82630855283631621</v>
      </c>
      <c r="G261" s="20">
        <f t="shared" si="126"/>
        <v>0.87152361159724356</v>
      </c>
      <c r="H261" s="20">
        <f t="shared" si="127"/>
        <v>4.5215058760927747E-2</v>
      </c>
      <c r="I261" s="20">
        <f t="shared" si="128"/>
        <v>18</v>
      </c>
      <c r="J261" s="20">
        <f t="shared" si="129"/>
        <v>0.99599081707141301</v>
      </c>
      <c r="K261" s="20">
        <f t="shared" si="105"/>
        <v>1059.8117556807965</v>
      </c>
      <c r="L261" s="20">
        <f t="shared" si="106"/>
        <v>846.85554159535843</v>
      </c>
      <c r="M261" s="20">
        <f t="shared" si="107"/>
        <v>8.8383396586233545</v>
      </c>
      <c r="N261" s="20">
        <f t="shared" si="108"/>
        <v>9.3219677726516643</v>
      </c>
      <c r="O261" s="20">
        <f t="shared" si="109"/>
        <v>0.48362811402831396</v>
      </c>
      <c r="P261" s="20">
        <f>Properties!$G$12*EXP(1/$G$2-1/300)*(K261*L261-M261*N261/Properties!$B$3)</f>
        <v>1.4599452547170679E-2</v>
      </c>
      <c r="Q261" s="20">
        <f>Properties!$G$13*(K261^2-O261*N261/Properties!$C$3)</f>
        <v>7.9934445417844855E-4</v>
      </c>
      <c r="R261" s="20">
        <f>Properties!$G$14*(O261*L261-M261*K261/Properties!$D$3)</f>
        <v>1.2288716361973956E-10</v>
      </c>
      <c r="S261" s="20">
        <f t="shared" si="110"/>
        <v>99.079397422423284</v>
      </c>
      <c r="T261" s="20">
        <f t="shared" si="111"/>
        <v>79.170208891393912</v>
      </c>
      <c r="U261" s="20">
        <f t="shared" si="112"/>
        <v>0.82979110860610028</v>
      </c>
      <c r="V261" s="20">
        <f t="shared" si="113"/>
        <v>0.87519684309137802</v>
      </c>
      <c r="W261" s="20">
        <f t="shared" si="114"/>
        <v>4.5405734485278147E-2</v>
      </c>
      <c r="X261" s="20">
        <f t="shared" si="130"/>
        <v>18</v>
      </c>
      <c r="Y261" s="20">
        <f t="shared" si="115"/>
        <v>0.99597364918023124</v>
      </c>
      <c r="Z261" s="34">
        <f t="shared" si="116"/>
        <v>2.7248722689925953E-2</v>
      </c>
      <c r="AA261" s="38">
        <f t="shared" si="119"/>
        <v>9.2060257757671585E-3</v>
      </c>
      <c r="AB261" s="37">
        <f t="shared" si="120"/>
        <v>1.0372388857576098E-2</v>
      </c>
      <c r="AC261" s="39">
        <f t="shared" si="117"/>
        <v>18.264284987764221</v>
      </c>
    </row>
    <row r="262" spans="1:29">
      <c r="A262" s="20">
        <f t="shared" si="118"/>
        <v>2.3499999999999913E-2</v>
      </c>
      <c r="B262" s="16">
        <f t="shared" si="123"/>
        <v>2.9921129301276213</v>
      </c>
      <c r="C262" s="16">
        <f t="shared" si="124"/>
        <v>56.056937502713772</v>
      </c>
      <c r="D262" s="20">
        <f t="shared" si="121"/>
        <v>99.079397422423284</v>
      </c>
      <c r="E262" s="20">
        <f t="shared" si="122"/>
        <v>79.170208891393912</v>
      </c>
      <c r="F262" s="20">
        <f t="shared" si="125"/>
        <v>0.82979110860610028</v>
      </c>
      <c r="G262" s="20">
        <f t="shared" si="126"/>
        <v>0.87519684309137802</v>
      </c>
      <c r="H262" s="20">
        <f t="shared" si="127"/>
        <v>4.5405734485278147E-2</v>
      </c>
      <c r="I262" s="20">
        <f t="shared" si="128"/>
        <v>18</v>
      </c>
      <c r="J262" s="20">
        <f t="shared" si="129"/>
        <v>0.99597364918023124</v>
      </c>
      <c r="K262" s="20">
        <f t="shared" si="105"/>
        <v>1059.7521593985891</v>
      </c>
      <c r="L262" s="20">
        <f t="shared" si="106"/>
        <v>846.80369496982792</v>
      </c>
      <c r="M262" s="20">
        <f t="shared" si="107"/>
        <v>8.8754366908982387</v>
      </c>
      <c r="N262" s="20">
        <f t="shared" si="108"/>
        <v>9.361095934107988</v>
      </c>
      <c r="O262" s="20">
        <f t="shared" si="109"/>
        <v>0.48565924320975357</v>
      </c>
      <c r="P262" s="20">
        <f>Properties!$G$12*EXP(1/$G$2-1/300)*(K262*L262-M262*N262/Properties!$B$3)</f>
        <v>1.4597737794785114E-2</v>
      </c>
      <c r="Q262" s="20">
        <f>Properties!$G$13*(K262^2-O262*N262/Properties!$C$3)</f>
        <v>7.9925455586439423E-4</v>
      </c>
      <c r="R262" s="20">
        <f>Properties!$G$14*(O262*L262-M262*K262/Properties!$D$3)</f>
        <v>1.2339538693591133E-10</v>
      </c>
      <c r="S262" s="20">
        <f t="shared" si="110"/>
        <v>99.075533967130951</v>
      </c>
      <c r="T262" s="20">
        <f t="shared" si="111"/>
        <v>79.166726744661318</v>
      </c>
      <c r="U262" s="20">
        <f t="shared" si="112"/>
        <v>0.83327325533869789</v>
      </c>
      <c r="V262" s="20">
        <f t="shared" si="113"/>
        <v>0.8788696441038466</v>
      </c>
      <c r="W262" s="20">
        <f t="shared" si="114"/>
        <v>4.5596388765149133E-2</v>
      </c>
      <c r="X262" s="20">
        <f t="shared" si="130"/>
        <v>18</v>
      </c>
      <c r="Y262" s="20">
        <f t="shared" si="115"/>
        <v>0.9959564809931214</v>
      </c>
      <c r="Z262" s="34">
        <f t="shared" si="116"/>
        <v>2.7362975403137257E-2</v>
      </c>
      <c r="AA262" s="38">
        <f t="shared" si="119"/>
        <v>9.2446603286904863E-3</v>
      </c>
      <c r="AB262" s="37">
        <f t="shared" si="120"/>
        <v>1.0415915691733524E-2</v>
      </c>
      <c r="AC262" s="39">
        <f t="shared" si="117"/>
        <v>18.264193885151283</v>
      </c>
    </row>
    <row r="263" spans="1:29">
      <c r="A263" s="20">
        <f t="shared" si="118"/>
        <v>2.3599999999999913E-2</v>
      </c>
      <c r="B263" s="16">
        <f t="shared" si="123"/>
        <v>3.0048453255749727</v>
      </c>
      <c r="C263" s="16">
        <f t="shared" si="124"/>
        <v>56.295477662299788</v>
      </c>
      <c r="D263" s="20">
        <f t="shared" si="121"/>
        <v>99.075533967130951</v>
      </c>
      <c r="E263" s="20">
        <f t="shared" si="122"/>
        <v>79.166726744661318</v>
      </c>
      <c r="F263" s="20">
        <f t="shared" si="125"/>
        <v>0.83327325533869789</v>
      </c>
      <c r="G263" s="20">
        <f t="shared" si="126"/>
        <v>0.8788696441038466</v>
      </c>
      <c r="H263" s="20">
        <f t="shared" si="127"/>
        <v>4.5596388765149133E-2</v>
      </c>
      <c r="I263" s="20">
        <f t="shared" si="128"/>
        <v>18</v>
      </c>
      <c r="J263" s="20">
        <f t="shared" si="129"/>
        <v>0.9959564809931214</v>
      </c>
      <c r="K263" s="20">
        <f t="shared" si="105"/>
        <v>1059.6925690600062</v>
      </c>
      <c r="L263" s="20">
        <f t="shared" si="106"/>
        <v>846.75185375184117</v>
      </c>
      <c r="M263" s="20">
        <f t="shared" si="107"/>
        <v>8.9125280613860287</v>
      </c>
      <c r="N263" s="20">
        <f t="shared" si="108"/>
        <v>9.40021813395661</v>
      </c>
      <c r="O263" s="20">
        <f t="shared" si="109"/>
        <v>0.48769007257058633</v>
      </c>
      <c r="P263" s="20">
        <f>Properties!$G$12*EXP(1/$G$2-1/300)*(K263*L263-M263*N263/Properties!$B$3)</f>
        <v>1.4596023317931523E-2</v>
      </c>
      <c r="Q263" s="20">
        <f>Properties!$G$13*(K263^2-O263*N263/Properties!$C$3)</f>
        <v>7.9916467156263796E-4</v>
      </c>
      <c r="R263" s="20">
        <f>Properties!$G$14*(O263*L263-M263*K263/Properties!$D$3)</f>
        <v>1.239034690422364E-10</v>
      </c>
      <c r="S263" s="20">
        <f t="shared" si="110"/>
        <v>99.071670963692341</v>
      </c>
      <c r="T263" s="20">
        <f t="shared" si="111"/>
        <v>79.163245006900183</v>
      </c>
      <c r="U263" s="20">
        <f t="shared" si="112"/>
        <v>0.83675499309983448</v>
      </c>
      <c r="V263" s="20">
        <f t="shared" si="113"/>
        <v>0.88254201470371729</v>
      </c>
      <c r="W263" s="20">
        <f t="shared" si="114"/>
        <v>4.5787021603883239E-2</v>
      </c>
      <c r="X263" s="20">
        <f t="shared" si="130"/>
        <v>18</v>
      </c>
      <c r="Y263" s="20">
        <f t="shared" si="115"/>
        <v>0.99593931251006829</v>
      </c>
      <c r="Z263" s="34">
        <f t="shared" si="116"/>
        <v>2.7477209757856058E-2</v>
      </c>
      <c r="AA263" s="38">
        <f t="shared" si="119"/>
        <v>9.2832903630765892E-3</v>
      </c>
      <c r="AB263" s="37">
        <f t="shared" si="120"/>
        <v>1.0459437413747708E-2</v>
      </c>
      <c r="AC263" s="39">
        <f t="shared" si="117"/>
        <v>18.264102786576522</v>
      </c>
    </row>
    <row r="264" spans="1:29">
      <c r="A264" s="20">
        <f t="shared" si="118"/>
        <v>2.3699999999999912E-2</v>
      </c>
      <c r="B264" s="16">
        <f t="shared" si="123"/>
        <v>3.0175777210223242</v>
      </c>
      <c r="C264" s="16">
        <f t="shared" si="124"/>
        <v>56.534017821885804</v>
      </c>
      <c r="D264" s="20">
        <f t="shared" si="121"/>
        <v>99.071670963692341</v>
      </c>
      <c r="E264" s="20">
        <f t="shared" si="122"/>
        <v>79.163245006900183</v>
      </c>
      <c r="F264" s="20">
        <f t="shared" si="125"/>
        <v>0.83675499309983448</v>
      </c>
      <c r="G264" s="20">
        <f t="shared" si="126"/>
        <v>0.88254201470371729</v>
      </c>
      <c r="H264" s="20">
        <f t="shared" si="127"/>
        <v>4.5787021603883239E-2</v>
      </c>
      <c r="I264" s="20">
        <f t="shared" si="128"/>
        <v>18</v>
      </c>
      <c r="J264" s="20">
        <f t="shared" si="129"/>
        <v>0.99593931251006829</v>
      </c>
      <c r="K264" s="20">
        <f t="shared" si="105"/>
        <v>1059.6329846640435</v>
      </c>
      <c r="L264" s="20">
        <f t="shared" si="106"/>
        <v>846.7000179404896</v>
      </c>
      <c r="M264" s="20">
        <f t="shared" si="107"/>
        <v>8.9496137709826087</v>
      </c>
      <c r="N264" s="20">
        <f t="shared" si="108"/>
        <v>9.4393343731392019</v>
      </c>
      <c r="O264" s="20">
        <f t="shared" si="109"/>
        <v>0.48972060215659879</v>
      </c>
      <c r="P264" s="20">
        <f>Properties!$G$12*EXP(1/$G$2-1/300)*(K264*L264-M264*N264/Properties!$B$3)</f>
        <v>1.4594309116549686E-2</v>
      </c>
      <c r="Q264" s="20">
        <f>Properties!$G$13*(K264^2-O264*N264/Properties!$C$3)</f>
        <v>7.9907480127015601E-4</v>
      </c>
      <c r="R264" s="20">
        <f>Properties!$G$14*(O264*L264-M264*K264/Properties!$D$3)</f>
        <v>1.2441140997520768E-10</v>
      </c>
      <c r="S264" s="20">
        <f t="shared" si="110"/>
        <v>99.067808412035077</v>
      </c>
      <c r="T264" s="20">
        <f t="shared" si="111"/>
        <v>79.159763678044797</v>
      </c>
      <c r="U264" s="20">
        <f t="shared" si="112"/>
        <v>0.84023632195522102</v>
      </c>
      <c r="V264" s="20">
        <f t="shared" si="113"/>
        <v>0.88621395496004285</v>
      </c>
      <c r="W264" s="20">
        <f t="shared" si="114"/>
        <v>4.5977633004822271E-2</v>
      </c>
      <c r="X264" s="20">
        <f t="shared" si="130"/>
        <v>18</v>
      </c>
      <c r="Y264" s="20">
        <f t="shared" si="115"/>
        <v>0.99592214373105659</v>
      </c>
      <c r="Z264" s="34">
        <f t="shared" si="116"/>
        <v>2.7591425758094812E-2</v>
      </c>
      <c r="AA264" s="38">
        <f t="shared" si="119"/>
        <v>9.3219158796492251E-3</v>
      </c>
      <c r="AB264" s="37">
        <f t="shared" si="120"/>
        <v>1.0502954024440037E-2</v>
      </c>
      <c r="AC264" s="39">
        <f t="shared" si="117"/>
        <v>18.264011692039844</v>
      </c>
    </row>
    <row r="265" spans="1:29">
      <c r="A265" s="20">
        <f t="shared" si="118"/>
        <v>2.3799999999999912E-2</v>
      </c>
      <c r="B265" s="16">
        <f t="shared" si="123"/>
        <v>3.0303101164696757</v>
      </c>
      <c r="C265" s="16">
        <f t="shared" si="124"/>
        <v>56.77255798147182</v>
      </c>
      <c r="D265" s="20">
        <f t="shared" si="121"/>
        <v>99.067808412035077</v>
      </c>
      <c r="E265" s="20">
        <f t="shared" si="122"/>
        <v>79.159763678044797</v>
      </c>
      <c r="F265" s="20">
        <f t="shared" si="125"/>
        <v>0.84023632195522102</v>
      </c>
      <c r="G265" s="20">
        <f t="shared" si="126"/>
        <v>0.88621395496004285</v>
      </c>
      <c r="H265" s="20">
        <f t="shared" si="127"/>
        <v>4.5977633004822271E-2</v>
      </c>
      <c r="I265" s="20">
        <f t="shared" si="128"/>
        <v>18</v>
      </c>
      <c r="J265" s="20">
        <f t="shared" si="129"/>
        <v>0.99592214373105659</v>
      </c>
      <c r="K265" s="20">
        <f t="shared" si="105"/>
        <v>1059.5734062096979</v>
      </c>
      <c r="L265" s="20">
        <f t="shared" si="106"/>
        <v>846.64818753486395</v>
      </c>
      <c r="M265" s="20">
        <f t="shared" si="107"/>
        <v>8.9866938205836622</v>
      </c>
      <c r="N265" s="20">
        <f t="shared" si="108"/>
        <v>9.4784446525972257</v>
      </c>
      <c r="O265" s="20">
        <f t="shared" si="109"/>
        <v>0.49175083201356756</v>
      </c>
      <c r="P265" s="20">
        <f>Properties!$G$12*EXP(1/$G$2-1/300)*(K265*L265-M265*N265/Properties!$B$3)</f>
        <v>1.4592595190579396E-2</v>
      </c>
      <c r="Q265" s="20">
        <f>Properties!$G$13*(K265^2-O265*N265/Properties!$C$3)</f>
        <v>7.9898494498392724E-4</v>
      </c>
      <c r="R265" s="20">
        <f>Properties!$G$14*(O265*L265-M265*K265/Properties!$D$3)</f>
        <v>1.2491920977130681E-10</v>
      </c>
      <c r="S265" s="20">
        <f t="shared" si="110"/>
        <v>99.06394631208677</v>
      </c>
      <c r="T265" s="20">
        <f t="shared" si="111"/>
        <v>79.156282758029462</v>
      </c>
      <c r="U265" s="20">
        <f t="shared" si="112"/>
        <v>0.8437172419705542</v>
      </c>
      <c r="V265" s="20">
        <f t="shared" si="113"/>
        <v>0.88988546494186105</v>
      </c>
      <c r="W265" s="20">
        <f t="shared" si="114"/>
        <v>4.6168222971307314E-2</v>
      </c>
      <c r="X265" s="20">
        <f t="shared" si="130"/>
        <v>18</v>
      </c>
      <c r="Y265" s="20">
        <f t="shared" si="115"/>
        <v>0.99590497465607097</v>
      </c>
      <c r="Z265" s="34">
        <f t="shared" si="116"/>
        <v>2.7705623407864977E-2</v>
      </c>
      <c r="AA265" s="38">
        <f t="shared" si="119"/>
        <v>9.3605368791322974E-3</v>
      </c>
      <c r="AB265" s="37">
        <f t="shared" si="120"/>
        <v>1.0546465524631721E-2</v>
      </c>
      <c r="AC265" s="39">
        <f t="shared" si="117"/>
        <v>18.263920601541106</v>
      </c>
    </row>
    <row r="266" spans="1:29">
      <c r="A266" s="20">
        <f t="shared" si="118"/>
        <v>2.3899999999999911E-2</v>
      </c>
      <c r="B266" s="16">
        <f t="shared" si="123"/>
        <v>3.0430425119170272</v>
      </c>
      <c r="C266" s="16">
        <f t="shared" si="124"/>
        <v>57.011098141057836</v>
      </c>
      <c r="D266" s="20">
        <f t="shared" si="121"/>
        <v>99.06394631208677</v>
      </c>
      <c r="E266" s="20">
        <f t="shared" si="122"/>
        <v>79.156282758029462</v>
      </c>
      <c r="F266" s="20">
        <f t="shared" si="125"/>
        <v>0.8437172419705542</v>
      </c>
      <c r="G266" s="20">
        <f t="shared" si="126"/>
        <v>0.88988546494186105</v>
      </c>
      <c r="H266" s="20">
        <f t="shared" si="127"/>
        <v>4.6168222971307314E-2</v>
      </c>
      <c r="I266" s="20">
        <f t="shared" si="128"/>
        <v>18</v>
      </c>
      <c r="J266" s="20">
        <f t="shared" si="129"/>
        <v>0.99590497465607097</v>
      </c>
      <c r="K266" s="20">
        <f t="shared" si="105"/>
        <v>1059.5138336959658</v>
      </c>
      <c r="L266" s="20">
        <f t="shared" si="106"/>
        <v>846.59636253405586</v>
      </c>
      <c r="M266" s="20">
        <f t="shared" si="107"/>
        <v>9.0237682110846844</v>
      </c>
      <c r="N266" s="20">
        <f t="shared" si="108"/>
        <v>9.5175489732719392</v>
      </c>
      <c r="O266" s="20">
        <f t="shared" si="109"/>
        <v>0.49378076218725941</v>
      </c>
      <c r="P266" s="20">
        <f>Properties!$G$12*EXP(1/$G$2-1/300)*(K266*L266-M266*N266/Properties!$B$3)</f>
        <v>1.4590881539960463E-2</v>
      </c>
      <c r="Q266" s="20">
        <f>Properties!$G$13*(K266^2-O266*N266/Properties!$C$3)</f>
        <v>7.9889510270093032E-4</v>
      </c>
      <c r="R266" s="20">
        <f>Properties!$G$14*(O266*L266-M266*K266/Properties!$D$3)</f>
        <v>1.2542686846700485E-10</v>
      </c>
      <c r="S266" s="20">
        <f t="shared" si="110"/>
        <v>99.060084663775072</v>
      </c>
      <c r="T266" s="20">
        <f t="shared" si="111"/>
        <v>79.152802246788497</v>
      </c>
      <c r="U266" s="20">
        <f t="shared" si="112"/>
        <v>0.84719775321151636</v>
      </c>
      <c r="V266" s="20">
        <f t="shared" si="113"/>
        <v>0.89355654471819468</v>
      </c>
      <c r="W266" s="20">
        <f t="shared" si="114"/>
        <v>4.6358791506678737E-2</v>
      </c>
      <c r="X266" s="20">
        <f t="shared" si="130"/>
        <v>18</v>
      </c>
      <c r="Y266" s="20">
        <f t="shared" si="115"/>
        <v>0.99588780528509613</v>
      </c>
      <c r="Z266" s="34">
        <f t="shared" si="116"/>
        <v>2.7819802711177011E-2</v>
      </c>
      <c r="AA266" s="38">
        <f t="shared" si="119"/>
        <v>9.3991533622492796E-3</v>
      </c>
      <c r="AB266" s="37">
        <f t="shared" si="120"/>
        <v>1.0589971915143792E-2</v>
      </c>
      <c r="AC266" s="39">
        <f t="shared" si="117"/>
        <v>18.263829515080193</v>
      </c>
    </row>
    <row r="267" spans="1:29">
      <c r="A267" s="20">
        <f t="shared" si="118"/>
        <v>2.399999999999991E-2</v>
      </c>
      <c r="B267" s="16">
        <f t="shared" si="123"/>
        <v>3.0557749073643787</v>
      </c>
      <c r="C267" s="16">
        <f t="shared" si="124"/>
        <v>57.249638300643852</v>
      </c>
      <c r="D267" s="20">
        <f t="shared" si="121"/>
        <v>99.060084663775072</v>
      </c>
      <c r="E267" s="20">
        <f t="shared" si="122"/>
        <v>79.152802246788497</v>
      </c>
      <c r="F267" s="20">
        <f t="shared" si="125"/>
        <v>0.84719775321151636</v>
      </c>
      <c r="G267" s="20">
        <f t="shared" si="126"/>
        <v>0.89355654471819468</v>
      </c>
      <c r="H267" s="20">
        <f t="shared" si="127"/>
        <v>4.6358791506678737E-2</v>
      </c>
      <c r="I267" s="20">
        <f t="shared" si="128"/>
        <v>18</v>
      </c>
      <c r="J267" s="20">
        <f t="shared" si="129"/>
        <v>0.99588780528509613</v>
      </c>
      <c r="K267" s="20">
        <f t="shared" si="105"/>
        <v>1059.4542671218439</v>
      </c>
      <c r="L267" s="20">
        <f t="shared" si="106"/>
        <v>846.54454293715685</v>
      </c>
      <c r="M267" s="20">
        <f t="shared" si="107"/>
        <v>9.0608369433809699</v>
      </c>
      <c r="N267" s="20">
        <f t="shared" si="108"/>
        <v>9.5566473361043958</v>
      </c>
      <c r="O267" s="20">
        <f t="shared" si="109"/>
        <v>0.49581039272343136</v>
      </c>
      <c r="P267" s="20">
        <f>Properties!$G$12*EXP(1/$G$2-1/300)*(K267*L267-M267*N267/Properties!$B$3)</f>
        <v>1.4589168164632718E-2</v>
      </c>
      <c r="Q267" s="20">
        <f>Properties!$G$13*(K267^2-O267*N267/Properties!$C$3)</f>
        <v>7.9880527441814498E-4</v>
      </c>
      <c r="R267" s="20">
        <f>Properties!$G$14*(O267*L267-M267*K267/Properties!$D$3)</f>
        <v>1.2593438609876204E-10</v>
      </c>
      <c r="S267" s="20">
        <f t="shared" si="110"/>
        <v>99.056223467027621</v>
      </c>
      <c r="T267" s="20">
        <f t="shared" si="111"/>
        <v>79.149322144256232</v>
      </c>
      <c r="U267" s="20">
        <f t="shared" si="112"/>
        <v>0.85067785574377552</v>
      </c>
      <c r="V267" s="20">
        <f t="shared" si="113"/>
        <v>0.89722719435805132</v>
      </c>
      <c r="W267" s="20">
        <f t="shared" si="114"/>
        <v>4.6549338614276188E-2</v>
      </c>
      <c r="X267" s="20">
        <f t="shared" si="130"/>
        <v>18</v>
      </c>
      <c r="Y267" s="20">
        <f t="shared" si="115"/>
        <v>0.99587063561811673</v>
      </c>
      <c r="Z267" s="34">
        <f t="shared" si="116"/>
        <v>2.793396367203993E-2</v>
      </c>
      <c r="AA267" s="38">
        <f t="shared" si="119"/>
        <v>9.4377653297237889E-3</v>
      </c>
      <c r="AB267" s="37">
        <f t="shared" si="120"/>
        <v>1.0633473196797106E-2</v>
      </c>
      <c r="AC267" s="39">
        <f t="shared" si="117"/>
        <v>18.263738432656993</v>
      </c>
    </row>
    <row r="268" spans="1:29">
      <c r="A268" s="20">
        <f t="shared" si="118"/>
        <v>2.409999999999991E-2</v>
      </c>
      <c r="B268" s="16">
        <f t="shared" si="123"/>
        <v>3.0685073028117302</v>
      </c>
      <c r="C268" s="16">
        <f t="shared" si="124"/>
        <v>57.488178460229868</v>
      </c>
      <c r="D268" s="20">
        <f t="shared" si="121"/>
        <v>99.056223467027621</v>
      </c>
      <c r="E268" s="20">
        <f t="shared" si="122"/>
        <v>79.149322144256232</v>
      </c>
      <c r="F268" s="20">
        <f t="shared" si="125"/>
        <v>0.85067785574377552</v>
      </c>
      <c r="G268" s="20">
        <f t="shared" si="126"/>
        <v>0.89722719435805132</v>
      </c>
      <c r="H268" s="20">
        <f t="shared" si="127"/>
        <v>4.6549338614276188E-2</v>
      </c>
      <c r="I268" s="20">
        <f t="shared" si="128"/>
        <v>18</v>
      </c>
      <c r="J268" s="20">
        <f t="shared" si="129"/>
        <v>0.99587063561811673</v>
      </c>
      <c r="K268" s="20">
        <f t="shared" si="105"/>
        <v>1059.3947064863287</v>
      </c>
      <c r="L268" s="20">
        <f t="shared" si="106"/>
        <v>846.49272874325857</v>
      </c>
      <c r="M268" s="20">
        <f t="shared" si="107"/>
        <v>9.0979000183676089</v>
      </c>
      <c r="N268" s="20">
        <f t="shared" si="108"/>
        <v>9.5957397420354358</v>
      </c>
      <c r="O268" s="20">
        <f t="shared" si="109"/>
        <v>0.49783972366783003</v>
      </c>
      <c r="P268" s="20">
        <f>Properties!$G$12*EXP(1/$G$2-1/300)*(K268*L268-M268*N268/Properties!$B$3)</f>
        <v>1.4587455064535989E-2</v>
      </c>
      <c r="Q268" s="20">
        <f>Properties!$G$13*(K268^2-O268*N268/Properties!$C$3)</f>
        <v>7.9871546013255009E-4</v>
      </c>
      <c r="R268" s="20">
        <f>Properties!$G$14*(O268*L268-M268*K268/Properties!$D$3)</f>
        <v>1.2644176270302771E-10</v>
      </c>
      <c r="S268" s="20">
        <f t="shared" si="110"/>
        <v>99.052362721772084</v>
      </c>
      <c r="T268" s="20">
        <f t="shared" si="111"/>
        <v>79.145842450367027</v>
      </c>
      <c r="U268" s="20">
        <f t="shared" si="112"/>
        <v>0.85415754963298518</v>
      </c>
      <c r="V268" s="20">
        <f t="shared" si="113"/>
        <v>0.90089741393042344</v>
      </c>
      <c r="W268" s="20">
        <f t="shared" si="114"/>
        <v>4.6739864297438587E-2</v>
      </c>
      <c r="X268" s="20">
        <f t="shared" si="130"/>
        <v>18</v>
      </c>
      <c r="Y268" s="20">
        <f t="shared" si="115"/>
        <v>0.99585346565511756</v>
      </c>
      <c r="Z268" s="34">
        <f t="shared" si="116"/>
        <v>2.8048106294463082E-2</v>
      </c>
      <c r="AA268" s="38">
        <f t="shared" si="119"/>
        <v>9.4763727822791567E-3</v>
      </c>
      <c r="AB268" s="37">
        <f t="shared" si="120"/>
        <v>1.0676969370412159E-2</v>
      </c>
      <c r="AC268" s="39">
        <f t="shared" si="117"/>
        <v>18.263647354271406</v>
      </c>
    </row>
    <row r="269" spans="1:29">
      <c r="A269" s="20">
        <f t="shared" si="118"/>
        <v>2.4199999999999909E-2</v>
      </c>
      <c r="B269" s="16">
        <f t="shared" si="123"/>
        <v>3.0812396982590822</v>
      </c>
      <c r="C269" s="16">
        <f t="shared" si="124"/>
        <v>57.726718619815884</v>
      </c>
      <c r="D269" s="20">
        <f t="shared" si="121"/>
        <v>99.052362721772084</v>
      </c>
      <c r="E269" s="20">
        <f t="shared" si="122"/>
        <v>79.145842450367027</v>
      </c>
      <c r="F269" s="20">
        <f t="shared" si="125"/>
        <v>0.85415754963298518</v>
      </c>
      <c r="G269" s="20">
        <f t="shared" si="126"/>
        <v>0.90089741393042344</v>
      </c>
      <c r="H269" s="20">
        <f t="shared" si="127"/>
        <v>4.6739864297438587E-2</v>
      </c>
      <c r="I269" s="20">
        <f t="shared" si="128"/>
        <v>18</v>
      </c>
      <c r="J269" s="20">
        <f t="shared" si="129"/>
        <v>0.99585346565511756</v>
      </c>
      <c r="K269" s="20">
        <f t="shared" si="105"/>
        <v>1059.3351517884182</v>
      </c>
      <c r="L269" s="20">
        <f t="shared" si="106"/>
        <v>846.44091995145311</v>
      </c>
      <c r="M269" s="20">
        <f t="shared" si="107"/>
        <v>9.1349574369395086</v>
      </c>
      <c r="N269" s="20">
        <f t="shared" si="108"/>
        <v>9.634826192005697</v>
      </c>
      <c r="O269" s="20">
        <f t="shared" si="109"/>
        <v>0.49986875506619266</v>
      </c>
      <c r="P269" s="20">
        <f>Properties!$G$12*EXP(1/$G$2-1/300)*(K269*L269-M269*N269/Properties!$B$3)</f>
        <v>1.4585742239610152E-2</v>
      </c>
      <c r="Q269" s="20">
        <f>Properties!$G$13*(K269^2-O269*N269/Properties!$C$3)</f>
        <v>7.9862565984112886E-4</v>
      </c>
      <c r="R269" s="20">
        <f>Properties!$G$14*(O269*L269-M269*K269/Properties!$D$3)</f>
        <v>1.2694899831624031E-10</v>
      </c>
      <c r="S269" s="20">
        <f t="shared" si="110"/>
        <v>99.048502427936157</v>
      </c>
      <c r="T269" s="20">
        <f t="shared" si="111"/>
        <v>79.14236316505523</v>
      </c>
      <c r="U269" s="20">
        <f t="shared" si="112"/>
        <v>0.85763683494478471</v>
      </c>
      <c r="V269" s="20">
        <f t="shared" si="113"/>
        <v>0.90456720350428854</v>
      </c>
      <c r="W269" s="20">
        <f t="shared" si="114"/>
        <v>4.6930368559504144E-2</v>
      </c>
      <c r="X269" s="20">
        <f t="shared" si="130"/>
        <v>18</v>
      </c>
      <c r="Y269" s="20">
        <f t="shared" si="115"/>
        <v>0.9958362953960832</v>
      </c>
      <c r="Z269" s="34">
        <f t="shared" si="116"/>
        <v>2.8162230582452263E-2</v>
      </c>
      <c r="AA269" s="38">
        <f t="shared" si="119"/>
        <v>9.5149757206384328E-3</v>
      </c>
      <c r="AB269" s="37">
        <f t="shared" si="120"/>
        <v>1.0720460436809631E-2</v>
      </c>
      <c r="AC269" s="39">
        <f t="shared" si="117"/>
        <v>18.263556279923282</v>
      </c>
    </row>
    <row r="270" spans="1:29">
      <c r="A270" s="20">
        <f t="shared" si="118"/>
        <v>2.4299999999999908E-2</v>
      </c>
      <c r="B270" s="16">
        <f t="shared" si="123"/>
        <v>3.0939720937064337</v>
      </c>
      <c r="C270" s="16">
        <f t="shared" si="124"/>
        <v>57.9652587794019</v>
      </c>
      <c r="D270" s="20">
        <f t="shared" si="121"/>
        <v>99.048502427936157</v>
      </c>
      <c r="E270" s="20">
        <f t="shared" si="122"/>
        <v>79.14236316505523</v>
      </c>
      <c r="F270" s="20">
        <f t="shared" si="125"/>
        <v>0.85763683494478471</v>
      </c>
      <c r="G270" s="20">
        <f t="shared" si="126"/>
        <v>0.90456720350428854</v>
      </c>
      <c r="H270" s="20">
        <f t="shared" si="127"/>
        <v>4.6930368559504144E-2</v>
      </c>
      <c r="I270" s="20">
        <f t="shared" si="128"/>
        <v>18</v>
      </c>
      <c r="J270" s="20">
        <f t="shared" si="129"/>
        <v>0.9958362953960832</v>
      </c>
      <c r="K270" s="20">
        <f t="shared" si="105"/>
        <v>1059.2756030271096</v>
      </c>
      <c r="L270" s="20">
        <f t="shared" si="106"/>
        <v>846.38911656083269</v>
      </c>
      <c r="M270" s="20">
        <f t="shared" si="107"/>
        <v>9.1720091999913738</v>
      </c>
      <c r="N270" s="20">
        <f t="shared" si="108"/>
        <v>9.6739066869556183</v>
      </c>
      <c r="O270" s="20">
        <f t="shared" si="109"/>
        <v>0.50189748696424674</v>
      </c>
      <c r="P270" s="20">
        <f>Properties!$G$12*EXP(1/$G$2-1/300)*(K270*L270-M270*N270/Properties!$B$3)</f>
        <v>1.4584029689795075E-2</v>
      </c>
      <c r="Q270" s="20">
        <f>Properties!$G$13*(K270^2-O270*N270/Properties!$C$3)</f>
        <v>7.9853587354086276E-4</v>
      </c>
      <c r="R270" s="20">
        <f>Properties!$G$14*(O270*L270-M270*K270/Properties!$D$3)</f>
        <v>1.2745609297482776E-10</v>
      </c>
      <c r="S270" s="20">
        <f t="shared" si="110"/>
        <v>99.044642585447534</v>
      </c>
      <c r="T270" s="20">
        <f t="shared" si="111"/>
        <v>79.138884288255213</v>
      </c>
      <c r="U270" s="20">
        <f t="shared" si="112"/>
        <v>0.86111571174479906</v>
      </c>
      <c r="V270" s="20">
        <f t="shared" si="113"/>
        <v>0.90823656314860901</v>
      </c>
      <c r="W270" s="20">
        <f t="shared" si="114"/>
        <v>4.7120851403810345E-2</v>
      </c>
      <c r="X270" s="20">
        <f t="shared" si="130"/>
        <v>18</v>
      </c>
      <c r="Y270" s="20">
        <f t="shared" si="115"/>
        <v>0.99581912484099833</v>
      </c>
      <c r="Z270" s="34">
        <f t="shared" si="116"/>
        <v>2.8276336540014158E-2</v>
      </c>
      <c r="AA270" s="38">
        <f t="shared" si="119"/>
        <v>9.5535741455246639E-3</v>
      </c>
      <c r="AB270" s="37">
        <f t="shared" si="120"/>
        <v>1.0763946396809842E-2</v>
      </c>
      <c r="AC270" s="39">
        <f t="shared" si="117"/>
        <v>18.263465209612519</v>
      </c>
    </row>
    <row r="271" spans="1:29">
      <c r="A271" s="20">
        <f t="shared" si="118"/>
        <v>2.4399999999999908E-2</v>
      </c>
      <c r="B271" s="16">
        <f t="shared" si="123"/>
        <v>3.1067044891537852</v>
      </c>
      <c r="C271" s="16">
        <f t="shared" si="124"/>
        <v>58.203798938987916</v>
      </c>
      <c r="D271" s="20">
        <f t="shared" si="121"/>
        <v>99.044642585447534</v>
      </c>
      <c r="E271" s="20">
        <f t="shared" si="122"/>
        <v>79.138884288255213</v>
      </c>
      <c r="F271" s="20">
        <f t="shared" si="125"/>
        <v>0.86111571174479906</v>
      </c>
      <c r="G271" s="20">
        <f t="shared" si="126"/>
        <v>0.90823656314860901</v>
      </c>
      <c r="H271" s="20">
        <f t="shared" si="127"/>
        <v>4.7120851403810345E-2</v>
      </c>
      <c r="I271" s="20">
        <f t="shared" si="128"/>
        <v>18</v>
      </c>
      <c r="J271" s="20">
        <f t="shared" si="129"/>
        <v>0.99581912484099833</v>
      </c>
      <c r="K271" s="20">
        <f t="shared" si="105"/>
        <v>1059.2160602014001</v>
      </c>
      <c r="L271" s="20">
        <f t="shared" si="106"/>
        <v>846.33731857048929</v>
      </c>
      <c r="M271" s="20">
        <f t="shared" si="107"/>
        <v>9.209055308417712</v>
      </c>
      <c r="N271" s="20">
        <f t="shared" si="108"/>
        <v>9.7129812278254164</v>
      </c>
      <c r="O271" s="20">
        <f t="shared" si="109"/>
        <v>0.50392591940770937</v>
      </c>
      <c r="P271" s="20">
        <f>Properties!$G$12*EXP(1/$G$2-1/300)*(K271*L271-M271*N271/Properties!$B$3)</f>
        <v>1.4582317415030644E-2</v>
      </c>
      <c r="Q271" s="20">
        <f>Properties!$G$13*(K271^2-O271*N271/Properties!$C$3)</f>
        <v>7.9844610122873359E-4</v>
      </c>
      <c r="R271" s="20">
        <f>Properties!$G$14*(O271*L271-M271*K271/Properties!$D$3)</f>
        <v>1.2796304671520681E-10</v>
      </c>
      <c r="S271" s="20">
        <f t="shared" si="110"/>
        <v>99.040783194233924</v>
      </c>
      <c r="T271" s="20">
        <f t="shared" si="111"/>
        <v>79.135405819901379</v>
      </c>
      <c r="U271" s="20">
        <f t="shared" si="112"/>
        <v>0.86459418009863875</v>
      </c>
      <c r="V271" s="20">
        <f t="shared" si="113"/>
        <v>0.91190549293233236</v>
      </c>
      <c r="W271" s="20">
        <f t="shared" si="114"/>
        <v>4.7311312833693955E-2</v>
      </c>
      <c r="X271" s="20">
        <f t="shared" si="130"/>
        <v>18</v>
      </c>
      <c r="Y271" s="20">
        <f t="shared" si="115"/>
        <v>0.99580195398984772</v>
      </c>
      <c r="Z271" s="34">
        <f t="shared" si="116"/>
        <v>2.8390424171154005E-2</v>
      </c>
      <c r="AA271" s="38">
        <f t="shared" si="119"/>
        <v>9.5921680576607563E-3</v>
      </c>
      <c r="AB271" s="37">
        <f t="shared" si="120"/>
        <v>1.080742725123276E-2</v>
      </c>
      <c r="AC271" s="39">
        <f t="shared" si="117"/>
        <v>18.263374143339004</v>
      </c>
    </row>
    <row r="272" spans="1:29">
      <c r="A272" s="20">
        <f t="shared" si="118"/>
        <v>2.4499999999999907E-2</v>
      </c>
      <c r="B272" s="16">
        <f t="shared" si="123"/>
        <v>3.1194368846011367</v>
      </c>
      <c r="C272" s="16">
        <f t="shared" si="124"/>
        <v>58.442339098573932</v>
      </c>
      <c r="D272" s="20">
        <f t="shared" si="121"/>
        <v>99.040783194233924</v>
      </c>
      <c r="E272" s="20">
        <f t="shared" si="122"/>
        <v>79.135405819901379</v>
      </c>
      <c r="F272" s="20">
        <f t="shared" si="125"/>
        <v>0.86459418009863875</v>
      </c>
      <c r="G272" s="20">
        <f t="shared" si="126"/>
        <v>0.91190549293233236</v>
      </c>
      <c r="H272" s="20">
        <f t="shared" si="127"/>
        <v>4.7311312833693955E-2</v>
      </c>
      <c r="I272" s="20">
        <f t="shared" si="128"/>
        <v>18</v>
      </c>
      <c r="J272" s="20">
        <f t="shared" si="129"/>
        <v>0.99580195398984772</v>
      </c>
      <c r="K272" s="20">
        <f t="shared" si="105"/>
        <v>1059.1565233102879</v>
      </c>
      <c r="L272" s="20">
        <f t="shared" si="106"/>
        <v>846.2855259795158</v>
      </c>
      <c r="M272" s="20">
        <f t="shared" si="107"/>
        <v>9.2460957631128338</v>
      </c>
      <c r="N272" s="20">
        <f t="shared" si="108"/>
        <v>9.7520498155551181</v>
      </c>
      <c r="O272" s="20">
        <f t="shared" si="109"/>
        <v>0.50595405244228775</v>
      </c>
      <c r="P272" s="20">
        <f>Properties!$G$12*EXP(1/$G$2-1/300)*(K272*L272-M272*N272/Properties!$B$3)</f>
        <v>1.4580605415256772E-2</v>
      </c>
      <c r="Q272" s="20">
        <f>Properties!$G$13*(K272^2-O272*N272/Properties!$C$3)</f>
        <v>7.9835634290172596E-4</v>
      </c>
      <c r="R272" s="20">
        <f>Properties!$G$14*(O272*L272-M272*K272/Properties!$D$3)</f>
        <v>1.2846985957378345E-10</v>
      </c>
      <c r="S272" s="20">
        <f t="shared" si="110"/>
        <v>99.036924254223067</v>
      </c>
      <c r="T272" s="20">
        <f t="shared" si="111"/>
        <v>79.131927759928118</v>
      </c>
      <c r="U272" s="20">
        <f t="shared" si="112"/>
        <v>0.86807224007190009</v>
      </c>
      <c r="V272" s="20">
        <f t="shared" si="113"/>
        <v>0.91557399292439079</v>
      </c>
      <c r="W272" s="20">
        <f t="shared" si="114"/>
        <v>4.7501752852491023E-2</v>
      </c>
      <c r="X272" s="20">
        <f t="shared" si="130"/>
        <v>18</v>
      </c>
      <c r="Y272" s="20">
        <f t="shared" si="115"/>
        <v>0.99578478284261607</v>
      </c>
      <c r="Z272" s="34">
        <f t="shared" si="116"/>
        <v>2.8504493479875603E-2</v>
      </c>
      <c r="AA272" s="38">
        <f t="shared" si="119"/>
        <v>9.6307574577693348E-3</v>
      </c>
      <c r="AB272" s="37">
        <f t="shared" si="120"/>
        <v>1.0850903000898526E-2</v>
      </c>
      <c r="AC272" s="39">
        <f t="shared" si="117"/>
        <v>18.263283081102607</v>
      </c>
    </row>
    <row r="273" spans="1:29">
      <c r="A273" s="20">
        <f t="shared" si="118"/>
        <v>2.4599999999999907E-2</v>
      </c>
      <c r="B273" s="16">
        <f t="shared" si="123"/>
        <v>3.1321692800484882</v>
      </c>
      <c r="C273" s="16">
        <f t="shared" si="124"/>
        <v>58.680879258159948</v>
      </c>
      <c r="D273" s="20">
        <f t="shared" si="121"/>
        <v>99.036924254223067</v>
      </c>
      <c r="E273" s="20">
        <f t="shared" si="122"/>
        <v>79.131927759928118</v>
      </c>
      <c r="F273" s="20">
        <f t="shared" si="125"/>
        <v>0.86807224007190009</v>
      </c>
      <c r="G273" s="20">
        <f t="shared" si="126"/>
        <v>0.91557399292439079</v>
      </c>
      <c r="H273" s="20">
        <f t="shared" si="127"/>
        <v>4.7501752852491023E-2</v>
      </c>
      <c r="I273" s="20">
        <f t="shared" si="128"/>
        <v>18</v>
      </c>
      <c r="J273" s="20">
        <f t="shared" si="129"/>
        <v>0.99578478284261607</v>
      </c>
      <c r="K273" s="20">
        <f t="shared" si="105"/>
        <v>1059.0969923527707</v>
      </c>
      <c r="L273" s="20">
        <f t="shared" si="106"/>
        <v>846.23373878700488</v>
      </c>
      <c r="M273" s="20">
        <f t="shared" si="107"/>
        <v>9.2831305649708558</v>
      </c>
      <c r="N273" s="20">
        <f t="shared" si="108"/>
        <v>9.7911124510845333</v>
      </c>
      <c r="O273" s="20">
        <f t="shared" si="109"/>
        <v>0.50798188611368</v>
      </c>
      <c r="P273" s="20">
        <f>Properties!$G$12*EXP(1/$G$2-1/300)*(K273*L273-M273*N273/Properties!$B$3)</f>
        <v>1.4578893690413382E-2</v>
      </c>
      <c r="Q273" s="20">
        <f>Properties!$G$13*(K273^2-O273*N273/Properties!$C$3)</f>
        <v>7.9826659855682395E-4</v>
      </c>
      <c r="R273" s="20">
        <f>Properties!$G$14*(O273*L273-M273*K273/Properties!$D$3)</f>
        <v>1.2897653158695338E-10</v>
      </c>
      <c r="S273" s="20">
        <f t="shared" si="110"/>
        <v>99.033065765342712</v>
      </c>
      <c r="T273" s="20">
        <f t="shared" si="111"/>
        <v>79.12845010826986</v>
      </c>
      <c r="U273" s="20">
        <f t="shared" si="112"/>
        <v>0.87154989173016495</v>
      </c>
      <c r="V273" s="20">
        <f t="shared" si="113"/>
        <v>0.9192420631937015</v>
      </c>
      <c r="W273" s="20">
        <f t="shared" si="114"/>
        <v>4.7692171463536874E-2</v>
      </c>
      <c r="X273" s="20">
        <f t="shared" si="130"/>
        <v>18</v>
      </c>
      <c r="Y273" s="20">
        <f t="shared" si="115"/>
        <v>0.99576761139928793</v>
      </c>
      <c r="Z273" s="34">
        <f t="shared" si="116"/>
        <v>2.8618544470181528E-2</v>
      </c>
      <c r="AA273" s="38">
        <f t="shared" si="119"/>
        <v>9.6693423465728755E-3</v>
      </c>
      <c r="AB273" s="37">
        <f t="shared" si="120"/>
        <v>1.0894373646626754E-2</v>
      </c>
      <c r="AC273" s="39">
        <f t="shared" si="117"/>
        <v>18.263192022903223</v>
      </c>
    </row>
    <row r="274" spans="1:29">
      <c r="A274" s="20">
        <f t="shared" si="118"/>
        <v>2.4699999999999906E-2</v>
      </c>
      <c r="B274" s="16">
        <f t="shared" si="123"/>
        <v>3.1449016754958397</v>
      </c>
      <c r="C274" s="16">
        <f t="shared" si="124"/>
        <v>58.919419417745964</v>
      </c>
      <c r="D274" s="20">
        <f t="shared" si="121"/>
        <v>99.033065765342712</v>
      </c>
      <c r="E274" s="20">
        <f t="shared" si="122"/>
        <v>79.12845010826986</v>
      </c>
      <c r="F274" s="20">
        <f t="shared" si="125"/>
        <v>0.87154989173016495</v>
      </c>
      <c r="G274" s="20">
        <f t="shared" si="126"/>
        <v>0.9192420631937015</v>
      </c>
      <c r="H274" s="20">
        <f t="shared" si="127"/>
        <v>4.7692171463536874E-2</v>
      </c>
      <c r="I274" s="20">
        <f t="shared" si="128"/>
        <v>18</v>
      </c>
      <c r="J274" s="20">
        <f t="shared" si="129"/>
        <v>0.99576761139928793</v>
      </c>
      <c r="K274" s="20">
        <f t="shared" si="105"/>
        <v>1059.037467327847</v>
      </c>
      <c r="L274" s="20">
        <f t="shared" si="106"/>
        <v>846.18195699204921</v>
      </c>
      <c r="M274" s="20">
        <f t="shared" si="107"/>
        <v>9.3201597148856994</v>
      </c>
      <c r="N274" s="20">
        <f t="shared" si="108"/>
        <v>9.8301691353532679</v>
      </c>
      <c r="O274" s="20">
        <f t="shared" si="109"/>
        <v>0.51000942046757325</v>
      </c>
      <c r="P274" s="20">
        <f>Properties!$G$12*EXP(1/$G$2-1/300)*(K274*L274-M274*N274/Properties!$B$3)</f>
        <v>1.457718224044041E-2</v>
      </c>
      <c r="Q274" s="20">
        <f>Properties!$G$13*(K274^2-O274*N274/Properties!$C$3)</f>
        <v>7.9817686819101284E-4</v>
      </c>
      <c r="R274" s="20">
        <f>Properties!$G$14*(O274*L274-M274*K274/Properties!$D$3)</f>
        <v>1.294830627911006E-10</v>
      </c>
      <c r="S274" s="20">
        <f t="shared" si="110"/>
        <v>99.029207727520614</v>
      </c>
      <c r="T274" s="20">
        <f t="shared" si="111"/>
        <v>79.124972864861022</v>
      </c>
      <c r="U274" s="20">
        <f t="shared" si="112"/>
        <v>0.87502713513900099</v>
      </c>
      <c r="V274" s="20">
        <f t="shared" si="113"/>
        <v>0.9229097038091667</v>
      </c>
      <c r="W274" s="20">
        <f t="shared" si="114"/>
        <v>4.7882568670166117E-2</v>
      </c>
      <c r="X274" s="20">
        <f t="shared" si="130"/>
        <v>18</v>
      </c>
      <c r="Y274" s="20">
        <f t="shared" si="115"/>
        <v>0.99575043965984811</v>
      </c>
      <c r="Z274" s="34">
        <f t="shared" si="116"/>
        <v>2.8732577146073912E-2</v>
      </c>
      <c r="AA274" s="38">
        <f t="shared" si="119"/>
        <v>9.7079227247938611E-3</v>
      </c>
      <c r="AB274" s="37">
        <f t="shared" si="120"/>
        <v>1.0937839189237231E-2</v>
      </c>
      <c r="AC274" s="39">
        <f t="shared" si="117"/>
        <v>18.263100968740723</v>
      </c>
    </row>
    <row r="275" spans="1:29">
      <c r="A275" s="20">
        <f t="shared" si="118"/>
        <v>2.4799999999999905E-2</v>
      </c>
      <c r="B275" s="16">
        <f t="shared" si="123"/>
        <v>3.1576340709431912</v>
      </c>
      <c r="C275" s="16">
        <f t="shared" si="124"/>
        <v>59.15795957733198</v>
      </c>
      <c r="D275" s="20">
        <f t="shared" si="121"/>
        <v>99.029207727520614</v>
      </c>
      <c r="E275" s="20">
        <f t="shared" si="122"/>
        <v>79.124972864861022</v>
      </c>
      <c r="F275" s="20">
        <f t="shared" si="125"/>
        <v>0.87502713513900099</v>
      </c>
      <c r="G275" s="20">
        <f t="shared" si="126"/>
        <v>0.9229097038091667</v>
      </c>
      <c r="H275" s="20">
        <f t="shared" si="127"/>
        <v>4.7882568670166117E-2</v>
      </c>
      <c r="I275" s="20">
        <f t="shared" si="128"/>
        <v>18</v>
      </c>
      <c r="J275" s="20">
        <f t="shared" si="129"/>
        <v>0.99575043965984811</v>
      </c>
      <c r="K275" s="20">
        <f t="shared" si="105"/>
        <v>1058.9779482345155</v>
      </c>
      <c r="L275" s="20">
        <f t="shared" si="106"/>
        <v>846.13018059374224</v>
      </c>
      <c r="M275" s="20">
        <f t="shared" si="107"/>
        <v>9.3571832137510871</v>
      </c>
      <c r="N275" s="20">
        <f t="shared" si="108"/>
        <v>9.8692198693007285</v>
      </c>
      <c r="O275" s="20">
        <f t="shared" si="109"/>
        <v>0.51203665554964584</v>
      </c>
      <c r="P275" s="20">
        <f>Properties!$G$12*EXP(1/$G$2-1/300)*(K275*L275-M275*N275/Properties!$B$3)</f>
        <v>1.4575471065277817E-2</v>
      </c>
      <c r="Q275" s="20">
        <f>Properties!$G$13*(K275^2-O275*N275/Properties!$C$3)</f>
        <v>7.9808715180127885E-4</v>
      </c>
      <c r="R275" s="20">
        <f>Properties!$G$14*(O275*L275-M275*K275/Properties!$D$3)</f>
        <v>1.2998945322259918E-10</v>
      </c>
      <c r="S275" s="20">
        <f t="shared" si="110"/>
        <v>99.025350140684566</v>
      </c>
      <c r="T275" s="20">
        <f t="shared" si="111"/>
        <v>79.121496029636063</v>
      </c>
      <c r="U275" s="20">
        <f t="shared" si="112"/>
        <v>0.87850397036396144</v>
      </c>
      <c r="V275" s="20">
        <f t="shared" si="113"/>
        <v>0.92657691483967364</v>
      </c>
      <c r="W275" s="20">
        <f t="shared" si="114"/>
        <v>4.8072944475712642E-2</v>
      </c>
      <c r="X275" s="20">
        <f t="shared" si="130"/>
        <v>18</v>
      </c>
      <c r="Y275" s="20">
        <f t="shared" si="115"/>
        <v>0.99573326762428127</v>
      </c>
      <c r="Z275" s="34">
        <f t="shared" si="116"/>
        <v>2.8846591511553221E-2</v>
      </c>
      <c r="AA275" s="38">
        <f t="shared" si="119"/>
        <v>9.7464985931543426E-3</v>
      </c>
      <c r="AB275" s="37">
        <f t="shared" si="120"/>
        <v>1.0981299629549213E-2</v>
      </c>
      <c r="AC275" s="39">
        <f t="shared" si="117"/>
        <v>18.263009918614991</v>
      </c>
    </row>
    <row r="276" spans="1:29">
      <c r="A276" s="20">
        <f t="shared" si="118"/>
        <v>2.4899999999999905E-2</v>
      </c>
      <c r="B276" s="16">
        <f t="shared" si="123"/>
        <v>3.1703664663905426</v>
      </c>
      <c r="C276" s="16">
        <f t="shared" si="124"/>
        <v>59.396499736917995</v>
      </c>
      <c r="D276" s="20">
        <f t="shared" si="121"/>
        <v>99.025350140684566</v>
      </c>
      <c r="E276" s="20">
        <f t="shared" si="122"/>
        <v>79.121496029636063</v>
      </c>
      <c r="F276" s="20">
        <f t="shared" si="125"/>
        <v>0.87850397036396144</v>
      </c>
      <c r="G276" s="20">
        <f t="shared" si="126"/>
        <v>0.92657691483967364</v>
      </c>
      <c r="H276" s="20">
        <f t="shared" si="127"/>
        <v>4.8072944475712642E-2</v>
      </c>
      <c r="I276" s="20">
        <f t="shared" si="128"/>
        <v>18</v>
      </c>
      <c r="J276" s="20">
        <f t="shared" si="129"/>
        <v>0.99573326762428127</v>
      </c>
      <c r="K276" s="20">
        <f t="shared" si="105"/>
        <v>1058.9184350717742</v>
      </c>
      <c r="L276" s="20">
        <f t="shared" si="106"/>
        <v>846.07840959117686</v>
      </c>
      <c r="M276" s="20">
        <f t="shared" si="107"/>
        <v>9.3942010624605459</v>
      </c>
      <c r="N276" s="20">
        <f t="shared" si="108"/>
        <v>9.908264653866107</v>
      </c>
      <c r="O276" s="20">
        <f t="shared" si="109"/>
        <v>0.51406359140556557</v>
      </c>
      <c r="P276" s="20">
        <f>Properties!$G$12*EXP(1/$G$2-1/300)*(K276*L276-M276*N276/Properties!$B$3)</f>
        <v>1.4573760164865569E-2</v>
      </c>
      <c r="Q276" s="20">
        <f>Properties!$G$13*(K276^2-O276*N276/Properties!$C$3)</f>
        <v>7.9799744938460824E-4</v>
      </c>
      <c r="R276" s="20">
        <f>Properties!$G$14*(O276*L276-M276*K276/Properties!$D$3)</f>
        <v>1.304957029178119E-10</v>
      </c>
      <c r="S276" s="20">
        <f t="shared" si="110"/>
        <v>99.021493004762348</v>
      </c>
      <c r="T276" s="20">
        <f t="shared" si="111"/>
        <v>79.118019602529444</v>
      </c>
      <c r="U276" s="20">
        <f t="shared" si="112"/>
        <v>0.88198039747058532</v>
      </c>
      <c r="V276" s="20">
        <f t="shared" si="113"/>
        <v>0.93024369635409443</v>
      </c>
      <c r="W276" s="20">
        <f t="shared" si="114"/>
        <v>4.8263298883509616E-2</v>
      </c>
      <c r="X276" s="20">
        <f t="shared" si="130"/>
        <v>18</v>
      </c>
      <c r="Y276" s="20">
        <f t="shared" si="115"/>
        <v>0.99571609529257199</v>
      </c>
      <c r="Z276" s="34">
        <f t="shared" si="116"/>
        <v>2.8960587570619478E-2</v>
      </c>
      <c r="AA276" s="38">
        <f t="shared" si="119"/>
        <v>9.7850699523765166E-3</v>
      </c>
      <c r="AB276" s="37">
        <f t="shared" si="120"/>
        <v>1.1024754968381956E-2</v>
      </c>
      <c r="AC276" s="39">
        <f t="shared" si="117"/>
        <v>18.262918872525916</v>
      </c>
    </row>
    <row r="277" spans="1:29">
      <c r="A277" s="20">
        <f t="shared" si="118"/>
        <v>2.4999999999999904E-2</v>
      </c>
      <c r="B277" s="16">
        <f t="shared" si="123"/>
        <v>3.1830988618378941</v>
      </c>
      <c r="C277" s="16">
        <f t="shared" si="124"/>
        <v>59.635039896504004</v>
      </c>
      <c r="D277" s="20">
        <f t="shared" si="121"/>
        <v>99.021493004762348</v>
      </c>
      <c r="E277" s="20">
        <f t="shared" si="122"/>
        <v>79.118019602529444</v>
      </c>
      <c r="F277" s="20">
        <f t="shared" si="125"/>
        <v>0.88198039747058532</v>
      </c>
      <c r="G277" s="20">
        <f t="shared" si="126"/>
        <v>0.93024369635409443</v>
      </c>
      <c r="H277" s="20">
        <f t="shared" si="127"/>
        <v>4.8263298883509616E-2</v>
      </c>
      <c r="I277" s="20">
        <f t="shared" si="128"/>
        <v>18</v>
      </c>
      <c r="J277" s="20">
        <f t="shared" si="129"/>
        <v>0.99571609529257199</v>
      </c>
      <c r="K277" s="20">
        <f t="shared" si="105"/>
        <v>1058.8589278386225</v>
      </c>
      <c r="L277" s="20">
        <f t="shared" si="106"/>
        <v>846.02664398344666</v>
      </c>
      <c r="M277" s="20">
        <f t="shared" si="107"/>
        <v>9.4312132619074074</v>
      </c>
      <c r="N277" s="20">
        <f t="shared" si="108"/>
        <v>9.947303489988391</v>
      </c>
      <c r="O277" s="20">
        <f t="shared" si="109"/>
        <v>0.51609022808099014</v>
      </c>
      <c r="P277" s="20">
        <f>Properties!$G$12*EXP(1/$G$2-1/300)*(K277*L277-M277*N277/Properties!$B$3)</f>
        <v>1.4572049539143657E-2</v>
      </c>
      <c r="Q277" s="20">
        <f>Properties!$G$13*(K277^2-O277*N277/Properties!$C$3)</f>
        <v>7.9790776093798931E-4</v>
      </c>
      <c r="R277" s="20">
        <f>Properties!$G$14*(O277*L277-M277*K277/Properties!$D$3)</f>
        <v>1.3100181191309061E-10</v>
      </c>
      <c r="S277" s="20">
        <f t="shared" si="110"/>
        <v>99.01763631968177</v>
      </c>
      <c r="T277" s="20">
        <f t="shared" si="111"/>
        <v>79.114543583475637</v>
      </c>
      <c r="U277" s="20">
        <f t="shared" si="112"/>
        <v>0.88545641652439722</v>
      </c>
      <c r="V277" s="20">
        <f t="shared" si="113"/>
        <v>0.93391004842128622</v>
      </c>
      <c r="W277" s="20">
        <f t="shared" si="114"/>
        <v>4.845363189688949E-2</v>
      </c>
      <c r="X277" s="20">
        <f t="shared" si="130"/>
        <v>18</v>
      </c>
      <c r="Y277" s="20">
        <f t="shared" si="115"/>
        <v>0.99569892266470506</v>
      </c>
      <c r="Z277" s="34">
        <f t="shared" si="116"/>
        <v>2.9074565327270818E-2</v>
      </c>
      <c r="AA277" s="38">
        <f t="shared" si="119"/>
        <v>9.8236368031822969E-3</v>
      </c>
      <c r="AB277" s="37">
        <f t="shared" si="120"/>
        <v>1.1068205206554538E-2</v>
      </c>
      <c r="AC277" s="39">
        <f t="shared" si="117"/>
        <v>18.262827830473373</v>
      </c>
    </row>
    <row r="278" spans="1:29">
      <c r="A278" s="20">
        <f t="shared" si="118"/>
        <v>2.5099999999999904E-2</v>
      </c>
      <c r="B278" s="16">
        <f t="shared" si="123"/>
        <v>3.1958312572852461</v>
      </c>
      <c r="C278" s="16">
        <f t="shared" si="124"/>
        <v>59.87358005609002</v>
      </c>
      <c r="D278" s="20">
        <f t="shared" si="121"/>
        <v>99.01763631968177</v>
      </c>
      <c r="E278" s="20">
        <f t="shared" si="122"/>
        <v>79.114543583475637</v>
      </c>
      <c r="F278" s="20">
        <f t="shared" si="125"/>
        <v>0.88545641652439722</v>
      </c>
      <c r="G278" s="20">
        <f t="shared" si="126"/>
        <v>0.93391004842128622</v>
      </c>
      <c r="H278" s="20">
        <f t="shared" si="127"/>
        <v>4.845363189688949E-2</v>
      </c>
      <c r="I278" s="20">
        <f t="shared" si="128"/>
        <v>18</v>
      </c>
      <c r="J278" s="20">
        <f t="shared" si="129"/>
        <v>0.99569892266470506</v>
      </c>
      <c r="K278" s="20">
        <f t="shared" si="105"/>
        <v>1058.7994265340594</v>
      </c>
      <c r="L278" s="20">
        <f t="shared" si="106"/>
        <v>845.974883769646</v>
      </c>
      <c r="M278" s="20">
        <f t="shared" si="107"/>
        <v>9.4682198129848096</v>
      </c>
      <c r="N278" s="20">
        <f t="shared" si="108"/>
        <v>9.9863363786063744</v>
      </c>
      <c r="O278" s="20">
        <f t="shared" si="109"/>
        <v>0.5181165656215686</v>
      </c>
      <c r="P278" s="20">
        <f>Properties!$G$12*EXP(1/$G$2-1/300)*(K278*L278-M278*N278/Properties!$B$3)</f>
        <v>1.4570339188052093E-2</v>
      </c>
      <c r="Q278" s="20">
        <f>Properties!$G$13*(K278^2-O278*N278/Properties!$C$3)</f>
        <v>7.9781808645841047E-4</v>
      </c>
      <c r="R278" s="20">
        <f>Properties!$G$14*(O278*L278-M278*K278/Properties!$D$3)</f>
        <v>1.3150778024477728E-10</v>
      </c>
      <c r="S278" s="20">
        <f t="shared" si="110"/>
        <v>99.013780085370669</v>
      </c>
      <c r="T278" s="20">
        <f t="shared" si="111"/>
        <v>79.111067972409131</v>
      </c>
      <c r="U278" s="20">
        <f t="shared" si="112"/>
        <v>0.88893202759090739</v>
      </c>
      <c r="V278" s="20">
        <f t="shared" si="113"/>
        <v>0.93757597111009094</v>
      </c>
      <c r="W278" s="20">
        <f t="shared" si="114"/>
        <v>4.8643943519184003E-2</v>
      </c>
      <c r="X278" s="20">
        <f t="shared" si="130"/>
        <v>18</v>
      </c>
      <c r="Y278" s="20">
        <f t="shared" si="115"/>
        <v>0.99568174974066515</v>
      </c>
      <c r="Z278" s="34">
        <f t="shared" si="116"/>
        <v>2.9188524785504377E-2</v>
      </c>
      <c r="AA278" s="38">
        <f t="shared" si="119"/>
        <v>9.8621991462933059E-3</v>
      </c>
      <c r="AB278" s="37">
        <f t="shared" si="120"/>
        <v>1.111165034488586E-2</v>
      </c>
      <c r="AC278" s="39">
        <f t="shared" si="117"/>
        <v>18.262736792457247</v>
      </c>
    </row>
    <row r="279" spans="1:29">
      <c r="A279" s="20">
        <f t="shared" si="118"/>
        <v>2.5199999999999903E-2</v>
      </c>
      <c r="B279" s="16">
        <f t="shared" si="123"/>
        <v>3.2085636527325976</v>
      </c>
      <c r="C279" s="16">
        <f t="shared" si="124"/>
        <v>60.112120215676036</v>
      </c>
      <c r="D279" s="20">
        <f t="shared" si="121"/>
        <v>99.013780085370669</v>
      </c>
      <c r="E279" s="20">
        <f t="shared" si="122"/>
        <v>79.111067972409131</v>
      </c>
      <c r="F279" s="20">
        <f t="shared" si="125"/>
        <v>0.88893202759090739</v>
      </c>
      <c r="G279" s="20">
        <f t="shared" si="126"/>
        <v>0.93757597111009094</v>
      </c>
      <c r="H279" s="20">
        <f t="shared" si="127"/>
        <v>4.8643943519184003E-2</v>
      </c>
      <c r="I279" s="20">
        <f t="shared" si="128"/>
        <v>18</v>
      </c>
      <c r="J279" s="20">
        <f t="shared" si="129"/>
        <v>0.99568174974066515</v>
      </c>
      <c r="K279" s="20">
        <f t="shared" si="105"/>
        <v>1058.7399311570848</v>
      </c>
      <c r="L279" s="20">
        <f t="shared" si="106"/>
        <v>845.92312894886834</v>
      </c>
      <c r="M279" s="20">
        <f t="shared" si="107"/>
        <v>9.5052207165856935</v>
      </c>
      <c r="N279" s="20">
        <f t="shared" si="108"/>
        <v>10.025363320658625</v>
      </c>
      <c r="O279" s="20">
        <f t="shared" si="109"/>
        <v>0.52014260407293889</v>
      </c>
      <c r="P279" s="20">
        <f>Properties!$G$12*EXP(1/$G$2-1/300)*(K279*L279-M279*N279/Properties!$B$3)</f>
        <v>1.4568629111530907E-2</v>
      </c>
      <c r="Q279" s="20">
        <f>Properties!$G$13*(K279^2-O279*N279/Properties!$C$3)</f>
        <v>7.9772842594286165E-4</v>
      </c>
      <c r="R279" s="20">
        <f>Properties!$G$14*(O279*L279-M279*K279/Properties!$D$3)</f>
        <v>1.3201360794920197E-10</v>
      </c>
      <c r="S279" s="20">
        <f t="shared" si="110"/>
        <v>99.009924301756882</v>
      </c>
      <c r="T279" s="20">
        <f t="shared" si="111"/>
        <v>79.107592769264429</v>
      </c>
      <c r="U279" s="20">
        <f t="shared" si="112"/>
        <v>0.89240723073561201</v>
      </c>
      <c r="V279" s="20">
        <f t="shared" si="113"/>
        <v>0.94124146448933577</v>
      </c>
      <c r="W279" s="20">
        <f t="shared" si="114"/>
        <v>4.8834233753724171E-2</v>
      </c>
      <c r="X279" s="20">
        <f t="shared" si="130"/>
        <v>18</v>
      </c>
      <c r="Y279" s="20">
        <f t="shared" si="115"/>
        <v>0.99566457652043683</v>
      </c>
      <c r="Z279" s="34">
        <f t="shared" si="116"/>
        <v>2.9302465949315737E-2</v>
      </c>
      <c r="AA279" s="38">
        <f t="shared" si="119"/>
        <v>9.9007569824311765E-3</v>
      </c>
      <c r="AB279" s="37">
        <f t="shared" si="120"/>
        <v>1.1155090384194644E-2</v>
      </c>
      <c r="AC279" s="39">
        <f t="shared" si="117"/>
        <v>18.262645758477422</v>
      </c>
    </row>
    <row r="280" spans="1:29">
      <c r="A280" s="20">
        <f t="shared" si="118"/>
        <v>2.5299999999999902E-2</v>
      </c>
      <c r="B280" s="16">
        <f t="shared" si="123"/>
        <v>3.2212960481799491</v>
      </c>
      <c r="C280" s="16">
        <f t="shared" si="124"/>
        <v>60.350660375262052</v>
      </c>
      <c r="D280" s="20">
        <f t="shared" si="121"/>
        <v>99.009924301756882</v>
      </c>
      <c r="E280" s="20">
        <f t="shared" si="122"/>
        <v>79.107592769264429</v>
      </c>
      <c r="F280" s="20">
        <f t="shared" si="125"/>
        <v>0.89240723073561201</v>
      </c>
      <c r="G280" s="20">
        <f t="shared" si="126"/>
        <v>0.94124146448933577</v>
      </c>
      <c r="H280" s="20">
        <f t="shared" si="127"/>
        <v>4.8834233753724171E-2</v>
      </c>
      <c r="I280" s="20">
        <f t="shared" si="128"/>
        <v>18</v>
      </c>
      <c r="J280" s="20">
        <f t="shared" si="129"/>
        <v>0.99566457652043683</v>
      </c>
      <c r="K280" s="20">
        <f t="shared" si="105"/>
        <v>1058.6804417066969</v>
      </c>
      <c r="L280" s="20">
        <f t="shared" si="106"/>
        <v>845.87137952020703</v>
      </c>
      <c r="M280" s="20">
        <f t="shared" si="107"/>
        <v>9.5422159736027936</v>
      </c>
      <c r="N280" s="20">
        <f t="shared" si="108"/>
        <v>10.064384317083519</v>
      </c>
      <c r="O280" s="20">
        <f t="shared" si="109"/>
        <v>0.52216834348072927</v>
      </c>
      <c r="P280" s="20">
        <f>Properties!$G$12*EXP(1/$G$2-1/300)*(K280*L280-M280*N280/Properties!$B$3)</f>
        <v>1.4566919309520098E-2</v>
      </c>
      <c r="Q280" s="20">
        <f>Properties!$G$13*(K280^2-O280*N280/Properties!$C$3)</f>
        <v>7.9763877938833115E-4</v>
      </c>
      <c r="R280" s="20">
        <f>Properties!$G$14*(O280*L280-M280*K280/Properties!$D$3)</f>
        <v>1.325192950626844E-10</v>
      </c>
      <c r="S280" s="20">
        <f t="shared" si="110"/>
        <v>99.006068968768275</v>
      </c>
      <c r="T280" s="20">
        <f t="shared" si="111"/>
        <v>79.104117973976045</v>
      </c>
      <c r="U280" s="20">
        <f t="shared" si="112"/>
        <v>0.89588202602399269</v>
      </c>
      <c r="V280" s="20">
        <f t="shared" si="113"/>
        <v>0.94490652862783264</v>
      </c>
      <c r="W280" s="20">
        <f t="shared" si="114"/>
        <v>4.9024502603840288E-2</v>
      </c>
      <c r="X280" s="20">
        <f t="shared" si="130"/>
        <v>18</v>
      </c>
      <c r="Y280" s="20">
        <f t="shared" si="115"/>
        <v>0.99564740300400489</v>
      </c>
      <c r="Z280" s="34">
        <f t="shared" si="116"/>
        <v>2.9416388822703032E-2</v>
      </c>
      <c r="AA280" s="38">
        <f t="shared" si="119"/>
        <v>9.9393103123172465E-3</v>
      </c>
      <c r="AB280" s="37">
        <f t="shared" si="120"/>
        <v>1.1198525325299436E-2</v>
      </c>
      <c r="AC280" s="39">
        <f t="shared" si="117"/>
        <v>18.262554728533772</v>
      </c>
    </row>
    <row r="281" spans="1:29">
      <c r="A281" s="20">
        <f t="shared" si="118"/>
        <v>2.5399999999999902E-2</v>
      </c>
      <c r="B281" s="16">
        <f t="shared" si="123"/>
        <v>3.2340284436273006</v>
      </c>
      <c r="C281" s="16">
        <f t="shared" si="124"/>
        <v>60.589200534848068</v>
      </c>
      <c r="D281" s="20">
        <f t="shared" si="121"/>
        <v>99.006068968768275</v>
      </c>
      <c r="E281" s="20">
        <f t="shared" si="122"/>
        <v>79.104117973976045</v>
      </c>
      <c r="F281" s="20">
        <f t="shared" si="125"/>
        <v>0.89588202602399269</v>
      </c>
      <c r="G281" s="20">
        <f t="shared" si="126"/>
        <v>0.94490652862783264</v>
      </c>
      <c r="H281" s="20">
        <f t="shared" si="127"/>
        <v>4.9024502603840288E-2</v>
      </c>
      <c r="I281" s="20">
        <f t="shared" si="128"/>
        <v>18</v>
      </c>
      <c r="J281" s="20">
        <f t="shared" si="129"/>
        <v>0.99564740300400489</v>
      </c>
      <c r="K281" s="20">
        <f t="shared" si="105"/>
        <v>1058.6209581818969</v>
      </c>
      <c r="L281" s="20">
        <f t="shared" si="106"/>
        <v>845.81963548275758</v>
      </c>
      <c r="M281" s="20">
        <f t="shared" si="107"/>
        <v>9.5792055849286708</v>
      </c>
      <c r="N281" s="20">
        <f t="shared" si="108"/>
        <v>10.103399368819225</v>
      </c>
      <c r="O281" s="20">
        <f t="shared" si="109"/>
        <v>0.52419378389055904</v>
      </c>
      <c r="P281" s="20">
        <f>Properties!$G$12*EXP(1/$G$2-1/300)*(K281*L281-M281*N281/Properties!$B$3)</f>
        <v>1.4565209781959765E-2</v>
      </c>
      <c r="Q281" s="20">
        <f>Properties!$G$13*(K281^2-O281*N281/Properties!$C$3)</f>
        <v>7.9754914679181182E-4</v>
      </c>
      <c r="R281" s="20">
        <f>Properties!$G$14*(O281*L281-M281*K281/Properties!$D$3)</f>
        <v>1.3302484162153389E-10</v>
      </c>
      <c r="S281" s="20">
        <f t="shared" si="110"/>
        <v>99.002214086332714</v>
      </c>
      <c r="T281" s="20">
        <f t="shared" si="111"/>
        <v>79.100643586478526</v>
      </c>
      <c r="U281" s="20">
        <f t="shared" si="112"/>
        <v>0.89935641352151696</v>
      </c>
      <c r="V281" s="20">
        <f t="shared" si="113"/>
        <v>0.94857116359437854</v>
      </c>
      <c r="W281" s="20">
        <f t="shared" si="114"/>
        <v>4.9214750072861933E-2</v>
      </c>
      <c r="X281" s="20">
        <f t="shared" si="130"/>
        <v>18</v>
      </c>
      <c r="Y281" s="20">
        <f t="shared" si="115"/>
        <v>0.99563022919135402</v>
      </c>
      <c r="Z281" s="34">
        <f t="shared" si="116"/>
        <v>2.9530293409657293E-2</v>
      </c>
      <c r="AA281" s="38">
        <f t="shared" si="119"/>
        <v>9.9778591366728626E-3</v>
      </c>
      <c r="AB281" s="37">
        <f t="shared" si="120"/>
        <v>1.1241955169018426E-2</v>
      </c>
      <c r="AC281" s="39">
        <f t="shared" si="117"/>
        <v>18.262463702626185</v>
      </c>
    </row>
    <row r="282" spans="1:29">
      <c r="A282" s="20">
        <f t="shared" si="118"/>
        <v>2.5499999999999901E-2</v>
      </c>
      <c r="B282" s="16">
        <f t="shared" si="123"/>
        <v>3.2467608390746521</v>
      </c>
      <c r="C282" s="16">
        <f t="shared" si="124"/>
        <v>60.827740694434084</v>
      </c>
      <c r="D282" s="20">
        <f t="shared" si="121"/>
        <v>99.002214086332714</v>
      </c>
      <c r="E282" s="20">
        <f t="shared" si="122"/>
        <v>79.100643586478526</v>
      </c>
      <c r="F282" s="20">
        <f t="shared" si="125"/>
        <v>0.89935641352151696</v>
      </c>
      <c r="G282" s="20">
        <f t="shared" si="126"/>
        <v>0.94857116359437854</v>
      </c>
      <c r="H282" s="20">
        <f t="shared" si="127"/>
        <v>4.9214750072861933E-2</v>
      </c>
      <c r="I282" s="20">
        <f t="shared" si="128"/>
        <v>18</v>
      </c>
      <c r="J282" s="20">
        <f t="shared" si="129"/>
        <v>0.99563022919135402</v>
      </c>
      <c r="K282" s="20">
        <f t="shared" si="105"/>
        <v>1058.561480581684</v>
      </c>
      <c r="L282" s="20">
        <f t="shared" si="106"/>
        <v>845.76789683561378</v>
      </c>
      <c r="M282" s="20">
        <f t="shared" si="107"/>
        <v>9.6161895514556708</v>
      </c>
      <c r="N282" s="20">
        <f t="shared" si="108"/>
        <v>10.142408476803705</v>
      </c>
      <c r="O282" s="20">
        <f t="shared" si="109"/>
        <v>0.52621892534803671</v>
      </c>
      <c r="P282" s="20">
        <f>Properties!$G$12*EXP(1/$G$2-1/300)*(K282*L282-M282*N282/Properties!$B$3)</f>
        <v>1.4563500528789956E-2</v>
      </c>
      <c r="Q282" s="20">
        <f>Properties!$G$13*(K282^2-O282*N282/Properties!$C$3)</f>
        <v>7.9745952815029491E-4</v>
      </c>
      <c r="R282" s="20">
        <f>Properties!$G$14*(O282*L282-M282*K282/Properties!$D$3)</f>
        <v>1.3353024766204848E-10</v>
      </c>
      <c r="S282" s="20">
        <f t="shared" si="110"/>
        <v>98.998359654378078</v>
      </c>
      <c r="T282" s="20">
        <f t="shared" si="111"/>
        <v>79.097169606706402</v>
      </c>
      <c r="U282" s="20">
        <f t="shared" si="112"/>
        <v>0.9028303932936379</v>
      </c>
      <c r="V282" s="20">
        <f t="shared" si="113"/>
        <v>0.95223536945775555</v>
      </c>
      <c r="W282" s="20">
        <f t="shared" si="114"/>
        <v>4.9404976164117965E-2</v>
      </c>
      <c r="X282" s="20">
        <f t="shared" si="130"/>
        <v>18</v>
      </c>
      <c r="Y282" s="20">
        <f t="shared" si="115"/>
        <v>0.99561305508246878</v>
      </c>
      <c r="Z282" s="34">
        <f t="shared" si="116"/>
        <v>2.964417971417288E-2</v>
      </c>
      <c r="AA282" s="38">
        <f t="shared" si="119"/>
        <v>1.0016403456219222E-2</v>
      </c>
      <c r="AB282" s="37">
        <f t="shared" si="120"/>
        <v>1.128537991616998E-2</v>
      </c>
      <c r="AC282" s="39">
        <f t="shared" si="117"/>
        <v>18.262372680754538</v>
      </c>
    </row>
    <row r="283" spans="1:29">
      <c r="A283" s="20">
        <f t="shared" si="118"/>
        <v>2.5599999999999901E-2</v>
      </c>
      <c r="B283" s="16">
        <f t="shared" si="123"/>
        <v>3.2594932345220036</v>
      </c>
      <c r="C283" s="16">
        <f t="shared" si="124"/>
        <v>61.0662808540201</v>
      </c>
      <c r="D283" s="20">
        <f t="shared" si="121"/>
        <v>98.998359654378078</v>
      </c>
      <c r="E283" s="20">
        <f t="shared" si="122"/>
        <v>79.097169606706402</v>
      </c>
      <c r="F283" s="20">
        <f t="shared" si="125"/>
        <v>0.9028303932936379</v>
      </c>
      <c r="G283" s="20">
        <f t="shared" si="126"/>
        <v>0.95223536945775555</v>
      </c>
      <c r="H283" s="20">
        <f t="shared" si="127"/>
        <v>4.9404976164117965E-2</v>
      </c>
      <c r="I283" s="20">
        <f t="shared" si="128"/>
        <v>18</v>
      </c>
      <c r="J283" s="20">
        <f t="shared" si="129"/>
        <v>0.99561305508246878</v>
      </c>
      <c r="K283" s="20">
        <f t="shared" ref="K283:K346" si="131">$G$3*D283/SUM(D283:I283)*$J283</f>
        <v>1058.5020089050583</v>
      </c>
      <c r="L283" s="20">
        <f t="shared" ref="L283:L346" si="132">$G$3*E283/SUM(D283:I283)*$J283</f>
        <v>845.71616357787025</v>
      </c>
      <c r="M283" s="20">
        <f t="shared" ref="M283:M346" si="133">$G$3*F283/SUM(D283:I283)*$J283</f>
        <v>9.6531678740759546</v>
      </c>
      <c r="N283" s="20">
        <f t="shared" ref="N283:N346" si="134">$G$3*G283/SUM(D283:I283)*$J283</f>
        <v>10.181411641974712</v>
      </c>
      <c r="O283" s="20">
        <f t="shared" ref="O283:O346" si="135">$G$3*H283/SUM(D283:I283)*$J283</f>
        <v>0.52824376789876126</v>
      </c>
      <c r="P283" s="20">
        <f>Properties!$G$12*EXP(1/$G$2-1/300)*(K283*L283-M283*N283/Properties!$B$3)</f>
        <v>1.4561791549950754E-2</v>
      </c>
      <c r="Q283" s="20">
        <f>Properties!$G$13*(K283^2-O283*N283/Properties!$C$3)</f>
        <v>7.9736992346077229E-4</v>
      </c>
      <c r="R283" s="20">
        <f>Properties!$G$14*(O283*L283-M283*K283/Properties!$D$3)</f>
        <v>1.3403551322051552E-10</v>
      </c>
      <c r="S283" s="20">
        <f t="shared" ref="S283:S346" si="136">D283+$G$10*(-P283-2*Q283+R283)*$B$25</f>
        <v>98.99450567283229</v>
      </c>
      <c r="T283" s="20">
        <f t="shared" ref="T283:T346" si="137">E283+$G$10*(-P283-R283)*$B$25</f>
        <v>79.093696034594245</v>
      </c>
      <c r="U283" s="20">
        <f t="shared" ref="U283:U346" si="138">F283+$G$10*(P283+R283)*$B$25</f>
        <v>0.90630396540579428</v>
      </c>
      <c r="V283" s="20">
        <f t="shared" ref="V283:V346" si="139">G283+$G$10*(P283+Q283)*$B$25</f>
        <v>0.95589914628673056</v>
      </c>
      <c r="W283" s="20">
        <f t="shared" ref="W283:W346" si="140">H283+$G$10*(Q283-R283)*$B$25</f>
        <v>4.9595180880936535E-2</v>
      </c>
      <c r="X283" s="20">
        <f t="shared" si="130"/>
        <v>18</v>
      </c>
      <c r="Y283" s="20">
        <f t="shared" ref="Y283:Y346" si="141">J283-($J$6/(2*J283)*SUM($D$27:$I$27)/SUM(D283:I283))*($B$25)</f>
        <v>0.99559588067733384</v>
      </c>
      <c r="Z283" s="34">
        <f t="shared" ref="Z283:Z346" si="142">1-(P283+R283)/($P$27+$R$27)</f>
        <v>2.9758047740242155E-2</v>
      </c>
      <c r="AA283" s="38">
        <f t="shared" si="119"/>
        <v>1.0054943271677103E-2</v>
      </c>
      <c r="AB283" s="37">
        <f t="shared" si="120"/>
        <v>1.1328799567571934E-2</v>
      </c>
      <c r="AC283" s="39">
        <f t="shared" ref="AC283:AC346" si="143">(P283+R283)/(Q283-R283)</f>
        <v>18.262281662918717</v>
      </c>
    </row>
    <row r="284" spans="1:29">
      <c r="A284" s="20">
        <f t="shared" ref="A284:A347" si="144">A283+$B$25</f>
        <v>2.56999999999999E-2</v>
      </c>
      <c r="B284" s="16">
        <f t="shared" si="123"/>
        <v>3.2722256299693551</v>
      </c>
      <c r="C284" s="16">
        <f t="shared" si="124"/>
        <v>61.304821013606116</v>
      </c>
      <c r="D284" s="20">
        <f t="shared" si="121"/>
        <v>98.99450567283229</v>
      </c>
      <c r="E284" s="20">
        <f t="shared" si="122"/>
        <v>79.093696034594245</v>
      </c>
      <c r="F284" s="20">
        <f t="shared" si="125"/>
        <v>0.90630396540579428</v>
      </c>
      <c r="G284" s="20">
        <f t="shared" si="126"/>
        <v>0.95589914628673056</v>
      </c>
      <c r="H284" s="20">
        <f t="shared" si="127"/>
        <v>4.9595180880936535E-2</v>
      </c>
      <c r="I284" s="20">
        <f t="shared" si="128"/>
        <v>18</v>
      </c>
      <c r="J284" s="20">
        <f t="shared" si="129"/>
        <v>0.99559588067733384</v>
      </c>
      <c r="K284" s="20">
        <f t="shared" si="131"/>
        <v>1058.4425431510203</v>
      </c>
      <c r="L284" s="20">
        <f t="shared" si="132"/>
        <v>845.66443570862225</v>
      </c>
      <c r="M284" s="20">
        <f t="shared" si="133"/>
        <v>9.6901405536814789</v>
      </c>
      <c r="N284" s="20">
        <f t="shared" si="134"/>
        <v>10.220408865269798</v>
      </c>
      <c r="O284" s="20">
        <f t="shared" si="135"/>
        <v>0.53026831158832188</v>
      </c>
      <c r="P284" s="20">
        <f>Properties!$G$12*EXP(1/$G$2-1/300)*(K284*L284-M284*N284/Properties!$B$3)</f>
        <v>1.4560082845382271E-2</v>
      </c>
      <c r="Q284" s="20">
        <f>Properties!$G$13*(K284^2-O284*N284/Properties!$C$3)</f>
        <v>7.9728033272023725E-4</v>
      </c>
      <c r="R284" s="20">
        <f>Properties!$G$14*(O284*L284-M284*K284/Properties!$D$3)</f>
        <v>1.34540638333212E-10</v>
      </c>
      <c r="S284" s="20">
        <f t="shared" si="136"/>
        <v>98.990652141623258</v>
      </c>
      <c r="T284" s="20">
        <f t="shared" si="137"/>
        <v>79.09022287007663</v>
      </c>
      <c r="U284" s="20">
        <f t="shared" si="138"/>
        <v>0.90977712992341075</v>
      </c>
      <c r="V284" s="20">
        <f t="shared" si="139"/>
        <v>0.95956249415005557</v>
      </c>
      <c r="W284" s="20">
        <f t="shared" si="140"/>
        <v>4.9785364226645069E-2</v>
      </c>
      <c r="X284" s="20">
        <f t="shared" si="130"/>
        <v>18</v>
      </c>
      <c r="Y284" s="20">
        <f t="shared" si="141"/>
        <v>0.99557870597593401</v>
      </c>
      <c r="Z284" s="34">
        <f t="shared" si="142"/>
        <v>2.987189749185537E-2</v>
      </c>
      <c r="AA284" s="38">
        <f t="shared" ref="AA284:AA347" si="145">($D$27-S284)/$D$27</f>
        <v>1.0093478583767421E-2</v>
      </c>
      <c r="AB284" s="37">
        <f t="shared" ref="AB284:AB347" si="146">($E$27-T284)/$E$27</f>
        <v>1.1372214124042124E-2</v>
      </c>
      <c r="AC284" s="39">
        <f t="shared" si="143"/>
        <v>18.262190649118619</v>
      </c>
    </row>
    <row r="285" spans="1:29">
      <c r="A285" s="20">
        <f t="shared" si="144"/>
        <v>2.5799999999999899E-2</v>
      </c>
      <c r="B285" s="16">
        <f t="shared" si="123"/>
        <v>3.2849580254167066</v>
      </c>
      <c r="C285" s="16">
        <f t="shared" si="124"/>
        <v>61.543361173192132</v>
      </c>
      <c r="D285" s="20">
        <f t="shared" ref="D285:D348" si="147">S284</f>
        <v>98.990652141623258</v>
      </c>
      <c r="E285" s="20">
        <f t="shared" ref="E285:E348" si="148">T284</f>
        <v>79.09022287007663</v>
      </c>
      <c r="F285" s="20">
        <f t="shared" si="125"/>
        <v>0.90977712992341075</v>
      </c>
      <c r="G285" s="20">
        <f t="shared" si="126"/>
        <v>0.95956249415005557</v>
      </c>
      <c r="H285" s="20">
        <f t="shared" si="127"/>
        <v>4.9785364226645069E-2</v>
      </c>
      <c r="I285" s="20">
        <f t="shared" si="128"/>
        <v>18</v>
      </c>
      <c r="J285" s="20">
        <f t="shared" si="129"/>
        <v>0.99557870597593401</v>
      </c>
      <c r="K285" s="20">
        <f t="shared" si="131"/>
        <v>1058.3830833185712</v>
      </c>
      <c r="L285" s="20">
        <f t="shared" si="132"/>
        <v>845.61271322696462</v>
      </c>
      <c r="M285" s="20">
        <f t="shared" si="133"/>
        <v>9.7271075911640139</v>
      </c>
      <c r="N285" s="20">
        <f t="shared" si="134"/>
        <v>10.259400147626307</v>
      </c>
      <c r="O285" s="20">
        <f t="shared" si="135"/>
        <v>0.53229255646229801</v>
      </c>
      <c r="P285" s="20">
        <f>Properties!$G$12*EXP(1/$G$2-1/300)*(K285*L285-M285*N285/Properties!$B$3)</f>
        <v>1.4558374415024632E-2</v>
      </c>
      <c r="Q285" s="20">
        <f>Properties!$G$13*(K285^2-O285*N285/Properties!$C$3)</f>
        <v>7.9719075592568503E-4</v>
      </c>
      <c r="R285" s="20">
        <f>Properties!$G$14*(O285*L285-M285*K285/Properties!$D$3)</f>
        <v>1.350456230364036E-10</v>
      </c>
      <c r="S285" s="20">
        <f t="shared" si="136"/>
        <v>98.986799060678919</v>
      </c>
      <c r="T285" s="20">
        <f t="shared" si="137"/>
        <v>79.086750113088144</v>
      </c>
      <c r="U285" s="20">
        <f t="shared" si="138"/>
        <v>0.91324988691189757</v>
      </c>
      <c r="V285" s="20">
        <f t="shared" si="139"/>
        <v>0.96322541311646759</v>
      </c>
      <c r="W285" s="20">
        <f t="shared" si="140"/>
        <v>4.9975526204570277E-2</v>
      </c>
      <c r="X285" s="20">
        <f t="shared" si="130"/>
        <v>18</v>
      </c>
      <c r="Y285" s="20">
        <f t="shared" si="141"/>
        <v>0.99556153097825384</v>
      </c>
      <c r="Z285" s="34">
        <f t="shared" si="142"/>
        <v>2.9985728973002224E-2</v>
      </c>
      <c r="AA285" s="38">
        <f t="shared" si="145"/>
        <v>1.0132009393210809E-2</v>
      </c>
      <c r="AB285" s="37">
        <f t="shared" si="146"/>
        <v>1.1415623586398204E-2</v>
      </c>
      <c r="AC285" s="39">
        <f t="shared" si="143"/>
        <v>18.262099639354101</v>
      </c>
    </row>
    <row r="286" spans="1:29">
      <c r="A286" s="20">
        <f t="shared" si="144"/>
        <v>2.5899999999999899E-2</v>
      </c>
      <c r="B286" s="16">
        <f t="shared" si="123"/>
        <v>3.2976904208640585</v>
      </c>
      <c r="C286" s="16">
        <f t="shared" si="124"/>
        <v>61.781901332778148</v>
      </c>
      <c r="D286" s="20">
        <f t="shared" si="147"/>
        <v>98.986799060678919</v>
      </c>
      <c r="E286" s="20">
        <f t="shared" si="148"/>
        <v>79.086750113088144</v>
      </c>
      <c r="F286" s="20">
        <f t="shared" si="125"/>
        <v>0.91324988691189757</v>
      </c>
      <c r="G286" s="20">
        <f t="shared" si="126"/>
        <v>0.96322541311646759</v>
      </c>
      <c r="H286" s="20">
        <f t="shared" si="127"/>
        <v>4.9975526204570277E-2</v>
      </c>
      <c r="I286" s="20">
        <f t="shared" si="128"/>
        <v>18</v>
      </c>
      <c r="J286" s="20">
        <f t="shared" si="129"/>
        <v>0.99556153097825384</v>
      </c>
      <c r="K286" s="20">
        <f t="shared" si="131"/>
        <v>1058.3236294067108</v>
      </c>
      <c r="L286" s="20">
        <f t="shared" si="132"/>
        <v>845.56099613199251</v>
      </c>
      <c r="M286" s="20">
        <f t="shared" si="133"/>
        <v>9.7640689874151256</v>
      </c>
      <c r="N286" s="20">
        <f t="shared" si="134"/>
        <v>10.298385489981381</v>
      </c>
      <c r="O286" s="20">
        <f t="shared" si="135"/>
        <v>0.53431650256625896</v>
      </c>
      <c r="P286" s="20">
        <f>Properties!$G$12*EXP(1/$G$2-1/300)*(K286*L286-M286*N286/Properties!$B$3)</f>
        <v>1.4556666258817954E-2</v>
      </c>
      <c r="Q286" s="20">
        <f>Properties!$G$13*(K286^2-O286*N286/Properties!$C$3)</f>
        <v>7.9710119307410936E-4</v>
      </c>
      <c r="R286" s="20">
        <f>Properties!$G$14*(O286*L286-M286*K286/Properties!$D$3)</f>
        <v>1.3555046736634571E-10</v>
      </c>
      <c r="S286" s="20">
        <f t="shared" si="136"/>
        <v>98.982946429927225</v>
      </c>
      <c r="T286" s="20">
        <f t="shared" si="137"/>
        <v>79.083277763563387</v>
      </c>
      <c r="U286" s="20">
        <f t="shared" si="138"/>
        <v>0.91672223643665063</v>
      </c>
      <c r="V286" s="20">
        <f t="shared" si="139"/>
        <v>0.96688790325468854</v>
      </c>
      <c r="W286" s="20">
        <f t="shared" si="140"/>
        <v>5.0165666818038149E-2</v>
      </c>
      <c r="X286" s="20">
        <f t="shared" si="130"/>
        <v>18</v>
      </c>
      <c r="Y286" s="20">
        <f t="shared" si="141"/>
        <v>0.99554435568427802</v>
      </c>
      <c r="Z286" s="34">
        <f t="shared" si="142"/>
        <v>3.0099542187672301E-2</v>
      </c>
      <c r="AA286" s="38">
        <f t="shared" si="145"/>
        <v>1.0170535700727755E-2</v>
      </c>
      <c r="AB286" s="37">
        <f t="shared" si="146"/>
        <v>1.1459027955457658E-2</v>
      </c>
      <c r="AC286" s="39">
        <f t="shared" si="143"/>
        <v>18.262008633625065</v>
      </c>
    </row>
    <row r="287" spans="1:29">
      <c r="A287" s="20">
        <f t="shared" si="144"/>
        <v>2.5999999999999898E-2</v>
      </c>
      <c r="B287" s="16">
        <f t="shared" si="123"/>
        <v>3.31042281631141</v>
      </c>
      <c r="C287" s="16">
        <f t="shared" si="124"/>
        <v>62.020441492364164</v>
      </c>
      <c r="D287" s="20">
        <f t="shared" si="147"/>
        <v>98.982946429927225</v>
      </c>
      <c r="E287" s="20">
        <f t="shared" si="148"/>
        <v>79.083277763563387</v>
      </c>
      <c r="F287" s="20">
        <f t="shared" si="125"/>
        <v>0.91672223643665063</v>
      </c>
      <c r="G287" s="20">
        <f t="shared" si="126"/>
        <v>0.96688790325468854</v>
      </c>
      <c r="H287" s="20">
        <f t="shared" si="127"/>
        <v>5.0165666818038149E-2</v>
      </c>
      <c r="I287" s="20">
        <f t="shared" si="128"/>
        <v>18</v>
      </c>
      <c r="J287" s="20">
        <f t="shared" si="129"/>
        <v>0.99554435568427802</v>
      </c>
      <c r="K287" s="20">
        <f t="shared" si="131"/>
        <v>1058.2641814144413</v>
      </c>
      <c r="L287" s="20">
        <f t="shared" si="132"/>
        <v>845.50928442280167</v>
      </c>
      <c r="M287" s="20">
        <f t="shared" si="133"/>
        <v>9.8010247433261934</v>
      </c>
      <c r="N287" s="20">
        <f t="shared" si="134"/>
        <v>10.337364893271955</v>
      </c>
      <c r="O287" s="20">
        <f t="shared" si="135"/>
        <v>0.5363401499457644</v>
      </c>
      <c r="P287" s="20">
        <f>Properties!$G$12*EXP(1/$G$2-1/300)*(K287*L287-M287*N287/Properties!$B$3)</f>
        <v>1.4554958376702409E-2</v>
      </c>
      <c r="Q287" s="20">
        <f>Properties!$G$13*(K287^2-O287*N287/Properties!$C$3)</f>
        <v>7.9701164416250765E-4</v>
      </c>
      <c r="R287" s="20">
        <f>Properties!$G$14*(O287*L287-M287*K287/Properties!$D$3)</f>
        <v>1.3605517135928252E-10</v>
      </c>
      <c r="S287" s="20">
        <f t="shared" si="136"/>
        <v>98.979094249296153</v>
      </c>
      <c r="T287" s="20">
        <f t="shared" si="137"/>
        <v>79.079805821436992</v>
      </c>
      <c r="U287" s="20">
        <f t="shared" si="138"/>
        <v>0.92019417856305163</v>
      </c>
      <c r="V287" s="20">
        <f t="shared" si="139"/>
        <v>0.97054996463342535</v>
      </c>
      <c r="W287" s="20">
        <f t="shared" si="140"/>
        <v>5.0355786070373963E-2</v>
      </c>
      <c r="X287" s="20">
        <f t="shared" si="130"/>
        <v>18</v>
      </c>
      <c r="Y287" s="20">
        <f t="shared" si="141"/>
        <v>0.99552718009399122</v>
      </c>
      <c r="Z287" s="34">
        <f t="shared" si="142"/>
        <v>3.0213337139852192E-2</v>
      </c>
      <c r="AA287" s="38">
        <f t="shared" si="145"/>
        <v>1.0209057507038466E-2</v>
      </c>
      <c r="AB287" s="37">
        <f t="shared" si="146"/>
        <v>1.1502427232037604E-2</v>
      </c>
      <c r="AC287" s="39">
        <f t="shared" si="143"/>
        <v>18.261917631931372</v>
      </c>
    </row>
    <row r="288" spans="1:29">
      <c r="A288" s="20">
        <f t="shared" si="144"/>
        <v>2.6099999999999898E-2</v>
      </c>
      <c r="B288" s="16">
        <f t="shared" si="123"/>
        <v>3.3231552117587615</v>
      </c>
      <c r="C288" s="16">
        <f t="shared" si="124"/>
        <v>62.25898165195018</v>
      </c>
      <c r="D288" s="20">
        <f t="shared" si="147"/>
        <v>98.979094249296153</v>
      </c>
      <c r="E288" s="20">
        <f t="shared" si="148"/>
        <v>79.079805821436992</v>
      </c>
      <c r="F288" s="20">
        <f t="shared" si="125"/>
        <v>0.92019417856305163</v>
      </c>
      <c r="G288" s="20">
        <f t="shared" si="126"/>
        <v>0.97054996463342535</v>
      </c>
      <c r="H288" s="20">
        <f t="shared" si="127"/>
        <v>5.0355786070373963E-2</v>
      </c>
      <c r="I288" s="20">
        <f t="shared" si="128"/>
        <v>18</v>
      </c>
      <c r="J288" s="20">
        <f t="shared" si="129"/>
        <v>0.99552718009399122</v>
      </c>
      <c r="K288" s="20">
        <f t="shared" si="131"/>
        <v>1058.2047393407624</v>
      </c>
      <c r="L288" s="20">
        <f t="shared" si="132"/>
        <v>845.45757809848749</v>
      </c>
      <c r="M288" s="20">
        <f t="shared" si="133"/>
        <v>9.8379748597883889</v>
      </c>
      <c r="N288" s="20">
        <f t="shared" si="134"/>
        <v>10.376338358434749</v>
      </c>
      <c r="O288" s="20">
        <f t="shared" si="135"/>
        <v>0.5383634986463639</v>
      </c>
      <c r="P288" s="20">
        <f>Properties!$G$12*EXP(1/$G$2-1/300)*(K288*L288-M288*N288/Properties!$B$3)</f>
        <v>1.4553250768618142E-2</v>
      </c>
      <c r="Q288" s="20">
        <f>Properties!$G$13*(K288^2-O288*N288/Properties!$C$3)</f>
        <v>7.9692210918787417E-4</v>
      </c>
      <c r="R288" s="20">
        <f>Properties!$G$14*(O288*L288-M288*K288/Properties!$D$3)</f>
        <v>1.3655973505144792E-10</v>
      </c>
      <c r="S288" s="20">
        <f t="shared" si="136"/>
        <v>98.975242518713685</v>
      </c>
      <c r="T288" s="20">
        <f t="shared" si="137"/>
        <v>79.076334286643572</v>
      </c>
      <c r="U288" s="20">
        <f t="shared" si="138"/>
        <v>0.92366571335646808</v>
      </c>
      <c r="V288" s="20">
        <f t="shared" si="139"/>
        <v>0.97421159732137019</v>
      </c>
      <c r="W288" s="20">
        <f t="shared" si="140"/>
        <v>5.0545883964902283E-2</v>
      </c>
      <c r="X288" s="20">
        <f t="shared" si="130"/>
        <v>18</v>
      </c>
      <c r="Y288" s="20">
        <f t="shared" si="141"/>
        <v>0.99551000420737812</v>
      </c>
      <c r="Z288" s="34">
        <f t="shared" si="142"/>
        <v>3.0327113833529595E-2</v>
      </c>
      <c r="AA288" s="38">
        <f t="shared" si="145"/>
        <v>1.0247574812863149E-2</v>
      </c>
      <c r="AB288" s="37">
        <f t="shared" si="146"/>
        <v>1.1545821416955348E-2</v>
      </c>
      <c r="AC288" s="39">
        <f t="shared" si="143"/>
        <v>18.261826634272936</v>
      </c>
    </row>
    <row r="289" spans="1:29">
      <c r="A289" s="20">
        <f t="shared" si="144"/>
        <v>2.6199999999999897E-2</v>
      </c>
      <c r="B289" s="16">
        <f t="shared" ref="B289:B352" si="149">A289/(PI()/4*$G$6^2)</f>
        <v>3.335887607206113</v>
      </c>
      <c r="C289" s="16">
        <f t="shared" ref="C289:C352" si="150">A289*$G$10</f>
        <v>62.497521811536195</v>
      </c>
      <c r="D289" s="20">
        <f t="shared" si="147"/>
        <v>98.975242518713685</v>
      </c>
      <c r="E289" s="20">
        <f t="shared" si="148"/>
        <v>79.076334286643572</v>
      </c>
      <c r="F289" s="20">
        <f t="shared" ref="F289:F352" si="151">U288</f>
        <v>0.92366571335646808</v>
      </c>
      <c r="G289" s="20">
        <f t="shared" ref="G289:G352" si="152">V288</f>
        <v>0.97421159732137019</v>
      </c>
      <c r="H289" s="20">
        <f t="shared" ref="H289:H352" si="153">W288</f>
        <v>5.0545883964902283E-2</v>
      </c>
      <c r="I289" s="20">
        <f t="shared" ref="I289:I352" si="154">X288</f>
        <v>18</v>
      </c>
      <c r="J289" s="20">
        <f t="shared" ref="J289:J352" si="155">Y288</f>
        <v>0.99551000420737812</v>
      </c>
      <c r="K289" s="20">
        <f t="shared" si="131"/>
        <v>1058.1453031846777</v>
      </c>
      <c r="L289" s="20">
        <f t="shared" si="132"/>
        <v>845.40587715814615</v>
      </c>
      <c r="M289" s="20">
        <f t="shared" si="133"/>
        <v>9.8749193376927096</v>
      </c>
      <c r="N289" s="20">
        <f t="shared" si="134"/>
        <v>10.415305886406305</v>
      </c>
      <c r="O289" s="20">
        <f t="shared" si="135"/>
        <v>0.54038654871359815</v>
      </c>
      <c r="P289" s="20">
        <f>Properties!$G$12*EXP(1/$G$2-1/300)*(K289*L289-M289*N289/Properties!$B$3)</f>
        <v>1.4551543434505371E-2</v>
      </c>
      <c r="Q289" s="20">
        <f>Properties!$G$13*(K289^2-O289*N289/Properties!$C$3)</f>
        <v>7.9683258814720913E-4</v>
      </c>
      <c r="R289" s="20">
        <f>Properties!$G$14*(O289*L289-M289*K289/Properties!$D$3)</f>
        <v>1.370641584790648E-10</v>
      </c>
      <c r="S289" s="20">
        <f t="shared" si="136"/>
        <v>98.971391238107813</v>
      </c>
      <c r="T289" s="20">
        <f t="shared" si="137"/>
        <v>79.072863159117787</v>
      </c>
      <c r="U289" s="20">
        <f t="shared" si="138"/>
        <v>0.92713684088225312</v>
      </c>
      <c r="V289" s="20">
        <f t="shared" si="139"/>
        <v>0.9778728013871999</v>
      </c>
      <c r="W289" s="20">
        <f t="shared" si="140"/>
        <v>5.0735960504946949E-2</v>
      </c>
      <c r="X289" s="20">
        <f t="shared" ref="X289:X352" si="156">I289</f>
        <v>18</v>
      </c>
      <c r="Y289" s="20">
        <f t="shared" si="141"/>
        <v>0.99549282802442329</v>
      </c>
      <c r="Z289" s="34">
        <f t="shared" si="142"/>
        <v>3.0440872272688102E-2</v>
      </c>
      <c r="AA289" s="38">
        <f t="shared" si="145"/>
        <v>1.0286087618921868E-2</v>
      </c>
      <c r="AB289" s="37">
        <f t="shared" si="146"/>
        <v>1.1589210511027659E-2</v>
      </c>
      <c r="AC289" s="39">
        <f t="shared" si="143"/>
        <v>18.261735640649608</v>
      </c>
    </row>
    <row r="290" spans="1:29">
      <c r="A290" s="20">
        <f t="shared" si="144"/>
        <v>2.6299999999999896E-2</v>
      </c>
      <c r="B290" s="16">
        <f t="shared" si="149"/>
        <v>3.3486200026534645</v>
      </c>
      <c r="C290" s="16">
        <f t="shared" si="150"/>
        <v>62.736061971122211</v>
      </c>
      <c r="D290" s="20">
        <f t="shared" si="147"/>
        <v>98.971391238107813</v>
      </c>
      <c r="E290" s="20">
        <f t="shared" si="148"/>
        <v>79.072863159117787</v>
      </c>
      <c r="F290" s="20">
        <f t="shared" si="151"/>
        <v>0.92713684088225312</v>
      </c>
      <c r="G290" s="20">
        <f t="shared" si="152"/>
        <v>0.9778728013871999</v>
      </c>
      <c r="H290" s="20">
        <f t="shared" si="153"/>
        <v>5.0735960504946949E-2</v>
      </c>
      <c r="I290" s="20">
        <f t="shared" si="154"/>
        <v>18</v>
      </c>
      <c r="J290" s="20">
        <f t="shared" si="155"/>
        <v>0.99549282802442329</v>
      </c>
      <c r="K290" s="20">
        <f t="shared" si="131"/>
        <v>1058.0858729451868</v>
      </c>
      <c r="L290" s="20">
        <f t="shared" si="132"/>
        <v>845.35418160087306</v>
      </c>
      <c r="M290" s="20">
        <f t="shared" si="133"/>
        <v>9.9118581779299291</v>
      </c>
      <c r="N290" s="20">
        <f t="shared" si="134"/>
        <v>10.454267478122924</v>
      </c>
      <c r="O290" s="20">
        <f t="shared" si="135"/>
        <v>0.54240930019299638</v>
      </c>
      <c r="P290" s="20">
        <f>Properties!$G$12*EXP(1/$G$2-1/300)*(K290*L290-M290*N290/Properties!$B$3)</f>
        <v>1.4549836374304254E-2</v>
      </c>
      <c r="Q290" s="20">
        <f>Properties!$G$13*(K290^2-O290*N290/Properties!$C$3)</f>
        <v>7.9674308103750823E-4</v>
      </c>
      <c r="R290" s="20">
        <f>Properties!$G$14*(O290*L290-M290*K290/Properties!$D$3)</f>
        <v>1.3756844167834517E-10</v>
      </c>
      <c r="S290" s="20">
        <f t="shared" si="136"/>
        <v>98.967540407406545</v>
      </c>
      <c r="T290" s="20">
        <f t="shared" si="137"/>
        <v>79.069392438794296</v>
      </c>
      <c r="U290" s="20">
        <f t="shared" si="138"/>
        <v>0.93060756120574573</v>
      </c>
      <c r="V290" s="20">
        <f t="shared" si="139"/>
        <v>0.98153357689957665</v>
      </c>
      <c r="W290" s="20">
        <f t="shared" si="140"/>
        <v>5.0926015693831095E-2</v>
      </c>
      <c r="X290" s="20">
        <f t="shared" si="156"/>
        <v>18</v>
      </c>
      <c r="Y290" s="20">
        <f t="shared" si="141"/>
        <v>0.99547565154511153</v>
      </c>
      <c r="Z290" s="34">
        <f t="shared" si="142"/>
        <v>3.0554612461314856E-2</v>
      </c>
      <c r="AA290" s="38">
        <f t="shared" si="145"/>
        <v>1.0324595925934545E-2</v>
      </c>
      <c r="AB290" s="37">
        <f t="shared" si="146"/>
        <v>1.1632594515071305E-2</v>
      </c>
      <c r="AC290" s="39">
        <f t="shared" si="143"/>
        <v>18.261644651061275</v>
      </c>
    </row>
    <row r="291" spans="1:29">
      <c r="A291" s="20">
        <f t="shared" si="144"/>
        <v>2.6399999999999896E-2</v>
      </c>
      <c r="B291" s="16">
        <f t="shared" si="149"/>
        <v>3.361352398100816</v>
      </c>
      <c r="C291" s="16">
        <f t="shared" si="150"/>
        <v>62.974602130708227</v>
      </c>
      <c r="D291" s="20">
        <f t="shared" si="147"/>
        <v>98.967540407406545</v>
      </c>
      <c r="E291" s="20">
        <f t="shared" si="148"/>
        <v>79.069392438794296</v>
      </c>
      <c r="F291" s="20">
        <f t="shared" si="151"/>
        <v>0.93060756120574573</v>
      </c>
      <c r="G291" s="20">
        <f t="shared" si="152"/>
        <v>0.98153357689957665</v>
      </c>
      <c r="H291" s="20">
        <f t="shared" si="153"/>
        <v>5.0926015693831095E-2</v>
      </c>
      <c r="I291" s="20">
        <f t="shared" si="154"/>
        <v>18</v>
      </c>
      <c r="J291" s="20">
        <f t="shared" si="155"/>
        <v>0.99547565154511153</v>
      </c>
      <c r="K291" s="20">
        <f t="shared" si="131"/>
        <v>1058.0264486212925</v>
      </c>
      <c r="L291" s="20">
        <f t="shared" si="132"/>
        <v>845.30249142576497</v>
      </c>
      <c r="M291" s="20">
        <f t="shared" si="133"/>
        <v>9.9487913813906541</v>
      </c>
      <c r="N291" s="20">
        <f t="shared" si="134"/>
        <v>10.493223134520733</v>
      </c>
      <c r="O291" s="20">
        <f t="shared" si="135"/>
        <v>0.54443175313007963</v>
      </c>
      <c r="P291" s="20">
        <f>Properties!$G$12*EXP(1/$G$2-1/300)*(K291*L291-M291*N291/Properties!$B$3)</f>
        <v>1.4548129587955034E-2</v>
      </c>
      <c r="Q291" s="20">
        <f>Properties!$G$13*(K291^2-O291*N291/Properties!$C$3)</f>
        <v>7.9665358785577125E-4</v>
      </c>
      <c r="R291" s="20">
        <f>Properties!$G$14*(O291*L291-M291*K291/Properties!$D$3)</f>
        <v>1.3807258468549079E-10</v>
      </c>
      <c r="S291" s="20">
        <f t="shared" si="136"/>
        <v>98.963690026537932</v>
      </c>
      <c r="T291" s="20">
        <f t="shared" si="137"/>
        <v>79.06592212560777</v>
      </c>
      <c r="U291" s="20">
        <f t="shared" si="138"/>
        <v>0.93407787439227041</v>
      </c>
      <c r="V291" s="20">
        <f t="shared" si="139"/>
        <v>0.98519392392714744</v>
      </c>
      <c r="W291" s="20">
        <f t="shared" si="140"/>
        <v>5.1116049534877125E-2</v>
      </c>
      <c r="X291" s="20">
        <f t="shared" si="156"/>
        <v>18</v>
      </c>
      <c r="Y291" s="20">
        <f t="shared" si="141"/>
        <v>0.99545847476942739</v>
      </c>
      <c r="Z291" s="34">
        <f t="shared" si="142"/>
        <v>3.0668334403391451E-2</v>
      </c>
      <c r="AA291" s="38">
        <f t="shared" si="145"/>
        <v>1.0363099734620676E-2</v>
      </c>
      <c r="AB291" s="37">
        <f t="shared" si="146"/>
        <v>1.1675973429902875E-2</v>
      </c>
      <c r="AC291" s="39">
        <f t="shared" si="143"/>
        <v>18.261553665507844</v>
      </c>
    </row>
    <row r="292" spans="1:29">
      <c r="A292" s="20">
        <f t="shared" si="144"/>
        <v>2.6499999999999895E-2</v>
      </c>
      <c r="B292" s="16">
        <f t="shared" si="149"/>
        <v>3.3740847935481675</v>
      </c>
      <c r="C292" s="16">
        <f t="shared" si="150"/>
        <v>63.213142290294243</v>
      </c>
      <c r="D292" s="20">
        <f t="shared" si="147"/>
        <v>98.963690026537932</v>
      </c>
      <c r="E292" s="20">
        <f t="shared" si="148"/>
        <v>79.06592212560777</v>
      </c>
      <c r="F292" s="20">
        <f t="shared" si="151"/>
        <v>0.93407787439227041</v>
      </c>
      <c r="G292" s="20">
        <f t="shared" si="152"/>
        <v>0.98519392392714744</v>
      </c>
      <c r="H292" s="20">
        <f t="shared" si="153"/>
        <v>5.1116049534877125E-2</v>
      </c>
      <c r="I292" s="20">
        <f t="shared" si="154"/>
        <v>18</v>
      </c>
      <c r="J292" s="20">
        <f t="shared" si="155"/>
        <v>0.99545847476942739</v>
      </c>
      <c r="K292" s="20">
        <f t="shared" si="131"/>
        <v>1057.9670302119971</v>
      </c>
      <c r="L292" s="20">
        <f t="shared" si="132"/>
        <v>845.25080663191807</v>
      </c>
      <c r="M292" s="20">
        <f t="shared" si="133"/>
        <v>9.9857189489652711</v>
      </c>
      <c r="N292" s="20">
        <f t="shared" si="134"/>
        <v>10.532172856535627</v>
      </c>
      <c r="O292" s="20">
        <f t="shared" si="135"/>
        <v>0.54645390757035772</v>
      </c>
      <c r="P292" s="20">
        <f>Properties!$G$12*EXP(1/$G$2-1/300)*(K292*L292-M292*N292/Properties!$B$3)</f>
        <v>1.4546423075397939E-2</v>
      </c>
      <c r="Q292" s="20">
        <f>Properties!$G$13*(K292^2-O292*N292/Properties!$C$3)</f>
        <v>7.9656410859899887E-4</v>
      </c>
      <c r="R292" s="20">
        <f>Properties!$G$14*(O292*L292-M292*K292/Properties!$D$3)</f>
        <v>1.3857658753669202E-10</v>
      </c>
      <c r="S292" s="20">
        <f t="shared" si="136"/>
        <v>98.95984009543001</v>
      </c>
      <c r="T292" s="20">
        <f t="shared" si="137"/>
        <v>79.062452219492897</v>
      </c>
      <c r="U292" s="20">
        <f t="shared" si="138"/>
        <v>0.93754778050713761</v>
      </c>
      <c r="V292" s="20">
        <f t="shared" si="139"/>
        <v>0.98885384253854425</v>
      </c>
      <c r="W292" s="20">
        <f t="shared" si="140"/>
        <v>5.1306062031406745E-2</v>
      </c>
      <c r="X292" s="20">
        <f t="shared" si="156"/>
        <v>18</v>
      </c>
      <c r="Y292" s="20">
        <f t="shared" si="141"/>
        <v>0.99544129769735556</v>
      </c>
      <c r="Z292" s="34">
        <f t="shared" si="142"/>
        <v>3.0782038102900255E-2</v>
      </c>
      <c r="AA292" s="38">
        <f t="shared" si="145"/>
        <v>1.0401599045699896E-2</v>
      </c>
      <c r="AB292" s="37">
        <f t="shared" si="146"/>
        <v>1.1719347256338785E-2</v>
      </c>
      <c r="AC292" s="39">
        <f t="shared" si="143"/>
        <v>18.261462683989162</v>
      </c>
    </row>
    <row r="293" spans="1:29">
      <c r="A293" s="20">
        <f t="shared" si="144"/>
        <v>2.6599999999999895E-2</v>
      </c>
      <c r="B293" s="16">
        <f t="shared" si="149"/>
        <v>3.386817188995519</v>
      </c>
      <c r="C293" s="16">
        <f t="shared" si="150"/>
        <v>63.451682449880252</v>
      </c>
      <c r="D293" s="20">
        <f t="shared" si="147"/>
        <v>98.95984009543001</v>
      </c>
      <c r="E293" s="20">
        <f t="shared" si="148"/>
        <v>79.062452219492897</v>
      </c>
      <c r="F293" s="20">
        <f t="shared" si="151"/>
        <v>0.93754778050713761</v>
      </c>
      <c r="G293" s="20">
        <f t="shared" si="152"/>
        <v>0.98885384253854425</v>
      </c>
      <c r="H293" s="20">
        <f t="shared" si="153"/>
        <v>5.1306062031406745E-2</v>
      </c>
      <c r="I293" s="20">
        <f t="shared" si="154"/>
        <v>18</v>
      </c>
      <c r="J293" s="20">
        <f t="shared" si="155"/>
        <v>0.99544129769735556</v>
      </c>
      <c r="K293" s="20">
        <f t="shared" si="131"/>
        <v>1057.9076177163026</v>
      </c>
      <c r="L293" s="20">
        <f t="shared" si="132"/>
        <v>845.199127218429</v>
      </c>
      <c r="M293" s="20">
        <f t="shared" si="133"/>
        <v>10.022640881543991</v>
      </c>
      <c r="N293" s="20">
        <f t="shared" si="134"/>
        <v>10.571116645103322</v>
      </c>
      <c r="O293" s="20">
        <f t="shared" si="135"/>
        <v>0.54847576355933181</v>
      </c>
      <c r="P293" s="20">
        <f>Properties!$G$12*EXP(1/$G$2-1/300)*(K293*L293-M293*N293/Properties!$B$3)</f>
        <v>1.4544716836573218E-2</v>
      </c>
      <c r="Q293" s="20">
        <f>Properties!$G$13*(K293^2-O293*N293/Properties!$C$3)</f>
        <v>7.9647464326419086E-4</v>
      </c>
      <c r="R293" s="20">
        <f>Properties!$G$14*(O293*L293-M293*K293/Properties!$D$3)</f>
        <v>1.3908045026812911E-10</v>
      </c>
      <c r="S293" s="20">
        <f t="shared" si="136"/>
        <v>98.95599061401083</v>
      </c>
      <c r="T293" s="20">
        <f t="shared" si="137"/>
        <v>79.058982720384392</v>
      </c>
      <c r="U293" s="20">
        <f t="shared" si="138"/>
        <v>0.94101727961564352</v>
      </c>
      <c r="V293" s="20">
        <f t="shared" si="139"/>
        <v>0.9925133328023843</v>
      </c>
      <c r="W293" s="20">
        <f t="shared" si="140"/>
        <v>5.1496053186740928E-2</v>
      </c>
      <c r="X293" s="20">
        <f t="shared" si="156"/>
        <v>18</v>
      </c>
      <c r="Y293" s="20">
        <f t="shared" si="141"/>
        <v>0.99542412032888072</v>
      </c>
      <c r="Z293" s="34">
        <f t="shared" si="142"/>
        <v>3.0895723563822641E-2</v>
      </c>
      <c r="AA293" s="38">
        <f t="shared" si="145"/>
        <v>1.0440093859891704E-2</v>
      </c>
      <c r="AB293" s="37">
        <f t="shared" si="146"/>
        <v>1.1762715995195095E-2</v>
      </c>
      <c r="AC293" s="39">
        <f t="shared" si="143"/>
        <v>18.261371706505138</v>
      </c>
    </row>
    <row r="294" spans="1:29">
      <c r="A294" s="20">
        <f t="shared" si="144"/>
        <v>2.6699999999999894E-2</v>
      </c>
      <c r="B294" s="16">
        <f t="shared" si="149"/>
        <v>3.3995495844428709</v>
      </c>
      <c r="C294" s="16">
        <f t="shared" si="150"/>
        <v>63.690222609466268</v>
      </c>
      <c r="D294" s="20">
        <f t="shared" si="147"/>
        <v>98.95599061401083</v>
      </c>
      <c r="E294" s="20">
        <f t="shared" si="148"/>
        <v>79.058982720384392</v>
      </c>
      <c r="F294" s="20">
        <f t="shared" si="151"/>
        <v>0.94101727961564352</v>
      </c>
      <c r="G294" s="20">
        <f t="shared" si="152"/>
        <v>0.9925133328023843</v>
      </c>
      <c r="H294" s="20">
        <f t="shared" si="153"/>
        <v>5.1496053186740928E-2</v>
      </c>
      <c r="I294" s="20">
        <f t="shared" si="154"/>
        <v>18</v>
      </c>
      <c r="J294" s="20">
        <f t="shared" si="155"/>
        <v>0.99542412032888072</v>
      </c>
      <c r="K294" s="20">
        <f t="shared" si="131"/>
        <v>1057.8482111332116</v>
      </c>
      <c r="L294" s="20">
        <f t="shared" si="132"/>
        <v>845.14745318439475</v>
      </c>
      <c r="M294" s="20">
        <f t="shared" si="133"/>
        <v>10.059557180016821</v>
      </c>
      <c r="N294" s="20">
        <f t="shared" si="134"/>
        <v>10.610054501159313</v>
      </c>
      <c r="O294" s="20">
        <f t="shared" si="135"/>
        <v>0.55049732114249272</v>
      </c>
      <c r="P294" s="20">
        <f>Properties!$G$12*EXP(1/$G$2-1/300)*(K294*L294-M294*N294/Properties!$B$3)</f>
        <v>1.4543010871421135E-2</v>
      </c>
      <c r="Q294" s="20">
        <f>Properties!$G$13*(K294^2-O294*N294/Properties!$C$3)</f>
        <v>7.9638519184834888E-4</v>
      </c>
      <c r="R294" s="20">
        <f>Properties!$G$14*(O294*L294-M294*K294/Properties!$D$3)</f>
        <v>1.3958417291597132E-10</v>
      </c>
      <c r="S294" s="20">
        <f t="shared" si="136"/>
        <v>98.952141582208483</v>
      </c>
      <c r="T294" s="20">
        <f t="shared" si="137"/>
        <v>79.055513628216971</v>
      </c>
      <c r="U294" s="20">
        <f t="shared" si="138"/>
        <v>0.94448637178306993</v>
      </c>
      <c r="V294" s="20">
        <f t="shared" si="139"/>
        <v>0.99617239478726971</v>
      </c>
      <c r="W294" s="20">
        <f t="shared" si="140"/>
        <v>5.1686023004199944E-2</v>
      </c>
      <c r="X294" s="20">
        <f t="shared" si="156"/>
        <v>18</v>
      </c>
      <c r="Y294" s="20">
        <f t="shared" si="141"/>
        <v>0.99540694266398755</v>
      </c>
      <c r="Z294" s="34">
        <f t="shared" si="142"/>
        <v>3.1009390790138758E-2</v>
      </c>
      <c r="AA294" s="38">
        <f t="shared" si="145"/>
        <v>1.0478584177915166E-2</v>
      </c>
      <c r="AB294" s="37">
        <f t="shared" si="146"/>
        <v>1.1806079647287859E-2</v>
      </c>
      <c r="AC294" s="39">
        <f t="shared" si="143"/>
        <v>18.261280733055642</v>
      </c>
    </row>
    <row r="295" spans="1:29">
      <c r="A295" s="20">
        <f t="shared" si="144"/>
        <v>2.6799999999999893E-2</v>
      </c>
      <c r="B295" s="16">
        <f t="shared" si="149"/>
        <v>3.4122819798902224</v>
      </c>
      <c r="C295" s="16">
        <f t="shared" si="150"/>
        <v>63.928762769052284</v>
      </c>
      <c r="D295" s="20">
        <f t="shared" si="147"/>
        <v>98.952141582208483</v>
      </c>
      <c r="E295" s="20">
        <f t="shared" si="148"/>
        <v>79.055513628216971</v>
      </c>
      <c r="F295" s="20">
        <f t="shared" si="151"/>
        <v>0.94448637178306993</v>
      </c>
      <c r="G295" s="20">
        <f t="shared" si="152"/>
        <v>0.99617239478726971</v>
      </c>
      <c r="H295" s="20">
        <f t="shared" si="153"/>
        <v>5.1686023004199944E-2</v>
      </c>
      <c r="I295" s="20">
        <f t="shared" si="154"/>
        <v>18</v>
      </c>
      <c r="J295" s="20">
        <f t="shared" si="155"/>
        <v>0.99540694266398755</v>
      </c>
      <c r="K295" s="20">
        <f t="shared" si="131"/>
        <v>1057.7888104617271</v>
      </c>
      <c r="L295" s="20">
        <f t="shared" si="132"/>
        <v>845.0957845289123</v>
      </c>
      <c r="M295" s="20">
        <f t="shared" si="133"/>
        <v>10.096467845273574</v>
      </c>
      <c r="N295" s="20">
        <f t="shared" si="134"/>
        <v>10.648986425638892</v>
      </c>
      <c r="O295" s="20">
        <f t="shared" si="135"/>
        <v>0.55251858036532131</v>
      </c>
      <c r="P295" s="20">
        <f>Properties!$G$12*EXP(1/$G$2-1/300)*(K295*L295-M295*N295/Properties!$B$3)</f>
        <v>1.4541305179881978E-2</v>
      </c>
      <c r="Q295" s="20">
        <f>Properties!$G$13*(K295^2-O295*N295/Properties!$C$3)</f>
        <v>7.9629575434847532E-4</v>
      </c>
      <c r="R295" s="20">
        <f>Properties!$G$14*(O295*L295-M295*K295/Properties!$D$3)</f>
        <v>1.4008775551637709E-10</v>
      </c>
      <c r="S295" s="20">
        <f t="shared" si="136"/>
        <v>98.948292999951065</v>
      </c>
      <c r="T295" s="20">
        <f t="shared" si="137"/>
        <v>79.052044942925363</v>
      </c>
      <c r="U295" s="20">
        <f t="shared" si="138"/>
        <v>0.94795505707468453</v>
      </c>
      <c r="V295" s="20">
        <f t="shared" si="139"/>
        <v>0.99983102856178774</v>
      </c>
      <c r="W295" s="20">
        <f t="shared" si="140"/>
        <v>5.1875971487103344E-2</v>
      </c>
      <c r="X295" s="20">
        <f t="shared" si="156"/>
        <v>18</v>
      </c>
      <c r="Y295" s="20">
        <f t="shared" si="141"/>
        <v>0.99538976470266072</v>
      </c>
      <c r="Z295" s="34">
        <f t="shared" si="142"/>
        <v>3.1123039785827089E-2</v>
      </c>
      <c r="AA295" s="38">
        <f t="shared" si="145"/>
        <v>1.0517070000489355E-2</v>
      </c>
      <c r="AB295" s="37">
        <f t="shared" si="146"/>
        <v>1.1849438213432961E-2</v>
      </c>
      <c r="AC295" s="39">
        <f t="shared" si="143"/>
        <v>18.261189763640566</v>
      </c>
    </row>
    <row r="296" spans="1:29">
      <c r="A296" s="20">
        <f t="shared" si="144"/>
        <v>2.6899999999999893E-2</v>
      </c>
      <c r="B296" s="16">
        <f t="shared" si="149"/>
        <v>3.4250143753375739</v>
      </c>
      <c r="C296" s="16">
        <f t="shared" si="150"/>
        <v>64.167302928638307</v>
      </c>
      <c r="D296" s="20">
        <f t="shared" si="147"/>
        <v>98.948292999951065</v>
      </c>
      <c r="E296" s="20">
        <f t="shared" si="148"/>
        <v>79.052044942925363</v>
      </c>
      <c r="F296" s="20">
        <f t="shared" si="151"/>
        <v>0.94795505707468453</v>
      </c>
      <c r="G296" s="20">
        <f t="shared" si="152"/>
        <v>0.99983102856178774</v>
      </c>
      <c r="H296" s="20">
        <f t="shared" si="153"/>
        <v>5.1875971487103344E-2</v>
      </c>
      <c r="I296" s="20">
        <f t="shared" si="154"/>
        <v>18</v>
      </c>
      <c r="J296" s="20">
        <f t="shared" si="155"/>
        <v>0.99538976470266072</v>
      </c>
      <c r="K296" s="20">
        <f t="shared" si="131"/>
        <v>1057.7294157008514</v>
      </c>
      <c r="L296" s="20">
        <f t="shared" si="132"/>
        <v>845.04412125107865</v>
      </c>
      <c r="M296" s="20">
        <f t="shared" si="133"/>
        <v>10.133372878203865</v>
      </c>
      <c r="N296" s="20">
        <f t="shared" si="134"/>
        <v>10.687912419477152</v>
      </c>
      <c r="O296" s="20">
        <f t="shared" si="135"/>
        <v>0.55453954127328897</v>
      </c>
      <c r="P296" s="20">
        <f>Properties!$G$12*EXP(1/$G$2-1/300)*(K296*L296-M296*N296/Properties!$B$3)</f>
        <v>1.4539599761896033E-2</v>
      </c>
      <c r="Q296" s="20">
        <f>Properties!$G$13*(K296^2-O296*N296/Properties!$C$3)</f>
        <v>7.9620633076157269E-4</v>
      </c>
      <c r="R296" s="20">
        <f>Properties!$G$14*(O296*L296-M296*K296/Properties!$D$3)</f>
        <v>1.4059119810549439E-10</v>
      </c>
      <c r="S296" s="20">
        <f t="shared" si="136"/>
        <v>98.944444867166681</v>
      </c>
      <c r="T296" s="20">
        <f t="shared" si="137"/>
        <v>79.048576664444312</v>
      </c>
      <c r="U296" s="20">
        <f t="shared" si="138"/>
        <v>0.95142333555574066</v>
      </c>
      <c r="V296" s="20">
        <f t="shared" si="139"/>
        <v>1.0034892341945105</v>
      </c>
      <c r="W296" s="20">
        <f t="shared" si="140"/>
        <v>5.206589863876996E-2</v>
      </c>
      <c r="X296" s="20">
        <f t="shared" si="156"/>
        <v>18</v>
      </c>
      <c r="Y296" s="20">
        <f t="shared" si="141"/>
        <v>0.9953725864448848</v>
      </c>
      <c r="Z296" s="34">
        <f t="shared" si="142"/>
        <v>3.1236670554866341E-2</v>
      </c>
      <c r="AA296" s="38">
        <f t="shared" si="145"/>
        <v>1.0555551328333196E-2</v>
      </c>
      <c r="AB296" s="37">
        <f t="shared" si="146"/>
        <v>1.1892791694446103E-2</v>
      </c>
      <c r="AC296" s="39">
        <f t="shared" si="143"/>
        <v>18.261098798259788</v>
      </c>
    </row>
    <row r="297" spans="1:29">
      <c r="A297" s="20">
        <f t="shared" si="144"/>
        <v>2.6999999999999892E-2</v>
      </c>
      <c r="B297" s="16">
        <f t="shared" si="149"/>
        <v>3.4377467707849254</v>
      </c>
      <c r="C297" s="16">
        <f t="shared" si="150"/>
        <v>64.405843088224316</v>
      </c>
      <c r="D297" s="20">
        <f t="shared" si="147"/>
        <v>98.944444867166681</v>
      </c>
      <c r="E297" s="20">
        <f t="shared" si="148"/>
        <v>79.048576664444312</v>
      </c>
      <c r="F297" s="20">
        <f t="shared" si="151"/>
        <v>0.95142333555574066</v>
      </c>
      <c r="G297" s="20">
        <f t="shared" si="152"/>
        <v>1.0034892341945105</v>
      </c>
      <c r="H297" s="20">
        <f t="shared" si="153"/>
        <v>5.206589863876996E-2</v>
      </c>
      <c r="I297" s="20">
        <f t="shared" si="154"/>
        <v>18</v>
      </c>
      <c r="J297" s="20">
        <f t="shared" si="155"/>
        <v>0.9953725864448848</v>
      </c>
      <c r="K297" s="20">
        <f t="shared" si="131"/>
        <v>1057.6700268495888</v>
      </c>
      <c r="L297" s="20">
        <f t="shared" si="132"/>
        <v>844.99246334999123</v>
      </c>
      <c r="M297" s="20">
        <f t="shared" si="133"/>
        <v>10.170272279697119</v>
      </c>
      <c r="N297" s="20">
        <f t="shared" si="134"/>
        <v>10.726832483608977</v>
      </c>
      <c r="O297" s="20">
        <f t="shared" si="135"/>
        <v>0.55656020391185701</v>
      </c>
      <c r="P297" s="20">
        <f>Properties!$G$12*EXP(1/$G$2-1/300)*(K297*L297-M297*N297/Properties!$B$3)</f>
        <v>1.4537894617403624E-2</v>
      </c>
      <c r="Q297" s="20">
        <f>Properties!$G$13*(K297^2-O297*N297/Properties!$C$3)</f>
        <v>7.961169210846463E-4</v>
      </c>
      <c r="R297" s="20">
        <f>Properties!$G$14*(O297*L297-M297*K297/Properties!$D$3)</f>
        <v>1.4109450071946005E-10</v>
      </c>
      <c r="S297" s="20">
        <f t="shared" si="136"/>
        <v>98.940597183783453</v>
      </c>
      <c r="T297" s="20">
        <f t="shared" si="137"/>
        <v>79.045108792708575</v>
      </c>
      <c r="U297" s="20">
        <f t="shared" si="138"/>
        <v>0.95489120729147747</v>
      </c>
      <c r="V297" s="20">
        <f t="shared" si="139"/>
        <v>1.0071470117539953</v>
      </c>
      <c r="W297" s="20">
        <f t="shared" si="140"/>
        <v>5.2255804462517916E-2</v>
      </c>
      <c r="X297" s="20">
        <f t="shared" si="156"/>
        <v>18</v>
      </c>
      <c r="Y297" s="20">
        <f t="shared" si="141"/>
        <v>0.99535540789064447</v>
      </c>
      <c r="Z297" s="34">
        <f t="shared" si="142"/>
        <v>3.1350283101232779E-2</v>
      </c>
      <c r="AA297" s="38">
        <f t="shared" si="145"/>
        <v>1.0594028162165472E-2</v>
      </c>
      <c r="AB297" s="37">
        <f t="shared" si="146"/>
        <v>1.193614009114281E-2</v>
      </c>
      <c r="AC297" s="39">
        <f t="shared" si="143"/>
        <v>18.261007836913166</v>
      </c>
    </row>
    <row r="298" spans="1:29">
      <c r="A298" s="20">
        <f t="shared" si="144"/>
        <v>2.7099999999999892E-2</v>
      </c>
      <c r="B298" s="16">
        <f t="shared" si="149"/>
        <v>3.4504791662322769</v>
      </c>
      <c r="C298" s="16">
        <f t="shared" si="150"/>
        <v>64.644383247810339</v>
      </c>
      <c r="D298" s="20">
        <f t="shared" si="147"/>
        <v>98.940597183783453</v>
      </c>
      <c r="E298" s="20">
        <f t="shared" si="148"/>
        <v>79.045108792708575</v>
      </c>
      <c r="F298" s="20">
        <f t="shared" si="151"/>
        <v>0.95489120729147747</v>
      </c>
      <c r="G298" s="20">
        <f t="shared" si="152"/>
        <v>1.0071470117539953</v>
      </c>
      <c r="H298" s="20">
        <f t="shared" si="153"/>
        <v>5.2255804462517916E-2</v>
      </c>
      <c r="I298" s="20">
        <f t="shared" si="154"/>
        <v>18</v>
      </c>
      <c r="J298" s="20">
        <f t="shared" si="155"/>
        <v>0.99535540789064447</v>
      </c>
      <c r="K298" s="20">
        <f t="shared" si="131"/>
        <v>1057.6106439069417</v>
      </c>
      <c r="L298" s="20">
        <f t="shared" si="132"/>
        <v>844.94081082474793</v>
      </c>
      <c r="M298" s="20">
        <f t="shared" si="133"/>
        <v>10.20716605064257</v>
      </c>
      <c r="N298" s="20">
        <f t="shared" si="134"/>
        <v>10.765746618969048</v>
      </c>
      <c r="O298" s="20">
        <f t="shared" si="135"/>
        <v>0.55858056832647707</v>
      </c>
      <c r="P298" s="20">
        <f>Properties!$G$12*EXP(1/$G$2-1/300)*(K298*L298-M298*N298/Properties!$B$3)</f>
        <v>1.4536189746345083E-2</v>
      </c>
      <c r="Q298" s="20">
        <f>Properties!$G$13*(K298^2-O298*N298/Properties!$C$3)</f>
        <v>7.9602752531469933E-4</v>
      </c>
      <c r="R298" s="20">
        <f>Properties!$G$14*(O298*L298-M298*K298/Properties!$D$3)</f>
        <v>1.4159766339440076E-10</v>
      </c>
      <c r="S298" s="20">
        <f t="shared" si="136"/>
        <v>98.936749949729517</v>
      </c>
      <c r="T298" s="20">
        <f t="shared" si="137"/>
        <v>79.04164132765294</v>
      </c>
      <c r="U298" s="20">
        <f t="shared" si="138"/>
        <v>0.95835867234712002</v>
      </c>
      <c r="V298" s="20">
        <f t="shared" si="139"/>
        <v>1.0108043613087845</v>
      </c>
      <c r="W298" s="20">
        <f t="shared" si="140"/>
        <v>5.244568896166462E-2</v>
      </c>
      <c r="X298" s="20">
        <f t="shared" si="156"/>
        <v>18</v>
      </c>
      <c r="Y298" s="20">
        <f t="shared" si="141"/>
        <v>0.99533822903992442</v>
      </c>
      <c r="Z298" s="34">
        <f t="shared" si="142"/>
        <v>3.1463877428901887E-2</v>
      </c>
      <c r="AA298" s="38">
        <f t="shared" si="145"/>
        <v>1.0632500502704829E-2</v>
      </c>
      <c r="AB298" s="37">
        <f t="shared" si="146"/>
        <v>1.1979483404338253E-2</v>
      </c>
      <c r="AC298" s="39">
        <f t="shared" si="143"/>
        <v>18.260916879600625</v>
      </c>
    </row>
    <row r="299" spans="1:29">
      <c r="A299" s="20">
        <f t="shared" si="144"/>
        <v>2.7199999999999891E-2</v>
      </c>
      <c r="B299" s="16">
        <f t="shared" si="149"/>
        <v>3.4632115616796284</v>
      </c>
      <c r="C299" s="16">
        <f t="shared" si="150"/>
        <v>64.882923407396348</v>
      </c>
      <c r="D299" s="20">
        <f t="shared" si="147"/>
        <v>98.936749949729517</v>
      </c>
      <c r="E299" s="20">
        <f t="shared" si="148"/>
        <v>79.04164132765294</v>
      </c>
      <c r="F299" s="20">
        <f t="shared" si="151"/>
        <v>0.95835867234712002</v>
      </c>
      <c r="G299" s="20">
        <f t="shared" si="152"/>
        <v>1.0108043613087845</v>
      </c>
      <c r="H299" s="20">
        <f t="shared" si="153"/>
        <v>5.244568896166462E-2</v>
      </c>
      <c r="I299" s="20">
        <f t="shared" si="154"/>
        <v>18</v>
      </c>
      <c r="J299" s="20">
        <f t="shared" si="155"/>
        <v>0.99533822903992442</v>
      </c>
      <c r="K299" s="20">
        <f t="shared" si="131"/>
        <v>1057.5512668719139</v>
      </c>
      <c r="L299" s="20">
        <f t="shared" si="132"/>
        <v>844.88916367444619</v>
      </c>
      <c r="M299" s="20">
        <f t="shared" si="133"/>
        <v>10.244054191929246</v>
      </c>
      <c r="N299" s="20">
        <f t="shared" si="134"/>
        <v>10.804654826491834</v>
      </c>
      <c r="O299" s="20">
        <f t="shared" si="135"/>
        <v>0.56060063456259102</v>
      </c>
      <c r="P299" s="20">
        <f>Properties!$G$12*EXP(1/$G$2-1/300)*(K299*L299-M299*N299/Properties!$B$3)</f>
        <v>1.4534485148660741E-2</v>
      </c>
      <c r="Q299" s="20">
        <f>Properties!$G$13*(K299^2-O299*N299/Properties!$C$3)</f>
        <v>7.9593814344873731E-4</v>
      </c>
      <c r="R299" s="20">
        <f>Properties!$G$14*(O299*L299-M299*K299/Properties!$D$3)</f>
        <v>1.421006861664321E-10</v>
      </c>
      <c r="S299" s="20">
        <f t="shared" si="136"/>
        <v>98.932903164933037</v>
      </c>
      <c r="T299" s="20">
        <f t="shared" si="137"/>
        <v>79.038174269212178</v>
      </c>
      <c r="U299" s="20">
        <f t="shared" si="138"/>
        <v>0.96182573078787892</v>
      </c>
      <c r="V299" s="20">
        <f t="shared" si="139"/>
        <v>1.0144612829274056</v>
      </c>
      <c r="W299" s="20">
        <f t="shared" si="140"/>
        <v>5.263555213952676E-2</v>
      </c>
      <c r="X299" s="20">
        <f t="shared" si="156"/>
        <v>18</v>
      </c>
      <c r="Y299" s="20">
        <f t="shared" si="141"/>
        <v>0.9953210498927092</v>
      </c>
      <c r="Z299" s="34">
        <f t="shared" si="142"/>
        <v>3.1577453541849487E-2</v>
      </c>
      <c r="AA299" s="38">
        <f t="shared" si="145"/>
        <v>1.0670968350669625E-2</v>
      </c>
      <c r="AB299" s="37">
        <f t="shared" si="146"/>
        <v>1.202282163484778E-2</v>
      </c>
      <c r="AC299" s="39">
        <f t="shared" si="143"/>
        <v>18.260825926322024</v>
      </c>
    </row>
    <row r="300" spans="1:29">
      <c r="A300" s="20">
        <f t="shared" si="144"/>
        <v>2.729999999999989E-2</v>
      </c>
      <c r="B300" s="16">
        <f t="shared" si="149"/>
        <v>3.4759439571269799</v>
      </c>
      <c r="C300" s="16">
        <f t="shared" si="150"/>
        <v>65.121463566982371</v>
      </c>
      <c r="D300" s="20">
        <f t="shared" si="147"/>
        <v>98.932903164933037</v>
      </c>
      <c r="E300" s="20">
        <f t="shared" si="148"/>
        <v>79.038174269212178</v>
      </c>
      <c r="F300" s="20">
        <f t="shared" si="151"/>
        <v>0.96182573078787892</v>
      </c>
      <c r="G300" s="20">
        <f t="shared" si="152"/>
        <v>1.0144612829274056</v>
      </c>
      <c r="H300" s="20">
        <f t="shared" si="153"/>
        <v>5.263555213952676E-2</v>
      </c>
      <c r="I300" s="20">
        <f t="shared" si="154"/>
        <v>18</v>
      </c>
      <c r="J300" s="20">
        <f t="shared" si="155"/>
        <v>0.9953210498927092</v>
      </c>
      <c r="K300" s="20">
        <f t="shared" si="131"/>
        <v>1057.4918957435091</v>
      </c>
      <c r="L300" s="20">
        <f t="shared" si="132"/>
        <v>844.83752189818392</v>
      </c>
      <c r="M300" s="20">
        <f t="shared" si="133"/>
        <v>10.280936704445979</v>
      </c>
      <c r="N300" s="20">
        <f t="shared" si="134"/>
        <v>10.843557107111609</v>
      </c>
      <c r="O300" s="20">
        <f t="shared" si="135"/>
        <v>0.56262040266563063</v>
      </c>
      <c r="P300" s="20">
        <f>Properties!$G$12*EXP(1/$G$2-1/300)*(K300*L300-M300*N300/Properties!$B$3)</f>
        <v>1.4532780824290967E-2</v>
      </c>
      <c r="Q300" s="20">
        <f>Properties!$G$13*(K300^2-O300*N300/Properties!$C$3)</f>
        <v>7.9584877548376665E-4</v>
      </c>
      <c r="R300" s="20">
        <f>Properties!$G$14*(O300*L300-M300*K300/Properties!$D$3)</f>
        <v>1.4260356907165898E-10</v>
      </c>
      <c r="S300" s="20">
        <f t="shared" si="136"/>
        <v>98.929056829322178</v>
      </c>
      <c r="T300" s="20">
        <f t="shared" si="137"/>
        <v>79.034707617321104</v>
      </c>
      <c r="U300" s="20">
        <f t="shared" si="138"/>
        <v>0.96529238267895057</v>
      </c>
      <c r="V300" s="20">
        <f t="shared" si="139"/>
        <v>1.0181177766783707</v>
      </c>
      <c r="W300" s="20">
        <f t="shared" si="140"/>
        <v>5.2825393999420316E-2</v>
      </c>
      <c r="X300" s="20">
        <f t="shared" si="156"/>
        <v>18</v>
      </c>
      <c r="Y300" s="20">
        <f t="shared" si="141"/>
        <v>0.99530387044898361</v>
      </c>
      <c r="Z300" s="34">
        <f t="shared" si="142"/>
        <v>3.1691011444048622E-2</v>
      </c>
      <c r="AA300" s="38">
        <f t="shared" si="145"/>
        <v>1.0709431706778218E-2</v>
      </c>
      <c r="AB300" s="37">
        <f t="shared" si="146"/>
        <v>1.2066154783486206E-2</v>
      </c>
      <c r="AC300" s="39">
        <f t="shared" si="143"/>
        <v>18.260734977077252</v>
      </c>
    </row>
    <row r="301" spans="1:29">
      <c r="A301" s="20">
        <f t="shared" si="144"/>
        <v>2.739999999999989E-2</v>
      </c>
      <c r="B301" s="16">
        <f t="shared" si="149"/>
        <v>3.4886763525743314</v>
      </c>
      <c r="C301" s="16">
        <f t="shared" si="150"/>
        <v>65.36000372656838</v>
      </c>
      <c r="D301" s="20">
        <f t="shared" si="147"/>
        <v>98.929056829322178</v>
      </c>
      <c r="E301" s="20">
        <f t="shared" si="148"/>
        <v>79.034707617321104</v>
      </c>
      <c r="F301" s="20">
        <f t="shared" si="151"/>
        <v>0.96529238267895057</v>
      </c>
      <c r="G301" s="20">
        <f t="shared" si="152"/>
        <v>1.0181177766783707</v>
      </c>
      <c r="H301" s="20">
        <f t="shared" si="153"/>
        <v>5.2825393999420316E-2</v>
      </c>
      <c r="I301" s="20">
        <f t="shared" si="154"/>
        <v>18</v>
      </c>
      <c r="J301" s="20">
        <f t="shared" si="155"/>
        <v>0.99530387044898361</v>
      </c>
      <c r="K301" s="20">
        <f t="shared" si="131"/>
        <v>1057.4325305207319</v>
      </c>
      <c r="L301" s="20">
        <f t="shared" si="132"/>
        <v>844.78588549505969</v>
      </c>
      <c r="M301" s="20">
        <f t="shared" si="133"/>
        <v>10.31781358908143</v>
      </c>
      <c r="N301" s="20">
        <f t="shared" si="134"/>
        <v>10.882453461762447</v>
      </c>
      <c r="O301" s="20">
        <f t="shared" si="135"/>
        <v>0.56463987268101834</v>
      </c>
      <c r="P301" s="20">
        <f>Properties!$G$12*EXP(1/$G$2-1/300)*(K301*L301-M301*N301/Properties!$B$3)</f>
        <v>1.453107677317615E-2</v>
      </c>
      <c r="Q301" s="20">
        <f>Properties!$G$13*(K301^2-O301*N301/Properties!$C$3)</f>
        <v>7.9575942141679539E-4</v>
      </c>
      <c r="R301" s="20">
        <f>Properties!$G$14*(O301*L301-M301*K301/Properties!$D$3)</f>
        <v>1.4310631214617571E-10</v>
      </c>
      <c r="S301" s="20">
        <f t="shared" si="136"/>
        <v>98.925210942825132</v>
      </c>
      <c r="T301" s="20">
        <f t="shared" si="137"/>
        <v>79.031241371914533</v>
      </c>
      <c r="U301" s="20">
        <f t="shared" si="138"/>
        <v>0.96875862808551727</v>
      </c>
      <c r="V301" s="20">
        <f t="shared" si="139"/>
        <v>1.0217738426301777</v>
      </c>
      <c r="W301" s="20">
        <f t="shared" si="140"/>
        <v>5.3015214544660551E-2</v>
      </c>
      <c r="X301" s="20">
        <f t="shared" si="156"/>
        <v>18</v>
      </c>
      <c r="Y301" s="20">
        <f t="shared" si="141"/>
        <v>0.99528669070873221</v>
      </c>
      <c r="Z301" s="34">
        <f t="shared" si="142"/>
        <v>3.1804551139471338E-2</v>
      </c>
      <c r="AA301" s="38">
        <f t="shared" si="145"/>
        <v>1.0747890571748684E-2</v>
      </c>
      <c r="AB301" s="37">
        <f t="shared" si="146"/>
        <v>1.2109482851068342E-2</v>
      </c>
      <c r="AC301" s="39">
        <f t="shared" si="143"/>
        <v>18.260644031866178</v>
      </c>
    </row>
    <row r="302" spans="1:29">
      <c r="A302" s="20">
        <f t="shared" si="144"/>
        <v>2.7499999999999889E-2</v>
      </c>
      <c r="B302" s="16">
        <f t="shared" si="149"/>
        <v>3.5014087480216829</v>
      </c>
      <c r="C302" s="16">
        <f t="shared" si="150"/>
        <v>65.598543886154388</v>
      </c>
      <c r="D302" s="20">
        <f t="shared" si="147"/>
        <v>98.925210942825132</v>
      </c>
      <c r="E302" s="20">
        <f t="shared" si="148"/>
        <v>79.031241371914533</v>
      </c>
      <c r="F302" s="20">
        <f t="shared" si="151"/>
        <v>0.96875862808551727</v>
      </c>
      <c r="G302" s="20">
        <f t="shared" si="152"/>
        <v>1.0217738426301777</v>
      </c>
      <c r="H302" s="20">
        <f t="shared" si="153"/>
        <v>5.3015214544660551E-2</v>
      </c>
      <c r="I302" s="20">
        <f t="shared" si="154"/>
        <v>18</v>
      </c>
      <c r="J302" s="20">
        <f t="shared" si="155"/>
        <v>0.99528669070873221</v>
      </c>
      <c r="K302" s="20">
        <f t="shared" si="131"/>
        <v>1057.3731712025858</v>
      </c>
      <c r="L302" s="20">
        <f t="shared" si="132"/>
        <v>844.73425446417127</v>
      </c>
      <c r="M302" s="20">
        <f t="shared" si="133"/>
        <v>10.354684846724032</v>
      </c>
      <c r="N302" s="20">
        <f t="shared" si="134"/>
        <v>10.921343891378196</v>
      </c>
      <c r="O302" s="20">
        <f t="shared" si="135"/>
        <v>0.56665904465416639</v>
      </c>
      <c r="P302" s="20">
        <f>Properties!$G$12*EXP(1/$G$2-1/300)*(K302*L302-M302*N302/Properties!$B$3)</f>
        <v>1.4529372995256667E-2</v>
      </c>
      <c r="Q302" s="20">
        <f>Properties!$G$13*(K302^2-O302*N302/Properties!$C$3)</f>
        <v>7.9567008124482993E-4</v>
      </c>
      <c r="R302" s="20">
        <f>Properties!$G$14*(O302*L302-M302*K302/Properties!$D$3)</f>
        <v>1.4360891542606588E-10</v>
      </c>
      <c r="S302" s="20">
        <f t="shared" si="136"/>
        <v>98.921365505370105</v>
      </c>
      <c r="T302" s="20">
        <f t="shared" si="137"/>
        <v>79.027775532927308</v>
      </c>
      <c r="U302" s="20">
        <f t="shared" si="138"/>
        <v>0.97222446707274701</v>
      </c>
      <c r="V302" s="20">
        <f t="shared" si="139"/>
        <v>1.0254294808513089</v>
      </c>
      <c r="W302" s="20">
        <f t="shared" si="140"/>
        <v>5.3205013778562016E-2</v>
      </c>
      <c r="X302" s="20">
        <f t="shared" si="156"/>
        <v>18</v>
      </c>
      <c r="Y302" s="20">
        <f t="shared" si="141"/>
        <v>0.99526951067193958</v>
      </c>
      <c r="Z302" s="34">
        <f t="shared" si="142"/>
        <v>3.1918072632090122E-2</v>
      </c>
      <c r="AA302" s="38">
        <f t="shared" si="145"/>
        <v>1.0786344946298954E-2</v>
      </c>
      <c r="AB302" s="37">
        <f t="shared" si="146"/>
        <v>1.2152805838408654E-2</v>
      </c>
      <c r="AC302" s="39">
        <f t="shared" si="143"/>
        <v>18.260553090688699</v>
      </c>
    </row>
    <row r="303" spans="1:29">
      <c r="A303" s="20">
        <f t="shared" si="144"/>
        <v>2.7599999999999889E-2</v>
      </c>
      <c r="B303" s="16">
        <f t="shared" si="149"/>
        <v>3.5141411434690348</v>
      </c>
      <c r="C303" s="16">
        <f t="shared" si="150"/>
        <v>65.837084045740411</v>
      </c>
      <c r="D303" s="20">
        <f t="shared" si="147"/>
        <v>98.921365505370105</v>
      </c>
      <c r="E303" s="20">
        <f t="shared" si="148"/>
        <v>79.027775532927308</v>
      </c>
      <c r="F303" s="20">
        <f t="shared" si="151"/>
        <v>0.97222446707274701</v>
      </c>
      <c r="G303" s="20">
        <f t="shared" si="152"/>
        <v>1.0254294808513089</v>
      </c>
      <c r="H303" s="20">
        <f t="shared" si="153"/>
        <v>5.3205013778562016E-2</v>
      </c>
      <c r="I303" s="20">
        <f t="shared" si="154"/>
        <v>18</v>
      </c>
      <c r="J303" s="20">
        <f t="shared" si="155"/>
        <v>0.99526951067193958</v>
      </c>
      <c r="K303" s="20">
        <f t="shared" si="131"/>
        <v>1057.3138177880762</v>
      </c>
      <c r="L303" s="20">
        <f t="shared" si="132"/>
        <v>844.68262880461805</v>
      </c>
      <c r="M303" s="20">
        <f t="shared" si="133"/>
        <v>10.391550478262051</v>
      </c>
      <c r="N303" s="20">
        <f t="shared" si="134"/>
        <v>10.960228396892527</v>
      </c>
      <c r="O303" s="20">
        <f t="shared" si="135"/>
        <v>0.56867791863047767</v>
      </c>
      <c r="P303" s="20">
        <f>Properties!$G$12*EXP(1/$G$2-1/300)*(K303*L303-M303*N303/Properties!$B$3)</f>
        <v>1.4527669490472956E-2</v>
      </c>
      <c r="Q303" s="20">
        <f>Properties!$G$13*(K303^2-O303*N303/Properties!$C$3)</f>
        <v>7.9558075496488048E-4</v>
      </c>
      <c r="R303" s="20">
        <f>Properties!$G$14*(O303*L303-M303*K303/Properties!$D$3)</f>
        <v>1.4411137894740254E-10</v>
      </c>
      <c r="S303" s="20">
        <f t="shared" si="136"/>
        <v>98.917520516885304</v>
      </c>
      <c r="T303" s="20">
        <f t="shared" si="137"/>
        <v>79.024310100294258</v>
      </c>
      <c r="U303" s="20">
        <f t="shared" si="138"/>
        <v>0.97568989970579367</v>
      </c>
      <c r="V303" s="20">
        <f t="shared" si="139"/>
        <v>1.0290846914102321</v>
      </c>
      <c r="W303" s="20">
        <f t="shared" si="140"/>
        <v>5.3394791704438553E-2</v>
      </c>
      <c r="X303" s="20">
        <f t="shared" si="156"/>
        <v>18</v>
      </c>
      <c r="Y303" s="20">
        <f t="shared" si="141"/>
        <v>0.9952523303385904</v>
      </c>
      <c r="Z303" s="34">
        <f t="shared" si="142"/>
        <v>3.2031575925873468E-2</v>
      </c>
      <c r="AA303" s="38">
        <f t="shared" si="145"/>
        <v>1.0824794831146961E-2</v>
      </c>
      <c r="AB303" s="37">
        <f t="shared" si="146"/>
        <v>1.2196123746321775E-2</v>
      </c>
      <c r="AC303" s="39">
        <f t="shared" si="143"/>
        <v>18.260462153544697</v>
      </c>
    </row>
    <row r="304" spans="1:29">
      <c r="A304" s="20">
        <f t="shared" si="144"/>
        <v>2.7699999999999888E-2</v>
      </c>
      <c r="B304" s="16">
        <f t="shared" si="149"/>
        <v>3.5268735389163863</v>
      </c>
      <c r="C304" s="16">
        <f t="shared" si="150"/>
        <v>66.07562420532642</v>
      </c>
      <c r="D304" s="20">
        <f t="shared" si="147"/>
        <v>98.917520516885304</v>
      </c>
      <c r="E304" s="20">
        <f t="shared" si="148"/>
        <v>79.024310100294258</v>
      </c>
      <c r="F304" s="20">
        <f t="shared" si="151"/>
        <v>0.97568989970579367</v>
      </c>
      <c r="G304" s="20">
        <f t="shared" si="152"/>
        <v>1.0290846914102321</v>
      </c>
      <c r="H304" s="20">
        <f t="shared" si="153"/>
        <v>5.3394791704438553E-2</v>
      </c>
      <c r="I304" s="20">
        <f t="shared" si="154"/>
        <v>18</v>
      </c>
      <c r="J304" s="20">
        <f t="shared" si="155"/>
        <v>0.9952523303385904</v>
      </c>
      <c r="K304" s="20">
        <f t="shared" si="131"/>
        <v>1057.2544702762063</v>
      </c>
      <c r="L304" s="20">
        <f t="shared" si="132"/>
        <v>844.6310085154978</v>
      </c>
      <c r="M304" s="20">
        <f t="shared" si="133"/>
        <v>10.428410484583537</v>
      </c>
      <c r="N304" s="20">
        <f t="shared" si="134"/>
        <v>10.999106979238878</v>
      </c>
      <c r="O304" s="20">
        <f t="shared" si="135"/>
        <v>0.57069649465534444</v>
      </c>
      <c r="P304" s="20">
        <f>Properties!$G$12*EXP(1/$G$2-1/300)*(K304*L304-M304*N304/Properties!$B$3)</f>
        <v>1.4525966258765404E-2</v>
      </c>
      <c r="Q304" s="20">
        <f>Properties!$G$13*(K304^2-O304*N304/Properties!$C$3)</f>
        <v>7.9549144257395486E-4</v>
      </c>
      <c r="R304" s="20">
        <f>Properties!$G$14*(O304*L304-M304*K304/Properties!$D$3)</f>
        <v>1.4461370274624759E-10</v>
      </c>
      <c r="S304" s="20">
        <f t="shared" si="136"/>
        <v>98.913675977298965</v>
      </c>
      <c r="T304" s="20">
        <f t="shared" si="137"/>
        <v>79.020845073950255</v>
      </c>
      <c r="U304" s="20">
        <f t="shared" si="138"/>
        <v>0.97915492604979681</v>
      </c>
      <c r="V304" s="20">
        <f t="shared" si="139"/>
        <v>1.0327394743753999</v>
      </c>
      <c r="W304" s="20">
        <f t="shared" si="140"/>
        <v>5.3584548325603276E-2</v>
      </c>
      <c r="X304" s="20">
        <f t="shared" si="156"/>
        <v>18</v>
      </c>
      <c r="Y304" s="20">
        <f t="shared" si="141"/>
        <v>0.99523514970866933</v>
      </c>
      <c r="Z304" s="34">
        <f t="shared" si="142"/>
        <v>3.2145061024793531E-2</v>
      </c>
      <c r="AA304" s="38">
        <f t="shared" si="145"/>
        <v>1.0863240227010351E-2</v>
      </c>
      <c r="AB304" s="37">
        <f t="shared" si="146"/>
        <v>1.223943657562181E-2</v>
      </c>
      <c r="AC304" s="39">
        <f t="shared" si="143"/>
        <v>18.260371220434038</v>
      </c>
    </row>
    <row r="305" spans="1:29">
      <c r="A305" s="20">
        <f t="shared" si="144"/>
        <v>2.7799999999999887E-2</v>
      </c>
      <c r="B305" s="16">
        <f t="shared" si="149"/>
        <v>3.5396059343637378</v>
      </c>
      <c r="C305" s="16">
        <f t="shared" si="150"/>
        <v>66.314164364912443</v>
      </c>
      <c r="D305" s="20">
        <f t="shared" si="147"/>
        <v>98.913675977298965</v>
      </c>
      <c r="E305" s="20">
        <f t="shared" si="148"/>
        <v>79.020845073950255</v>
      </c>
      <c r="F305" s="20">
        <f t="shared" si="151"/>
        <v>0.97915492604979681</v>
      </c>
      <c r="G305" s="20">
        <f t="shared" si="152"/>
        <v>1.0327394743753999</v>
      </c>
      <c r="H305" s="20">
        <f t="shared" si="153"/>
        <v>5.3584548325603276E-2</v>
      </c>
      <c r="I305" s="20">
        <f t="shared" si="154"/>
        <v>18</v>
      </c>
      <c r="J305" s="20">
        <f t="shared" si="155"/>
        <v>0.99523514970866933</v>
      </c>
      <c r="K305" s="20">
        <f t="shared" si="131"/>
        <v>1057.1951286659823</v>
      </c>
      <c r="L305" s="20">
        <f t="shared" si="132"/>
        <v>844.57939359591001</v>
      </c>
      <c r="M305" s="20">
        <f t="shared" si="133"/>
        <v>10.465264866576362</v>
      </c>
      <c r="N305" s="20">
        <f t="shared" si="134"/>
        <v>11.037979639350512</v>
      </c>
      <c r="O305" s="20">
        <f t="shared" si="135"/>
        <v>0.57271477277415017</v>
      </c>
      <c r="P305" s="20">
        <f>Properties!$G$12*EXP(1/$G$2-1/300)*(K305*L305-M305*N305/Properties!$B$3)</f>
        <v>1.4524263300074483E-2</v>
      </c>
      <c r="Q305" s="20">
        <f>Properties!$G$13*(K305^2-O305*N305/Properties!$C$3)</f>
        <v>7.9540214406906458E-4</v>
      </c>
      <c r="R305" s="20">
        <f>Properties!$G$14*(O305*L305-M305*K305/Properties!$D$3)</f>
        <v>1.4511588685865267E-10</v>
      </c>
      <c r="S305" s="20">
        <f t="shared" si="136"/>
        <v>98.909831886539351</v>
      </c>
      <c r="T305" s="20">
        <f t="shared" si="137"/>
        <v>79.017380453830171</v>
      </c>
      <c r="U305" s="20">
        <f t="shared" si="138"/>
        <v>0.9826195461698819</v>
      </c>
      <c r="V305" s="20">
        <f t="shared" si="139"/>
        <v>1.0363938298152504</v>
      </c>
      <c r="W305" s="20">
        <f t="shared" si="140"/>
        <v>5.3774283645368605E-2</v>
      </c>
      <c r="X305" s="20">
        <f t="shared" si="156"/>
        <v>18</v>
      </c>
      <c r="Y305" s="20">
        <f t="shared" si="141"/>
        <v>0.99521796878216107</v>
      </c>
      <c r="Z305" s="34">
        <f t="shared" si="142"/>
        <v>3.2258527932816583E-2</v>
      </c>
      <c r="AA305" s="38">
        <f t="shared" si="145"/>
        <v>1.0901681134606491E-2</v>
      </c>
      <c r="AB305" s="37">
        <f t="shared" si="146"/>
        <v>1.2282744327122863E-2</v>
      </c>
      <c r="AC305" s="39">
        <f t="shared" si="143"/>
        <v>18.260280291356619</v>
      </c>
    </row>
    <row r="306" spans="1:29">
      <c r="A306" s="20">
        <f t="shared" si="144"/>
        <v>2.7899999999999887E-2</v>
      </c>
      <c r="B306" s="16">
        <f t="shared" si="149"/>
        <v>3.5523383298110893</v>
      </c>
      <c r="C306" s="16">
        <f t="shared" si="150"/>
        <v>66.552704524498452</v>
      </c>
      <c r="D306" s="20">
        <f t="shared" si="147"/>
        <v>98.909831886539351</v>
      </c>
      <c r="E306" s="20">
        <f t="shared" si="148"/>
        <v>79.017380453830171</v>
      </c>
      <c r="F306" s="20">
        <f t="shared" si="151"/>
        <v>0.9826195461698819</v>
      </c>
      <c r="G306" s="20">
        <f t="shared" si="152"/>
        <v>1.0363938298152504</v>
      </c>
      <c r="H306" s="20">
        <f t="shared" si="153"/>
        <v>5.3774283645368605E-2</v>
      </c>
      <c r="I306" s="20">
        <f t="shared" si="154"/>
        <v>18</v>
      </c>
      <c r="J306" s="20">
        <f t="shared" si="155"/>
        <v>0.99521796878216107</v>
      </c>
      <c r="K306" s="20">
        <f t="shared" si="131"/>
        <v>1057.135792956409</v>
      </c>
      <c r="L306" s="20">
        <f t="shared" si="132"/>
        <v>844.52778404495393</v>
      </c>
      <c r="M306" s="20">
        <f t="shared" si="133"/>
        <v>10.502113625128201</v>
      </c>
      <c r="N306" s="20">
        <f t="shared" si="134"/>
        <v>11.076846378160468</v>
      </c>
      <c r="O306" s="20">
        <f t="shared" si="135"/>
        <v>0.57473275303226823</v>
      </c>
      <c r="P306" s="20">
        <f>Properties!$G$12*EXP(1/$G$2-1/300)*(K306*L306-M306*N306/Properties!$B$3)</f>
        <v>1.4522560614340653E-2</v>
      </c>
      <c r="Q306" s="20">
        <f>Properties!$G$13*(K306^2-O306*N306/Properties!$C$3)</f>
        <v>7.9531285944722059E-4</v>
      </c>
      <c r="R306" s="20">
        <f>Properties!$G$14*(O306*L306-M306*K306/Properties!$D$3)</f>
        <v>1.4561793132065875E-10</v>
      </c>
      <c r="S306" s="20">
        <f t="shared" si="136"/>
        <v>98.905988244534711</v>
      </c>
      <c r="T306" s="20">
        <f t="shared" si="137"/>
        <v>79.013916239868891</v>
      </c>
      <c r="U306" s="20">
        <f t="shared" si="138"/>
        <v>0.98608376013116006</v>
      </c>
      <c r="V306" s="20">
        <f t="shared" si="139"/>
        <v>1.0400477577982061</v>
      </c>
      <c r="W306" s="20">
        <f t="shared" si="140"/>
        <v>5.396399766704623E-2</v>
      </c>
      <c r="X306" s="20">
        <f t="shared" si="156"/>
        <v>18</v>
      </c>
      <c r="Y306" s="20">
        <f t="shared" si="141"/>
        <v>0.99520078755905017</v>
      </c>
      <c r="Z306" s="34">
        <f t="shared" si="142"/>
        <v>3.2371976653909562E-2</v>
      </c>
      <c r="AA306" s="38">
        <f t="shared" si="145"/>
        <v>1.0940117554652885E-2</v>
      </c>
      <c r="AB306" s="37">
        <f t="shared" si="146"/>
        <v>1.2326047001638862E-2</v>
      </c>
      <c r="AC306" s="39">
        <f t="shared" si="143"/>
        <v>18.260189366312325</v>
      </c>
    </row>
    <row r="307" spans="1:29">
      <c r="A307" s="20">
        <f t="shared" si="144"/>
        <v>2.7999999999999886E-2</v>
      </c>
      <c r="B307" s="16">
        <f t="shared" si="149"/>
        <v>3.5650707252584408</v>
      </c>
      <c r="C307" s="16">
        <f t="shared" si="150"/>
        <v>66.791244684084475</v>
      </c>
      <c r="D307" s="20">
        <f t="shared" si="147"/>
        <v>98.905988244534711</v>
      </c>
      <c r="E307" s="20">
        <f t="shared" si="148"/>
        <v>79.013916239868891</v>
      </c>
      <c r="F307" s="20">
        <f t="shared" si="151"/>
        <v>0.98608376013116006</v>
      </c>
      <c r="G307" s="20">
        <f t="shared" si="152"/>
        <v>1.0400477577982061</v>
      </c>
      <c r="H307" s="20">
        <f t="shared" si="153"/>
        <v>5.396399766704623E-2</v>
      </c>
      <c r="I307" s="20">
        <f t="shared" si="154"/>
        <v>18</v>
      </c>
      <c r="J307" s="20">
        <f t="shared" si="155"/>
        <v>0.99520078755905017</v>
      </c>
      <c r="K307" s="20">
        <f t="shared" si="131"/>
        <v>1057.0764631464911</v>
      </c>
      <c r="L307" s="20">
        <f t="shared" si="132"/>
        <v>844.47617986172838</v>
      </c>
      <c r="M307" s="20">
        <f t="shared" si="133"/>
        <v>10.538956761126524</v>
      </c>
      <c r="N307" s="20">
        <f t="shared" si="134"/>
        <v>11.115707196601583</v>
      </c>
      <c r="O307" s="20">
        <f t="shared" si="135"/>
        <v>0.57675043547506155</v>
      </c>
      <c r="P307" s="20">
        <f>Properties!$G$12*EXP(1/$G$2-1/300)*(K307*L307-M307*N307/Properties!$B$3)</f>
        <v>1.452085820150437E-2</v>
      </c>
      <c r="Q307" s="20">
        <f>Properties!$G$13*(K307^2-O307*N307/Properties!$C$3)</f>
        <v>7.9522358870543397E-4</v>
      </c>
      <c r="R307" s="20">
        <f>Properties!$G$14*(O307*L307-M307*K307/Properties!$D$3)</f>
        <v>1.461198361682957E-10</v>
      </c>
      <c r="S307" s="20">
        <f t="shared" si="136"/>
        <v>98.902145051213338</v>
      </c>
      <c r="T307" s="20">
        <f t="shared" si="137"/>
        <v>79.01045243200133</v>
      </c>
      <c r="U307" s="20">
        <f t="shared" si="138"/>
        <v>0.98954756799872823</v>
      </c>
      <c r="V307" s="20">
        <f t="shared" si="139"/>
        <v>1.0437012583926752</v>
      </c>
      <c r="W307" s="20">
        <f t="shared" si="140"/>
        <v>5.4153690393947143E-2</v>
      </c>
      <c r="X307" s="20">
        <f t="shared" si="156"/>
        <v>18</v>
      </c>
      <c r="Y307" s="20">
        <f t="shared" si="141"/>
        <v>0.99518360603932132</v>
      </c>
      <c r="Z307" s="34">
        <f t="shared" si="142"/>
        <v>3.2485407192039961E-2</v>
      </c>
      <c r="AA307" s="38">
        <f t="shared" si="145"/>
        <v>1.0978549487866616E-2</v>
      </c>
      <c r="AB307" s="37">
        <f t="shared" si="146"/>
        <v>1.2369344599983378E-2</v>
      </c>
      <c r="AC307" s="39">
        <f t="shared" si="143"/>
        <v>18.260098445301029</v>
      </c>
    </row>
    <row r="308" spans="1:29">
      <c r="A308" s="20">
        <f t="shared" si="144"/>
        <v>2.8099999999999885E-2</v>
      </c>
      <c r="B308" s="16">
        <f t="shared" si="149"/>
        <v>3.5778031207057923</v>
      </c>
      <c r="C308" s="16">
        <f t="shared" si="150"/>
        <v>67.029784843670484</v>
      </c>
      <c r="D308" s="20">
        <f t="shared" si="147"/>
        <v>98.902145051213338</v>
      </c>
      <c r="E308" s="20">
        <f t="shared" si="148"/>
        <v>79.01045243200133</v>
      </c>
      <c r="F308" s="20">
        <f t="shared" si="151"/>
        <v>0.98954756799872823</v>
      </c>
      <c r="G308" s="20">
        <f t="shared" si="152"/>
        <v>1.0437012583926752</v>
      </c>
      <c r="H308" s="20">
        <f t="shared" si="153"/>
        <v>5.4153690393947143E-2</v>
      </c>
      <c r="I308" s="20">
        <f t="shared" si="154"/>
        <v>18</v>
      </c>
      <c r="J308" s="20">
        <f t="shared" si="155"/>
        <v>0.99518360603932132</v>
      </c>
      <c r="K308" s="20">
        <f t="shared" si="131"/>
        <v>1057.0171392352347</v>
      </c>
      <c r="L308" s="20">
        <f t="shared" si="132"/>
        <v>844.42458104533375</v>
      </c>
      <c r="M308" s="20">
        <f t="shared" si="133"/>
        <v>10.575794275458618</v>
      </c>
      <c r="N308" s="20">
        <f t="shared" si="134"/>
        <v>11.154562095606499</v>
      </c>
      <c r="O308" s="20">
        <f t="shared" si="135"/>
        <v>0.57876782014788442</v>
      </c>
      <c r="P308" s="20">
        <f>Properties!$G$12*EXP(1/$G$2-1/300)*(K308*L308-M308*N308/Properties!$B$3)</f>
        <v>1.4519156061506151E-2</v>
      </c>
      <c r="Q308" s="20">
        <f>Properties!$G$13*(K308^2-O308*N308/Properties!$C$3)</f>
        <v>7.9513433184071839E-4</v>
      </c>
      <c r="R308" s="20">
        <f>Properties!$G$14*(O308*L308-M308*K308/Properties!$D$3)</f>
        <v>1.4662160143758345E-10</v>
      </c>
      <c r="S308" s="20">
        <f t="shared" si="136"/>
        <v>98.898302306503524</v>
      </c>
      <c r="T308" s="20">
        <f t="shared" si="137"/>
        <v>79.006989030162387</v>
      </c>
      <c r="U308" s="20">
        <f t="shared" si="138"/>
        <v>0.99301096983766934</v>
      </c>
      <c r="V308" s="20">
        <f t="shared" si="139"/>
        <v>1.0473543316670508</v>
      </c>
      <c r="W308" s="20">
        <f t="shared" si="140"/>
        <v>5.4343361829381612E-2</v>
      </c>
      <c r="X308" s="20">
        <f t="shared" si="156"/>
        <v>18</v>
      </c>
      <c r="Y308" s="20">
        <f t="shared" si="141"/>
        <v>0.9951664242229592</v>
      </c>
      <c r="Z308" s="34">
        <f t="shared" si="142"/>
        <v>3.2598819551171165E-2</v>
      </c>
      <c r="AA308" s="38">
        <f t="shared" si="145"/>
        <v>1.101697693496476E-2</v>
      </c>
      <c r="AB308" s="37">
        <f t="shared" si="146"/>
        <v>1.2412637122970161E-2</v>
      </c>
      <c r="AC308" s="39">
        <f t="shared" si="143"/>
        <v>18.260007528322628</v>
      </c>
    </row>
    <row r="309" spans="1:29">
      <c r="A309" s="20">
        <f t="shared" si="144"/>
        <v>2.8199999999999885E-2</v>
      </c>
      <c r="B309" s="16">
        <f t="shared" si="149"/>
        <v>3.5905355161531438</v>
      </c>
      <c r="C309" s="16">
        <f t="shared" si="150"/>
        <v>67.268325003256507</v>
      </c>
      <c r="D309" s="20">
        <f t="shared" si="147"/>
        <v>98.898302306503524</v>
      </c>
      <c r="E309" s="20">
        <f t="shared" si="148"/>
        <v>79.006989030162387</v>
      </c>
      <c r="F309" s="20">
        <f t="shared" si="151"/>
        <v>0.99301096983766934</v>
      </c>
      <c r="G309" s="20">
        <f t="shared" si="152"/>
        <v>1.0473543316670508</v>
      </c>
      <c r="H309" s="20">
        <f t="shared" si="153"/>
        <v>5.4343361829381612E-2</v>
      </c>
      <c r="I309" s="20">
        <f t="shared" si="154"/>
        <v>18</v>
      </c>
      <c r="J309" s="20">
        <f t="shared" si="155"/>
        <v>0.9951664242229592</v>
      </c>
      <c r="K309" s="20">
        <f t="shared" si="131"/>
        <v>1056.9578212216456</v>
      </c>
      <c r="L309" s="20">
        <f t="shared" si="132"/>
        <v>844.37298759486896</v>
      </c>
      <c r="M309" s="20">
        <f t="shared" si="133"/>
        <v>10.612626169011564</v>
      </c>
      <c r="N309" s="20">
        <f t="shared" si="134"/>
        <v>11.193411076107644</v>
      </c>
      <c r="O309" s="20">
        <f t="shared" si="135"/>
        <v>0.58078490709608044</v>
      </c>
      <c r="P309" s="20">
        <f>Properties!$G$12*EXP(1/$G$2-1/300)*(K309*L309-M309*N309/Properties!$B$3)</f>
        <v>1.451745419428649E-2</v>
      </c>
      <c r="Q309" s="20">
        <f>Properties!$G$13*(K309^2-O309*N309/Properties!$C$3)</f>
        <v>7.9504508885008731E-4</v>
      </c>
      <c r="R309" s="20">
        <f>Properties!$G$14*(O309*L309-M309*K309/Properties!$D$3)</f>
        <v>1.4712322716453045E-10</v>
      </c>
      <c r="S309" s="20">
        <f t="shared" si="136"/>
        <v>98.894460010333589</v>
      </c>
      <c r="T309" s="20">
        <f t="shared" si="137"/>
        <v>79.003526034287006</v>
      </c>
      <c r="U309" s="20">
        <f t="shared" si="138"/>
        <v>0.99647396571305191</v>
      </c>
      <c r="V309" s="20">
        <f t="shared" si="139"/>
        <v>1.0510069776897111</v>
      </c>
      <c r="W309" s="20">
        <f t="shared" si="140"/>
        <v>5.453301197665919E-2</v>
      </c>
      <c r="X309" s="20">
        <f t="shared" si="156"/>
        <v>18</v>
      </c>
      <c r="Y309" s="20">
        <f t="shared" si="141"/>
        <v>0.99514924210994837</v>
      </c>
      <c r="Z309" s="34">
        <f t="shared" si="142"/>
        <v>3.2712213735268003E-2</v>
      </c>
      <c r="AA309" s="38">
        <f t="shared" si="145"/>
        <v>1.1055399896664113E-2</v>
      </c>
      <c r="AB309" s="37">
        <f t="shared" si="146"/>
        <v>1.2455924571412424E-2</v>
      </c>
      <c r="AC309" s="39">
        <f t="shared" si="143"/>
        <v>18.25991661537698</v>
      </c>
    </row>
    <row r="310" spans="1:29">
      <c r="A310" s="20">
        <f t="shared" si="144"/>
        <v>2.8299999999999884E-2</v>
      </c>
      <c r="B310" s="16">
        <f t="shared" si="149"/>
        <v>3.6032679116004953</v>
      </c>
      <c r="C310" s="16">
        <f t="shared" si="150"/>
        <v>67.506865162842516</v>
      </c>
      <c r="D310" s="20">
        <f t="shared" si="147"/>
        <v>98.894460010333589</v>
      </c>
      <c r="E310" s="20">
        <f t="shared" si="148"/>
        <v>79.003526034287006</v>
      </c>
      <c r="F310" s="20">
        <f t="shared" si="151"/>
        <v>0.99647396571305191</v>
      </c>
      <c r="G310" s="20">
        <f t="shared" si="152"/>
        <v>1.0510069776897111</v>
      </c>
      <c r="H310" s="20">
        <f t="shared" si="153"/>
        <v>5.453301197665919E-2</v>
      </c>
      <c r="I310" s="20">
        <f t="shared" si="154"/>
        <v>18</v>
      </c>
      <c r="J310" s="20">
        <f t="shared" si="155"/>
        <v>0.99514924210994837</v>
      </c>
      <c r="K310" s="20">
        <f t="shared" si="131"/>
        <v>1056.8985091047293</v>
      </c>
      <c r="L310" s="20">
        <f t="shared" si="132"/>
        <v>844.32139950943372</v>
      </c>
      <c r="M310" s="20">
        <f t="shared" si="133"/>
        <v>10.649452442672265</v>
      </c>
      <c r="N310" s="20">
        <f t="shared" si="134"/>
        <v>11.232254139037245</v>
      </c>
      <c r="O310" s="20">
        <f t="shared" si="135"/>
        <v>0.58280169636498347</v>
      </c>
      <c r="P310" s="20">
        <f>Properties!$G$12*EXP(1/$G$2-1/300)*(K310*L310-M310*N310/Properties!$B$3)</f>
        <v>1.4515752599785898E-2</v>
      </c>
      <c r="Q310" s="20">
        <f>Properties!$G$13*(K310^2-O310*N310/Properties!$C$3)</f>
        <v>7.9495585973055429E-4</v>
      </c>
      <c r="R310" s="20">
        <f>Properties!$G$14*(O310*L310-M310*K310/Properties!$D$3)</f>
        <v>1.4762471338513462E-10</v>
      </c>
      <c r="S310" s="20">
        <f t="shared" si="136"/>
        <v>98.890618162631853</v>
      </c>
      <c r="T310" s="20">
        <f t="shared" si="137"/>
        <v>79.000063444310129</v>
      </c>
      <c r="U310" s="20">
        <f t="shared" si="138"/>
        <v>0.99993655568993045</v>
      </c>
      <c r="V310" s="20">
        <f t="shared" si="139"/>
        <v>1.0546591965290191</v>
      </c>
      <c r="W310" s="20">
        <f t="shared" si="140"/>
        <v>5.4722640839088732E-2</v>
      </c>
      <c r="X310" s="20">
        <f t="shared" si="156"/>
        <v>18</v>
      </c>
      <c r="Y310" s="20">
        <f t="shared" si="141"/>
        <v>0.99513205970027352</v>
      </c>
      <c r="Z310" s="34">
        <f t="shared" si="142"/>
        <v>3.2825589748294082E-2</v>
      </c>
      <c r="AA310" s="38">
        <f t="shared" si="145"/>
        <v>1.1093818373681473E-2</v>
      </c>
      <c r="AB310" s="37">
        <f t="shared" si="146"/>
        <v>1.2499206946123387E-2</v>
      </c>
      <c r="AC310" s="39">
        <f t="shared" si="143"/>
        <v>18.259825706463975</v>
      </c>
    </row>
    <row r="311" spans="1:29">
      <c r="A311" s="20">
        <f t="shared" si="144"/>
        <v>2.8399999999999884E-2</v>
      </c>
      <c r="B311" s="16">
        <f t="shared" si="149"/>
        <v>3.6160003070478473</v>
      </c>
      <c r="C311" s="16">
        <f t="shared" si="150"/>
        <v>67.745405322428539</v>
      </c>
      <c r="D311" s="20">
        <f t="shared" si="147"/>
        <v>98.890618162631853</v>
      </c>
      <c r="E311" s="20">
        <f t="shared" si="148"/>
        <v>79.000063444310129</v>
      </c>
      <c r="F311" s="20">
        <f t="shared" si="151"/>
        <v>0.99993655568993045</v>
      </c>
      <c r="G311" s="20">
        <f t="shared" si="152"/>
        <v>1.0546591965290191</v>
      </c>
      <c r="H311" s="20">
        <f t="shared" si="153"/>
        <v>5.4722640839088732E-2</v>
      </c>
      <c r="I311" s="20">
        <f t="shared" si="154"/>
        <v>18</v>
      </c>
      <c r="J311" s="20">
        <f t="shared" si="155"/>
        <v>0.99513205970027352</v>
      </c>
      <c r="K311" s="20">
        <f t="shared" si="131"/>
        <v>1056.8392028834921</v>
      </c>
      <c r="L311" s="20">
        <f t="shared" si="132"/>
        <v>844.26981678812911</v>
      </c>
      <c r="M311" s="20">
        <f t="shared" si="133"/>
        <v>10.686273097327417</v>
      </c>
      <c r="N311" s="20">
        <f t="shared" si="134"/>
        <v>11.271091285327335</v>
      </c>
      <c r="O311" s="20">
        <f t="shared" si="135"/>
        <v>0.58481818799991825</v>
      </c>
      <c r="P311" s="20">
        <f>Properties!$G$12*EXP(1/$G$2-1/300)*(K311*L311-M311*N311/Properties!$B$3)</f>
        <v>1.451405127794494E-2</v>
      </c>
      <c r="Q311" s="20">
        <f>Properties!$G$13*(K311^2-O311*N311/Properties!$C$3)</f>
        <v>7.9486664447913497E-4</v>
      </c>
      <c r="R311" s="20">
        <f>Properties!$G$14*(O311*L311-M311*K311/Properties!$D$3)</f>
        <v>1.4812606013538399E-10</v>
      </c>
      <c r="S311" s="20">
        <f t="shared" si="136"/>
        <v>98.886776763326665</v>
      </c>
      <c r="T311" s="20">
        <f t="shared" si="137"/>
        <v>78.996601260166713</v>
      </c>
      <c r="U311" s="20">
        <f t="shared" si="138"/>
        <v>1.003398739833345</v>
      </c>
      <c r="V311" s="20">
        <f t="shared" si="139"/>
        <v>1.0583109882533233</v>
      </c>
      <c r="W311" s="20">
        <f t="shared" si="140"/>
        <v>5.4912248419978375E-2</v>
      </c>
      <c r="X311" s="20">
        <f t="shared" si="156"/>
        <v>18</v>
      </c>
      <c r="Y311" s="20">
        <f t="shared" si="141"/>
        <v>0.99511487699391921</v>
      </c>
      <c r="Z311" s="34">
        <f t="shared" si="142"/>
        <v>3.2938947594209456E-2</v>
      </c>
      <c r="AA311" s="38">
        <f t="shared" si="145"/>
        <v>1.1132232366733347E-2</v>
      </c>
      <c r="AB311" s="37">
        <f t="shared" si="146"/>
        <v>1.2542484247916087E-2</v>
      </c>
      <c r="AC311" s="39">
        <f t="shared" si="143"/>
        <v>18.259734801583519</v>
      </c>
    </row>
    <row r="312" spans="1:29">
      <c r="A312" s="20">
        <f t="shared" si="144"/>
        <v>2.8499999999999883E-2</v>
      </c>
      <c r="B312" s="16">
        <f t="shared" si="149"/>
        <v>3.6287327024951987</v>
      </c>
      <c r="C312" s="16">
        <f t="shared" si="150"/>
        <v>67.983945482014548</v>
      </c>
      <c r="D312" s="20">
        <f t="shared" si="147"/>
        <v>98.886776763326665</v>
      </c>
      <c r="E312" s="20">
        <f t="shared" si="148"/>
        <v>78.996601260166713</v>
      </c>
      <c r="F312" s="20">
        <f t="shared" si="151"/>
        <v>1.003398739833345</v>
      </c>
      <c r="G312" s="20">
        <f t="shared" si="152"/>
        <v>1.0583109882533233</v>
      </c>
      <c r="H312" s="20">
        <f t="shared" si="153"/>
        <v>5.4912248419978375E-2</v>
      </c>
      <c r="I312" s="20">
        <f t="shared" si="154"/>
        <v>18</v>
      </c>
      <c r="J312" s="20">
        <f t="shared" si="155"/>
        <v>0.99511487699391921</v>
      </c>
      <c r="K312" s="20">
        <f t="shared" si="131"/>
        <v>1056.7799025569409</v>
      </c>
      <c r="L312" s="20">
        <f t="shared" si="132"/>
        <v>844.21823943005484</v>
      </c>
      <c r="M312" s="20">
        <f t="shared" si="133"/>
        <v>10.723088133863525</v>
      </c>
      <c r="N312" s="20">
        <f t="shared" si="134"/>
        <v>11.309922515909724</v>
      </c>
      <c r="O312" s="20">
        <f t="shared" si="135"/>
        <v>0.58683438204619953</v>
      </c>
      <c r="P312" s="20">
        <f>Properties!$G$12*EXP(1/$G$2-1/300)*(K312*L312-M312*N312/Properties!$B$3)</f>
        <v>1.4512350228704162E-2</v>
      </c>
      <c r="Q312" s="20">
        <f>Properties!$G$13*(K312^2-O312*N312/Properties!$C$3)</f>
        <v>7.947774430928456E-4</v>
      </c>
      <c r="R312" s="20">
        <f>Properties!$G$14*(O312*L312-M312*K312/Properties!$D$3)</f>
        <v>1.4862726745125519E-10</v>
      </c>
      <c r="S312" s="20">
        <f t="shared" si="136"/>
        <v>98.882935812346375</v>
      </c>
      <c r="T312" s="20">
        <f t="shared" si="137"/>
        <v>78.993139481791729</v>
      </c>
      <c r="U312" s="20">
        <f t="shared" si="138"/>
        <v>1.0068605182083219</v>
      </c>
      <c r="V312" s="20">
        <f t="shared" si="139"/>
        <v>1.0619623529309572</v>
      </c>
      <c r="W312" s="20">
        <f t="shared" si="140"/>
        <v>5.5101834722635537E-2</v>
      </c>
      <c r="X312" s="20">
        <f t="shared" si="156"/>
        <v>18</v>
      </c>
      <c r="Y312" s="20">
        <f t="shared" si="141"/>
        <v>0.99509769399087011</v>
      </c>
      <c r="Z312" s="34">
        <f t="shared" si="142"/>
        <v>3.3052287276975623E-2</v>
      </c>
      <c r="AA312" s="38">
        <f t="shared" si="145"/>
        <v>1.1170641876536252E-2</v>
      </c>
      <c r="AB312" s="37">
        <f t="shared" si="146"/>
        <v>1.2585756477603382E-2</v>
      </c>
      <c r="AC312" s="39">
        <f t="shared" si="143"/>
        <v>18.259643900735465</v>
      </c>
    </row>
    <row r="313" spans="1:29">
      <c r="A313" s="20">
        <f t="shared" si="144"/>
        <v>2.8599999999999882E-2</v>
      </c>
      <c r="B313" s="16">
        <f t="shared" si="149"/>
        <v>3.6414650979425502</v>
      </c>
      <c r="C313" s="16">
        <f t="shared" si="150"/>
        <v>68.222485641600571</v>
      </c>
      <c r="D313" s="20">
        <f t="shared" si="147"/>
        <v>98.882935812346375</v>
      </c>
      <c r="E313" s="20">
        <f t="shared" si="148"/>
        <v>78.993139481791729</v>
      </c>
      <c r="F313" s="20">
        <f t="shared" si="151"/>
        <v>1.0068605182083219</v>
      </c>
      <c r="G313" s="20">
        <f t="shared" si="152"/>
        <v>1.0619623529309572</v>
      </c>
      <c r="H313" s="20">
        <f t="shared" si="153"/>
        <v>5.5101834722635537E-2</v>
      </c>
      <c r="I313" s="20">
        <f t="shared" si="154"/>
        <v>18</v>
      </c>
      <c r="J313" s="20">
        <f t="shared" si="155"/>
        <v>0.99509769399087011</v>
      </c>
      <c r="K313" s="20">
        <f t="shared" si="131"/>
        <v>1056.7206081240815</v>
      </c>
      <c r="L313" s="20">
        <f t="shared" si="132"/>
        <v>844.16666743431131</v>
      </c>
      <c r="M313" s="20">
        <f t="shared" si="133"/>
        <v>10.759897553166905</v>
      </c>
      <c r="N313" s="20">
        <f t="shared" si="134"/>
        <v>11.348747831716032</v>
      </c>
      <c r="O313" s="20">
        <f t="shared" si="135"/>
        <v>0.58885027854913152</v>
      </c>
      <c r="P313" s="20">
        <f>Properties!$G$12*EXP(1/$G$2-1/300)*(K313*L313-M313*N313/Properties!$B$3)</f>
        <v>1.4510649452004133E-2</v>
      </c>
      <c r="Q313" s="20">
        <f>Properties!$G$13*(K313^2-O313*N313/Properties!$C$3)</f>
        <v>7.9468825556870237E-4</v>
      </c>
      <c r="R313" s="20">
        <f>Properties!$G$14*(O313*L313-M313*K313/Properties!$D$3)</f>
        <v>1.4912833536871406E-10</v>
      </c>
      <c r="S313" s="20">
        <f t="shared" si="136"/>
        <v>98.879095309619359</v>
      </c>
      <c r="T313" s="20">
        <f t="shared" si="137"/>
        <v>78.989678109120177</v>
      </c>
      <c r="U313" s="20">
        <f t="shared" si="138"/>
        <v>1.0103218908798728</v>
      </c>
      <c r="V313" s="20">
        <f t="shared" si="139"/>
        <v>1.0656132906302396</v>
      </c>
      <c r="W313" s="20">
        <f t="shared" si="140"/>
        <v>5.5291399750366933E-2</v>
      </c>
      <c r="X313" s="20">
        <f t="shared" si="156"/>
        <v>18</v>
      </c>
      <c r="Y313" s="20">
        <f t="shared" si="141"/>
        <v>0.99508051069111092</v>
      </c>
      <c r="Z313" s="34">
        <f t="shared" si="142"/>
        <v>3.3165608800552415E-2</v>
      </c>
      <c r="AA313" s="38">
        <f t="shared" si="145"/>
        <v>1.120904690380641E-2</v>
      </c>
      <c r="AB313" s="37">
        <f t="shared" si="146"/>
        <v>1.2629023635997782E-2</v>
      </c>
      <c r="AC313" s="39">
        <f t="shared" si="143"/>
        <v>18.259553003919706</v>
      </c>
    </row>
    <row r="314" spans="1:29">
      <c r="A314" s="20">
        <f t="shared" si="144"/>
        <v>2.8699999999999882E-2</v>
      </c>
      <c r="B314" s="16">
        <f t="shared" si="149"/>
        <v>3.6541974933899017</v>
      </c>
      <c r="C314" s="16">
        <f t="shared" si="150"/>
        <v>68.46102580118658</v>
      </c>
      <c r="D314" s="20">
        <f t="shared" si="147"/>
        <v>98.879095309619359</v>
      </c>
      <c r="E314" s="20">
        <f t="shared" si="148"/>
        <v>78.989678109120177</v>
      </c>
      <c r="F314" s="20">
        <f t="shared" si="151"/>
        <v>1.0103218908798728</v>
      </c>
      <c r="G314" s="20">
        <f t="shared" si="152"/>
        <v>1.0656132906302396</v>
      </c>
      <c r="H314" s="20">
        <f t="shared" si="153"/>
        <v>5.5291399750366933E-2</v>
      </c>
      <c r="I314" s="20">
        <f t="shared" si="154"/>
        <v>18</v>
      </c>
      <c r="J314" s="20">
        <f t="shared" si="155"/>
        <v>0.99508051069111092</v>
      </c>
      <c r="K314" s="20">
        <f t="shared" si="131"/>
        <v>1056.6613195839213</v>
      </c>
      <c r="L314" s="20">
        <f t="shared" si="132"/>
        <v>844.11510079999937</v>
      </c>
      <c r="M314" s="20">
        <f t="shared" si="133"/>
        <v>10.79670135612367</v>
      </c>
      <c r="N314" s="20">
        <f t="shared" si="134"/>
        <v>11.387567233677677</v>
      </c>
      <c r="O314" s="20">
        <f t="shared" si="135"/>
        <v>0.59086587755400977</v>
      </c>
      <c r="P314" s="20">
        <f>Properties!$G$12*EXP(1/$G$2-1/300)*(K314*L314-M314*N314/Properties!$B$3)</f>
        <v>1.4508948947785448E-2</v>
      </c>
      <c r="Q314" s="20">
        <f>Properties!$G$13*(K314^2-O314*N314/Properties!$C$3)</f>
        <v>7.9459908190372306E-4</v>
      </c>
      <c r="R314" s="20">
        <f>Properties!$G$14*(O314*L314-M314*K314/Properties!$D$3)</f>
        <v>1.4962926392371644E-10</v>
      </c>
      <c r="S314" s="20">
        <f t="shared" si="136"/>
        <v>98.875255255074009</v>
      </c>
      <c r="T314" s="20">
        <f t="shared" si="137"/>
        <v>78.986217142087057</v>
      </c>
      <c r="U314" s="20">
        <f t="shared" si="138"/>
        <v>1.0137828579129955</v>
      </c>
      <c r="V314" s="20">
        <f t="shared" si="139"/>
        <v>1.069263801419474</v>
      </c>
      <c r="W314" s="20">
        <f t="shared" si="140"/>
        <v>5.5480943506478558E-2</v>
      </c>
      <c r="X314" s="20">
        <f t="shared" si="156"/>
        <v>18</v>
      </c>
      <c r="Y314" s="20">
        <f t="shared" si="141"/>
        <v>0.99506332709462619</v>
      </c>
      <c r="Z314" s="34">
        <f t="shared" si="142"/>
        <v>3.327891216889789E-2</v>
      </c>
      <c r="AA314" s="38">
        <f t="shared" si="145"/>
        <v>1.1247447449259908E-2</v>
      </c>
      <c r="AB314" s="37">
        <f t="shared" si="146"/>
        <v>1.2672285723911792E-2</v>
      </c>
      <c r="AC314" s="39">
        <f t="shared" si="143"/>
        <v>18.259462111136134</v>
      </c>
    </row>
    <row r="315" spans="1:29">
      <c r="A315" s="20">
        <f t="shared" si="144"/>
        <v>2.8799999999999881E-2</v>
      </c>
      <c r="B315" s="16">
        <f t="shared" si="149"/>
        <v>3.6669298888372532</v>
      </c>
      <c r="C315" s="16">
        <f t="shared" si="150"/>
        <v>68.699565960772603</v>
      </c>
      <c r="D315" s="20">
        <f t="shared" si="147"/>
        <v>98.875255255074009</v>
      </c>
      <c r="E315" s="20">
        <f t="shared" si="148"/>
        <v>78.986217142087057</v>
      </c>
      <c r="F315" s="20">
        <f t="shared" si="151"/>
        <v>1.0137828579129955</v>
      </c>
      <c r="G315" s="20">
        <f t="shared" si="152"/>
        <v>1.069263801419474</v>
      </c>
      <c r="H315" s="20">
        <f t="shared" si="153"/>
        <v>5.5480943506478558E-2</v>
      </c>
      <c r="I315" s="20">
        <f t="shared" si="154"/>
        <v>18</v>
      </c>
      <c r="J315" s="20">
        <f t="shared" si="155"/>
        <v>0.99506332709462619</v>
      </c>
      <c r="K315" s="20">
        <f t="shared" si="131"/>
        <v>1056.6020369354667</v>
      </c>
      <c r="L315" s="20">
        <f t="shared" si="132"/>
        <v>844.06353952621998</v>
      </c>
      <c r="M315" s="20">
        <f t="shared" si="133"/>
        <v>10.833499543619743</v>
      </c>
      <c r="N315" s="20">
        <f t="shared" si="134"/>
        <v>11.426380722725861</v>
      </c>
      <c r="O315" s="20">
        <f t="shared" si="135"/>
        <v>0.59288117910611937</v>
      </c>
      <c r="P315" s="20">
        <f>Properties!$G$12*EXP(1/$G$2-1/300)*(K315*L315-M315*N315/Properties!$B$3)</f>
        <v>1.4507248715988703E-2</v>
      </c>
      <c r="Q315" s="20">
        <f>Properties!$G$13*(K315^2-O315*N315/Properties!$C$3)</f>
        <v>7.9450992209492536E-4</v>
      </c>
      <c r="R315" s="20">
        <f>Properties!$G$14*(O315*L315-M315*K315/Properties!$D$3)</f>
        <v>1.5013005315220718E-10</v>
      </c>
      <c r="S315" s="20">
        <f t="shared" si="136"/>
        <v>98.871415648638731</v>
      </c>
      <c r="T315" s="20">
        <f t="shared" si="137"/>
        <v>78.982756580627381</v>
      </c>
      <c r="U315" s="20">
        <f t="shared" si="138"/>
        <v>1.0172434193726736</v>
      </c>
      <c r="V315" s="20">
        <f t="shared" si="139"/>
        <v>1.0729138853669491</v>
      </c>
      <c r="W315" s="20">
        <f t="shared" si="140"/>
        <v>5.5670465994275706E-2</v>
      </c>
      <c r="X315" s="20">
        <f t="shared" si="156"/>
        <v>18</v>
      </c>
      <c r="Y315" s="20">
        <f t="shared" si="141"/>
        <v>0.9950461432014005</v>
      </c>
      <c r="Z315" s="34">
        <f t="shared" si="142"/>
        <v>3.3392197385970102E-2</v>
      </c>
      <c r="AA315" s="38">
        <f t="shared" si="145"/>
        <v>1.1285843513612691E-2</v>
      </c>
      <c r="AB315" s="37">
        <f t="shared" si="146"/>
        <v>1.2715542742157738E-2</v>
      </c>
      <c r="AC315" s="39">
        <f t="shared" si="143"/>
        <v>18.259371222384619</v>
      </c>
    </row>
    <row r="316" spans="1:29">
      <c r="A316" s="20">
        <f t="shared" si="144"/>
        <v>2.8899999999999881E-2</v>
      </c>
      <c r="B316" s="16">
        <f t="shared" si="149"/>
        <v>3.6796622842846047</v>
      </c>
      <c r="C316" s="16">
        <f t="shared" si="150"/>
        <v>68.938106120358611</v>
      </c>
      <c r="D316" s="20">
        <f t="shared" si="147"/>
        <v>98.871415648638731</v>
      </c>
      <c r="E316" s="20">
        <f t="shared" si="148"/>
        <v>78.982756580627381</v>
      </c>
      <c r="F316" s="20">
        <f t="shared" si="151"/>
        <v>1.0172434193726736</v>
      </c>
      <c r="G316" s="20">
        <f t="shared" si="152"/>
        <v>1.0729138853669491</v>
      </c>
      <c r="H316" s="20">
        <f t="shared" si="153"/>
        <v>5.5670465994275706E-2</v>
      </c>
      <c r="I316" s="20">
        <f t="shared" si="154"/>
        <v>18</v>
      </c>
      <c r="J316" s="20">
        <f t="shared" si="155"/>
        <v>0.9950461432014005</v>
      </c>
      <c r="K316" s="20">
        <f t="shared" si="131"/>
        <v>1056.5427601777249</v>
      </c>
      <c r="L316" s="20">
        <f t="shared" si="132"/>
        <v>844.01198361207389</v>
      </c>
      <c r="M316" s="20">
        <f t="shared" si="133"/>
        <v>10.870292116540854</v>
      </c>
      <c r="N316" s="20">
        <f t="shared" si="134"/>
        <v>11.465188299791588</v>
      </c>
      <c r="O316" s="20">
        <f t="shared" si="135"/>
        <v>0.59489618325073557</v>
      </c>
      <c r="P316" s="20">
        <f>Properties!$G$12*EXP(1/$G$2-1/300)*(K316*L316-M316*N316/Properties!$B$3)</f>
        <v>1.4505548756554515E-2</v>
      </c>
      <c r="Q316" s="20">
        <f>Properties!$G$13*(K316^2-O316*N316/Properties!$C$3)</f>
        <v>7.944207761393287E-4</v>
      </c>
      <c r="R316" s="20">
        <f>Properties!$G$14*(O316*L316-M316*K316/Properties!$D$3)</f>
        <v>1.5063070309012019E-10</v>
      </c>
      <c r="S316" s="20">
        <f t="shared" si="136"/>
        <v>98.867576490241959</v>
      </c>
      <c r="T316" s="20">
        <f t="shared" si="137"/>
        <v>78.979296424676178</v>
      </c>
      <c r="U316" s="20">
        <f t="shared" si="138"/>
        <v>1.0207035753238762</v>
      </c>
      <c r="V316" s="20">
        <f t="shared" si="139"/>
        <v>1.076563542540939</v>
      </c>
      <c r="W316" s="20">
        <f t="shared" si="140"/>
        <v>5.5859967217062954E-2</v>
      </c>
      <c r="X316" s="20">
        <f t="shared" si="156"/>
        <v>18</v>
      </c>
      <c r="Y316" s="20">
        <f t="shared" si="141"/>
        <v>0.99502895901141852</v>
      </c>
      <c r="Z316" s="34">
        <f t="shared" si="142"/>
        <v>3.3505464455725775E-2</v>
      </c>
      <c r="AA316" s="38">
        <f t="shared" si="145"/>
        <v>1.1324235097580413E-2</v>
      </c>
      <c r="AB316" s="37">
        <f t="shared" si="146"/>
        <v>1.2758794691547771E-2</v>
      </c>
      <c r="AC316" s="39">
        <f t="shared" si="143"/>
        <v>18.25928033766505</v>
      </c>
    </row>
    <row r="317" spans="1:29">
      <c r="A317" s="20">
        <f t="shared" si="144"/>
        <v>2.899999999999988E-2</v>
      </c>
      <c r="B317" s="16">
        <f t="shared" si="149"/>
        <v>3.6923946797319562</v>
      </c>
      <c r="C317" s="16">
        <f t="shared" si="150"/>
        <v>69.176646279944634</v>
      </c>
      <c r="D317" s="20">
        <f t="shared" si="147"/>
        <v>98.867576490241959</v>
      </c>
      <c r="E317" s="20">
        <f t="shared" si="148"/>
        <v>78.979296424676178</v>
      </c>
      <c r="F317" s="20">
        <f t="shared" si="151"/>
        <v>1.0207035753238762</v>
      </c>
      <c r="G317" s="20">
        <f t="shared" si="152"/>
        <v>1.076563542540939</v>
      </c>
      <c r="H317" s="20">
        <f t="shared" si="153"/>
        <v>5.5859967217062954E-2</v>
      </c>
      <c r="I317" s="20">
        <f t="shared" si="154"/>
        <v>18</v>
      </c>
      <c r="J317" s="20">
        <f t="shared" si="155"/>
        <v>0.99502895901141852</v>
      </c>
      <c r="K317" s="20">
        <f t="shared" si="131"/>
        <v>1056.4834893097038</v>
      </c>
      <c r="L317" s="20">
        <f t="shared" si="132"/>
        <v>843.96043305666251</v>
      </c>
      <c r="M317" s="20">
        <f t="shared" si="133"/>
        <v>10.907079075772536</v>
      </c>
      <c r="N317" s="20">
        <f t="shared" si="134"/>
        <v>11.503989965805658</v>
      </c>
      <c r="O317" s="20">
        <f t="shared" si="135"/>
        <v>0.59691089003312447</v>
      </c>
      <c r="P317" s="20">
        <f>Properties!$G$12*EXP(1/$G$2-1/300)*(K317*L317-M317*N317/Properties!$B$3)</f>
        <v>1.4503849069423532E-2</v>
      </c>
      <c r="Q317" s="20">
        <f>Properties!$G$13*(K317^2-O317*N317/Properties!$C$3)</f>
        <v>7.9433164403395324E-4</v>
      </c>
      <c r="R317" s="20">
        <f>Properties!$G$14*(O317*L317-M317*K317/Properties!$D$3)</f>
        <v>1.5113121377337931E-10</v>
      </c>
      <c r="S317" s="20">
        <f t="shared" si="136"/>
        <v>98.863737779812112</v>
      </c>
      <c r="T317" s="20">
        <f t="shared" si="137"/>
        <v>78.975836674168491</v>
      </c>
      <c r="U317" s="20">
        <f t="shared" si="138"/>
        <v>1.0241633258315588</v>
      </c>
      <c r="V317" s="20">
        <f t="shared" si="139"/>
        <v>1.0802127730097029</v>
      </c>
      <c r="W317" s="20">
        <f t="shared" si="140"/>
        <v>5.6049447178144175E-2</v>
      </c>
      <c r="X317" s="20">
        <f t="shared" si="156"/>
        <v>18</v>
      </c>
      <c r="Y317" s="20">
        <f t="shared" si="141"/>
        <v>0.99501177452466494</v>
      </c>
      <c r="Z317" s="34">
        <f t="shared" si="142"/>
        <v>3.3618713382119414E-2</v>
      </c>
      <c r="AA317" s="38">
        <f t="shared" si="145"/>
        <v>1.1362622201878878E-2</v>
      </c>
      <c r="AB317" s="37">
        <f t="shared" si="146"/>
        <v>1.2802041572893863E-2</v>
      </c>
      <c r="AC317" s="39">
        <f t="shared" si="143"/>
        <v>18.259189456977307</v>
      </c>
    </row>
    <row r="318" spans="1:29">
      <c r="A318" s="20">
        <f t="shared" si="144"/>
        <v>2.9099999999999879E-2</v>
      </c>
      <c r="B318" s="16">
        <f t="shared" si="149"/>
        <v>3.7051270751793077</v>
      </c>
      <c r="C318" s="16">
        <f t="shared" si="150"/>
        <v>69.415186439530643</v>
      </c>
      <c r="D318" s="20">
        <f t="shared" si="147"/>
        <v>98.863737779812112</v>
      </c>
      <c r="E318" s="20">
        <f t="shared" si="148"/>
        <v>78.975836674168491</v>
      </c>
      <c r="F318" s="20">
        <f t="shared" si="151"/>
        <v>1.0241633258315588</v>
      </c>
      <c r="G318" s="20">
        <f t="shared" si="152"/>
        <v>1.0802127730097029</v>
      </c>
      <c r="H318" s="20">
        <f t="shared" si="153"/>
        <v>5.6049447178144175E-2</v>
      </c>
      <c r="I318" s="20">
        <f t="shared" si="154"/>
        <v>18</v>
      </c>
      <c r="J318" s="20">
        <f t="shared" si="155"/>
        <v>0.99501177452466494</v>
      </c>
      <c r="K318" s="20">
        <f t="shared" si="131"/>
        <v>1056.4242243304111</v>
      </c>
      <c r="L318" s="20">
        <f t="shared" si="132"/>
        <v>843.90888785908737</v>
      </c>
      <c r="M318" s="20">
        <f t="shared" si="133"/>
        <v>10.943860422200141</v>
      </c>
      <c r="N318" s="20">
        <f t="shared" si="134"/>
        <v>11.542785721698682</v>
      </c>
      <c r="O318" s="20">
        <f t="shared" si="135"/>
        <v>0.59892529949854223</v>
      </c>
      <c r="P318" s="20">
        <f>Properties!$G$12*EXP(1/$G$2-1/300)*(K318*L318-M318*N318/Properties!$B$3)</f>
        <v>1.4502149654536407E-2</v>
      </c>
      <c r="Q318" s="20">
        <f>Properties!$G$13*(K318^2-O318*N318/Properties!$C$3)</f>
        <v>7.9424252577581993E-4</v>
      </c>
      <c r="R318" s="20">
        <f>Properties!$G$14*(O318*L318-M318*K318/Properties!$D$3)</f>
        <v>1.516315852378974E-10</v>
      </c>
      <c r="S318" s="20">
        <f t="shared" si="136"/>
        <v>98.859899517277654</v>
      </c>
      <c r="T318" s="20">
        <f t="shared" si="137"/>
        <v>78.972377329039389</v>
      </c>
      <c r="U318" s="20">
        <f t="shared" si="138"/>
        <v>1.0276226709606624</v>
      </c>
      <c r="V318" s="20">
        <f t="shared" si="139"/>
        <v>1.0838615768414848</v>
      </c>
      <c r="W318" s="20">
        <f t="shared" si="140"/>
        <v>5.6238905880822518E-2</v>
      </c>
      <c r="X318" s="20">
        <f t="shared" si="156"/>
        <v>18</v>
      </c>
      <c r="Y318" s="20">
        <f t="shared" si="141"/>
        <v>0.99499458974112431</v>
      </c>
      <c r="Z318" s="34">
        <f t="shared" si="142"/>
        <v>3.3731944169105188E-2</v>
      </c>
      <c r="AA318" s="38">
        <f t="shared" si="145"/>
        <v>1.1401004827223459E-2</v>
      </c>
      <c r="AB318" s="37">
        <f t="shared" si="146"/>
        <v>1.2845283387007633E-2</v>
      </c>
      <c r="AC318" s="39">
        <f t="shared" si="143"/>
        <v>18.259098580321272</v>
      </c>
    </row>
    <row r="319" spans="1:29">
      <c r="A319" s="20">
        <f t="shared" si="144"/>
        <v>2.9199999999999879E-2</v>
      </c>
      <c r="B319" s="16">
        <f t="shared" si="149"/>
        <v>3.7178594706266592</v>
      </c>
      <c r="C319" s="16">
        <f t="shared" si="150"/>
        <v>69.653726599116652</v>
      </c>
      <c r="D319" s="20">
        <f t="shared" si="147"/>
        <v>98.859899517277654</v>
      </c>
      <c r="E319" s="20">
        <f t="shared" si="148"/>
        <v>78.972377329039389</v>
      </c>
      <c r="F319" s="20">
        <f t="shared" si="151"/>
        <v>1.0276226709606624</v>
      </c>
      <c r="G319" s="20">
        <f t="shared" si="152"/>
        <v>1.0838615768414848</v>
      </c>
      <c r="H319" s="20">
        <f t="shared" si="153"/>
        <v>5.6238905880822518E-2</v>
      </c>
      <c r="I319" s="20">
        <f t="shared" si="154"/>
        <v>18</v>
      </c>
      <c r="J319" s="20">
        <f t="shared" si="155"/>
        <v>0.99499458974112431</v>
      </c>
      <c r="K319" s="20">
        <f t="shared" si="131"/>
        <v>1056.3649652388542</v>
      </c>
      <c r="L319" s="20">
        <f t="shared" si="132"/>
        <v>843.85734801845012</v>
      </c>
      <c r="M319" s="20">
        <f t="shared" si="133"/>
        <v>10.980636156708812</v>
      </c>
      <c r="N319" s="20">
        <f t="shared" si="134"/>
        <v>11.581575568401043</v>
      </c>
      <c r="O319" s="20">
        <f t="shared" si="135"/>
        <v>0.60093941169223486</v>
      </c>
      <c r="P319" s="20">
        <f>Properties!$G$12*EXP(1/$G$2-1/300)*(K319*L319-M319*N319/Properties!$B$3)</f>
        <v>1.4500450511833801E-2</v>
      </c>
      <c r="Q319" s="20">
        <f>Properties!$G$13*(K319^2-O319*N319/Properties!$C$3)</f>
        <v>7.9415342136194959E-4</v>
      </c>
      <c r="R319" s="20">
        <f>Properties!$G$14*(O319*L319-M319*K319/Properties!$D$3)</f>
        <v>1.5213181751957673E-10</v>
      </c>
      <c r="S319" s="20">
        <f t="shared" si="136"/>
        <v>98.856061702567047</v>
      </c>
      <c r="T319" s="20">
        <f t="shared" si="137"/>
        <v>78.968918389223944</v>
      </c>
      <c r="U319" s="20">
        <f t="shared" si="138"/>
        <v>1.0310816107761138</v>
      </c>
      <c r="V319" s="20">
        <f t="shared" si="139"/>
        <v>1.0875099541045141</v>
      </c>
      <c r="W319" s="20">
        <f t="shared" si="140"/>
        <v>5.6428343328400431E-2</v>
      </c>
      <c r="X319" s="20">
        <f t="shared" si="156"/>
        <v>18</v>
      </c>
      <c r="Y319" s="20">
        <f t="shared" si="141"/>
        <v>0.99497740466078133</v>
      </c>
      <c r="Z319" s="34">
        <f t="shared" si="142"/>
        <v>3.3845156820637046E-2</v>
      </c>
      <c r="AA319" s="38">
        <f t="shared" si="145"/>
        <v>1.1439382974329533E-2</v>
      </c>
      <c r="AB319" s="37">
        <f t="shared" si="146"/>
        <v>1.2888520134700699E-2</v>
      </c>
      <c r="AC319" s="39">
        <f t="shared" si="143"/>
        <v>18.259007707696831</v>
      </c>
    </row>
    <row r="320" spans="1:29">
      <c r="A320" s="20">
        <f t="shared" si="144"/>
        <v>2.9299999999999878E-2</v>
      </c>
      <c r="B320" s="16">
        <f t="shared" si="149"/>
        <v>3.7305918660740112</v>
      </c>
      <c r="C320" s="16">
        <f t="shared" si="150"/>
        <v>69.892266758702675</v>
      </c>
      <c r="D320" s="20">
        <f t="shared" si="147"/>
        <v>98.856061702567047</v>
      </c>
      <c r="E320" s="20">
        <f t="shared" si="148"/>
        <v>78.968918389223944</v>
      </c>
      <c r="F320" s="20">
        <f t="shared" si="151"/>
        <v>1.0310816107761138</v>
      </c>
      <c r="G320" s="20">
        <f t="shared" si="152"/>
        <v>1.0875099541045141</v>
      </c>
      <c r="H320" s="20">
        <f t="shared" si="153"/>
        <v>5.6428343328400431E-2</v>
      </c>
      <c r="I320" s="20">
        <f t="shared" si="154"/>
        <v>18</v>
      </c>
      <c r="J320" s="20">
        <f t="shared" si="155"/>
        <v>0.99497740466078133</v>
      </c>
      <c r="K320" s="20">
        <f t="shared" si="131"/>
        <v>1056.3057120340413</v>
      </c>
      <c r="L320" s="20">
        <f t="shared" si="132"/>
        <v>843.80581353385253</v>
      </c>
      <c r="M320" s="20">
        <f t="shared" si="133"/>
        <v>11.017406280183497</v>
      </c>
      <c r="N320" s="20">
        <f t="shared" si="134"/>
        <v>11.620359506842933</v>
      </c>
      <c r="O320" s="20">
        <f t="shared" si="135"/>
        <v>0.60295322665943873</v>
      </c>
      <c r="P320" s="20">
        <f>Properties!$G$12*EXP(1/$G$2-1/300)*(K320*L320-M320*N320/Properties!$B$3)</f>
        <v>1.4498751641256401E-2</v>
      </c>
      <c r="Q320" s="20">
        <f>Properties!$G$13*(K320^2-O320*N320/Properties!$C$3)</f>
        <v>7.9406433078936479E-4</v>
      </c>
      <c r="R320" s="20">
        <f>Properties!$G$14*(O320*L320-M320*K320/Properties!$D$3)</f>
        <v>1.5263191065430888E-10</v>
      </c>
      <c r="S320" s="20">
        <f t="shared" si="136"/>
        <v>98.852224335608781</v>
      </c>
      <c r="T320" s="20">
        <f t="shared" si="137"/>
        <v>78.965459854657226</v>
      </c>
      <c r="U320" s="20">
        <f t="shared" si="138"/>
        <v>1.034540145342826</v>
      </c>
      <c r="V320" s="20">
        <f t="shared" si="139"/>
        <v>1.0911579048670055</v>
      </c>
      <c r="W320" s="20">
        <f t="shared" si="140"/>
        <v>5.6617759524179648E-2</v>
      </c>
      <c r="X320" s="20">
        <f t="shared" si="156"/>
        <v>18</v>
      </c>
      <c r="Y320" s="20">
        <f t="shared" si="141"/>
        <v>0.99496021928362055</v>
      </c>
      <c r="Z320" s="34">
        <f t="shared" si="142"/>
        <v>3.3958351340666826E-2</v>
      </c>
      <c r="AA320" s="38">
        <f t="shared" si="145"/>
        <v>1.1477756643912186E-2</v>
      </c>
      <c r="AB320" s="37">
        <f t="shared" si="146"/>
        <v>1.2931751816784676E-2</v>
      </c>
      <c r="AC320" s="39">
        <f t="shared" si="143"/>
        <v>18.258916839103868</v>
      </c>
    </row>
    <row r="321" spans="1:29">
      <c r="A321" s="20">
        <f t="shared" si="144"/>
        <v>2.9399999999999878E-2</v>
      </c>
      <c r="B321" s="16">
        <f t="shared" si="149"/>
        <v>3.7433242615213627</v>
      </c>
      <c r="C321" s="16">
        <f t="shared" si="150"/>
        <v>70.130806918288684</v>
      </c>
      <c r="D321" s="20">
        <f t="shared" si="147"/>
        <v>98.852224335608781</v>
      </c>
      <c r="E321" s="20">
        <f t="shared" si="148"/>
        <v>78.965459854657226</v>
      </c>
      <c r="F321" s="20">
        <f t="shared" si="151"/>
        <v>1.034540145342826</v>
      </c>
      <c r="G321" s="20">
        <f t="shared" si="152"/>
        <v>1.0911579048670055</v>
      </c>
      <c r="H321" s="20">
        <f t="shared" si="153"/>
        <v>5.6617759524179648E-2</v>
      </c>
      <c r="I321" s="20">
        <f t="shared" si="154"/>
        <v>18</v>
      </c>
      <c r="J321" s="20">
        <f t="shared" si="155"/>
        <v>0.99496021928362055</v>
      </c>
      <c r="K321" s="20">
        <f t="shared" si="131"/>
        <v>1056.2464647149814</v>
      </c>
      <c r="L321" s="20">
        <f t="shared" si="132"/>
        <v>843.75428440439669</v>
      </c>
      <c r="M321" s="20">
        <f t="shared" si="133"/>
        <v>11.054170793508966</v>
      </c>
      <c r="N321" s="20">
        <f t="shared" si="134"/>
        <v>11.659137537954345</v>
      </c>
      <c r="O321" s="20">
        <f t="shared" si="135"/>
        <v>0.60496674444538101</v>
      </c>
      <c r="P321" s="20">
        <f>Properties!$G$12*EXP(1/$G$2-1/300)*(K321*L321-M321*N321/Properties!$B$3)</f>
        <v>1.449705304274492E-2</v>
      </c>
      <c r="Q321" s="20">
        <f>Properties!$G$13*(K321^2-O321*N321/Properties!$C$3)</f>
        <v>7.9397525405508983E-4</v>
      </c>
      <c r="R321" s="20">
        <f>Properties!$G$14*(O321*L321-M321*K321/Properties!$D$3)</f>
        <v>1.5313186467797505E-10</v>
      </c>
      <c r="S321" s="20">
        <f t="shared" si="136"/>
        <v>98.848387416331349</v>
      </c>
      <c r="T321" s="20">
        <f t="shared" si="137"/>
        <v>78.962001725274348</v>
      </c>
      <c r="U321" s="20">
        <f t="shared" si="138"/>
        <v>1.0379982747256975</v>
      </c>
      <c r="V321" s="20">
        <f t="shared" si="139"/>
        <v>1.0948054291971585</v>
      </c>
      <c r="W321" s="20">
        <f t="shared" si="140"/>
        <v>5.6807154471461195E-2</v>
      </c>
      <c r="X321" s="20">
        <f t="shared" si="156"/>
        <v>18</v>
      </c>
      <c r="Y321" s="20">
        <f t="shared" si="141"/>
        <v>0.99494303360962655</v>
      </c>
      <c r="Z321" s="34">
        <f t="shared" si="142"/>
        <v>3.4071527733144702E-2</v>
      </c>
      <c r="AA321" s="38">
        <f t="shared" si="145"/>
        <v>1.1516125836686512E-2</v>
      </c>
      <c r="AB321" s="37">
        <f t="shared" si="146"/>
        <v>1.2974978434070649E-2</v>
      </c>
      <c r="AC321" s="39">
        <f t="shared" si="143"/>
        <v>18.258825974542248</v>
      </c>
    </row>
    <row r="322" spans="1:29">
      <c r="A322" s="20">
        <f t="shared" si="144"/>
        <v>2.9499999999999877E-2</v>
      </c>
      <c r="B322" s="16">
        <f t="shared" si="149"/>
        <v>3.7560566569687142</v>
      </c>
      <c r="C322" s="16">
        <f t="shared" si="150"/>
        <v>70.369347077874707</v>
      </c>
      <c r="D322" s="20">
        <f t="shared" si="147"/>
        <v>98.848387416331349</v>
      </c>
      <c r="E322" s="20">
        <f t="shared" si="148"/>
        <v>78.962001725274348</v>
      </c>
      <c r="F322" s="20">
        <f t="shared" si="151"/>
        <v>1.0379982747256975</v>
      </c>
      <c r="G322" s="20">
        <f t="shared" si="152"/>
        <v>1.0948054291971585</v>
      </c>
      <c r="H322" s="20">
        <f t="shared" si="153"/>
        <v>5.6807154471461195E-2</v>
      </c>
      <c r="I322" s="20">
        <f t="shared" si="154"/>
        <v>18</v>
      </c>
      <c r="J322" s="20">
        <f t="shared" si="155"/>
        <v>0.99494303360962655</v>
      </c>
      <c r="K322" s="20">
        <f t="shared" si="131"/>
        <v>1056.1872232806813</v>
      </c>
      <c r="L322" s="20">
        <f t="shared" si="132"/>
        <v>843.70276062918447</v>
      </c>
      <c r="M322" s="20">
        <f t="shared" si="133"/>
        <v>11.090929697569781</v>
      </c>
      <c r="N322" s="20">
        <f t="shared" si="134"/>
        <v>11.697909662665056</v>
      </c>
      <c r="O322" s="20">
        <f t="shared" si="135"/>
        <v>0.60697996509527818</v>
      </c>
      <c r="P322" s="20">
        <f>Properties!$G$12*EXP(1/$G$2-1/300)*(K322*L322-M322*N322/Properties!$B$3)</f>
        <v>1.4495354716240045E-2</v>
      </c>
      <c r="Q322" s="20">
        <f>Properties!$G$13*(K322^2-O322*N322/Properties!$C$3)</f>
        <v>7.9388619115614619E-4</v>
      </c>
      <c r="R322" s="20">
        <f>Properties!$G$14*(O322*L322-M322*K322/Properties!$D$3)</f>
        <v>1.5363167962644545E-10</v>
      </c>
      <c r="S322" s="20">
        <f t="shared" si="136"/>
        <v>98.844550944663268</v>
      </c>
      <c r="T322" s="20">
        <f t="shared" si="137"/>
        <v>78.958544001010438</v>
      </c>
      <c r="U322" s="20">
        <f t="shared" si="138"/>
        <v>1.0414559989896126</v>
      </c>
      <c r="V322" s="20">
        <f t="shared" si="139"/>
        <v>1.0984525271631578</v>
      </c>
      <c r="W322" s="20">
        <f t="shared" si="140"/>
        <v>5.6996528173545391E-2</v>
      </c>
      <c r="X322" s="20">
        <f t="shared" si="156"/>
        <v>18</v>
      </c>
      <c r="Y322" s="20">
        <f t="shared" si="141"/>
        <v>0.994925847638784</v>
      </c>
      <c r="Z322" s="34">
        <f t="shared" si="142"/>
        <v>3.4184686002022735E-2</v>
      </c>
      <c r="AA322" s="38">
        <f t="shared" si="145"/>
        <v>1.1554490553367316E-2</v>
      </c>
      <c r="AB322" s="37">
        <f t="shared" si="146"/>
        <v>1.3018199987369528E-2</v>
      </c>
      <c r="AC322" s="39">
        <f t="shared" si="143"/>
        <v>18.258735114011873</v>
      </c>
    </row>
    <row r="323" spans="1:29">
      <c r="A323" s="20">
        <f t="shared" si="144"/>
        <v>2.9599999999999876E-2</v>
      </c>
      <c r="B323" s="16">
        <f t="shared" si="149"/>
        <v>3.7687890524160657</v>
      </c>
      <c r="C323" s="16">
        <f t="shared" si="150"/>
        <v>70.607887237460716</v>
      </c>
      <c r="D323" s="20">
        <f t="shared" si="147"/>
        <v>98.844550944663268</v>
      </c>
      <c r="E323" s="20">
        <f t="shared" si="148"/>
        <v>78.958544001010438</v>
      </c>
      <c r="F323" s="20">
        <f t="shared" si="151"/>
        <v>1.0414559989896126</v>
      </c>
      <c r="G323" s="20">
        <f t="shared" si="152"/>
        <v>1.0984525271631578</v>
      </c>
      <c r="H323" s="20">
        <f t="shared" si="153"/>
        <v>5.6996528173545391E-2</v>
      </c>
      <c r="I323" s="20">
        <f t="shared" si="154"/>
        <v>18</v>
      </c>
      <c r="J323" s="20">
        <f t="shared" si="155"/>
        <v>0.994925847638784</v>
      </c>
      <c r="K323" s="20">
        <f t="shared" si="131"/>
        <v>1056.1279877301513</v>
      </c>
      <c r="L323" s="20">
        <f t="shared" si="132"/>
        <v>843.65124220731877</v>
      </c>
      <c r="M323" s="20">
        <f t="shared" si="133"/>
        <v>11.127682993250318</v>
      </c>
      <c r="N323" s="20">
        <f t="shared" si="134"/>
        <v>11.736675881904652</v>
      </c>
      <c r="O323" s="20">
        <f t="shared" si="135"/>
        <v>0.60899288865433809</v>
      </c>
      <c r="P323" s="20">
        <f>Properties!$G$12*EXP(1/$G$2-1/300)*(K323*L323-M323*N323/Properties!$B$3)</f>
        <v>1.4493656661682539E-2</v>
      </c>
      <c r="Q323" s="20">
        <f>Properties!$G$13*(K323^2-O323*N323/Properties!$C$3)</f>
        <v>7.9379714208956055E-4</v>
      </c>
      <c r="R323" s="20">
        <f>Properties!$G$14*(O323*L323-M323*K323/Properties!$D$3)</f>
        <v>1.5413135553557996E-10</v>
      </c>
      <c r="S323" s="20">
        <f t="shared" si="136"/>
        <v>98.84071492053306</v>
      </c>
      <c r="T323" s="20">
        <f t="shared" si="137"/>
        <v>78.955086681800609</v>
      </c>
      <c r="U323" s="20">
        <f t="shared" si="138"/>
        <v>1.0449133181994419</v>
      </c>
      <c r="V323" s="20">
        <f t="shared" si="139"/>
        <v>1.1020991988331734</v>
      </c>
      <c r="W323" s="20">
        <f t="shared" si="140"/>
        <v>5.7185880633731839E-2</v>
      </c>
      <c r="X323" s="20">
        <f t="shared" si="156"/>
        <v>18</v>
      </c>
      <c r="Y323" s="20">
        <f t="shared" si="141"/>
        <v>0.99490866137107759</v>
      </c>
      <c r="Z323" s="34">
        <f t="shared" si="142"/>
        <v>3.429782615124799E-2</v>
      </c>
      <c r="AA323" s="38">
        <f t="shared" si="145"/>
        <v>1.1592850794669403E-2</v>
      </c>
      <c r="AB323" s="37">
        <f t="shared" si="146"/>
        <v>1.3061416477492394E-2</v>
      </c>
      <c r="AC323" s="39">
        <f t="shared" si="143"/>
        <v>18.258644257512621</v>
      </c>
    </row>
    <row r="324" spans="1:29">
      <c r="A324" s="20">
        <f t="shared" si="144"/>
        <v>2.9699999999999876E-2</v>
      </c>
      <c r="B324" s="16">
        <f t="shared" si="149"/>
        <v>3.7815214478634172</v>
      </c>
      <c r="C324" s="16">
        <f t="shared" si="150"/>
        <v>70.846427397046739</v>
      </c>
      <c r="D324" s="20">
        <f t="shared" si="147"/>
        <v>98.84071492053306</v>
      </c>
      <c r="E324" s="20">
        <f t="shared" si="148"/>
        <v>78.955086681800609</v>
      </c>
      <c r="F324" s="20">
        <f t="shared" si="151"/>
        <v>1.0449133181994419</v>
      </c>
      <c r="G324" s="20">
        <f t="shared" si="152"/>
        <v>1.1020991988331734</v>
      </c>
      <c r="H324" s="20">
        <f t="shared" si="153"/>
        <v>5.7185880633731839E-2</v>
      </c>
      <c r="I324" s="20">
        <f t="shared" si="154"/>
        <v>18</v>
      </c>
      <c r="J324" s="20">
        <f t="shared" si="155"/>
        <v>0.99490866137107759</v>
      </c>
      <c r="K324" s="20">
        <f t="shared" si="131"/>
        <v>1056.0687580623996</v>
      </c>
      <c r="L324" s="20">
        <f t="shared" si="132"/>
        <v>843.59972913790205</v>
      </c>
      <c r="M324" s="20">
        <f t="shared" si="133"/>
        <v>11.164430681434759</v>
      </c>
      <c r="N324" s="20">
        <f t="shared" si="134"/>
        <v>11.775436196602515</v>
      </c>
      <c r="O324" s="20">
        <f t="shared" si="135"/>
        <v>0.61100551516775814</v>
      </c>
      <c r="P324" s="20">
        <f>Properties!$G$12*EXP(1/$G$2-1/300)*(K324*L324-M324*N324/Properties!$B$3)</f>
        <v>1.4491958879013141E-2</v>
      </c>
      <c r="Q324" s="20">
        <f>Properties!$G$13*(K324^2-O324*N324/Properties!$C$3)</f>
        <v>7.9370810685235797E-4</v>
      </c>
      <c r="R324" s="20">
        <f>Properties!$G$14*(O324*L324-M324*K324/Properties!$D$3)</f>
        <v>1.5463089244122795E-10</v>
      </c>
      <c r="S324" s="20">
        <f t="shared" si="136"/>
        <v>98.836879343869285</v>
      </c>
      <c r="T324" s="20">
        <f t="shared" si="137"/>
        <v>78.951629767580016</v>
      </c>
      <c r="U324" s="20">
        <f t="shared" si="138"/>
        <v>1.0483702324200415</v>
      </c>
      <c r="V324" s="20">
        <f t="shared" si="139"/>
        <v>1.1057454442753605</v>
      </c>
      <c r="W324" s="20">
        <f t="shared" si="140"/>
        <v>5.7375211855319436E-2</v>
      </c>
      <c r="X324" s="20">
        <f t="shared" si="156"/>
        <v>18</v>
      </c>
      <c r="Y324" s="20">
        <f t="shared" si="141"/>
        <v>0.99489147480649187</v>
      </c>
      <c r="Z324" s="34">
        <f t="shared" si="142"/>
        <v>3.4410948184768642E-2</v>
      </c>
      <c r="AA324" s="38">
        <f t="shared" si="145"/>
        <v>1.1631206561307152E-2</v>
      </c>
      <c r="AB324" s="37">
        <f t="shared" si="146"/>
        <v>1.3104627905249799E-2</v>
      </c>
      <c r="AC324" s="39">
        <f t="shared" si="143"/>
        <v>18.258553405044371</v>
      </c>
    </row>
    <row r="325" spans="1:29">
      <c r="A325" s="20">
        <f t="shared" si="144"/>
        <v>2.9799999999999875E-2</v>
      </c>
      <c r="B325" s="16">
        <f t="shared" si="149"/>
        <v>3.7942538433107686</v>
      </c>
      <c r="C325" s="16">
        <f t="shared" si="150"/>
        <v>71.084967556632748</v>
      </c>
      <c r="D325" s="20">
        <f t="shared" si="147"/>
        <v>98.836879343869285</v>
      </c>
      <c r="E325" s="20">
        <f t="shared" si="148"/>
        <v>78.951629767580016</v>
      </c>
      <c r="F325" s="20">
        <f t="shared" si="151"/>
        <v>1.0483702324200415</v>
      </c>
      <c r="G325" s="20">
        <f t="shared" si="152"/>
        <v>1.1057454442753605</v>
      </c>
      <c r="H325" s="20">
        <f t="shared" si="153"/>
        <v>5.7375211855319436E-2</v>
      </c>
      <c r="I325" s="20">
        <f t="shared" si="154"/>
        <v>18</v>
      </c>
      <c r="J325" s="20">
        <f t="shared" si="155"/>
        <v>0.99489147480649187</v>
      </c>
      <c r="K325" s="20">
        <f t="shared" si="131"/>
        <v>1056.0095342764355</v>
      </c>
      <c r="L325" s="20">
        <f t="shared" si="132"/>
        <v>843.54822142003718</v>
      </c>
      <c r="M325" s="20">
        <f t="shared" si="133"/>
        <v>11.201172763007087</v>
      </c>
      <c r="N325" s="20">
        <f t="shared" si="134"/>
        <v>11.814190607687809</v>
      </c>
      <c r="O325" s="20">
        <f t="shared" si="135"/>
        <v>0.61301784468072573</v>
      </c>
      <c r="P325" s="20">
        <f>Properties!$G$12*EXP(1/$G$2-1/300)*(K325*L325-M325*N325/Properties!$B$3)</f>
        <v>1.4490261368172616E-2</v>
      </c>
      <c r="Q325" s="20">
        <f>Properties!$G$13*(K325^2-O325*N325/Properties!$C$3)</f>
        <v>7.936190854415646E-4</v>
      </c>
      <c r="R325" s="20">
        <f>Properties!$G$14*(O325*L325-M325*K325/Properties!$D$3)</f>
        <v>1.5513029037922771E-10</v>
      </c>
      <c r="S325" s="20">
        <f t="shared" si="136"/>
        <v>98.833044214600505</v>
      </c>
      <c r="T325" s="20">
        <f t="shared" si="137"/>
        <v>78.948173258283802</v>
      </c>
      <c r="U325" s="20">
        <f t="shared" si="138"/>
        <v>1.0518267417162532</v>
      </c>
      <c r="V325" s="20">
        <f t="shared" si="139"/>
        <v>1.1093912635578591</v>
      </c>
      <c r="W325" s="20">
        <f t="shared" si="140"/>
        <v>5.7564521841606368E-2</v>
      </c>
      <c r="X325" s="20">
        <f t="shared" si="156"/>
        <v>18</v>
      </c>
      <c r="Y325" s="20">
        <f t="shared" si="141"/>
        <v>0.99487428794501143</v>
      </c>
      <c r="Z325" s="34">
        <f t="shared" si="142"/>
        <v>3.4524052106531755E-2</v>
      </c>
      <c r="AA325" s="38">
        <f t="shared" si="145"/>
        <v>1.1669557853994945E-2</v>
      </c>
      <c r="AB325" s="37">
        <f t="shared" si="146"/>
        <v>1.3147834271452474E-2</v>
      </c>
      <c r="AC325" s="39">
        <f t="shared" si="143"/>
        <v>18.258462556607007</v>
      </c>
    </row>
    <row r="326" spans="1:29">
      <c r="A326" s="20">
        <f t="shared" si="144"/>
        <v>2.9899999999999875E-2</v>
      </c>
      <c r="B326" s="16">
        <f t="shared" si="149"/>
        <v>3.8069862387581201</v>
      </c>
      <c r="C326" s="16">
        <f t="shared" si="150"/>
        <v>71.323507716218771</v>
      </c>
      <c r="D326" s="20">
        <f t="shared" si="147"/>
        <v>98.833044214600505</v>
      </c>
      <c r="E326" s="20">
        <f t="shared" si="148"/>
        <v>78.948173258283802</v>
      </c>
      <c r="F326" s="20">
        <f t="shared" si="151"/>
        <v>1.0518267417162532</v>
      </c>
      <c r="G326" s="20">
        <f t="shared" si="152"/>
        <v>1.1093912635578591</v>
      </c>
      <c r="H326" s="20">
        <f t="shared" si="153"/>
        <v>5.7564521841606368E-2</v>
      </c>
      <c r="I326" s="20">
        <f t="shared" si="154"/>
        <v>18</v>
      </c>
      <c r="J326" s="20">
        <f t="shared" si="155"/>
        <v>0.99487428794501143</v>
      </c>
      <c r="K326" s="20">
        <f t="shared" si="131"/>
        <v>1055.9503163712682</v>
      </c>
      <c r="L326" s="20">
        <f t="shared" si="132"/>
        <v>843.49671905282673</v>
      </c>
      <c r="M326" s="20">
        <f t="shared" si="133"/>
        <v>11.237909238851095</v>
      </c>
      <c r="N326" s="20">
        <f t="shared" si="134"/>
        <v>11.852939116089511</v>
      </c>
      <c r="O326" s="20">
        <f t="shared" si="135"/>
        <v>0.6150298772384194</v>
      </c>
      <c r="P326" s="20">
        <f>Properties!$G$12*EXP(1/$G$2-1/300)*(K326*L326-M326*N326/Properties!$B$3)</f>
        <v>1.448856412910174E-2</v>
      </c>
      <c r="Q326" s="20">
        <f>Properties!$G$13*(K326^2-O326*N326/Properties!$C$3)</f>
        <v>7.9353007785420754E-4</v>
      </c>
      <c r="R326" s="20">
        <f>Properties!$G$14*(O326*L326-M326*K326/Properties!$D$3)</f>
        <v>1.5562954938540713E-10</v>
      </c>
      <c r="S326" s="20">
        <f t="shared" si="136"/>
        <v>98.829209532655284</v>
      </c>
      <c r="T326" s="20">
        <f t="shared" si="137"/>
        <v>78.944717153847151</v>
      </c>
      <c r="U326" s="20">
        <f t="shared" si="138"/>
        <v>1.0552828461529054</v>
      </c>
      <c r="V326" s="20">
        <f t="shared" si="139"/>
        <v>1.1130366567487948</v>
      </c>
      <c r="W326" s="20">
        <f t="shared" si="140"/>
        <v>5.7753810595890118E-2</v>
      </c>
      <c r="X326" s="20">
        <f t="shared" si="156"/>
        <v>18</v>
      </c>
      <c r="Y326" s="20">
        <f t="shared" si="141"/>
        <v>0.99485710078662093</v>
      </c>
      <c r="Z326" s="34">
        <f t="shared" si="142"/>
        <v>3.4637137920483285E-2</v>
      </c>
      <c r="AA326" s="38">
        <f t="shared" si="145"/>
        <v>1.1707904673447161E-2</v>
      </c>
      <c r="AB326" s="37">
        <f t="shared" si="146"/>
        <v>1.3191035576910615E-2</v>
      </c>
      <c r="AC326" s="39">
        <f t="shared" si="143"/>
        <v>18.258371712200411</v>
      </c>
    </row>
    <row r="327" spans="1:29">
      <c r="A327" s="20">
        <f t="shared" si="144"/>
        <v>2.9999999999999874E-2</v>
      </c>
      <c r="B327" s="16">
        <f t="shared" si="149"/>
        <v>3.8197186342054716</v>
      </c>
      <c r="C327" s="16">
        <f t="shared" si="150"/>
        <v>71.56204787580478</v>
      </c>
      <c r="D327" s="20">
        <f t="shared" si="147"/>
        <v>98.829209532655284</v>
      </c>
      <c r="E327" s="20">
        <f t="shared" si="148"/>
        <v>78.944717153847151</v>
      </c>
      <c r="F327" s="20">
        <f t="shared" si="151"/>
        <v>1.0552828461529054</v>
      </c>
      <c r="G327" s="20">
        <f t="shared" si="152"/>
        <v>1.1130366567487948</v>
      </c>
      <c r="H327" s="20">
        <f t="shared" si="153"/>
        <v>5.7753810595890118E-2</v>
      </c>
      <c r="I327" s="20">
        <f t="shared" si="154"/>
        <v>18</v>
      </c>
      <c r="J327" s="20">
        <f t="shared" si="155"/>
        <v>0.99485710078662093</v>
      </c>
      <c r="K327" s="20">
        <f t="shared" si="131"/>
        <v>1055.8911043459073</v>
      </c>
      <c r="L327" s="20">
        <f t="shared" si="132"/>
        <v>843.44522203537429</v>
      </c>
      <c r="M327" s="20">
        <f t="shared" si="133"/>
        <v>11.274640109850386</v>
      </c>
      <c r="N327" s="20">
        <f t="shared" si="134"/>
        <v>11.891681722736388</v>
      </c>
      <c r="O327" s="20">
        <f t="shared" si="135"/>
        <v>0.61704161288600723</v>
      </c>
      <c r="P327" s="20">
        <f>Properties!$G$12*EXP(1/$G$2-1/300)*(K327*L327-M327*N327/Properties!$B$3)</f>
        <v>1.4486867161741317E-2</v>
      </c>
      <c r="Q327" s="20">
        <f>Properties!$G$13*(K327^2-O327*N327/Properties!$C$3)</f>
        <v>7.9344108408731457E-4</v>
      </c>
      <c r="R327" s="20">
        <f>Properties!$G$14*(O327*L327-M327*K327/Properties!$D$3)</f>
        <v>1.5612866949558374E-10</v>
      </c>
      <c r="S327" s="20">
        <f t="shared" si="136"/>
        <v>98.825375297962225</v>
      </c>
      <c r="T327" s="20">
        <f t="shared" si="137"/>
        <v>78.941261454205247</v>
      </c>
      <c r="U327" s="20">
        <f t="shared" si="138"/>
        <v>1.0587385457948115</v>
      </c>
      <c r="V327" s="20">
        <f t="shared" si="139"/>
        <v>1.1166816239162782</v>
      </c>
      <c r="W327" s="20">
        <f t="shared" si="140"/>
        <v>5.7943078121467449E-2</v>
      </c>
      <c r="X327" s="20">
        <f t="shared" si="156"/>
        <v>18</v>
      </c>
      <c r="Y327" s="20">
        <f t="shared" si="141"/>
        <v>0.99483991333130495</v>
      </c>
      <c r="Z327" s="34">
        <f t="shared" si="142"/>
        <v>3.4750205630567521E-2</v>
      </c>
      <c r="AA327" s="38">
        <f t="shared" si="145"/>
        <v>1.1746247020377751E-2</v>
      </c>
      <c r="AB327" s="37">
        <f t="shared" si="146"/>
        <v>1.3234231822434417E-2</v>
      </c>
      <c r="AC327" s="39">
        <f t="shared" si="143"/>
        <v>18.258280871824468</v>
      </c>
    </row>
    <row r="328" spans="1:29">
      <c r="A328" s="20">
        <f t="shared" si="144"/>
        <v>3.0099999999999873E-2</v>
      </c>
      <c r="B328" s="16">
        <f t="shared" si="149"/>
        <v>3.8324510296528236</v>
      </c>
      <c r="C328" s="16">
        <f t="shared" si="150"/>
        <v>71.800588035390803</v>
      </c>
      <c r="D328" s="20">
        <f t="shared" si="147"/>
        <v>98.825375297962225</v>
      </c>
      <c r="E328" s="20">
        <f t="shared" si="148"/>
        <v>78.941261454205247</v>
      </c>
      <c r="F328" s="20">
        <f t="shared" si="151"/>
        <v>1.0587385457948115</v>
      </c>
      <c r="G328" s="20">
        <f t="shared" si="152"/>
        <v>1.1166816239162782</v>
      </c>
      <c r="H328" s="20">
        <f t="shared" si="153"/>
        <v>5.7943078121467449E-2</v>
      </c>
      <c r="I328" s="20">
        <f t="shared" si="154"/>
        <v>18</v>
      </c>
      <c r="J328" s="20">
        <f t="shared" si="155"/>
        <v>0.99483991333130495</v>
      </c>
      <c r="K328" s="20">
        <f t="shared" si="131"/>
        <v>1055.8318981993623</v>
      </c>
      <c r="L328" s="20">
        <f t="shared" si="132"/>
        <v>843.39373036678296</v>
      </c>
      <c r="M328" s="20">
        <f t="shared" si="133"/>
        <v>11.311365376888363</v>
      </c>
      <c r="N328" s="20">
        <f t="shared" si="134"/>
        <v>11.930418428557001</v>
      </c>
      <c r="O328" s="20">
        <f t="shared" si="135"/>
        <v>0.61905305166864777</v>
      </c>
      <c r="P328" s="20">
        <f>Properties!$G$12*EXP(1/$G$2-1/300)*(K328*L328-M328*N328/Properties!$B$3)</f>
        <v>1.4485170466032154E-2</v>
      </c>
      <c r="Q328" s="20">
        <f>Properties!$G$13*(K328^2-O328*N328/Properties!$C$3)</f>
        <v>7.933521041379141E-4</v>
      </c>
      <c r="R328" s="20">
        <f>Properties!$G$14*(O328*L328-M328*K328/Properties!$D$3)</f>
        <v>1.5662765074556418E-10</v>
      </c>
      <c r="S328" s="20">
        <f t="shared" si="136"/>
        <v>98.821541510449933</v>
      </c>
      <c r="T328" s="20">
        <f t="shared" si="137"/>
        <v>78.937806159293288</v>
      </c>
      <c r="U328" s="20">
        <f t="shared" si="138"/>
        <v>1.0621938407067715</v>
      </c>
      <c r="V328" s="20">
        <f t="shared" si="139"/>
        <v>1.1203261651284051</v>
      </c>
      <c r="W328" s="20">
        <f t="shared" si="140"/>
        <v>5.8132324421634428E-2</v>
      </c>
      <c r="X328" s="20">
        <f t="shared" si="156"/>
        <v>18</v>
      </c>
      <c r="Y328" s="20">
        <f t="shared" si="141"/>
        <v>0.99482272557904805</v>
      </c>
      <c r="Z328" s="34">
        <f t="shared" si="142"/>
        <v>3.4863255240728197E-2</v>
      </c>
      <c r="AA328" s="38">
        <f t="shared" si="145"/>
        <v>1.1784584895500671E-2</v>
      </c>
      <c r="AB328" s="37">
        <f t="shared" si="146"/>
        <v>1.3277423008833899E-2</v>
      </c>
      <c r="AC328" s="39">
        <f t="shared" si="143"/>
        <v>18.258190035479068</v>
      </c>
    </row>
    <row r="329" spans="1:29">
      <c r="A329" s="20">
        <f t="shared" si="144"/>
        <v>3.0199999999999873E-2</v>
      </c>
      <c r="B329" s="16">
        <f t="shared" si="149"/>
        <v>3.8451834251001751</v>
      </c>
      <c r="C329" s="16">
        <f t="shared" si="150"/>
        <v>72.039128194976811</v>
      </c>
      <c r="D329" s="20">
        <f t="shared" si="147"/>
        <v>98.821541510449933</v>
      </c>
      <c r="E329" s="20">
        <f t="shared" si="148"/>
        <v>78.937806159293288</v>
      </c>
      <c r="F329" s="20">
        <f t="shared" si="151"/>
        <v>1.0621938407067715</v>
      </c>
      <c r="G329" s="20">
        <f t="shared" si="152"/>
        <v>1.1203261651284051</v>
      </c>
      <c r="H329" s="20">
        <f t="shared" si="153"/>
        <v>5.8132324421634428E-2</v>
      </c>
      <c r="I329" s="20">
        <f t="shared" si="154"/>
        <v>18</v>
      </c>
      <c r="J329" s="20">
        <f t="shared" si="155"/>
        <v>0.99482272557904805</v>
      </c>
      <c r="K329" s="20">
        <f t="shared" si="131"/>
        <v>1055.7726979306435</v>
      </c>
      <c r="L329" s="20">
        <f t="shared" si="132"/>
        <v>843.34224404615645</v>
      </c>
      <c r="M329" s="20">
        <f t="shared" si="133"/>
        <v>11.348085040848241</v>
      </c>
      <c r="N329" s="20">
        <f t="shared" si="134"/>
        <v>11.969149234479724</v>
      </c>
      <c r="O329" s="20">
        <f t="shared" si="135"/>
        <v>0.62106419363149012</v>
      </c>
      <c r="P329" s="20">
        <f>Properties!$G$12*EXP(1/$G$2-1/300)*(K329*L329-M329*N329/Properties!$B$3)</f>
        <v>1.4483474041915084E-2</v>
      </c>
      <c r="Q329" s="20">
        <f>Properties!$G$13*(K329^2-O329*N329/Properties!$C$3)</f>
        <v>7.9326313800303662E-4</v>
      </c>
      <c r="R329" s="20">
        <f>Properties!$G$14*(O329*L329-M329*K329/Properties!$D$3)</f>
        <v>1.5712649317114467E-10</v>
      </c>
      <c r="S329" s="20">
        <f t="shared" si="136"/>
        <v>98.817708170047027</v>
      </c>
      <c r="T329" s="20">
        <f t="shared" si="137"/>
        <v>78.934351269046488</v>
      </c>
      <c r="U329" s="20">
        <f t="shared" si="138"/>
        <v>1.0656487309535707</v>
      </c>
      <c r="V329" s="20">
        <f t="shared" si="139"/>
        <v>1.1239702804532563</v>
      </c>
      <c r="W329" s="20">
        <f t="shared" si="140"/>
        <v>5.8321549499686397E-2</v>
      </c>
      <c r="X329" s="20">
        <f t="shared" si="156"/>
        <v>18</v>
      </c>
      <c r="Y329" s="20">
        <f t="shared" si="141"/>
        <v>0.99480553752983492</v>
      </c>
      <c r="Z329" s="34">
        <f t="shared" si="142"/>
        <v>3.4976286754907826E-2</v>
      </c>
      <c r="AA329" s="38">
        <f t="shared" si="145"/>
        <v>1.1822918299529733E-2</v>
      </c>
      <c r="AB329" s="37">
        <f t="shared" si="146"/>
        <v>1.3320609136918904E-2</v>
      </c>
      <c r="AC329" s="39">
        <f t="shared" si="143"/>
        <v>18.258099203164072</v>
      </c>
    </row>
    <row r="330" spans="1:29">
      <c r="A330" s="20">
        <f t="shared" si="144"/>
        <v>3.0299999999999872E-2</v>
      </c>
      <c r="B330" s="16">
        <f t="shared" si="149"/>
        <v>3.8579158205475266</v>
      </c>
      <c r="C330" s="16">
        <f t="shared" si="150"/>
        <v>72.277668354562834</v>
      </c>
      <c r="D330" s="20">
        <f t="shared" si="147"/>
        <v>98.817708170047027</v>
      </c>
      <c r="E330" s="20">
        <f t="shared" si="148"/>
        <v>78.934351269046488</v>
      </c>
      <c r="F330" s="20">
        <f t="shared" si="151"/>
        <v>1.0656487309535707</v>
      </c>
      <c r="G330" s="20">
        <f t="shared" si="152"/>
        <v>1.1239702804532563</v>
      </c>
      <c r="H330" s="20">
        <f t="shared" si="153"/>
        <v>5.8321549499686397E-2</v>
      </c>
      <c r="I330" s="20">
        <f t="shared" si="154"/>
        <v>18</v>
      </c>
      <c r="J330" s="20">
        <f t="shared" si="155"/>
        <v>0.99480553752983492</v>
      </c>
      <c r="K330" s="20">
        <f t="shared" si="131"/>
        <v>1055.7135035387612</v>
      </c>
      <c r="L330" s="20">
        <f t="shared" si="132"/>
        <v>843.29076307259879</v>
      </c>
      <c r="M330" s="20">
        <f t="shared" si="133"/>
        <v>11.384799102613043</v>
      </c>
      <c r="N330" s="20">
        <f t="shared" si="134"/>
        <v>12.007874141432707</v>
      </c>
      <c r="O330" s="20">
        <f t="shared" si="135"/>
        <v>0.62307503881967341</v>
      </c>
      <c r="P330" s="20">
        <f>Properties!$G$12*EXP(1/$G$2-1/300)*(K330*L330-M330*N330/Properties!$B$3)</f>
        <v>1.4481777889330959E-2</v>
      </c>
      <c r="Q330" s="20">
        <f>Properties!$G$13*(K330^2-O330*N330/Properties!$C$3)</f>
        <v>7.9317418567971174E-4</v>
      </c>
      <c r="R330" s="20">
        <f>Properties!$G$14*(O330*L330-M330*K330/Properties!$D$3)</f>
        <v>1.5762519680811084E-10</v>
      </c>
      <c r="S330" s="20">
        <f t="shared" si="136"/>
        <v>98.813875276682154</v>
      </c>
      <c r="T330" s="20">
        <f t="shared" si="137"/>
        <v>78.930896783400073</v>
      </c>
      <c r="U330" s="20">
        <f t="shared" si="138"/>
        <v>1.069103216599981</v>
      </c>
      <c r="V330" s="20">
        <f t="shared" si="139"/>
        <v>1.1276139699588981</v>
      </c>
      <c r="W330" s="20">
        <f t="shared" si="140"/>
        <v>5.8510753358918005E-2</v>
      </c>
      <c r="X330" s="20">
        <f t="shared" si="156"/>
        <v>18</v>
      </c>
      <c r="Y330" s="20">
        <f t="shared" si="141"/>
        <v>0.99478834918365011</v>
      </c>
      <c r="Z330" s="34">
        <f t="shared" si="142"/>
        <v>3.5089300177047145E-2</v>
      </c>
      <c r="AA330" s="38">
        <f t="shared" si="145"/>
        <v>1.1861247233178461E-2</v>
      </c>
      <c r="AB330" s="37">
        <f t="shared" si="146"/>
        <v>1.3363790207499093E-2</v>
      </c>
      <c r="AC330" s="39">
        <f t="shared" si="143"/>
        <v>18.258008374879395</v>
      </c>
    </row>
    <row r="331" spans="1:29">
      <c r="A331" s="20">
        <f t="shared" si="144"/>
        <v>3.0399999999999872E-2</v>
      </c>
      <c r="B331" s="16">
        <f t="shared" si="149"/>
        <v>3.8706482159948781</v>
      </c>
      <c r="C331" s="16">
        <f t="shared" si="150"/>
        <v>72.516208514148843</v>
      </c>
      <c r="D331" s="20">
        <f t="shared" si="147"/>
        <v>98.813875276682154</v>
      </c>
      <c r="E331" s="20">
        <f t="shared" si="148"/>
        <v>78.930896783400073</v>
      </c>
      <c r="F331" s="20">
        <f t="shared" si="151"/>
        <v>1.069103216599981</v>
      </c>
      <c r="G331" s="20">
        <f t="shared" si="152"/>
        <v>1.1276139699588981</v>
      </c>
      <c r="H331" s="20">
        <f t="shared" si="153"/>
        <v>5.8510753358918005E-2</v>
      </c>
      <c r="I331" s="20">
        <f t="shared" si="154"/>
        <v>18</v>
      </c>
      <c r="J331" s="20">
        <f t="shared" si="155"/>
        <v>0.99478834918365011</v>
      </c>
      <c r="K331" s="20">
        <f t="shared" si="131"/>
        <v>1055.6543150227253</v>
      </c>
      <c r="L331" s="20">
        <f t="shared" si="132"/>
        <v>843.23928744521334</v>
      </c>
      <c r="M331" s="20">
        <f t="shared" si="133"/>
        <v>11.421507563065591</v>
      </c>
      <c r="N331" s="20">
        <f t="shared" si="134"/>
        <v>12.046593150343908</v>
      </c>
      <c r="O331" s="20">
        <f t="shared" si="135"/>
        <v>0.62508558727832675</v>
      </c>
      <c r="P331" s="20">
        <f>Properties!$G$12*EXP(1/$G$2-1/300)*(K331*L331-M331*N331/Properties!$B$3)</f>
        <v>1.4480082008220626E-2</v>
      </c>
      <c r="Q331" s="20">
        <f>Properties!$G$13*(K331^2-O331*N331/Properties!$C$3)</f>
        <v>7.930852471649708E-4</v>
      </c>
      <c r="R331" s="20">
        <f>Properties!$G$14*(O331*L331-M331*K331/Properties!$D$3)</f>
        <v>1.581237616922373E-10</v>
      </c>
      <c r="S331" s="20">
        <f t="shared" si="136"/>
        <v>98.810042830283962</v>
      </c>
      <c r="T331" s="20">
        <f t="shared" si="137"/>
        <v>78.927442702289298</v>
      </c>
      <c r="U331" s="20">
        <f t="shared" si="138"/>
        <v>1.0725572977107594</v>
      </c>
      <c r="V331" s="20">
        <f t="shared" si="139"/>
        <v>1.1312572337133817</v>
      </c>
      <c r="W331" s="20">
        <f t="shared" si="140"/>
        <v>5.8699936002623188E-2</v>
      </c>
      <c r="X331" s="20">
        <f t="shared" si="156"/>
        <v>18</v>
      </c>
      <c r="Y331" s="20">
        <f t="shared" si="141"/>
        <v>0.99477116054047832</v>
      </c>
      <c r="Z331" s="34">
        <f t="shared" si="142"/>
        <v>3.5202295511087778E-2</v>
      </c>
      <c r="AA331" s="38">
        <f t="shared" si="145"/>
        <v>1.1899571697160383E-2</v>
      </c>
      <c r="AB331" s="37">
        <f t="shared" si="146"/>
        <v>1.3406966221383775E-2</v>
      </c>
      <c r="AC331" s="39">
        <f t="shared" si="143"/>
        <v>18.257917550624882</v>
      </c>
    </row>
    <row r="332" spans="1:29">
      <c r="A332" s="20">
        <f t="shared" si="144"/>
        <v>3.0499999999999871E-2</v>
      </c>
      <c r="B332" s="16">
        <f t="shared" si="149"/>
        <v>3.8833806114422296</v>
      </c>
      <c r="C332" s="16">
        <f t="shared" si="150"/>
        <v>72.754748673734866</v>
      </c>
      <c r="D332" s="20">
        <f t="shared" si="147"/>
        <v>98.810042830283962</v>
      </c>
      <c r="E332" s="20">
        <f t="shared" si="148"/>
        <v>78.927442702289298</v>
      </c>
      <c r="F332" s="20">
        <f t="shared" si="151"/>
        <v>1.0725572977107594</v>
      </c>
      <c r="G332" s="20">
        <f t="shared" si="152"/>
        <v>1.1312572337133817</v>
      </c>
      <c r="H332" s="20">
        <f t="shared" si="153"/>
        <v>5.8699936002623188E-2</v>
      </c>
      <c r="I332" s="20">
        <f t="shared" si="154"/>
        <v>18</v>
      </c>
      <c r="J332" s="20">
        <f t="shared" si="155"/>
        <v>0.99477116054047832</v>
      </c>
      <c r="K332" s="20">
        <f t="shared" si="131"/>
        <v>1055.5951323815466</v>
      </c>
      <c r="L332" s="20">
        <f t="shared" si="132"/>
        <v>843.18781716310468</v>
      </c>
      <c r="M332" s="20">
        <f t="shared" si="133"/>
        <v>11.458210423088524</v>
      </c>
      <c r="N332" s="20">
        <f t="shared" si="134"/>
        <v>12.085306262141085</v>
      </c>
      <c r="O332" s="20">
        <f t="shared" si="135"/>
        <v>0.62709583905257038</v>
      </c>
      <c r="P332" s="20">
        <f>Properties!$G$12*EXP(1/$G$2-1/300)*(K332*L332-M332*N332/Properties!$B$3)</f>
        <v>1.4478386398524968E-2</v>
      </c>
      <c r="Q332" s="20">
        <f>Properties!$G$13*(K332^2-O332*N332/Properties!$C$3)</f>
        <v>7.9299632245584536E-4</v>
      </c>
      <c r="R332" s="20">
        <f>Properties!$G$14*(O332*L332-M332*K332/Properties!$D$3)</f>
        <v>1.5862218785928873E-10</v>
      </c>
      <c r="S332" s="20">
        <f t="shared" si="136"/>
        <v>98.806210830781126</v>
      </c>
      <c r="T332" s="20">
        <f t="shared" si="137"/>
        <v>78.923989025649405</v>
      </c>
      <c r="U332" s="20">
        <f t="shared" si="138"/>
        <v>1.0760109743506492</v>
      </c>
      <c r="V332" s="20">
        <f t="shared" si="139"/>
        <v>1.1349000717847437</v>
      </c>
      <c r="W332" s="20">
        <f t="shared" si="140"/>
        <v>5.8889097434095171E-2</v>
      </c>
      <c r="X332" s="20">
        <f t="shared" si="156"/>
        <v>18</v>
      </c>
      <c r="Y332" s="20">
        <f t="shared" si="141"/>
        <v>0.9947539716003041</v>
      </c>
      <c r="Z332" s="34">
        <f t="shared" si="142"/>
        <v>3.5315272760968464E-2</v>
      </c>
      <c r="AA332" s="38">
        <f t="shared" si="145"/>
        <v>1.1937891692188743E-2</v>
      </c>
      <c r="AB332" s="37">
        <f t="shared" si="146"/>
        <v>1.3450137179382437E-2</v>
      </c>
      <c r="AC332" s="39">
        <f t="shared" si="143"/>
        <v>18.257826730400438</v>
      </c>
    </row>
    <row r="333" spans="1:29">
      <c r="A333" s="20">
        <f t="shared" si="144"/>
        <v>3.059999999999987E-2</v>
      </c>
      <c r="B333" s="16">
        <f t="shared" si="149"/>
        <v>3.8961130068895811</v>
      </c>
      <c r="C333" s="16">
        <f t="shared" si="150"/>
        <v>72.993288833320875</v>
      </c>
      <c r="D333" s="20">
        <f t="shared" si="147"/>
        <v>98.806210830781126</v>
      </c>
      <c r="E333" s="20">
        <f t="shared" si="148"/>
        <v>78.923989025649405</v>
      </c>
      <c r="F333" s="20">
        <f t="shared" si="151"/>
        <v>1.0760109743506492</v>
      </c>
      <c r="G333" s="20">
        <f t="shared" si="152"/>
        <v>1.1349000717847437</v>
      </c>
      <c r="H333" s="20">
        <f t="shared" si="153"/>
        <v>5.8889097434095171E-2</v>
      </c>
      <c r="I333" s="20">
        <f t="shared" si="154"/>
        <v>18</v>
      </c>
      <c r="J333" s="20">
        <f t="shared" si="155"/>
        <v>0.9947539716003041</v>
      </c>
      <c r="K333" s="20">
        <f t="shared" si="131"/>
        <v>1055.5359556142359</v>
      </c>
      <c r="L333" s="20">
        <f t="shared" si="132"/>
        <v>843.13635222537687</v>
      </c>
      <c r="M333" s="20">
        <f t="shared" si="133"/>
        <v>11.494907683564275</v>
      </c>
      <c r="N333" s="20">
        <f t="shared" si="134"/>
        <v>12.124013477751781</v>
      </c>
      <c r="O333" s="20">
        <f t="shared" si="135"/>
        <v>0.62910579418751389</v>
      </c>
      <c r="P333" s="20">
        <f>Properties!$G$12*EXP(1/$G$2-1/300)*(K333*L333-M333*N333/Properties!$B$3)</f>
        <v>1.447669106018488E-2</v>
      </c>
      <c r="Q333" s="20">
        <f>Properties!$G$13*(K333^2-O333*N333/Properties!$C$3)</f>
        <v>7.9290741154936829E-4</v>
      </c>
      <c r="R333" s="20">
        <f>Properties!$G$14*(O333*L333-M333*K333/Properties!$D$3)</f>
        <v>1.5912047534501878E-10</v>
      </c>
      <c r="S333" s="20">
        <f t="shared" si="136"/>
        <v>98.802379278102336</v>
      </c>
      <c r="T333" s="20">
        <f t="shared" si="137"/>
        <v>78.920535753415678</v>
      </c>
      <c r="U333" s="20">
        <f t="shared" si="138"/>
        <v>1.0794642465843798</v>
      </c>
      <c r="V333" s="20">
        <f t="shared" si="139"/>
        <v>1.1385424842410057</v>
      </c>
      <c r="W333" s="20">
        <f t="shared" si="140"/>
        <v>5.9078237656626467E-2</v>
      </c>
      <c r="X333" s="20">
        <f t="shared" si="156"/>
        <v>18</v>
      </c>
      <c r="Y333" s="20">
        <f t="shared" si="141"/>
        <v>0.99473678236311203</v>
      </c>
      <c r="Z333" s="34">
        <f t="shared" si="142"/>
        <v>3.5428231930627274E-2</v>
      </c>
      <c r="AA333" s="38">
        <f t="shared" si="145"/>
        <v>1.197620721897664E-2</v>
      </c>
      <c r="AB333" s="37">
        <f t="shared" si="146"/>
        <v>1.3493303082304032E-2</v>
      </c>
      <c r="AC333" s="39">
        <f t="shared" si="143"/>
        <v>18.257735914205941</v>
      </c>
    </row>
    <row r="334" spans="1:29">
      <c r="A334" s="20">
        <f t="shared" si="144"/>
        <v>3.069999999999987E-2</v>
      </c>
      <c r="B334" s="16">
        <f t="shared" si="149"/>
        <v>3.9088454023369326</v>
      </c>
      <c r="C334" s="16">
        <f t="shared" si="150"/>
        <v>73.231828992906884</v>
      </c>
      <c r="D334" s="20">
        <f t="shared" si="147"/>
        <v>98.802379278102336</v>
      </c>
      <c r="E334" s="20">
        <f t="shared" si="148"/>
        <v>78.920535753415678</v>
      </c>
      <c r="F334" s="20">
        <f t="shared" si="151"/>
        <v>1.0794642465843798</v>
      </c>
      <c r="G334" s="20">
        <f t="shared" si="152"/>
        <v>1.1385424842410057</v>
      </c>
      <c r="H334" s="20">
        <f t="shared" si="153"/>
        <v>5.9078237656626467E-2</v>
      </c>
      <c r="I334" s="20">
        <f t="shared" si="154"/>
        <v>18</v>
      </c>
      <c r="J334" s="20">
        <f t="shared" si="155"/>
        <v>0.99473678236311203</v>
      </c>
      <c r="K334" s="20">
        <f t="shared" si="131"/>
        <v>1055.4767847198045</v>
      </c>
      <c r="L334" s="20">
        <f t="shared" si="132"/>
        <v>843.08489263113484</v>
      </c>
      <c r="M334" s="20">
        <f t="shared" si="133"/>
        <v>11.531599345375104</v>
      </c>
      <c r="N334" s="20">
        <f t="shared" si="134"/>
        <v>12.162714798103355</v>
      </c>
      <c r="O334" s="20">
        <f t="shared" si="135"/>
        <v>0.63111545272825775</v>
      </c>
      <c r="P334" s="20">
        <f>Properties!$G$12*EXP(1/$G$2-1/300)*(K334*L334-M334*N334/Properties!$B$3)</f>
        <v>1.4474995993141277E-2</v>
      </c>
      <c r="Q334" s="20">
        <f>Properties!$G$13*(K334^2-O334*N334/Properties!$C$3)</f>
        <v>7.9281851444257354E-4</v>
      </c>
      <c r="R334" s="20">
        <f>Properties!$G$14*(O334*L334-M334*K334/Properties!$D$3)</f>
        <v>1.5961862418517068E-10</v>
      </c>
      <c r="S334" s="20">
        <f t="shared" si="136"/>
        <v>98.798548172176282</v>
      </c>
      <c r="T334" s="20">
        <f t="shared" si="137"/>
        <v>78.917082885523385</v>
      </c>
      <c r="U334" s="20">
        <f t="shared" si="138"/>
        <v>1.0829171144766661</v>
      </c>
      <c r="V334" s="20">
        <f t="shared" si="139"/>
        <v>1.1421844711501745</v>
      </c>
      <c r="W334" s="20">
        <f t="shared" si="140"/>
        <v>5.9267356673508895E-2</v>
      </c>
      <c r="X334" s="20">
        <f t="shared" si="156"/>
        <v>18</v>
      </c>
      <c r="Y334" s="20">
        <f t="shared" si="141"/>
        <v>0.99471959282888678</v>
      </c>
      <c r="Z334" s="34">
        <f t="shared" si="142"/>
        <v>3.5541173024001171E-2</v>
      </c>
      <c r="AA334" s="38">
        <f t="shared" si="145"/>
        <v>1.2014518278237176E-2</v>
      </c>
      <c r="AB334" s="37">
        <f t="shared" si="146"/>
        <v>1.3536463930957688E-2</v>
      </c>
      <c r="AC334" s="39">
        <f t="shared" si="143"/>
        <v>18.257645102041277</v>
      </c>
    </row>
    <row r="335" spans="1:29">
      <c r="A335" s="20">
        <f t="shared" si="144"/>
        <v>3.0799999999999869E-2</v>
      </c>
      <c r="B335" s="16">
        <f t="shared" si="149"/>
        <v>3.9215777977842841</v>
      </c>
      <c r="C335" s="16">
        <f t="shared" si="150"/>
        <v>73.470369152492907</v>
      </c>
      <c r="D335" s="20">
        <f t="shared" si="147"/>
        <v>98.798548172176282</v>
      </c>
      <c r="E335" s="20">
        <f t="shared" si="148"/>
        <v>78.917082885523385</v>
      </c>
      <c r="F335" s="20">
        <f t="shared" si="151"/>
        <v>1.0829171144766661</v>
      </c>
      <c r="G335" s="20">
        <f t="shared" si="152"/>
        <v>1.1421844711501745</v>
      </c>
      <c r="H335" s="20">
        <f t="shared" si="153"/>
        <v>5.9267356673508895E-2</v>
      </c>
      <c r="I335" s="20">
        <f t="shared" si="154"/>
        <v>18</v>
      </c>
      <c r="J335" s="20">
        <f t="shared" si="155"/>
        <v>0.99471959282888678</v>
      </c>
      <c r="K335" s="20">
        <f t="shared" si="131"/>
        <v>1055.4176196972635</v>
      </c>
      <c r="L335" s="20">
        <f t="shared" si="132"/>
        <v>843.03343837948319</v>
      </c>
      <c r="M335" s="20">
        <f t="shared" si="133"/>
        <v>11.56828540940306</v>
      </c>
      <c r="N335" s="20">
        <f t="shared" si="134"/>
        <v>12.201410224122947</v>
      </c>
      <c r="O335" s="20">
        <f t="shared" si="135"/>
        <v>0.63312481471989268</v>
      </c>
      <c r="P335" s="20">
        <f>Properties!$G$12*EXP(1/$G$2-1/300)*(K335*L335-M335*N335/Properties!$B$3)</f>
        <v>1.4473301197335083E-2</v>
      </c>
      <c r="Q335" s="20">
        <f>Properties!$G$13*(K335^2-O335*N335/Properties!$C$3)</f>
        <v>7.9272963113249484E-4</v>
      </c>
      <c r="R335" s="20">
        <f>Properties!$G$14*(O335*L335-M335*K335/Properties!$D$3)</f>
        <v>1.6011663441547725E-10</v>
      </c>
      <c r="S335" s="20">
        <f t="shared" si="136"/>
        <v>98.794717512931683</v>
      </c>
      <c r="T335" s="20">
        <f t="shared" si="137"/>
        <v>78.91363042190784</v>
      </c>
      <c r="U335" s="20">
        <f t="shared" si="138"/>
        <v>1.0863695780922091</v>
      </c>
      <c r="V335" s="20">
        <f t="shared" si="139"/>
        <v>1.1458260325802423</v>
      </c>
      <c r="W335" s="20">
        <f t="shared" si="140"/>
        <v>5.9456454488033557E-2</v>
      </c>
      <c r="X335" s="20">
        <f t="shared" si="156"/>
        <v>18</v>
      </c>
      <c r="Y335" s="20">
        <f t="shared" si="141"/>
        <v>0.99470240299761292</v>
      </c>
      <c r="Z335" s="34">
        <f t="shared" si="142"/>
        <v>3.5654096045026118E-2</v>
      </c>
      <c r="AA335" s="38">
        <f t="shared" si="145"/>
        <v>1.2052824870683168E-2</v>
      </c>
      <c r="AB335" s="37">
        <f t="shared" si="146"/>
        <v>1.3579619726152004E-2</v>
      </c>
      <c r="AC335" s="39">
        <f t="shared" si="143"/>
        <v>18.257554293906335</v>
      </c>
    </row>
    <row r="336" spans="1:29">
      <c r="A336" s="20">
        <f t="shared" si="144"/>
        <v>3.0899999999999869E-2</v>
      </c>
      <c r="B336" s="16">
        <f t="shared" si="149"/>
        <v>3.9343101932316356</v>
      </c>
      <c r="C336" s="16">
        <f t="shared" si="150"/>
        <v>73.708909312078916</v>
      </c>
      <c r="D336" s="20">
        <f t="shared" si="147"/>
        <v>98.794717512931683</v>
      </c>
      <c r="E336" s="20">
        <f t="shared" si="148"/>
        <v>78.91363042190784</v>
      </c>
      <c r="F336" s="20">
        <f t="shared" si="151"/>
        <v>1.0863695780922091</v>
      </c>
      <c r="G336" s="20">
        <f t="shared" si="152"/>
        <v>1.1458260325802423</v>
      </c>
      <c r="H336" s="20">
        <f t="shared" si="153"/>
        <v>5.9456454488033557E-2</v>
      </c>
      <c r="I336" s="20">
        <f t="shared" si="154"/>
        <v>18</v>
      </c>
      <c r="J336" s="20">
        <f t="shared" si="155"/>
        <v>0.99470240299761292</v>
      </c>
      <c r="K336" s="20">
        <f t="shared" si="131"/>
        <v>1055.3584605456244</v>
      </c>
      <c r="L336" s="20">
        <f t="shared" si="132"/>
        <v>842.9819894695263</v>
      </c>
      <c r="M336" s="20">
        <f t="shared" si="133"/>
        <v>11.604965876530004</v>
      </c>
      <c r="N336" s="20">
        <f t="shared" si="134"/>
        <v>12.240099756737498</v>
      </c>
      <c r="O336" s="20">
        <f t="shared" si="135"/>
        <v>0.63513388020749917</v>
      </c>
      <c r="P336" s="20">
        <f>Properties!$G$12*EXP(1/$G$2-1/300)*(K336*L336-M336*N336/Properties!$B$3)</f>
        <v>1.4471606672707232E-2</v>
      </c>
      <c r="Q336" s="20">
        <f>Properties!$G$13*(K336^2-O336*N336/Properties!$C$3)</f>
        <v>7.9264076161616808E-4</v>
      </c>
      <c r="R336" s="20">
        <f>Properties!$G$14*(O336*L336-M336*K336/Properties!$D$3)</f>
        <v>1.6061450607165993E-10</v>
      </c>
      <c r="S336" s="20">
        <f t="shared" si="136"/>
        <v>98.790887300297285</v>
      </c>
      <c r="T336" s="20">
        <f t="shared" si="137"/>
        <v>78.910178362504354</v>
      </c>
      <c r="U336" s="20">
        <f t="shared" si="138"/>
        <v>1.0898216374956957</v>
      </c>
      <c r="V336" s="20">
        <f t="shared" si="139"/>
        <v>1.1494671685991862</v>
      </c>
      <c r="W336" s="20">
        <f t="shared" si="140"/>
        <v>5.9645531103490849E-2</v>
      </c>
      <c r="X336" s="20">
        <f t="shared" si="156"/>
        <v>18</v>
      </c>
      <c r="Y336" s="20">
        <f t="shared" si="141"/>
        <v>0.99468521286927503</v>
      </c>
      <c r="Z336" s="34">
        <f t="shared" si="142"/>
        <v>3.5767000997637965E-2</v>
      </c>
      <c r="AA336" s="38">
        <f t="shared" si="145"/>
        <v>1.2091126997027146E-2</v>
      </c>
      <c r="AB336" s="37">
        <f t="shared" si="146"/>
        <v>1.3622770468695578E-2</v>
      </c>
      <c r="AC336" s="39">
        <f t="shared" si="143"/>
        <v>18.257463489800966</v>
      </c>
    </row>
    <row r="337" spans="1:29">
      <c r="A337" s="20">
        <f t="shared" si="144"/>
        <v>3.0999999999999868E-2</v>
      </c>
      <c r="B337" s="16">
        <f t="shared" si="149"/>
        <v>3.9470425886789875</v>
      </c>
      <c r="C337" s="16">
        <f t="shared" si="150"/>
        <v>73.947449471664939</v>
      </c>
      <c r="D337" s="20">
        <f t="shared" si="147"/>
        <v>98.790887300297285</v>
      </c>
      <c r="E337" s="20">
        <f t="shared" si="148"/>
        <v>78.910178362504354</v>
      </c>
      <c r="F337" s="20">
        <f t="shared" si="151"/>
        <v>1.0898216374956957</v>
      </c>
      <c r="G337" s="20">
        <f t="shared" si="152"/>
        <v>1.1494671685991862</v>
      </c>
      <c r="H337" s="20">
        <f t="shared" si="153"/>
        <v>5.9645531103490849E-2</v>
      </c>
      <c r="I337" s="20">
        <f t="shared" si="154"/>
        <v>18</v>
      </c>
      <c r="J337" s="20">
        <f t="shared" si="155"/>
        <v>0.99468521286927503</v>
      </c>
      <c r="K337" s="20">
        <f t="shared" si="131"/>
        <v>1055.2993072638985</v>
      </c>
      <c r="L337" s="20">
        <f t="shared" si="132"/>
        <v>842.93054590037013</v>
      </c>
      <c r="M337" s="20">
        <f t="shared" si="133"/>
        <v>11.641640747637606</v>
      </c>
      <c r="N337" s="20">
        <f t="shared" si="134"/>
        <v>12.278783396873751</v>
      </c>
      <c r="O337" s="20">
        <f t="shared" si="135"/>
        <v>0.63714264923614872</v>
      </c>
      <c r="P337" s="20">
        <f>Properties!$G$12*EXP(1/$G$2-1/300)*(K337*L337-M337*N337/Properties!$B$3)</f>
        <v>1.4469912419198691E-2</v>
      </c>
      <c r="Q337" s="20">
        <f>Properties!$G$13*(K337^2-O337*N337/Properties!$C$3)</f>
        <v>7.9255190589062809E-4</v>
      </c>
      <c r="R337" s="20">
        <f>Properties!$G$14*(O337*L337-M337*K337/Properties!$D$3)</f>
        <v>1.6111223918943101E-10</v>
      </c>
      <c r="S337" s="20">
        <f t="shared" si="136"/>
        <v>98.787057534201821</v>
      </c>
      <c r="T337" s="20">
        <f t="shared" si="137"/>
        <v>78.906726707248254</v>
      </c>
      <c r="U337" s="20">
        <f t="shared" si="138"/>
        <v>1.0932732927517987</v>
      </c>
      <c r="V337" s="20">
        <f t="shared" si="139"/>
        <v>1.1531078792749689</v>
      </c>
      <c r="W337" s="20">
        <f t="shared" si="140"/>
        <v>5.983458652317046E-2</v>
      </c>
      <c r="X337" s="20">
        <f t="shared" si="156"/>
        <v>18</v>
      </c>
      <c r="Y337" s="20">
        <f t="shared" si="141"/>
        <v>0.99466802244385766</v>
      </c>
      <c r="Z337" s="34">
        <f t="shared" si="142"/>
        <v>3.5879887885769679E-2</v>
      </c>
      <c r="AA337" s="38">
        <f t="shared" si="145"/>
        <v>1.2129424657981787E-2</v>
      </c>
      <c r="AB337" s="37">
        <f t="shared" si="146"/>
        <v>1.3665916159396829E-2</v>
      </c>
      <c r="AC337" s="39">
        <f t="shared" si="143"/>
        <v>18.257372689725095</v>
      </c>
    </row>
    <row r="338" spans="1:29">
      <c r="A338" s="20">
        <f t="shared" si="144"/>
        <v>3.1099999999999867E-2</v>
      </c>
      <c r="B338" s="16">
        <f t="shared" si="149"/>
        <v>3.959774984126339</v>
      </c>
      <c r="C338" s="16">
        <f t="shared" si="150"/>
        <v>74.185989631250948</v>
      </c>
      <c r="D338" s="20">
        <f t="shared" si="147"/>
        <v>98.787057534201821</v>
      </c>
      <c r="E338" s="20">
        <f t="shared" si="148"/>
        <v>78.906726707248254</v>
      </c>
      <c r="F338" s="20">
        <f t="shared" si="151"/>
        <v>1.0932732927517987</v>
      </c>
      <c r="G338" s="20">
        <f t="shared" si="152"/>
        <v>1.1531078792749689</v>
      </c>
      <c r="H338" s="20">
        <f t="shared" si="153"/>
        <v>5.983458652317046E-2</v>
      </c>
      <c r="I338" s="20">
        <f t="shared" si="154"/>
        <v>18</v>
      </c>
      <c r="J338" s="20">
        <f t="shared" si="155"/>
        <v>0.99466802244385766</v>
      </c>
      <c r="K338" s="20">
        <f t="shared" si="131"/>
        <v>1055.2401598510978</v>
      </c>
      <c r="L338" s="20">
        <f t="shared" si="132"/>
        <v>842.87910767111907</v>
      </c>
      <c r="M338" s="20">
        <f t="shared" si="133"/>
        <v>11.67831002360734</v>
      </c>
      <c r="N338" s="20">
        <f t="shared" si="134"/>
        <v>12.317461145458241</v>
      </c>
      <c r="O338" s="20">
        <f t="shared" si="135"/>
        <v>0.63915112185090239</v>
      </c>
      <c r="P338" s="20">
        <f>Properties!$G$12*EXP(1/$G$2-1/300)*(K338*L338-M338*N338/Properties!$B$3)</f>
        <v>1.4468218436750415E-2</v>
      </c>
      <c r="Q338" s="20">
        <f>Properties!$G$13*(K338^2-O338*N338/Properties!$C$3)</f>
        <v>7.9246306395291185E-4</v>
      </c>
      <c r="R338" s="20">
        <f>Properties!$G$14*(O338*L338-M338*K338/Properties!$D$3)</f>
        <v>1.6160983380449069E-10</v>
      </c>
      <c r="S338" s="20">
        <f t="shared" si="136"/>
        <v>98.783228214574066</v>
      </c>
      <c r="T338" s="20">
        <f t="shared" si="137"/>
        <v>78.90327545607488</v>
      </c>
      <c r="U338" s="20">
        <f t="shared" si="138"/>
        <v>1.0967245439251769</v>
      </c>
      <c r="V338" s="20">
        <f t="shared" si="139"/>
        <v>1.156748164675538</v>
      </c>
      <c r="W338" s="20">
        <f t="shared" si="140"/>
        <v>6.0023620750361377E-2</v>
      </c>
      <c r="X338" s="20">
        <f t="shared" si="156"/>
        <v>18</v>
      </c>
      <c r="Y338" s="20">
        <f t="shared" si="141"/>
        <v>0.9946508317213455</v>
      </c>
      <c r="Z338" s="34">
        <f t="shared" si="142"/>
        <v>3.5992756713355667E-2</v>
      </c>
      <c r="AA338" s="38">
        <f t="shared" si="145"/>
        <v>1.2167717854259337E-2</v>
      </c>
      <c r="AB338" s="37">
        <f t="shared" si="146"/>
        <v>1.3709056799064001E-2</v>
      </c>
      <c r="AC338" s="39">
        <f t="shared" si="143"/>
        <v>18.25728189367857</v>
      </c>
    </row>
    <row r="339" spans="1:29">
      <c r="A339" s="20">
        <f t="shared" si="144"/>
        <v>3.1199999999999867E-2</v>
      </c>
      <c r="B339" s="16">
        <f t="shared" si="149"/>
        <v>3.9725073795736905</v>
      </c>
      <c r="C339" s="16">
        <f t="shared" si="150"/>
        <v>74.424529790836971</v>
      </c>
      <c r="D339" s="20">
        <f t="shared" si="147"/>
        <v>98.783228214574066</v>
      </c>
      <c r="E339" s="20">
        <f t="shared" si="148"/>
        <v>78.90327545607488</v>
      </c>
      <c r="F339" s="20">
        <f t="shared" si="151"/>
        <v>1.0967245439251769</v>
      </c>
      <c r="G339" s="20">
        <f t="shared" si="152"/>
        <v>1.156748164675538</v>
      </c>
      <c r="H339" s="20">
        <f t="shared" si="153"/>
        <v>6.0023620750361377E-2</v>
      </c>
      <c r="I339" s="20">
        <f t="shared" si="154"/>
        <v>18</v>
      </c>
      <c r="J339" s="20">
        <f t="shared" si="155"/>
        <v>0.9946508317213455</v>
      </c>
      <c r="K339" s="20">
        <f t="shared" si="131"/>
        <v>1055.1810183062344</v>
      </c>
      <c r="L339" s="20">
        <f t="shared" si="132"/>
        <v>842.82767478087919</v>
      </c>
      <c r="M339" s="20">
        <f t="shared" si="133"/>
        <v>11.714973705320496</v>
      </c>
      <c r="N339" s="20">
        <f t="shared" si="134"/>
        <v>12.356133003417304</v>
      </c>
      <c r="O339" s="20">
        <f t="shared" si="135"/>
        <v>0.64115929809681227</v>
      </c>
      <c r="P339" s="20">
        <f>Properties!$G$12*EXP(1/$G$2-1/300)*(K339*L339-M339*N339/Properties!$B$3)</f>
        <v>1.4466524725303409E-2</v>
      </c>
      <c r="Q339" s="20">
        <f>Properties!$G$13*(K339^2-O339*N339/Properties!$C$3)</f>
        <v>7.9237423580005677E-4</v>
      </c>
      <c r="R339" s="20">
        <f>Properties!$G$14*(O339*L339-M339*K339/Properties!$D$3)</f>
        <v>1.6210728995252963E-10</v>
      </c>
      <c r="S339" s="20">
        <f t="shared" si="136"/>
        <v>98.779399341342781</v>
      </c>
      <c r="T339" s="20">
        <f t="shared" si="137"/>
        <v>78.899824608919587</v>
      </c>
      <c r="U339" s="20">
        <f t="shared" si="138"/>
        <v>1.100175391080475</v>
      </c>
      <c r="V339" s="20">
        <f t="shared" si="139"/>
        <v>1.1603880248688265</v>
      </c>
      <c r="W339" s="20">
        <f t="shared" si="140"/>
        <v>6.0212633788351871E-2</v>
      </c>
      <c r="X339" s="20">
        <f t="shared" si="156"/>
        <v>18</v>
      </c>
      <c r="Y339" s="20">
        <f t="shared" si="141"/>
        <v>0.99463364070172311</v>
      </c>
      <c r="Z339" s="34">
        <f t="shared" si="142"/>
        <v>3.6105607484326452E-2</v>
      </c>
      <c r="AA339" s="38">
        <f t="shared" si="145"/>
        <v>1.2206006586572187E-2</v>
      </c>
      <c r="AB339" s="37">
        <f t="shared" si="146"/>
        <v>1.3752192388505158E-2</v>
      </c>
      <c r="AC339" s="39">
        <f t="shared" si="143"/>
        <v>18.257191101661302</v>
      </c>
    </row>
    <row r="340" spans="1:29">
      <c r="A340" s="20">
        <f t="shared" si="144"/>
        <v>3.129999999999987E-2</v>
      </c>
      <c r="B340" s="16">
        <f t="shared" si="149"/>
        <v>3.9852397750210424</v>
      </c>
      <c r="C340" s="16">
        <f t="shared" si="150"/>
        <v>74.663069950422994</v>
      </c>
      <c r="D340" s="20">
        <f t="shared" si="147"/>
        <v>98.779399341342781</v>
      </c>
      <c r="E340" s="20">
        <f t="shared" si="148"/>
        <v>78.899824608919587</v>
      </c>
      <c r="F340" s="20">
        <f t="shared" si="151"/>
        <v>1.100175391080475</v>
      </c>
      <c r="G340" s="20">
        <f t="shared" si="152"/>
        <v>1.1603880248688265</v>
      </c>
      <c r="H340" s="20">
        <f t="shared" si="153"/>
        <v>6.0212633788351871E-2</v>
      </c>
      <c r="I340" s="20">
        <f t="shared" si="154"/>
        <v>18</v>
      </c>
      <c r="J340" s="20">
        <f t="shared" si="155"/>
        <v>0.99463364070172311</v>
      </c>
      <c r="K340" s="20">
        <f t="shared" si="131"/>
        <v>1055.1218826283207</v>
      </c>
      <c r="L340" s="20">
        <f t="shared" si="132"/>
        <v>842.77624722875612</v>
      </c>
      <c r="M340" s="20">
        <f t="shared" si="133"/>
        <v>11.751631793658158</v>
      </c>
      <c r="N340" s="20">
        <f t="shared" si="134"/>
        <v>12.394798971677075</v>
      </c>
      <c r="O340" s="20">
        <f t="shared" si="135"/>
        <v>0.64316717801892065</v>
      </c>
      <c r="P340" s="20">
        <f>Properties!$G$12*EXP(1/$G$2-1/300)*(K340*L340-M340*N340/Properties!$B$3)</f>
        <v>1.4464831284798679E-2</v>
      </c>
      <c r="Q340" s="20">
        <f>Properties!$G$13*(K340^2-O340*N340/Properties!$C$3)</f>
        <v>7.9228542142910168E-4</v>
      </c>
      <c r="R340" s="20">
        <f>Properties!$G$14*(O340*L340-M340*K340/Properties!$D$3)</f>
        <v>1.6260460766922791E-10</v>
      </c>
      <c r="S340" s="20">
        <f t="shared" si="136"/>
        <v>98.775570914436784</v>
      </c>
      <c r="T340" s="20">
        <f t="shared" si="137"/>
        <v>78.896374165717745</v>
      </c>
      <c r="U340" s="20">
        <f t="shared" si="138"/>
        <v>1.1036258342823235</v>
      </c>
      <c r="V340" s="20">
        <f t="shared" si="139"/>
        <v>1.1640274599227527</v>
      </c>
      <c r="W340" s="20">
        <f t="shared" si="140"/>
        <v>6.0401625640429515E-2</v>
      </c>
      <c r="X340" s="20">
        <f t="shared" si="156"/>
        <v>18</v>
      </c>
      <c r="Y340" s="20">
        <f t="shared" si="141"/>
        <v>0.99461644938497507</v>
      </c>
      <c r="Z340" s="34">
        <f t="shared" si="142"/>
        <v>3.6218440202613111E-2</v>
      </c>
      <c r="AA340" s="38">
        <f t="shared" si="145"/>
        <v>1.2244290855632159E-2</v>
      </c>
      <c r="AB340" s="37">
        <f t="shared" si="146"/>
        <v>1.3795322928528187E-2</v>
      </c>
      <c r="AC340" s="39">
        <f t="shared" si="143"/>
        <v>18.257100313673153</v>
      </c>
    </row>
    <row r="341" spans="1:29">
      <c r="A341" s="20">
        <f t="shared" si="144"/>
        <v>3.1399999999999872E-2</v>
      </c>
      <c r="B341" s="16">
        <f t="shared" si="149"/>
        <v>3.9979721704683944</v>
      </c>
      <c r="C341" s="16">
        <f t="shared" si="150"/>
        <v>74.901610110009017</v>
      </c>
      <c r="D341" s="20">
        <f t="shared" si="147"/>
        <v>98.775570914436784</v>
      </c>
      <c r="E341" s="20">
        <f t="shared" si="148"/>
        <v>78.896374165717745</v>
      </c>
      <c r="F341" s="20">
        <f t="shared" si="151"/>
        <v>1.1036258342823235</v>
      </c>
      <c r="G341" s="20">
        <f t="shared" si="152"/>
        <v>1.1640274599227527</v>
      </c>
      <c r="H341" s="20">
        <f t="shared" si="153"/>
        <v>6.0401625640429515E-2</v>
      </c>
      <c r="I341" s="20">
        <f t="shared" si="154"/>
        <v>18</v>
      </c>
      <c r="J341" s="20">
        <f t="shared" si="155"/>
        <v>0.99461644938497507</v>
      </c>
      <c r="K341" s="20">
        <f t="shared" si="131"/>
        <v>1055.0627528163691</v>
      </c>
      <c r="L341" s="20">
        <f t="shared" si="132"/>
        <v>842.72482501385582</v>
      </c>
      <c r="M341" s="20">
        <f t="shared" si="133"/>
        <v>11.788284289501235</v>
      </c>
      <c r="N341" s="20">
        <f t="shared" si="134"/>
        <v>12.43345905116349</v>
      </c>
      <c r="O341" s="20">
        <f t="shared" si="135"/>
        <v>0.6451747616622594</v>
      </c>
      <c r="P341" s="20">
        <f>Properties!$G$12*EXP(1/$G$2-1/300)*(K341*L341-M341*N341/Properties!$B$3)</f>
        <v>1.4463138115177241E-2</v>
      </c>
      <c r="Q341" s="20">
        <f>Properties!$G$13*(K341^2-O341*N341/Properties!$C$3)</f>
        <v>7.9219662083708498E-4</v>
      </c>
      <c r="R341" s="20">
        <f>Properties!$G$14*(O341*L341-M341*K341/Properties!$D$3)</f>
        <v>1.631017869902543E-10</v>
      </c>
      <c r="S341" s="20">
        <f t="shared" si="136"/>
        <v>98.771742933784864</v>
      </c>
      <c r="T341" s="20">
        <f t="shared" si="137"/>
        <v>78.892924126404736</v>
      </c>
      <c r="U341" s="20">
        <f t="shared" si="138"/>
        <v>1.1070758735953388</v>
      </c>
      <c r="V341" s="20">
        <f t="shared" si="139"/>
        <v>1.1676664699052197</v>
      </c>
      <c r="W341" s="20">
        <f t="shared" si="140"/>
        <v>6.0590596309881173E-2</v>
      </c>
      <c r="X341" s="20">
        <f t="shared" si="156"/>
        <v>18</v>
      </c>
      <c r="Y341" s="20">
        <f t="shared" si="141"/>
        <v>0.99459925777108593</v>
      </c>
      <c r="Z341" s="34">
        <f t="shared" si="142"/>
        <v>3.633125487214528E-2</v>
      </c>
      <c r="AA341" s="38">
        <f t="shared" si="145"/>
        <v>1.2282570662151358E-2</v>
      </c>
      <c r="AB341" s="37">
        <f t="shared" si="146"/>
        <v>1.3838448419940797E-2</v>
      </c>
      <c r="AC341" s="39">
        <f t="shared" si="143"/>
        <v>18.257009529714022</v>
      </c>
    </row>
    <row r="342" spans="1:29">
      <c r="A342" s="20">
        <f t="shared" si="144"/>
        <v>3.1499999999999875E-2</v>
      </c>
      <c r="B342" s="16">
        <f t="shared" si="149"/>
        <v>4.0107045659157468</v>
      </c>
      <c r="C342" s="16">
        <f t="shared" si="150"/>
        <v>75.14015026959504</v>
      </c>
      <c r="D342" s="20">
        <f t="shared" si="147"/>
        <v>98.771742933784864</v>
      </c>
      <c r="E342" s="20">
        <f t="shared" si="148"/>
        <v>78.892924126404736</v>
      </c>
      <c r="F342" s="20">
        <f t="shared" si="151"/>
        <v>1.1070758735953388</v>
      </c>
      <c r="G342" s="20">
        <f t="shared" si="152"/>
        <v>1.1676664699052197</v>
      </c>
      <c r="H342" s="20">
        <f t="shared" si="153"/>
        <v>6.0590596309881173E-2</v>
      </c>
      <c r="I342" s="20">
        <f t="shared" si="154"/>
        <v>18</v>
      </c>
      <c r="J342" s="20">
        <f t="shared" si="155"/>
        <v>0.99459925777108593</v>
      </c>
      <c r="K342" s="20">
        <f t="shared" si="131"/>
        <v>1055.0036288693923</v>
      </c>
      <c r="L342" s="20">
        <f t="shared" si="132"/>
        <v>842.67340813528381</v>
      </c>
      <c r="M342" s="20">
        <f t="shared" si="133"/>
        <v>11.824931193730423</v>
      </c>
      <c r="N342" s="20">
        <f t="shared" si="134"/>
        <v>12.472113242802273</v>
      </c>
      <c r="O342" s="20">
        <f t="shared" si="135"/>
        <v>0.64718204907185128</v>
      </c>
      <c r="P342" s="20">
        <f>Properties!$G$12*EXP(1/$G$2-1/300)*(K342*L342-M342*N342/Properties!$B$3)</f>
        <v>1.4461445216380129E-2</v>
      </c>
      <c r="Q342" s="20">
        <f>Properties!$G$13*(K342^2-O342*N342/Properties!$C$3)</f>
        <v>7.921078340210469E-4</v>
      </c>
      <c r="R342" s="20">
        <f>Properties!$G$14*(O342*L342-M342*K342/Properties!$D$3)</f>
        <v>1.6359882795126756E-10</v>
      </c>
      <c r="S342" s="20">
        <f t="shared" si="136"/>
        <v>98.767915399315854</v>
      </c>
      <c r="T342" s="20">
        <f t="shared" si="137"/>
        <v>78.889474490915958</v>
      </c>
      <c r="U342" s="20">
        <f t="shared" si="138"/>
        <v>1.1105255090841235</v>
      </c>
      <c r="V342" s="20">
        <f t="shared" si="139"/>
        <v>1.1713050548841162</v>
      </c>
      <c r="W342" s="20">
        <f t="shared" si="140"/>
        <v>6.0779545799993E-2</v>
      </c>
      <c r="X342" s="20">
        <f t="shared" si="156"/>
        <v>18</v>
      </c>
      <c r="Y342" s="20">
        <f t="shared" si="141"/>
        <v>0.99458206586004039</v>
      </c>
      <c r="Z342" s="34">
        <f t="shared" si="142"/>
        <v>3.6444051496852148E-2</v>
      </c>
      <c r="AA342" s="38">
        <f t="shared" si="145"/>
        <v>1.2320846006841463E-2</v>
      </c>
      <c r="AB342" s="37">
        <f t="shared" si="146"/>
        <v>1.388156886355052E-2</v>
      </c>
      <c r="AC342" s="39">
        <f t="shared" si="143"/>
        <v>18.256918749783775</v>
      </c>
    </row>
    <row r="343" spans="1:29">
      <c r="A343" s="20">
        <f t="shared" si="144"/>
        <v>3.1599999999999878E-2</v>
      </c>
      <c r="B343" s="16">
        <f t="shared" si="149"/>
        <v>4.0234369613630987</v>
      </c>
      <c r="C343" s="16">
        <f t="shared" si="150"/>
        <v>75.378690429181063</v>
      </c>
      <c r="D343" s="20">
        <f t="shared" si="147"/>
        <v>98.767915399315854</v>
      </c>
      <c r="E343" s="20">
        <f t="shared" si="148"/>
        <v>78.889474490915958</v>
      </c>
      <c r="F343" s="20">
        <f t="shared" si="151"/>
        <v>1.1105255090841235</v>
      </c>
      <c r="G343" s="20">
        <f t="shared" si="152"/>
        <v>1.1713050548841162</v>
      </c>
      <c r="H343" s="20">
        <f t="shared" si="153"/>
        <v>6.0779545799993E-2</v>
      </c>
      <c r="I343" s="20">
        <f t="shared" si="154"/>
        <v>18</v>
      </c>
      <c r="J343" s="20">
        <f t="shared" si="155"/>
        <v>0.99458206586004039</v>
      </c>
      <c r="K343" s="20">
        <f t="shared" si="131"/>
        <v>1054.9445107864033</v>
      </c>
      <c r="L343" s="20">
        <f t="shared" si="132"/>
        <v>842.62199659214673</v>
      </c>
      <c r="M343" s="20">
        <f t="shared" si="133"/>
        <v>11.861572507226239</v>
      </c>
      <c r="N343" s="20">
        <f t="shared" si="134"/>
        <v>12.510761547518944</v>
      </c>
      <c r="O343" s="20">
        <f t="shared" si="135"/>
        <v>0.64918904029270963</v>
      </c>
      <c r="P343" s="20">
        <f>Properties!$G$12*EXP(1/$G$2-1/300)*(K343*L343-M343*N343/Properties!$B$3)</f>
        <v>1.4459752588348401E-2</v>
      </c>
      <c r="Q343" s="20">
        <f>Properties!$G$13*(K343^2-O343*N343/Properties!$C$3)</f>
        <v>7.9201906097802789E-4</v>
      </c>
      <c r="R343" s="20">
        <f>Properties!$G$14*(O343*L343-M343*K343/Properties!$D$3)</f>
        <v>1.6409573058791605E-10</v>
      </c>
      <c r="S343" s="20">
        <f t="shared" si="136"/>
        <v>98.764088310958599</v>
      </c>
      <c r="T343" s="20">
        <f t="shared" si="137"/>
        <v>78.886025259186809</v>
      </c>
      <c r="U343" s="20">
        <f t="shared" si="138"/>
        <v>1.1139747408132659</v>
      </c>
      <c r="V343" s="20">
        <f t="shared" si="139"/>
        <v>1.174943214927316</v>
      </c>
      <c r="W343" s="20">
        <f t="shared" si="140"/>
        <v>6.0968474114050444E-2</v>
      </c>
      <c r="X343" s="20">
        <f t="shared" si="156"/>
        <v>18</v>
      </c>
      <c r="Y343" s="20">
        <f t="shared" si="141"/>
        <v>0.994564873651823</v>
      </c>
      <c r="Z343" s="34">
        <f t="shared" si="142"/>
        <v>3.6556830080660907E-2</v>
      </c>
      <c r="AA343" s="38">
        <f t="shared" si="145"/>
        <v>1.2359116890414015E-2</v>
      </c>
      <c r="AB343" s="37">
        <f t="shared" si="146"/>
        <v>1.3924684260164888E-2</v>
      </c>
      <c r="AC343" s="39">
        <f t="shared" si="143"/>
        <v>18.256827973882306</v>
      </c>
    </row>
    <row r="344" spans="1:29">
      <c r="A344" s="20">
        <f t="shared" si="144"/>
        <v>3.1699999999999881E-2</v>
      </c>
      <c r="B344" s="16">
        <f t="shared" si="149"/>
        <v>4.0361693568104506</v>
      </c>
      <c r="C344" s="16">
        <f t="shared" si="150"/>
        <v>75.617230588767086</v>
      </c>
      <c r="D344" s="20">
        <f t="shared" si="147"/>
        <v>98.764088310958599</v>
      </c>
      <c r="E344" s="20">
        <f t="shared" si="148"/>
        <v>78.886025259186809</v>
      </c>
      <c r="F344" s="20">
        <f t="shared" si="151"/>
        <v>1.1139747408132659</v>
      </c>
      <c r="G344" s="20">
        <f t="shared" si="152"/>
        <v>1.174943214927316</v>
      </c>
      <c r="H344" s="20">
        <f t="shared" si="153"/>
        <v>6.0968474114050444E-2</v>
      </c>
      <c r="I344" s="20">
        <f t="shared" si="154"/>
        <v>18</v>
      </c>
      <c r="J344" s="20">
        <f t="shared" si="155"/>
        <v>0.994564873651823</v>
      </c>
      <c r="K344" s="20">
        <f t="shared" si="131"/>
        <v>1054.885398566415</v>
      </c>
      <c r="L344" s="20">
        <f t="shared" si="132"/>
        <v>842.57059038355101</v>
      </c>
      <c r="M344" s="20">
        <f t="shared" si="133"/>
        <v>11.898208230869004</v>
      </c>
      <c r="N344" s="20">
        <f t="shared" si="134"/>
        <v>12.549403966238838</v>
      </c>
      <c r="O344" s="20">
        <f t="shared" si="135"/>
        <v>0.65119573536983744</v>
      </c>
      <c r="P344" s="20">
        <f>Properties!$G$12*EXP(1/$G$2-1/300)*(K344*L344-M344*N344/Properties!$B$3)</f>
        <v>1.4458060231023124E-2</v>
      </c>
      <c r="Q344" s="20">
        <f>Properties!$G$13*(K344^2-O344*N344/Properties!$C$3)</f>
        <v>7.919303017050695E-4</v>
      </c>
      <c r="R344" s="20">
        <f>Properties!$G$14*(O344*L344-M344*K344/Properties!$D$3)</f>
        <v>1.6459249493583722E-10</v>
      </c>
      <c r="S344" s="20">
        <f t="shared" si="136"/>
        <v>98.760261668641945</v>
      </c>
      <c r="T344" s="20">
        <f t="shared" si="137"/>
        <v>78.882576431152728</v>
      </c>
      <c r="U344" s="20">
        <f t="shared" si="138"/>
        <v>1.1174235688473402</v>
      </c>
      <c r="V344" s="20">
        <f t="shared" si="139"/>
        <v>1.1785809501026783</v>
      </c>
      <c r="W344" s="20">
        <f t="shared" si="140"/>
        <v>6.1157381255338254E-2</v>
      </c>
      <c r="X344" s="20">
        <f t="shared" si="156"/>
        <v>18</v>
      </c>
      <c r="Y344" s="20">
        <f t="shared" si="141"/>
        <v>0.99454768114641834</v>
      </c>
      <c r="Z344" s="34">
        <f t="shared" si="142"/>
        <v>3.6669590627498083E-2</v>
      </c>
      <c r="AA344" s="38">
        <f t="shared" si="145"/>
        <v>1.2397383313580548E-2</v>
      </c>
      <c r="AB344" s="37">
        <f t="shared" si="146"/>
        <v>1.3967794610590899E-2</v>
      </c>
      <c r="AC344" s="39">
        <f t="shared" si="143"/>
        <v>18.256737202009493</v>
      </c>
    </row>
    <row r="345" spans="1:29">
      <c r="A345" s="20">
        <f t="shared" si="144"/>
        <v>3.1799999999999884E-2</v>
      </c>
      <c r="B345" s="16">
        <f t="shared" si="149"/>
        <v>4.0489017522578026</v>
      </c>
      <c r="C345" s="16">
        <f t="shared" si="150"/>
        <v>75.855770748353109</v>
      </c>
      <c r="D345" s="20">
        <f t="shared" si="147"/>
        <v>98.760261668641945</v>
      </c>
      <c r="E345" s="20">
        <f t="shared" si="148"/>
        <v>78.882576431152728</v>
      </c>
      <c r="F345" s="20">
        <f t="shared" si="151"/>
        <v>1.1174235688473402</v>
      </c>
      <c r="G345" s="20">
        <f t="shared" si="152"/>
        <v>1.1785809501026783</v>
      </c>
      <c r="H345" s="20">
        <f t="shared" si="153"/>
        <v>6.1157381255338254E-2</v>
      </c>
      <c r="I345" s="20">
        <f t="shared" si="154"/>
        <v>18</v>
      </c>
      <c r="J345" s="20">
        <f t="shared" si="155"/>
        <v>0.99454768114641834</v>
      </c>
      <c r="K345" s="20">
        <f t="shared" si="131"/>
        <v>1054.8262922084409</v>
      </c>
      <c r="L345" s="20">
        <f t="shared" si="132"/>
        <v>842.51918950860306</v>
      </c>
      <c r="M345" s="20">
        <f t="shared" si="133"/>
        <v>11.934838365538846</v>
      </c>
      <c r="N345" s="20">
        <f t="shared" si="134"/>
        <v>12.588040499887072</v>
      </c>
      <c r="O345" s="20">
        <f t="shared" si="135"/>
        <v>0.65320213434822838</v>
      </c>
      <c r="P345" s="20">
        <f>Properties!$G$12*EXP(1/$G$2-1/300)*(K345*L345-M345*N345/Properties!$B$3)</f>
        <v>1.4456368144345382E-2</v>
      </c>
      <c r="Q345" s="20">
        <f>Properties!$G$13*(K345^2-O345*N345/Properties!$C$3)</f>
        <v>7.9184155619921391E-4</v>
      </c>
      <c r="R345" s="20">
        <f>Properties!$G$14*(O345*L345-M345*K345/Properties!$D$3)</f>
        <v>1.65089121030658E-10</v>
      </c>
      <c r="S345" s="20">
        <f t="shared" si="136"/>
        <v>98.756435472294768</v>
      </c>
      <c r="T345" s="20">
        <f t="shared" si="137"/>
        <v>78.879128006749156</v>
      </c>
      <c r="U345" s="20">
        <f t="shared" si="138"/>
        <v>1.120871993250907</v>
      </c>
      <c r="V345" s="20">
        <f t="shared" si="139"/>
        <v>1.1822182604780471</v>
      </c>
      <c r="W345" s="20">
        <f t="shared" si="140"/>
        <v>6.1346267227140469E-2</v>
      </c>
      <c r="X345" s="20">
        <f t="shared" si="156"/>
        <v>18</v>
      </c>
      <c r="Y345" s="20">
        <f t="shared" si="141"/>
        <v>0.99453048834381097</v>
      </c>
      <c r="Z345" s="34">
        <f t="shared" si="142"/>
        <v>3.6782333141289425E-2</v>
      </c>
      <c r="AA345" s="38">
        <f t="shared" si="145"/>
        <v>1.2435645277052315E-2</v>
      </c>
      <c r="AB345" s="37">
        <f t="shared" si="146"/>
        <v>1.4010899915635555E-2</v>
      </c>
      <c r="AC345" s="39">
        <f t="shared" si="143"/>
        <v>18.256646434165219</v>
      </c>
    </row>
    <row r="346" spans="1:29">
      <c r="A346" s="20">
        <f t="shared" si="144"/>
        <v>3.1899999999999887E-2</v>
      </c>
      <c r="B346" s="16">
        <f t="shared" si="149"/>
        <v>4.0616341477051545</v>
      </c>
      <c r="C346" s="16">
        <f t="shared" si="150"/>
        <v>76.094310907939132</v>
      </c>
      <c r="D346" s="20">
        <f t="shared" si="147"/>
        <v>98.756435472294768</v>
      </c>
      <c r="E346" s="20">
        <f t="shared" si="148"/>
        <v>78.879128006749156</v>
      </c>
      <c r="F346" s="20">
        <f t="shared" si="151"/>
        <v>1.120871993250907</v>
      </c>
      <c r="G346" s="20">
        <f t="shared" si="152"/>
        <v>1.1822182604780471</v>
      </c>
      <c r="H346" s="20">
        <f t="shared" si="153"/>
        <v>6.1346267227140469E-2</v>
      </c>
      <c r="I346" s="20">
        <f t="shared" si="154"/>
        <v>18</v>
      </c>
      <c r="J346" s="20">
        <f t="shared" si="155"/>
        <v>0.99453048834381097</v>
      </c>
      <c r="K346" s="20">
        <f t="shared" si="131"/>
        <v>1054.7671917114944</v>
      </c>
      <c r="L346" s="20">
        <f t="shared" si="132"/>
        <v>842.46779396641</v>
      </c>
      <c r="M346" s="20">
        <f t="shared" si="133"/>
        <v>11.971462912115703</v>
      </c>
      <c r="N346" s="20">
        <f t="shared" si="134"/>
        <v>12.626671149388562</v>
      </c>
      <c r="O346" s="20">
        <f t="shared" si="135"/>
        <v>0.65520823727286648</v>
      </c>
      <c r="P346" s="20">
        <f>Properties!$G$12*EXP(1/$G$2-1/300)*(K346*L346-M346*N346/Properties!$B$3)</f>
        <v>1.4454676328256276E-2</v>
      </c>
      <c r="Q346" s="20">
        <f>Properties!$G$13*(K346^2-O346*N346/Properties!$C$3)</f>
        <v>7.9175282445750395E-4</v>
      </c>
      <c r="R346" s="20">
        <f>Properties!$G$14*(O346*L346-M346*K346/Properties!$D$3)</f>
        <v>1.6558560890799517E-10</v>
      </c>
      <c r="S346" s="20">
        <f t="shared" si="136"/>
        <v>98.752609721845957</v>
      </c>
      <c r="T346" s="20">
        <f t="shared" si="137"/>
        <v>78.875679985911546</v>
      </c>
      <c r="U346" s="20">
        <f t="shared" si="138"/>
        <v>1.1243200140885123</v>
      </c>
      <c r="V346" s="20">
        <f t="shared" si="139"/>
        <v>1.1858551461212523</v>
      </c>
      <c r="W346" s="20">
        <f t="shared" si="140"/>
        <v>6.1535132032740421E-2</v>
      </c>
      <c r="X346" s="20">
        <f t="shared" si="156"/>
        <v>18</v>
      </c>
      <c r="Y346" s="20">
        <f t="shared" si="141"/>
        <v>0.99451329524398546</v>
      </c>
      <c r="Z346" s="34">
        <f t="shared" si="142"/>
        <v>3.6895057625959127E-2</v>
      </c>
      <c r="AA346" s="38">
        <f t="shared" si="145"/>
        <v>1.2473902781540432E-2</v>
      </c>
      <c r="AB346" s="37">
        <f t="shared" si="146"/>
        <v>1.4054000176105674E-2</v>
      </c>
      <c r="AC346" s="39">
        <f t="shared" si="143"/>
        <v>18.256555670349371</v>
      </c>
    </row>
    <row r="347" spans="1:29">
      <c r="A347" s="20">
        <f t="shared" si="144"/>
        <v>3.199999999999989E-2</v>
      </c>
      <c r="B347" s="16">
        <f t="shared" si="149"/>
        <v>4.0743665431525065</v>
      </c>
      <c r="C347" s="16">
        <f t="shared" si="150"/>
        <v>76.332851067525155</v>
      </c>
      <c r="D347" s="20">
        <f t="shared" si="147"/>
        <v>98.752609721845957</v>
      </c>
      <c r="E347" s="20">
        <f t="shared" si="148"/>
        <v>78.875679985911546</v>
      </c>
      <c r="F347" s="20">
        <f t="shared" si="151"/>
        <v>1.1243200140885123</v>
      </c>
      <c r="G347" s="20">
        <f t="shared" si="152"/>
        <v>1.1858551461212523</v>
      </c>
      <c r="H347" s="20">
        <f t="shared" si="153"/>
        <v>6.1535132032740421E-2</v>
      </c>
      <c r="I347" s="20">
        <f t="shared" si="154"/>
        <v>18</v>
      </c>
      <c r="J347" s="20">
        <f t="shared" si="155"/>
        <v>0.99451329524398546</v>
      </c>
      <c r="K347" s="20">
        <f t="shared" ref="K347:K410" si="157">$G$3*D347/SUM(D347:I347)*$J347</f>
        <v>1054.7080970745897</v>
      </c>
      <c r="L347" s="20">
        <f t="shared" ref="L347:L410" si="158">$G$3*E347/SUM(D347:I347)*$J347</f>
        <v>842.41640375607881</v>
      </c>
      <c r="M347" s="20">
        <f t="shared" ref="M347:M410" si="159">$G$3*F347/SUM(D347:I347)*$J347</f>
        <v>12.008081871479318</v>
      </c>
      <c r="N347" s="20">
        <f t="shared" ref="N347:N410" si="160">$G$3*G347/SUM(D347:I347)*$J347</f>
        <v>12.665295915668036</v>
      </c>
      <c r="O347" s="20">
        <f t="shared" ref="O347:O410" si="161">$G$3*H347/SUM(D347:I347)*$J347</f>
        <v>0.65721404418872587</v>
      </c>
      <c r="P347" s="20">
        <f>Properties!$G$12*EXP(1/$G$2-1/300)*(K347*L347-M347*N347/Properties!$B$3)</f>
        <v>1.4452984782696934E-2</v>
      </c>
      <c r="Q347" s="20">
        <f>Properties!$G$13*(K347^2-O347*N347/Properties!$C$3)</f>
        <v>7.9166410647698378E-4</v>
      </c>
      <c r="R347" s="20">
        <f>Properties!$G$14*(O347*L347-M347*K347/Properties!$D$3)</f>
        <v>1.6608195860345456E-10</v>
      </c>
      <c r="S347" s="20">
        <f t="shared" ref="S347:S410" si="162">D347+$G$10*(-P347-2*Q347+R347)*$B$25</f>
        <v>98.748784417224414</v>
      </c>
      <c r="T347" s="20">
        <f t="shared" ref="T347:T410" si="163">E347+$G$10*(-P347-R347)*$B$25</f>
        <v>78.872232368575368</v>
      </c>
      <c r="U347" s="20">
        <f t="shared" ref="U347:U410" si="164">F347+$G$10*(P347+R347)*$B$25</f>
        <v>1.1277676314246883</v>
      </c>
      <c r="V347" s="20">
        <f t="shared" ref="V347:V410" si="165">G347+$G$10*(P347+Q347)*$B$25</f>
        <v>1.1894916071001087</v>
      </c>
      <c r="W347" s="20">
        <f t="shared" ref="W347:W410" si="166">H347+$G$10*(Q347-R347)*$B$25</f>
        <v>6.1723975675420747E-2</v>
      </c>
      <c r="X347" s="20">
        <f t="shared" si="156"/>
        <v>18</v>
      </c>
      <c r="Y347" s="20">
        <f t="shared" ref="Y347:Y410" si="167">J347-($J$6/(2*J347)*SUM($D$27:$I$27)/SUM(D347:I347))*($B$25)</f>
        <v>0.99449610184692649</v>
      </c>
      <c r="Z347" s="34">
        <f t="shared" ref="Z347:Z410" si="168">1-(P347+R347)/($P$27+$R$27)</f>
        <v>3.7007764085429939E-2</v>
      </c>
      <c r="AA347" s="38">
        <f t="shared" si="145"/>
        <v>1.2512155827755863E-2</v>
      </c>
      <c r="AB347" s="37">
        <f t="shared" si="146"/>
        <v>1.4097095392807901E-2</v>
      </c>
      <c r="AC347" s="39">
        <f t="shared" ref="AC347:AC410" si="169">(P347+R347)/(Q347-R347)</f>
        <v>18.256464910561835</v>
      </c>
    </row>
    <row r="348" spans="1:29">
      <c r="A348" s="20">
        <f t="shared" ref="A348:A411" si="170">A347+$B$25</f>
        <v>3.2099999999999893E-2</v>
      </c>
      <c r="B348" s="16">
        <f t="shared" si="149"/>
        <v>4.0870989385998584</v>
      </c>
      <c r="C348" s="16">
        <f t="shared" si="150"/>
        <v>76.571391227111178</v>
      </c>
      <c r="D348" s="20">
        <f t="shared" si="147"/>
        <v>98.748784417224414</v>
      </c>
      <c r="E348" s="20">
        <f t="shared" si="148"/>
        <v>78.872232368575368</v>
      </c>
      <c r="F348" s="20">
        <f t="shared" si="151"/>
        <v>1.1277676314246883</v>
      </c>
      <c r="G348" s="20">
        <f t="shared" si="152"/>
        <v>1.1894916071001087</v>
      </c>
      <c r="H348" s="20">
        <f t="shared" si="153"/>
        <v>6.1723975675420747E-2</v>
      </c>
      <c r="I348" s="20">
        <f t="shared" si="154"/>
        <v>18</v>
      </c>
      <c r="J348" s="20">
        <f t="shared" si="155"/>
        <v>0.99449610184692649</v>
      </c>
      <c r="K348" s="20">
        <f t="shared" si="157"/>
        <v>1054.64900829674</v>
      </c>
      <c r="L348" s="20">
        <f t="shared" si="158"/>
        <v>842.36501887671648</v>
      </c>
      <c r="M348" s="20">
        <f t="shared" si="159"/>
        <v>12.044695244509239</v>
      </c>
      <c r="N348" s="20">
        <f t="shared" si="160"/>
        <v>12.703914799650006</v>
      </c>
      <c r="O348" s="20">
        <f t="shared" si="161"/>
        <v>0.65921955514077124</v>
      </c>
      <c r="P348" s="20">
        <f>Properties!$G$12*EXP(1/$G$2-1/300)*(K348*L348-M348*N348/Properties!$B$3)</f>
        <v>1.4451293507608468E-2</v>
      </c>
      <c r="Q348" s="20">
        <f>Properties!$G$13*(K348^2-O348*N348/Properties!$C$3)</f>
        <v>7.9157540225469774E-4</v>
      </c>
      <c r="R348" s="20">
        <f>Properties!$G$14*(O348*L348-M348*K348/Properties!$D$3)</f>
        <v>1.6657817015263165E-10</v>
      </c>
      <c r="S348" s="20">
        <f t="shared" si="162"/>
        <v>98.744959558359071</v>
      </c>
      <c r="T348" s="20">
        <f t="shared" si="163"/>
        <v>78.868785154676104</v>
      </c>
      <c r="U348" s="20">
        <f t="shared" si="164"/>
        <v>1.1312148453239532</v>
      </c>
      <c r="V348" s="20">
        <f t="shared" si="165"/>
        <v>1.1931276434824163</v>
      </c>
      <c r="W348" s="20">
        <f t="shared" si="166"/>
        <v>6.1912798158463365E-2</v>
      </c>
      <c r="X348" s="20">
        <f t="shared" si="156"/>
        <v>18</v>
      </c>
      <c r="Y348" s="20">
        <f t="shared" si="167"/>
        <v>0.99447890815261852</v>
      </c>
      <c r="Z348" s="34">
        <f t="shared" si="168"/>
        <v>3.7120452523625391E-2</v>
      </c>
      <c r="AA348" s="38">
        <f t="shared" ref="AA348:AA411" si="171">($D$27-S348)/$D$27</f>
        <v>1.2550404416409294E-2</v>
      </c>
      <c r="AB348" s="37">
        <f t="shared" ref="AB348:AB411" si="172">($E$27-T348)/$E$27</f>
        <v>1.4140185566548702E-2</v>
      </c>
      <c r="AC348" s="39">
        <f t="shared" si="169"/>
        <v>18.256374154802479</v>
      </c>
    </row>
    <row r="349" spans="1:29">
      <c r="A349" s="20">
        <f t="shared" si="170"/>
        <v>3.2199999999999895E-2</v>
      </c>
      <c r="B349" s="16">
        <f t="shared" si="149"/>
        <v>4.0998313340472103</v>
      </c>
      <c r="C349" s="16">
        <f t="shared" si="150"/>
        <v>76.809931386697201</v>
      </c>
      <c r="D349" s="20">
        <f t="shared" ref="D349:D412" si="173">S348</f>
        <v>98.744959558359071</v>
      </c>
      <c r="E349" s="20">
        <f t="shared" ref="E349:E412" si="174">T348</f>
        <v>78.868785154676104</v>
      </c>
      <c r="F349" s="20">
        <f t="shared" si="151"/>
        <v>1.1312148453239532</v>
      </c>
      <c r="G349" s="20">
        <f t="shared" si="152"/>
        <v>1.1931276434824163</v>
      </c>
      <c r="H349" s="20">
        <f t="shared" si="153"/>
        <v>6.1912798158463365E-2</v>
      </c>
      <c r="I349" s="20">
        <f t="shared" si="154"/>
        <v>18</v>
      </c>
      <c r="J349" s="20">
        <f t="shared" si="155"/>
        <v>0.99447890815261852</v>
      </c>
      <c r="K349" s="20">
        <f t="shared" si="157"/>
        <v>1054.5899253769601</v>
      </c>
      <c r="L349" s="20">
        <f t="shared" si="158"/>
        <v>842.31363932743034</v>
      </c>
      <c r="M349" s="20">
        <f t="shared" si="159"/>
        <v>12.081303032084827</v>
      </c>
      <c r="N349" s="20">
        <f t="shared" si="160"/>
        <v>12.742527802258781</v>
      </c>
      <c r="O349" s="20">
        <f t="shared" si="161"/>
        <v>0.6612247701739572</v>
      </c>
      <c r="P349" s="20">
        <f>Properties!$G$12*EXP(1/$G$2-1/300)*(K349*L349-M349*N349/Properties!$B$3)</f>
        <v>1.4449602502932037E-2</v>
      </c>
      <c r="Q349" s="20">
        <f>Properties!$G$13*(K349^2-O349*N349/Properties!$C$3)</f>
        <v>7.9148671178769139E-4</v>
      </c>
      <c r="R349" s="20">
        <f>Properties!$G$14*(O349*L349-M349*K349/Properties!$D$3)</f>
        <v>1.670742435911112E-10</v>
      </c>
      <c r="S349" s="20">
        <f t="shared" si="162"/>
        <v>98.741135145178845</v>
      </c>
      <c r="T349" s="20">
        <f t="shared" si="163"/>
        <v>78.865338344149251</v>
      </c>
      <c r="U349" s="20">
        <f t="shared" si="164"/>
        <v>1.1346616558508111</v>
      </c>
      <c r="V349" s="20">
        <f t="shared" si="165"/>
        <v>1.1967632553359602</v>
      </c>
      <c r="W349" s="20">
        <f t="shared" si="166"/>
        <v>6.2101599485149497E-2</v>
      </c>
      <c r="X349" s="20">
        <f t="shared" si="156"/>
        <v>18</v>
      </c>
      <c r="Y349" s="20">
        <f t="shared" si="167"/>
        <v>0.99446171416104623</v>
      </c>
      <c r="Z349" s="34">
        <f t="shared" si="168"/>
        <v>3.7233122944466124E-2</v>
      </c>
      <c r="AA349" s="38">
        <f t="shared" si="171"/>
        <v>1.2588648548211552E-2</v>
      </c>
      <c r="AB349" s="37">
        <f t="shared" si="172"/>
        <v>1.4183270698134364E-2</v>
      </c>
      <c r="AC349" s="39">
        <f t="shared" si="169"/>
        <v>18.25628340307119</v>
      </c>
    </row>
    <row r="350" spans="1:29">
      <c r="A350" s="20">
        <f t="shared" si="170"/>
        <v>3.2299999999999898E-2</v>
      </c>
      <c r="B350" s="16">
        <f t="shared" si="149"/>
        <v>4.1125637294945623</v>
      </c>
      <c r="C350" s="16">
        <f t="shared" si="150"/>
        <v>77.048471546283224</v>
      </c>
      <c r="D350" s="20">
        <f t="shared" si="173"/>
        <v>98.741135145178845</v>
      </c>
      <c r="E350" s="20">
        <f t="shared" si="174"/>
        <v>78.865338344149251</v>
      </c>
      <c r="F350" s="20">
        <f t="shared" si="151"/>
        <v>1.1346616558508111</v>
      </c>
      <c r="G350" s="20">
        <f t="shared" si="152"/>
        <v>1.1967632553359602</v>
      </c>
      <c r="H350" s="20">
        <f t="shared" si="153"/>
        <v>6.2101599485149497E-2</v>
      </c>
      <c r="I350" s="20">
        <f t="shared" si="154"/>
        <v>18</v>
      </c>
      <c r="J350" s="20">
        <f t="shared" si="155"/>
        <v>0.99446171416104623</v>
      </c>
      <c r="K350" s="20">
        <f t="shared" si="157"/>
        <v>1054.5308483142644</v>
      </c>
      <c r="L350" s="20">
        <f t="shared" si="158"/>
        <v>842.26226510732863</v>
      </c>
      <c r="M350" s="20">
        <f t="shared" si="159"/>
        <v>12.117905235085258</v>
      </c>
      <c r="N350" s="20">
        <f t="shared" si="160"/>
        <v>12.781134924418483</v>
      </c>
      <c r="O350" s="20">
        <f t="shared" si="161"/>
        <v>0.66322968933322934</v>
      </c>
      <c r="P350" s="20">
        <f>Properties!$G$12*EXP(1/$G$2-1/300)*(K350*L350-M350*N350/Properties!$B$3)</f>
        <v>1.444791176860882E-2</v>
      </c>
      <c r="Q350" s="20">
        <f>Properties!$G$13*(K350^2-O350*N350/Properties!$C$3)</f>
        <v>7.9139803507301124E-4</v>
      </c>
      <c r="R350" s="20">
        <f>Properties!$G$14*(O350*L350-M350*K350/Properties!$D$3)</f>
        <v>1.6757017895446787E-10</v>
      </c>
      <c r="S350" s="20">
        <f t="shared" si="162"/>
        <v>98.737311177612682</v>
      </c>
      <c r="T350" s="20">
        <f t="shared" si="163"/>
        <v>78.861891936930306</v>
      </c>
      <c r="U350" s="20">
        <f t="shared" si="164"/>
        <v>1.138108063069752</v>
      </c>
      <c r="V350" s="20">
        <f t="shared" si="165"/>
        <v>1.2003984427285113</v>
      </c>
      <c r="W350" s="20">
        <f t="shared" si="166"/>
        <v>6.2290379658759658E-2</v>
      </c>
      <c r="X350" s="20">
        <f t="shared" si="156"/>
        <v>18</v>
      </c>
      <c r="Y350" s="20">
        <f t="shared" si="167"/>
        <v>0.99444451987219418</v>
      </c>
      <c r="Z350" s="34">
        <f t="shared" si="168"/>
        <v>3.7345775351871335E-2</v>
      </c>
      <c r="AA350" s="38">
        <f t="shared" si="171"/>
        <v>1.262688822387318E-2</v>
      </c>
      <c r="AB350" s="37">
        <f t="shared" si="172"/>
        <v>1.4226350788371178E-2</v>
      </c>
      <c r="AC350" s="39">
        <f t="shared" si="169"/>
        <v>18.256192655367865</v>
      </c>
    </row>
    <row r="351" spans="1:29">
      <c r="A351" s="20">
        <f t="shared" si="170"/>
        <v>3.2399999999999901E-2</v>
      </c>
      <c r="B351" s="16">
        <f t="shared" si="149"/>
        <v>4.1252961249419142</v>
      </c>
      <c r="C351" s="16">
        <f t="shared" si="150"/>
        <v>77.287011705869247</v>
      </c>
      <c r="D351" s="20">
        <f t="shared" si="173"/>
        <v>98.737311177612682</v>
      </c>
      <c r="E351" s="20">
        <f t="shared" si="174"/>
        <v>78.861891936930306</v>
      </c>
      <c r="F351" s="20">
        <f t="shared" si="151"/>
        <v>1.138108063069752</v>
      </c>
      <c r="G351" s="20">
        <f t="shared" si="152"/>
        <v>1.2003984427285113</v>
      </c>
      <c r="H351" s="20">
        <f t="shared" si="153"/>
        <v>6.2290379658759658E-2</v>
      </c>
      <c r="I351" s="20">
        <f t="shared" si="154"/>
        <v>18</v>
      </c>
      <c r="J351" s="20">
        <f t="shared" si="155"/>
        <v>0.99444451987219418</v>
      </c>
      <c r="K351" s="20">
        <f t="shared" si="157"/>
        <v>1054.4717771076669</v>
      </c>
      <c r="L351" s="20">
        <f t="shared" si="158"/>
        <v>842.21089621551846</v>
      </c>
      <c r="M351" s="20">
        <f t="shared" si="159"/>
        <v>12.154501854389498</v>
      </c>
      <c r="N351" s="20">
        <f t="shared" si="160"/>
        <v>12.819736167053016</v>
      </c>
      <c r="O351" s="20">
        <f t="shared" si="161"/>
        <v>0.66523431266352318</v>
      </c>
      <c r="P351" s="20">
        <f>Properties!$G$12*EXP(1/$G$2-1/300)*(K351*L351-M351*N351/Properties!$B$3)</f>
        <v>1.4446221304579971E-2</v>
      </c>
      <c r="Q351" s="20">
        <f>Properties!$G$13*(K351^2-O351*N351/Properties!$C$3)</f>
        <v>7.913093721077034E-4</v>
      </c>
      <c r="R351" s="20">
        <f>Properties!$G$14*(O351*L351-M351*K351/Properties!$D$3)</f>
        <v>1.6806597627826552E-10</v>
      </c>
      <c r="S351" s="20">
        <f t="shared" si="162"/>
        <v>98.733487655589556</v>
      </c>
      <c r="T351" s="20">
        <f t="shared" si="163"/>
        <v>78.858445932954808</v>
      </c>
      <c r="U351" s="20">
        <f t="shared" si="164"/>
        <v>1.141554067045252</v>
      </c>
      <c r="V351" s="20">
        <f t="shared" si="165"/>
        <v>1.2040332057278251</v>
      </c>
      <c r="W351" s="20">
        <f t="shared" si="166"/>
        <v>6.2479138682573654E-2</v>
      </c>
      <c r="X351" s="20">
        <f t="shared" si="156"/>
        <v>18</v>
      </c>
      <c r="Y351" s="20">
        <f t="shared" si="167"/>
        <v>0.99442732528604694</v>
      </c>
      <c r="Z351" s="34">
        <f t="shared" si="168"/>
        <v>3.7458409749761667E-2</v>
      </c>
      <c r="AA351" s="38">
        <f t="shared" si="171"/>
        <v>1.2665123444104438E-2</v>
      </c>
      <c r="AB351" s="37">
        <f t="shared" si="172"/>
        <v>1.4269425838064898E-2</v>
      </c>
      <c r="AC351" s="39">
        <f t="shared" si="169"/>
        <v>18.256101911692376</v>
      </c>
    </row>
    <row r="352" spans="1:29">
      <c r="A352" s="20">
        <f t="shared" si="170"/>
        <v>3.2499999999999904E-2</v>
      </c>
      <c r="B352" s="16">
        <f t="shared" si="149"/>
        <v>4.1380285203892662</v>
      </c>
      <c r="C352" s="16">
        <f t="shared" si="150"/>
        <v>77.525551865455284</v>
      </c>
      <c r="D352" s="20">
        <f t="shared" si="173"/>
        <v>98.733487655589556</v>
      </c>
      <c r="E352" s="20">
        <f t="shared" si="174"/>
        <v>78.858445932954808</v>
      </c>
      <c r="F352" s="20">
        <f t="shared" si="151"/>
        <v>1.141554067045252</v>
      </c>
      <c r="G352" s="20">
        <f t="shared" si="152"/>
        <v>1.2040332057278251</v>
      </c>
      <c r="H352" s="20">
        <f t="shared" si="153"/>
        <v>6.2479138682573654E-2</v>
      </c>
      <c r="I352" s="20">
        <f t="shared" si="154"/>
        <v>18</v>
      </c>
      <c r="J352" s="20">
        <f t="shared" si="155"/>
        <v>0.99442732528604694</v>
      </c>
      <c r="K352" s="20">
        <f t="shared" si="157"/>
        <v>1054.4127117561832</v>
      </c>
      <c r="L352" s="20">
        <f t="shared" si="158"/>
        <v>842.15953265110795</v>
      </c>
      <c r="M352" s="20">
        <f t="shared" si="159"/>
        <v>12.191092890876334</v>
      </c>
      <c r="N352" s="20">
        <f t="shared" si="160"/>
        <v>12.858331531086092</v>
      </c>
      <c r="O352" s="20">
        <f t="shared" si="161"/>
        <v>0.66723864020976431</v>
      </c>
      <c r="P352" s="20">
        <f>Properties!$G$12*EXP(1/$G$2-1/300)*(K352*L352-M352*N352/Properties!$B$3)</f>
        <v>1.4444531110786706E-2</v>
      </c>
      <c r="Q352" s="20">
        <f>Properties!$G$13*(K352^2-O352*N352/Properties!$C$3)</f>
        <v>7.9122072288881665E-4</v>
      </c>
      <c r="R352" s="20">
        <f>Properties!$G$14*(O352*L352-M352*K352/Properties!$D$3)</f>
        <v>1.6856163559805709E-10</v>
      </c>
      <c r="S352" s="20">
        <f t="shared" si="162"/>
        <v>98.729664579038442</v>
      </c>
      <c r="T352" s="20">
        <f t="shared" si="163"/>
        <v>78.855000332158284</v>
      </c>
      <c r="U352" s="20">
        <f t="shared" si="164"/>
        <v>1.1449996678417729</v>
      </c>
      <c r="V352" s="20">
        <f t="shared" si="165"/>
        <v>1.2076675444016431</v>
      </c>
      <c r="W352" s="20">
        <f t="shared" si="166"/>
        <v>6.2667876559870592E-2</v>
      </c>
      <c r="X352" s="20">
        <f t="shared" si="156"/>
        <v>18</v>
      </c>
      <c r="Y352" s="20">
        <f t="shared" si="167"/>
        <v>0.99441013040258908</v>
      </c>
      <c r="Z352" s="34">
        <f t="shared" si="168"/>
        <v>3.7571026142054209E-2</v>
      </c>
      <c r="AA352" s="38">
        <f t="shared" si="171"/>
        <v>1.2703354209615582E-2</v>
      </c>
      <c r="AB352" s="37">
        <f t="shared" si="172"/>
        <v>1.4312495848021457E-2</v>
      </c>
      <c r="AC352" s="39">
        <f t="shared" si="169"/>
        <v>18.256011172044602</v>
      </c>
    </row>
    <row r="353" spans="1:29">
      <c r="A353" s="20">
        <f t="shared" si="170"/>
        <v>3.2599999999999907E-2</v>
      </c>
      <c r="B353" s="16">
        <f t="shared" ref="B353:B416" si="175">A353/(PI()/4*$G$6^2)</f>
        <v>4.1507609158366181</v>
      </c>
      <c r="C353" s="16">
        <f t="shared" ref="C353:C416" si="176">A353*$G$10</f>
        <v>77.764092025041307</v>
      </c>
      <c r="D353" s="20">
        <f t="shared" si="173"/>
        <v>98.729664579038442</v>
      </c>
      <c r="E353" s="20">
        <f t="shared" si="174"/>
        <v>78.855000332158284</v>
      </c>
      <c r="F353" s="20">
        <f t="shared" ref="F353:F416" si="177">U352</f>
        <v>1.1449996678417729</v>
      </c>
      <c r="G353" s="20">
        <f t="shared" ref="G353:G416" si="178">V352</f>
        <v>1.2076675444016431</v>
      </c>
      <c r="H353" s="20">
        <f t="shared" ref="H353:H416" si="179">W352</f>
        <v>6.2667876559870592E-2</v>
      </c>
      <c r="I353" s="20">
        <f t="shared" ref="I353:I416" si="180">X352</f>
        <v>18</v>
      </c>
      <c r="J353" s="20">
        <f t="shared" ref="J353:J416" si="181">Y352</f>
        <v>0.99441013040258908</v>
      </c>
      <c r="K353" s="20">
        <f t="shared" si="157"/>
        <v>1054.3536522588277</v>
      </c>
      <c r="L353" s="20">
        <f t="shared" si="158"/>
        <v>842.10817441320523</v>
      </c>
      <c r="M353" s="20">
        <f t="shared" si="159"/>
        <v>12.22767834542435</v>
      </c>
      <c r="N353" s="20">
        <f t="shared" si="160"/>
        <v>12.896921017441215</v>
      </c>
      <c r="O353" s="20">
        <f t="shared" si="161"/>
        <v>0.66924267201686938</v>
      </c>
      <c r="P353" s="20">
        <f>Properties!$G$12*EXP(1/$G$2-1/300)*(K353*L353-M353*N353/Properties!$B$3)</f>
        <v>1.4442841187170225E-2</v>
      </c>
      <c r="Q353" s="20">
        <f>Properties!$G$13*(K353^2-O353*N353/Properties!$C$3)</f>
        <v>7.9113208741339895E-4</v>
      </c>
      <c r="R353" s="20">
        <f>Properties!$G$14*(O353*L353-M353*K353/Properties!$D$3)</f>
        <v>1.6905715694938607E-10</v>
      </c>
      <c r="S353" s="20">
        <f t="shared" si="162"/>
        <v>98.725841947888341</v>
      </c>
      <c r="T353" s="20">
        <f t="shared" si="163"/>
        <v>78.8515551344763</v>
      </c>
      <c r="U353" s="20">
        <f t="shared" si="164"/>
        <v>1.1484448655237629</v>
      </c>
      <c r="V353" s="20">
        <f t="shared" si="165"/>
        <v>1.2113014588176914</v>
      </c>
      <c r="W353" s="20">
        <f t="shared" si="166"/>
        <v>6.2856593293928884E-2</v>
      </c>
      <c r="X353" s="20">
        <f t="shared" ref="X353:X416" si="182">I353</f>
        <v>18</v>
      </c>
      <c r="Y353" s="20">
        <f t="shared" si="167"/>
        <v>0.99439293522180527</v>
      </c>
      <c r="Z353" s="34">
        <f t="shared" si="168"/>
        <v>3.7683624532666493E-2</v>
      </c>
      <c r="AA353" s="38">
        <f t="shared" si="171"/>
        <v>1.274158052111659E-2</v>
      </c>
      <c r="AB353" s="37">
        <f t="shared" si="172"/>
        <v>1.4355560819046254E-2</v>
      </c>
      <c r="AC353" s="39">
        <f t="shared" si="169"/>
        <v>18.255920436424429</v>
      </c>
    </row>
    <row r="354" spans="1:29">
      <c r="A354" s="20">
        <f t="shared" si="170"/>
        <v>3.269999999999991E-2</v>
      </c>
      <c r="B354" s="16">
        <f t="shared" si="175"/>
        <v>4.16349331128397</v>
      </c>
      <c r="C354" s="16">
        <f t="shared" si="176"/>
        <v>78.002632184627331</v>
      </c>
      <c r="D354" s="20">
        <f t="shared" si="173"/>
        <v>98.725841947888341</v>
      </c>
      <c r="E354" s="20">
        <f t="shared" si="174"/>
        <v>78.8515551344763</v>
      </c>
      <c r="F354" s="20">
        <f t="shared" si="177"/>
        <v>1.1484448655237629</v>
      </c>
      <c r="G354" s="20">
        <f t="shared" si="178"/>
        <v>1.2113014588176914</v>
      </c>
      <c r="H354" s="20">
        <f t="shared" si="179"/>
        <v>6.2856593293928884E-2</v>
      </c>
      <c r="I354" s="20">
        <f t="shared" si="180"/>
        <v>18</v>
      </c>
      <c r="J354" s="20">
        <f t="shared" si="181"/>
        <v>0.99439293522180527</v>
      </c>
      <c r="K354" s="20">
        <f t="shared" si="157"/>
        <v>1054.2945986146158</v>
      </c>
      <c r="L354" s="20">
        <f t="shared" si="158"/>
        <v>842.05682150091877</v>
      </c>
      <c r="M354" s="20">
        <f t="shared" si="159"/>
        <v>12.264258218911953</v>
      </c>
      <c r="N354" s="20">
        <f t="shared" si="160"/>
        <v>12.935504627041691</v>
      </c>
      <c r="O354" s="20">
        <f t="shared" si="161"/>
        <v>0.67124640812974445</v>
      </c>
      <c r="P354" s="20">
        <f>Properties!$G$12*EXP(1/$G$2-1/300)*(K354*L354-M354*N354/Properties!$B$3)</f>
        <v>1.4441151533671766E-2</v>
      </c>
      <c r="Q354" s="20">
        <f>Properties!$G$13*(K354^2-O354*N354/Properties!$C$3)</f>
        <v>7.9104346567849962E-4</v>
      </c>
      <c r="R354" s="20">
        <f>Properties!$G$14*(O354*L354-M354*K354/Properties!$D$3)</f>
        <v>1.6955254036778427E-10</v>
      </c>
      <c r="S354" s="20">
        <f t="shared" si="162"/>
        <v>98.722019762068257</v>
      </c>
      <c r="T354" s="20">
        <f t="shared" si="163"/>
        <v>78.848110339844411</v>
      </c>
      <c r="U354" s="20">
        <f t="shared" si="164"/>
        <v>1.1518896601556559</v>
      </c>
      <c r="V354" s="20">
        <f t="shared" si="165"/>
        <v>1.2149349490436816</v>
      </c>
      <c r="W354" s="20">
        <f t="shared" si="166"/>
        <v>6.3045288888026213E-2</v>
      </c>
      <c r="X354" s="20">
        <f t="shared" si="182"/>
        <v>18</v>
      </c>
      <c r="Y354" s="20">
        <f t="shared" si="167"/>
        <v>0.99437573974367999</v>
      </c>
      <c r="Z354" s="34">
        <f t="shared" si="168"/>
        <v>3.7796204925513943E-2</v>
      </c>
      <c r="AA354" s="38">
        <f t="shared" si="171"/>
        <v>1.2779802379317431E-2</v>
      </c>
      <c r="AB354" s="37">
        <f t="shared" si="172"/>
        <v>1.4398620751944868E-2</v>
      </c>
      <c r="AC354" s="39">
        <f t="shared" si="169"/>
        <v>18.255829704831751</v>
      </c>
    </row>
    <row r="355" spans="1:29">
      <c r="A355" s="20">
        <f t="shared" si="170"/>
        <v>3.2799999999999913E-2</v>
      </c>
      <c r="B355" s="16">
        <f t="shared" si="175"/>
        <v>4.176225706731322</v>
      </c>
      <c r="C355" s="16">
        <f t="shared" si="176"/>
        <v>78.241172344213354</v>
      </c>
      <c r="D355" s="20">
        <f t="shared" si="173"/>
        <v>98.722019762068257</v>
      </c>
      <c r="E355" s="20">
        <f t="shared" si="174"/>
        <v>78.848110339844411</v>
      </c>
      <c r="F355" s="20">
        <f t="shared" si="177"/>
        <v>1.1518896601556559</v>
      </c>
      <c r="G355" s="20">
        <f t="shared" si="178"/>
        <v>1.2149349490436816</v>
      </c>
      <c r="H355" s="20">
        <f t="shared" si="179"/>
        <v>6.3045288888026213E-2</v>
      </c>
      <c r="I355" s="20">
        <f t="shared" si="180"/>
        <v>18</v>
      </c>
      <c r="J355" s="20">
        <f t="shared" si="181"/>
        <v>0.99437573974367999</v>
      </c>
      <c r="K355" s="20">
        <f t="shared" si="157"/>
        <v>1054.2355508225633</v>
      </c>
      <c r="L355" s="20">
        <f t="shared" si="158"/>
        <v>842.00547391335738</v>
      </c>
      <c r="M355" s="20">
        <f t="shared" si="159"/>
        <v>12.300832512217351</v>
      </c>
      <c r="N355" s="20">
        <f t="shared" si="160"/>
        <v>12.974082360810632</v>
      </c>
      <c r="O355" s="20">
        <f t="shared" si="161"/>
        <v>0.67324984859328685</v>
      </c>
      <c r="P355" s="20">
        <f>Properties!$G$12*EXP(1/$G$2-1/300)*(K355*L355-M355*N355/Properties!$B$3)</f>
        <v>1.4439462150232575E-2</v>
      </c>
      <c r="Q355" s="20">
        <f>Properties!$G$13*(K355^2-O355*N355/Properties!$C$3)</f>
        <v>7.9095485768116965E-4</v>
      </c>
      <c r="R355" s="20">
        <f>Properties!$G$14*(O355*L355-M355*K355/Properties!$D$3)</f>
        <v>1.7004778588877391E-10</v>
      </c>
      <c r="S355" s="20">
        <f t="shared" si="162"/>
        <v>98.71819802150722</v>
      </c>
      <c r="T355" s="20">
        <f t="shared" si="163"/>
        <v>78.844665948198198</v>
      </c>
      <c r="U355" s="20">
        <f t="shared" si="164"/>
        <v>1.1553340518018718</v>
      </c>
      <c r="V355" s="20">
        <f t="shared" si="165"/>
        <v>1.2185680151473108</v>
      </c>
      <c r="W355" s="20">
        <f t="shared" si="166"/>
        <v>6.3233963345439584E-2</v>
      </c>
      <c r="X355" s="20">
        <f t="shared" si="182"/>
        <v>18</v>
      </c>
      <c r="Y355" s="20">
        <f t="shared" si="167"/>
        <v>0.99435854396819778</v>
      </c>
      <c r="Z355" s="34">
        <f t="shared" si="168"/>
        <v>3.7908767324511206E-2</v>
      </c>
      <c r="AA355" s="38">
        <f t="shared" si="171"/>
        <v>1.2818019784927798E-2</v>
      </c>
      <c r="AB355" s="37">
        <f t="shared" si="172"/>
        <v>1.4441675647522523E-2</v>
      </c>
      <c r="AC355" s="39">
        <f t="shared" si="169"/>
        <v>18.255738977266432</v>
      </c>
    </row>
    <row r="356" spans="1:29">
      <c r="A356" s="20">
        <f t="shared" si="170"/>
        <v>3.2899999999999915E-2</v>
      </c>
      <c r="B356" s="16">
        <f t="shared" si="175"/>
        <v>4.1889581021786739</v>
      </c>
      <c r="C356" s="16">
        <f t="shared" si="176"/>
        <v>78.479712503799377</v>
      </c>
      <c r="D356" s="20">
        <f t="shared" si="173"/>
        <v>98.71819802150722</v>
      </c>
      <c r="E356" s="20">
        <f t="shared" si="174"/>
        <v>78.844665948198198</v>
      </c>
      <c r="F356" s="20">
        <f t="shared" si="177"/>
        <v>1.1553340518018718</v>
      </c>
      <c r="G356" s="20">
        <f t="shared" si="178"/>
        <v>1.2185680151473108</v>
      </c>
      <c r="H356" s="20">
        <f t="shared" si="179"/>
        <v>6.3233963345439584E-2</v>
      </c>
      <c r="I356" s="20">
        <f t="shared" si="180"/>
        <v>18</v>
      </c>
      <c r="J356" s="20">
        <f t="shared" si="181"/>
        <v>0.99435854396819778</v>
      </c>
      <c r="K356" s="20">
        <f t="shared" si="157"/>
        <v>1054.1765088816853</v>
      </c>
      <c r="L356" s="20">
        <f t="shared" si="158"/>
        <v>841.95413164962929</v>
      </c>
      <c r="M356" s="20">
        <f t="shared" si="159"/>
        <v>12.337401226218555</v>
      </c>
      <c r="N356" s="20">
        <f t="shared" si="160"/>
        <v>13.012654219670935</v>
      </c>
      <c r="O356" s="20">
        <f t="shared" si="161"/>
        <v>0.67525299345238388</v>
      </c>
      <c r="P356" s="20">
        <f>Properties!$G$12*EXP(1/$G$2-1/300)*(K356*L356-M356*N356/Properties!$B$3)</f>
        <v>1.4437773036793906E-2</v>
      </c>
      <c r="Q356" s="20">
        <f>Properties!$G$13*(K356^2-O356*N356/Properties!$C$3)</f>
        <v>7.9086626341845902E-4</v>
      </c>
      <c r="R356" s="20">
        <f>Properties!$G$14*(O356*L356-M356*K356/Properties!$D$3)</f>
        <v>1.7054289354786614E-10</v>
      </c>
      <c r="S356" s="20">
        <f t="shared" si="162"/>
        <v>98.714376726134262</v>
      </c>
      <c r="T356" s="20">
        <f t="shared" si="163"/>
        <v>78.841221959473259</v>
      </c>
      <c r="U356" s="20">
        <f t="shared" si="164"/>
        <v>1.1587780405268167</v>
      </c>
      <c r="V356" s="20">
        <f t="shared" si="165"/>
        <v>1.2222006571962614</v>
      </c>
      <c r="W356" s="20">
        <f t="shared" si="166"/>
        <v>6.3422616669445292E-2</v>
      </c>
      <c r="X356" s="20">
        <f t="shared" si="182"/>
        <v>18</v>
      </c>
      <c r="Y356" s="20">
        <f t="shared" si="167"/>
        <v>0.99434134789534323</v>
      </c>
      <c r="Z356" s="34">
        <f t="shared" si="168"/>
        <v>3.8021311733572483E-2</v>
      </c>
      <c r="AA356" s="38">
        <f t="shared" si="171"/>
        <v>1.2856232738657382E-2</v>
      </c>
      <c r="AB356" s="37">
        <f t="shared" si="172"/>
        <v>1.4484725506584261E-2</v>
      </c>
      <c r="AC356" s="39">
        <f t="shared" si="169"/>
        <v>18.255648253728374</v>
      </c>
    </row>
    <row r="357" spans="1:29">
      <c r="A357" s="20">
        <f t="shared" si="170"/>
        <v>3.2999999999999918E-2</v>
      </c>
      <c r="B357" s="16">
        <f t="shared" si="175"/>
        <v>4.2016904976260259</v>
      </c>
      <c r="C357" s="16">
        <f t="shared" si="176"/>
        <v>78.7182526633854</v>
      </c>
      <c r="D357" s="20">
        <f t="shared" si="173"/>
        <v>98.714376726134262</v>
      </c>
      <c r="E357" s="20">
        <f t="shared" si="174"/>
        <v>78.841221959473259</v>
      </c>
      <c r="F357" s="20">
        <f t="shared" si="177"/>
        <v>1.1587780405268167</v>
      </c>
      <c r="G357" s="20">
        <f t="shared" si="178"/>
        <v>1.2222006571962614</v>
      </c>
      <c r="H357" s="20">
        <f t="shared" si="179"/>
        <v>6.3422616669445292E-2</v>
      </c>
      <c r="I357" s="20">
        <f t="shared" si="180"/>
        <v>18</v>
      </c>
      <c r="J357" s="20">
        <f t="shared" si="181"/>
        <v>0.99434134789534323</v>
      </c>
      <c r="K357" s="20">
        <f t="shared" si="157"/>
        <v>1054.1174727909977</v>
      </c>
      <c r="L357" s="20">
        <f t="shared" si="158"/>
        <v>841.90279470884366</v>
      </c>
      <c r="M357" s="20">
        <f t="shared" si="159"/>
        <v>12.373964361793391</v>
      </c>
      <c r="N357" s="20">
        <f t="shared" si="160"/>
        <v>13.051220204545299</v>
      </c>
      <c r="O357" s="20">
        <f t="shared" si="161"/>
        <v>0.67725584275191297</v>
      </c>
      <c r="P357" s="20">
        <f>Properties!$G$12*EXP(1/$G$2-1/300)*(K357*L357-M357*N357/Properties!$B$3)</f>
        <v>1.4436084193297026E-2</v>
      </c>
      <c r="Q357" s="20">
        <f>Properties!$G$13*(K357^2-O357*N357/Properties!$C$3)</f>
        <v>7.9077768288741924E-4</v>
      </c>
      <c r="R357" s="20">
        <f>Properties!$G$14*(O357*L357-M357*K357/Properties!$D$3)</f>
        <v>1.7103786338056199E-10</v>
      </c>
      <c r="S357" s="20">
        <f t="shared" si="162"/>
        <v>98.710555875878455</v>
      </c>
      <c r="T357" s="20">
        <f t="shared" si="163"/>
        <v>78.83777837360519</v>
      </c>
      <c r="U357" s="20">
        <f t="shared" si="164"/>
        <v>1.1622216263948824</v>
      </c>
      <c r="V357" s="20">
        <f t="shared" si="165"/>
        <v>1.2258328752582006</v>
      </c>
      <c r="W357" s="20">
        <f t="shared" si="166"/>
        <v>6.3611248863318912E-2</v>
      </c>
      <c r="X357" s="20">
        <f t="shared" si="182"/>
        <v>18</v>
      </c>
      <c r="Y357" s="20">
        <f t="shared" si="167"/>
        <v>0.99432415152510101</v>
      </c>
      <c r="Z357" s="34">
        <f t="shared" si="168"/>
        <v>3.8133838156611199E-2</v>
      </c>
      <c r="AA357" s="38">
        <f t="shared" si="171"/>
        <v>1.2894441241215446E-2</v>
      </c>
      <c r="AB357" s="37">
        <f t="shared" si="172"/>
        <v>1.452777032993513E-2</v>
      </c>
      <c r="AC357" s="39">
        <f t="shared" si="169"/>
        <v>18.255557534217449</v>
      </c>
    </row>
    <row r="358" spans="1:29">
      <c r="A358" s="20">
        <f t="shared" si="170"/>
        <v>3.3099999999999921E-2</v>
      </c>
      <c r="B358" s="16">
        <f t="shared" si="175"/>
        <v>4.2144228930733778</v>
      </c>
      <c r="C358" s="16">
        <f t="shared" si="176"/>
        <v>78.956792822971423</v>
      </c>
      <c r="D358" s="20">
        <f t="shared" si="173"/>
        <v>98.710555875878455</v>
      </c>
      <c r="E358" s="20">
        <f t="shared" si="174"/>
        <v>78.83777837360519</v>
      </c>
      <c r="F358" s="20">
        <f t="shared" si="177"/>
        <v>1.1622216263948824</v>
      </c>
      <c r="G358" s="20">
        <f t="shared" si="178"/>
        <v>1.2258328752582006</v>
      </c>
      <c r="H358" s="20">
        <f t="shared" si="179"/>
        <v>6.3611248863318912E-2</v>
      </c>
      <c r="I358" s="20">
        <f t="shared" si="180"/>
        <v>18</v>
      </c>
      <c r="J358" s="20">
        <f t="shared" si="181"/>
        <v>0.99432415152510101</v>
      </c>
      <c r="K358" s="20">
        <f t="shared" si="157"/>
        <v>1054.0584425495172</v>
      </c>
      <c r="L358" s="20">
        <f t="shared" si="158"/>
        <v>841.85146309010952</v>
      </c>
      <c r="M358" s="20">
        <f t="shared" si="159"/>
        <v>12.410521919819493</v>
      </c>
      <c r="N358" s="20">
        <f t="shared" si="160"/>
        <v>13.089780316356226</v>
      </c>
      <c r="O358" s="20">
        <f t="shared" si="161"/>
        <v>0.67925839653674192</v>
      </c>
      <c r="P358" s="20">
        <f>Properties!$G$12*EXP(1/$G$2-1/300)*(K358*L358-M358*N358/Properties!$B$3)</f>
        <v>1.4434395619683245E-2</v>
      </c>
      <c r="Q358" s="20">
        <f>Properties!$G$13*(K358^2-O358*N358/Properties!$C$3)</f>
        <v>7.9068911608510433E-4</v>
      </c>
      <c r="R358" s="20">
        <f>Properties!$G$14*(O358*L358-M358*K358/Properties!$D$3)</f>
        <v>1.7153269542235135E-10</v>
      </c>
      <c r="S358" s="20">
        <f t="shared" si="162"/>
        <v>98.70673547066886</v>
      </c>
      <c r="T358" s="20">
        <f t="shared" si="163"/>
        <v>78.834335190529629</v>
      </c>
      <c r="U358" s="20">
        <f t="shared" si="164"/>
        <v>1.1656648094704467</v>
      </c>
      <c r="V358" s="20">
        <f t="shared" si="165"/>
        <v>1.2294646694007814</v>
      </c>
      <c r="W358" s="20">
        <f t="shared" si="166"/>
        <v>6.3799859930335337E-2</v>
      </c>
      <c r="X358" s="20">
        <f t="shared" si="182"/>
        <v>18</v>
      </c>
      <c r="Y358" s="20">
        <f t="shared" si="167"/>
        <v>0.99430695485745557</v>
      </c>
      <c r="Z358" s="34">
        <f t="shared" si="168"/>
        <v>3.8246346597537673E-2</v>
      </c>
      <c r="AA358" s="38">
        <f t="shared" si="171"/>
        <v>1.2932645293311396E-2</v>
      </c>
      <c r="AB358" s="37">
        <f t="shared" si="172"/>
        <v>1.4570810118379639E-2</v>
      </c>
      <c r="AC358" s="39">
        <f t="shared" si="169"/>
        <v>18.255466818733534</v>
      </c>
    </row>
    <row r="359" spans="1:29">
      <c r="A359" s="20">
        <f t="shared" si="170"/>
        <v>3.3199999999999924E-2</v>
      </c>
      <c r="B359" s="16">
        <f t="shared" si="175"/>
        <v>4.2271552885207306</v>
      </c>
      <c r="C359" s="16">
        <f t="shared" si="176"/>
        <v>79.195332982557446</v>
      </c>
      <c r="D359" s="20">
        <f t="shared" si="173"/>
        <v>98.70673547066886</v>
      </c>
      <c r="E359" s="20">
        <f t="shared" si="174"/>
        <v>78.834335190529629</v>
      </c>
      <c r="F359" s="20">
        <f t="shared" si="177"/>
        <v>1.1656648094704467</v>
      </c>
      <c r="G359" s="20">
        <f t="shared" si="178"/>
        <v>1.2294646694007814</v>
      </c>
      <c r="H359" s="20">
        <f t="shared" si="179"/>
        <v>6.3799859930335337E-2</v>
      </c>
      <c r="I359" s="20">
        <f t="shared" si="180"/>
        <v>18</v>
      </c>
      <c r="J359" s="20">
        <f t="shared" si="181"/>
        <v>0.99430695485745557</v>
      </c>
      <c r="K359" s="20">
        <f t="shared" si="157"/>
        <v>1053.999418156259</v>
      </c>
      <c r="L359" s="20">
        <f t="shared" si="158"/>
        <v>841.80013679253602</v>
      </c>
      <c r="M359" s="20">
        <f t="shared" si="159"/>
        <v>12.447073901174296</v>
      </c>
      <c r="N359" s="20">
        <f t="shared" si="160"/>
        <v>13.128334556026015</v>
      </c>
      <c r="O359" s="20">
        <f t="shared" si="161"/>
        <v>0.68126065485172915</v>
      </c>
      <c r="P359" s="20">
        <f>Properties!$G$12*EXP(1/$G$2-1/300)*(K359*L359-M359*N359/Properties!$B$3)</f>
        <v>1.4432707315893852E-2</v>
      </c>
      <c r="Q359" s="20">
        <f>Properties!$G$13*(K359^2-O359*N359/Properties!$C$3)</f>
        <v>7.9060056300856579E-4</v>
      </c>
      <c r="R359" s="20">
        <f>Properties!$G$14*(O359*L359-M359*K359/Properties!$D$3)</f>
        <v>1.7202738970871443E-10</v>
      </c>
      <c r="S359" s="20">
        <f t="shared" si="162"/>
        <v>98.702915510434565</v>
      </c>
      <c r="T359" s="20">
        <f t="shared" si="163"/>
        <v>78.830892410182202</v>
      </c>
      <c r="U359" s="20">
        <f t="shared" si="164"/>
        <v>1.1691075898178738</v>
      </c>
      <c r="V359" s="20">
        <f t="shared" si="165"/>
        <v>1.2330960396916417</v>
      </c>
      <c r="W359" s="20">
        <f t="shared" si="166"/>
        <v>6.3988449873768755E-2</v>
      </c>
      <c r="X359" s="20">
        <f t="shared" si="182"/>
        <v>18</v>
      </c>
      <c r="Y359" s="20">
        <f t="shared" si="167"/>
        <v>0.9942897578923916</v>
      </c>
      <c r="Z359" s="34">
        <f t="shared" si="168"/>
        <v>3.8358837060263995E-2</v>
      </c>
      <c r="AA359" s="38">
        <f t="shared" si="171"/>
        <v>1.2970844895654352E-2</v>
      </c>
      <c r="AB359" s="37">
        <f t="shared" si="172"/>
        <v>1.4613844872722482E-2</v>
      </c>
      <c r="AC359" s="39">
        <f t="shared" si="169"/>
        <v>18.255376107276525</v>
      </c>
    </row>
    <row r="360" spans="1:29">
      <c r="A360" s="20">
        <f t="shared" si="170"/>
        <v>3.3299999999999927E-2</v>
      </c>
      <c r="B360" s="16">
        <f t="shared" si="175"/>
        <v>4.2398876839680826</v>
      </c>
      <c r="C360" s="16">
        <f t="shared" si="176"/>
        <v>79.433873142143469</v>
      </c>
      <c r="D360" s="20">
        <f t="shared" si="173"/>
        <v>98.702915510434565</v>
      </c>
      <c r="E360" s="20">
        <f t="shared" si="174"/>
        <v>78.830892410182202</v>
      </c>
      <c r="F360" s="20">
        <f t="shared" si="177"/>
        <v>1.1691075898178738</v>
      </c>
      <c r="G360" s="20">
        <f t="shared" si="178"/>
        <v>1.2330960396916417</v>
      </c>
      <c r="H360" s="20">
        <f t="shared" si="179"/>
        <v>6.3988449873768755E-2</v>
      </c>
      <c r="I360" s="20">
        <f t="shared" si="180"/>
        <v>18</v>
      </c>
      <c r="J360" s="20">
        <f t="shared" si="181"/>
        <v>0.9942897578923916</v>
      </c>
      <c r="K360" s="20">
        <f t="shared" si="157"/>
        <v>1053.9403996102405</v>
      </c>
      <c r="L360" s="20">
        <f t="shared" si="158"/>
        <v>841.74881581523312</v>
      </c>
      <c r="M360" s="20">
        <f t="shared" si="159"/>
        <v>12.48362030673505</v>
      </c>
      <c r="N360" s="20">
        <f t="shared" si="160"/>
        <v>13.166882924476766</v>
      </c>
      <c r="O360" s="20">
        <f t="shared" si="161"/>
        <v>0.68326261774172348</v>
      </c>
      <c r="P360" s="20">
        <f>Properties!$G$12*EXP(1/$G$2-1/300)*(K360*L360-M360*N360/Properties!$B$3)</f>
        <v>1.4431019281870187E-2</v>
      </c>
      <c r="Q360" s="20">
        <f>Properties!$G$13*(K360^2-O360*N360/Properties!$C$3)</f>
        <v>7.9051202365485883E-4</v>
      </c>
      <c r="R360" s="20">
        <f>Properties!$G$14*(O360*L360-M360*K360/Properties!$D$3)</f>
        <v>1.7252194627512065E-10</v>
      </c>
      <c r="S360" s="20">
        <f t="shared" si="162"/>
        <v>98.69909599510467</v>
      </c>
      <c r="T360" s="20">
        <f t="shared" si="163"/>
        <v>78.827450032498561</v>
      </c>
      <c r="U360" s="20">
        <f t="shared" si="164"/>
        <v>1.1725499675015134</v>
      </c>
      <c r="V360" s="20">
        <f t="shared" si="165"/>
        <v>1.2367269861984052</v>
      </c>
      <c r="W360" s="20">
        <f t="shared" si="166"/>
        <v>6.4177018696892643E-2</v>
      </c>
      <c r="X360" s="20">
        <f t="shared" si="182"/>
        <v>18</v>
      </c>
      <c r="Y360" s="20">
        <f t="shared" si="167"/>
        <v>0.99427256062989355</v>
      </c>
      <c r="Z360" s="34">
        <f t="shared" si="168"/>
        <v>3.8471309548698485E-2</v>
      </c>
      <c r="AA360" s="38">
        <f t="shared" si="171"/>
        <v>1.3009040048953296E-2</v>
      </c>
      <c r="AB360" s="37">
        <f t="shared" si="172"/>
        <v>1.4656874593767988E-2</v>
      </c>
      <c r="AC360" s="39">
        <f t="shared" si="169"/>
        <v>18.255285399846304</v>
      </c>
    </row>
    <row r="361" spans="1:29">
      <c r="A361" s="20">
        <f t="shared" si="170"/>
        <v>3.339999999999993E-2</v>
      </c>
      <c r="B361" s="16">
        <f t="shared" si="175"/>
        <v>4.2526200794154345</v>
      </c>
      <c r="C361" s="16">
        <f t="shared" si="176"/>
        <v>79.672413301729492</v>
      </c>
      <c r="D361" s="20">
        <f t="shared" si="173"/>
        <v>98.69909599510467</v>
      </c>
      <c r="E361" s="20">
        <f t="shared" si="174"/>
        <v>78.827450032498561</v>
      </c>
      <c r="F361" s="20">
        <f t="shared" si="177"/>
        <v>1.1725499675015134</v>
      </c>
      <c r="G361" s="20">
        <f t="shared" si="178"/>
        <v>1.2367269861984052</v>
      </c>
      <c r="H361" s="20">
        <f t="shared" si="179"/>
        <v>6.4177018696892643E-2</v>
      </c>
      <c r="I361" s="20">
        <f t="shared" si="180"/>
        <v>18</v>
      </c>
      <c r="J361" s="20">
        <f t="shared" si="181"/>
        <v>0.99427256062989355</v>
      </c>
      <c r="K361" s="20">
        <f t="shared" si="157"/>
        <v>1053.8813869104783</v>
      </c>
      <c r="L361" s="20">
        <f t="shared" si="158"/>
        <v>841.6975001573104</v>
      </c>
      <c r="M361" s="20">
        <f t="shared" si="159"/>
        <v>12.520161137378823</v>
      </c>
      <c r="N361" s="20">
        <f t="shared" si="160"/>
        <v>13.205425422630375</v>
      </c>
      <c r="O361" s="20">
        <f t="shared" si="161"/>
        <v>0.68526428525156402</v>
      </c>
      <c r="P361" s="20">
        <f>Properties!$G$12*EXP(1/$G$2-1/300)*(K361*L361-M361*N361/Properties!$B$3)</f>
        <v>1.4429331517553587E-2</v>
      </c>
      <c r="Q361" s="20">
        <f>Properties!$G$13*(K361^2-O361*N361/Properties!$C$3)</f>
        <v>7.9042349802103853E-4</v>
      </c>
      <c r="R361" s="20">
        <f>Properties!$G$14*(O361*L361-M361*K361/Properties!$D$3)</f>
        <v>1.7301636515702889E-10</v>
      </c>
      <c r="S361" s="20">
        <f t="shared" si="162"/>
        <v>98.695276924608308</v>
      </c>
      <c r="T361" s="20">
        <f t="shared" si="163"/>
        <v>78.824008057414375</v>
      </c>
      <c r="U361" s="20">
        <f t="shared" si="164"/>
        <v>1.1759919425857015</v>
      </c>
      <c r="V361" s="20">
        <f t="shared" si="165"/>
        <v>1.2403575089886805</v>
      </c>
      <c r="W361" s="20">
        <f t="shared" si="166"/>
        <v>6.4365566402979774E-2</v>
      </c>
      <c r="X361" s="20">
        <f t="shared" si="182"/>
        <v>18</v>
      </c>
      <c r="Y361" s="20">
        <f t="shared" si="167"/>
        <v>0.99425536306994611</v>
      </c>
      <c r="Z361" s="34">
        <f t="shared" si="168"/>
        <v>3.8583764066749793E-2</v>
      </c>
      <c r="AA361" s="38">
        <f t="shared" si="171"/>
        <v>1.304723075391692E-2</v>
      </c>
      <c r="AB361" s="37">
        <f t="shared" si="172"/>
        <v>1.4699899282320317E-2</v>
      </c>
      <c r="AC361" s="39">
        <f t="shared" si="169"/>
        <v>18.255194696442743</v>
      </c>
    </row>
    <row r="362" spans="1:29">
      <c r="A362" s="20">
        <f t="shared" si="170"/>
        <v>3.3499999999999933E-2</v>
      </c>
      <c r="B362" s="16">
        <f t="shared" si="175"/>
        <v>4.2653524748627865</v>
      </c>
      <c r="C362" s="16">
        <f t="shared" si="176"/>
        <v>79.910953461315515</v>
      </c>
      <c r="D362" s="20">
        <f t="shared" si="173"/>
        <v>98.695276924608308</v>
      </c>
      <c r="E362" s="20">
        <f t="shared" si="174"/>
        <v>78.824008057414375</v>
      </c>
      <c r="F362" s="20">
        <f t="shared" si="177"/>
        <v>1.1759919425857015</v>
      </c>
      <c r="G362" s="20">
        <f t="shared" si="178"/>
        <v>1.2403575089886805</v>
      </c>
      <c r="H362" s="20">
        <f t="shared" si="179"/>
        <v>6.4365566402979774E-2</v>
      </c>
      <c r="I362" s="20">
        <f t="shared" si="180"/>
        <v>18</v>
      </c>
      <c r="J362" s="20">
        <f t="shared" si="181"/>
        <v>0.99425536306994611</v>
      </c>
      <c r="K362" s="20">
        <f t="shared" si="157"/>
        <v>1053.8223800559888</v>
      </c>
      <c r="L362" s="20">
        <f t="shared" si="158"/>
        <v>841.64618981787726</v>
      </c>
      <c r="M362" s="20">
        <f t="shared" si="159"/>
        <v>12.556696393982461</v>
      </c>
      <c r="N362" s="20">
        <f t="shared" si="160"/>
        <v>13.243962051408531</v>
      </c>
      <c r="O362" s="20">
        <f t="shared" si="161"/>
        <v>0.68726565742607981</v>
      </c>
      <c r="P362" s="20">
        <f>Properties!$G$12*EXP(1/$G$2-1/300)*(K362*L362-M362*N362/Properties!$B$3)</f>
        <v>1.4427644022885391E-2</v>
      </c>
      <c r="Q362" s="20">
        <f>Properties!$G$13*(K362^2-O362*N362/Properties!$C$3)</f>
        <v>7.9033498610415966E-4</v>
      </c>
      <c r="R362" s="20">
        <f>Properties!$G$14*(O362*L362-M362*K362/Properties!$D$3)</f>
        <v>1.7351064638988742E-10</v>
      </c>
      <c r="S362" s="20">
        <f t="shared" si="162"/>
        <v>98.691458298874608</v>
      </c>
      <c r="T362" s="20">
        <f t="shared" si="163"/>
        <v>78.82056648486531</v>
      </c>
      <c r="U362" s="20">
        <f t="shared" si="164"/>
        <v>1.1794335151347601</v>
      </c>
      <c r="V362" s="20">
        <f t="shared" si="165"/>
        <v>1.2439876081300616</v>
      </c>
      <c r="W362" s="20">
        <f t="shared" si="166"/>
        <v>6.4554092995302209E-2</v>
      </c>
      <c r="X362" s="20">
        <f t="shared" si="182"/>
        <v>18</v>
      </c>
      <c r="Y362" s="20">
        <f t="shared" si="167"/>
        <v>0.99423816521253372</v>
      </c>
      <c r="Z362" s="34">
        <f t="shared" si="168"/>
        <v>3.869620061832646E-2</v>
      </c>
      <c r="AA362" s="38">
        <f t="shared" si="171"/>
        <v>1.3085417011253923E-2</v>
      </c>
      <c r="AB362" s="37">
        <f t="shared" si="172"/>
        <v>1.4742918939183624E-2</v>
      </c>
      <c r="AC362" s="39">
        <f t="shared" si="169"/>
        <v>18.255103997065728</v>
      </c>
    </row>
    <row r="363" spans="1:29">
      <c r="A363" s="20">
        <f t="shared" si="170"/>
        <v>3.3599999999999935E-2</v>
      </c>
      <c r="B363" s="16">
        <f t="shared" si="175"/>
        <v>4.2780848703101384</v>
      </c>
      <c r="C363" s="16">
        <f t="shared" si="176"/>
        <v>80.149493620901538</v>
      </c>
      <c r="D363" s="20">
        <f t="shared" si="173"/>
        <v>98.691458298874608</v>
      </c>
      <c r="E363" s="20">
        <f t="shared" si="174"/>
        <v>78.82056648486531</v>
      </c>
      <c r="F363" s="20">
        <f t="shared" si="177"/>
        <v>1.1794335151347601</v>
      </c>
      <c r="G363" s="20">
        <f t="shared" si="178"/>
        <v>1.2439876081300616</v>
      </c>
      <c r="H363" s="20">
        <f t="shared" si="179"/>
        <v>6.4554092995302209E-2</v>
      </c>
      <c r="I363" s="20">
        <f t="shared" si="180"/>
        <v>18</v>
      </c>
      <c r="J363" s="20">
        <f t="shared" si="181"/>
        <v>0.99423816521253372</v>
      </c>
      <c r="K363" s="20">
        <f t="shared" si="157"/>
        <v>1053.7633790457894</v>
      </c>
      <c r="L363" s="20">
        <f t="shared" si="158"/>
        <v>841.59488479604408</v>
      </c>
      <c r="M363" s="20">
        <f t="shared" si="159"/>
        <v>12.593226077422653</v>
      </c>
      <c r="N363" s="20">
        <f t="shared" si="160"/>
        <v>13.282492811732736</v>
      </c>
      <c r="O363" s="20">
        <f t="shared" si="161"/>
        <v>0.68926673431009045</v>
      </c>
      <c r="P363" s="20">
        <f>Properties!$G$12*EXP(1/$G$2-1/300)*(K363*L363-M363*N363/Properties!$B$3)</f>
        <v>1.4425956797806987E-2</v>
      </c>
      <c r="Q363" s="20">
        <f>Properties!$G$13*(K363^2-O363*N363/Properties!$C$3)</f>
        <v>7.9024648790127904E-4</v>
      </c>
      <c r="R363" s="20">
        <f>Properties!$G$14*(O363*L363-M363*K363/Properties!$D$3)</f>
        <v>1.7400479000913404E-10</v>
      </c>
      <c r="S363" s="20">
        <f t="shared" si="162"/>
        <v>98.687640117832714</v>
      </c>
      <c r="T363" s="20">
        <f t="shared" si="163"/>
        <v>78.817125314787077</v>
      </c>
      <c r="U363" s="20">
        <f t="shared" si="164"/>
        <v>1.1828746852129972</v>
      </c>
      <c r="V363" s="20">
        <f t="shared" si="165"/>
        <v>1.2476172836901278</v>
      </c>
      <c r="W363" s="20">
        <f t="shared" si="166"/>
        <v>6.4742598477131333E-2</v>
      </c>
      <c r="X363" s="20">
        <f t="shared" si="182"/>
        <v>18</v>
      </c>
      <c r="Y363" s="20">
        <f t="shared" si="167"/>
        <v>0.99422096705764096</v>
      </c>
      <c r="Z363" s="34">
        <f t="shared" si="168"/>
        <v>3.8808619207333916E-2</v>
      </c>
      <c r="AA363" s="38">
        <f t="shared" si="171"/>
        <v>1.3123598821672857E-2</v>
      </c>
      <c r="AB363" s="37">
        <f t="shared" si="172"/>
        <v>1.4785933565161535E-2</v>
      </c>
      <c r="AC363" s="39">
        <f t="shared" si="169"/>
        <v>18.255013301715152</v>
      </c>
    </row>
    <row r="364" spans="1:29">
      <c r="A364" s="20">
        <f t="shared" si="170"/>
        <v>3.3699999999999938E-2</v>
      </c>
      <c r="B364" s="16">
        <f t="shared" si="175"/>
        <v>4.2908172657574903</v>
      </c>
      <c r="C364" s="16">
        <f t="shared" si="176"/>
        <v>80.388033780487561</v>
      </c>
      <c r="D364" s="20">
        <f t="shared" si="173"/>
        <v>98.687640117832714</v>
      </c>
      <c r="E364" s="20">
        <f t="shared" si="174"/>
        <v>78.817125314787077</v>
      </c>
      <c r="F364" s="20">
        <f t="shared" si="177"/>
        <v>1.1828746852129972</v>
      </c>
      <c r="G364" s="20">
        <f t="shared" si="178"/>
        <v>1.2476172836901278</v>
      </c>
      <c r="H364" s="20">
        <f t="shared" si="179"/>
        <v>6.4742598477131333E-2</v>
      </c>
      <c r="I364" s="20">
        <f t="shared" si="180"/>
        <v>18</v>
      </c>
      <c r="J364" s="20">
        <f t="shared" si="181"/>
        <v>0.99422096705764096</v>
      </c>
      <c r="K364" s="20">
        <f t="shared" si="157"/>
        <v>1053.7043838788975</v>
      </c>
      <c r="L364" s="20">
        <f t="shared" si="158"/>
        <v>841.54358509092128</v>
      </c>
      <c r="M364" s="20">
        <f t="shared" si="159"/>
        <v>12.629750188575875</v>
      </c>
      <c r="N364" s="20">
        <f t="shared" si="160"/>
        <v>13.321017704524275</v>
      </c>
      <c r="O364" s="20">
        <f t="shared" si="161"/>
        <v>0.69126751594840641</v>
      </c>
      <c r="P364" s="20">
        <f>Properties!$G$12*EXP(1/$G$2-1/300)*(K364*L364-M364*N364/Properties!$B$3)</f>
        <v>1.442426984225976E-2</v>
      </c>
      <c r="Q364" s="20">
        <f>Properties!$G$13*(K364^2-O364*N364/Properties!$C$3)</f>
        <v>7.9015800340945447E-4</v>
      </c>
      <c r="R364" s="20">
        <f>Properties!$G$14*(O364*L364-M364*K364/Properties!$D$3)</f>
        <v>1.7449879605019647E-10</v>
      </c>
      <c r="S364" s="20">
        <f t="shared" si="162"/>
        <v>98.683822381411787</v>
      </c>
      <c r="T364" s="20">
        <f t="shared" si="163"/>
        <v>78.813684547115372</v>
      </c>
      <c r="U364" s="20">
        <f t="shared" si="164"/>
        <v>1.1863154528847066</v>
      </c>
      <c r="V364" s="20">
        <f t="shared" si="165"/>
        <v>1.2512465357364437</v>
      </c>
      <c r="W364" s="20">
        <f t="shared" si="166"/>
        <v>6.493108285173782E-2</v>
      </c>
      <c r="X364" s="20">
        <f t="shared" si="182"/>
        <v>18</v>
      </c>
      <c r="Y364" s="20">
        <f t="shared" si="167"/>
        <v>0.9942037686052525</v>
      </c>
      <c r="Z364" s="34">
        <f t="shared" si="168"/>
        <v>3.8921019837677484E-2</v>
      </c>
      <c r="AA364" s="38">
        <f t="shared" si="171"/>
        <v>1.3161776185882133E-2</v>
      </c>
      <c r="AB364" s="37">
        <f t="shared" si="172"/>
        <v>1.482894316105785E-2</v>
      </c>
      <c r="AC364" s="39">
        <f t="shared" si="169"/>
        <v>18.254922610390892</v>
      </c>
    </row>
    <row r="365" spans="1:29">
      <c r="A365" s="20">
        <f t="shared" si="170"/>
        <v>3.3799999999999941E-2</v>
      </c>
      <c r="B365" s="16">
        <f t="shared" si="175"/>
        <v>4.3035496612048423</v>
      </c>
      <c r="C365" s="16">
        <f t="shared" si="176"/>
        <v>80.626573940073584</v>
      </c>
      <c r="D365" s="20">
        <f t="shared" si="173"/>
        <v>98.683822381411787</v>
      </c>
      <c r="E365" s="20">
        <f t="shared" si="174"/>
        <v>78.813684547115372</v>
      </c>
      <c r="F365" s="20">
        <f t="shared" si="177"/>
        <v>1.1863154528847066</v>
      </c>
      <c r="G365" s="20">
        <f t="shared" si="178"/>
        <v>1.2512465357364437</v>
      </c>
      <c r="H365" s="20">
        <f t="shared" si="179"/>
        <v>6.493108285173782E-2</v>
      </c>
      <c r="I365" s="20">
        <f t="shared" si="180"/>
        <v>18</v>
      </c>
      <c r="J365" s="20">
        <f t="shared" si="181"/>
        <v>0.9942037686052525</v>
      </c>
      <c r="K365" s="20">
        <f t="shared" si="157"/>
        <v>1053.6453945543303</v>
      </c>
      <c r="L365" s="20">
        <f t="shared" si="158"/>
        <v>841.49229070161891</v>
      </c>
      <c r="M365" s="20">
        <f t="shared" si="159"/>
        <v>12.666268728318423</v>
      </c>
      <c r="N365" s="20">
        <f t="shared" si="160"/>
        <v>13.359536730704244</v>
      </c>
      <c r="O365" s="20">
        <f t="shared" si="161"/>
        <v>0.69326800238582786</v>
      </c>
      <c r="P365" s="20">
        <f>Properties!$G$12*EXP(1/$G$2-1/300)*(K365*L365-M365*N365/Properties!$B$3)</f>
        <v>1.4422583156185101E-2</v>
      </c>
      <c r="Q365" s="20">
        <f>Properties!$G$13*(K365^2-O365*N365/Properties!$C$3)</f>
        <v>7.9006953262574322E-4</v>
      </c>
      <c r="R365" s="20">
        <f>Properties!$G$14*(O365*L365-M365*K365/Properties!$D$3)</f>
        <v>1.7499266454849139E-10</v>
      </c>
      <c r="S365" s="20">
        <f t="shared" si="162"/>
        <v>98.680005089541012</v>
      </c>
      <c r="T365" s="20">
        <f t="shared" si="163"/>
        <v>78.810244181785905</v>
      </c>
      <c r="U365" s="20">
        <f t="shared" si="164"/>
        <v>1.1897558182141683</v>
      </c>
      <c r="V365" s="20">
        <f t="shared" si="165"/>
        <v>1.2548753643365593</v>
      </c>
      <c r="W365" s="20">
        <f t="shared" si="166"/>
        <v>6.5119546122391639E-2</v>
      </c>
      <c r="X365" s="20">
        <f t="shared" si="182"/>
        <v>18</v>
      </c>
      <c r="Y365" s="20">
        <f t="shared" si="167"/>
        <v>0.99418656985535281</v>
      </c>
      <c r="Z365" s="34">
        <f t="shared" si="168"/>
        <v>3.9033402513262261E-2</v>
      </c>
      <c r="AA365" s="38">
        <f t="shared" si="171"/>
        <v>1.3199949104589876E-2</v>
      </c>
      <c r="AB365" s="37">
        <f t="shared" si="172"/>
        <v>1.4871947727676194E-2</v>
      </c>
      <c r="AC365" s="39">
        <f t="shared" si="169"/>
        <v>18.254831923092823</v>
      </c>
    </row>
    <row r="366" spans="1:29">
      <c r="A366" s="20">
        <f t="shared" si="170"/>
        <v>3.3899999999999944E-2</v>
      </c>
      <c r="B366" s="16">
        <f t="shared" si="175"/>
        <v>4.3162820566521942</v>
      </c>
      <c r="C366" s="16">
        <f t="shared" si="176"/>
        <v>80.865114099659607</v>
      </c>
      <c r="D366" s="20">
        <f t="shared" si="173"/>
        <v>98.680005089541012</v>
      </c>
      <c r="E366" s="20">
        <f t="shared" si="174"/>
        <v>78.810244181785905</v>
      </c>
      <c r="F366" s="20">
        <f t="shared" si="177"/>
        <v>1.1897558182141683</v>
      </c>
      <c r="G366" s="20">
        <f t="shared" si="178"/>
        <v>1.2548753643365593</v>
      </c>
      <c r="H366" s="20">
        <f t="shared" si="179"/>
        <v>6.5119546122391639E-2</v>
      </c>
      <c r="I366" s="20">
        <f t="shared" si="180"/>
        <v>18</v>
      </c>
      <c r="J366" s="20">
        <f t="shared" si="181"/>
        <v>0.99418656985535281</v>
      </c>
      <c r="K366" s="20">
        <f t="shared" si="157"/>
        <v>1053.5864110711061</v>
      </c>
      <c r="L366" s="20">
        <f t="shared" si="158"/>
        <v>841.44100162724806</v>
      </c>
      <c r="M366" s="20">
        <f t="shared" si="159"/>
        <v>12.702781697526394</v>
      </c>
      <c r="N366" s="20">
        <f t="shared" si="160"/>
        <v>13.398049891193534</v>
      </c>
      <c r="O366" s="20">
        <f t="shared" si="161"/>
        <v>0.69526819366714621</v>
      </c>
      <c r="P366" s="20">
        <f>Properties!$G$12*EXP(1/$G$2-1/300)*(K366*L366-M366*N366/Properties!$B$3)</f>
        <v>1.4420896739524448E-2</v>
      </c>
      <c r="Q366" s="20">
        <f>Properties!$G$13*(K366^2-O366*N366/Properties!$C$3)</f>
        <v>7.8998107554720492E-4</v>
      </c>
      <c r="R366" s="20">
        <f>Properties!$G$14*(O366*L366-M366*K366/Properties!$D$3)</f>
        <v>1.7548639553942583E-10</v>
      </c>
      <c r="S366" s="20">
        <f t="shared" si="162"/>
        <v>98.676188242149593</v>
      </c>
      <c r="T366" s="20">
        <f t="shared" si="163"/>
        <v>78.806804218734428</v>
      </c>
      <c r="U366" s="20">
        <f t="shared" si="164"/>
        <v>1.1931957812656484</v>
      </c>
      <c r="V366" s="20">
        <f t="shared" si="165"/>
        <v>1.2585037695580099</v>
      </c>
      <c r="W366" s="20">
        <f t="shared" si="166"/>
        <v>6.5307988292362049E-2</v>
      </c>
      <c r="X366" s="20">
        <f t="shared" si="182"/>
        <v>18</v>
      </c>
      <c r="Y366" s="20">
        <f t="shared" si="167"/>
        <v>0.99416937080792644</v>
      </c>
      <c r="Z366" s="34">
        <f t="shared" si="168"/>
        <v>3.9145767237990126E-2</v>
      </c>
      <c r="AA366" s="38">
        <f t="shared" si="171"/>
        <v>1.3238117578504073E-2</v>
      </c>
      <c r="AB366" s="37">
        <f t="shared" si="172"/>
        <v>1.4914947265819656E-2</v>
      </c>
      <c r="AC366" s="39">
        <f t="shared" si="169"/>
        <v>18.254741239820842</v>
      </c>
    </row>
    <row r="367" spans="1:29">
      <c r="A367" s="20">
        <f t="shared" si="170"/>
        <v>3.3999999999999947E-2</v>
      </c>
      <c r="B367" s="16">
        <f t="shared" si="175"/>
        <v>4.3290144520995462</v>
      </c>
      <c r="C367" s="16">
        <f t="shared" si="176"/>
        <v>81.10365425924563</v>
      </c>
      <c r="D367" s="20">
        <f t="shared" si="173"/>
        <v>98.676188242149593</v>
      </c>
      <c r="E367" s="20">
        <f t="shared" si="174"/>
        <v>78.806804218734428</v>
      </c>
      <c r="F367" s="20">
        <f t="shared" si="177"/>
        <v>1.1931957812656484</v>
      </c>
      <c r="G367" s="20">
        <f t="shared" si="178"/>
        <v>1.2585037695580099</v>
      </c>
      <c r="H367" s="20">
        <f t="shared" si="179"/>
        <v>6.5307988292362049E-2</v>
      </c>
      <c r="I367" s="20">
        <f t="shared" si="180"/>
        <v>18</v>
      </c>
      <c r="J367" s="20">
        <f t="shared" si="181"/>
        <v>0.99416937080792644</v>
      </c>
      <c r="K367" s="20">
        <f t="shared" si="157"/>
        <v>1053.5274334282421</v>
      </c>
      <c r="L367" s="20">
        <f t="shared" si="158"/>
        <v>841.38971786691934</v>
      </c>
      <c r="M367" s="20">
        <f t="shared" si="159"/>
        <v>12.739289097075693</v>
      </c>
      <c r="N367" s="20">
        <f t="shared" si="160"/>
        <v>13.436557186912829</v>
      </c>
      <c r="O367" s="20">
        <f t="shared" si="161"/>
        <v>0.69726808983714184</v>
      </c>
      <c r="P367" s="20">
        <f>Properties!$G$12*EXP(1/$G$2-1/300)*(K367*L367-M367*N367/Properties!$B$3)</f>
        <v>1.4419210592219215E-2</v>
      </c>
      <c r="Q367" s="20">
        <f>Properties!$G$13*(K367^2-O367*N367/Properties!$C$3)</f>
        <v>7.8989263217089792E-4</v>
      </c>
      <c r="R367" s="20">
        <f>Properties!$G$14*(O367*L367-M367*K367/Properties!$D$3)</f>
        <v>1.7597998905839539E-10</v>
      </c>
      <c r="S367" s="20">
        <f t="shared" si="162"/>
        <v>98.672371839166729</v>
      </c>
      <c r="T367" s="20">
        <f t="shared" si="163"/>
        <v>78.80336465789668</v>
      </c>
      <c r="U367" s="20">
        <f t="shared" si="164"/>
        <v>1.1966353421033991</v>
      </c>
      <c r="V367" s="20">
        <f t="shared" si="165"/>
        <v>1.2621317514683161</v>
      </c>
      <c r="W367" s="20">
        <f t="shared" si="166"/>
        <v>6.5496409364917615E-2</v>
      </c>
      <c r="X367" s="20">
        <f t="shared" si="182"/>
        <v>18</v>
      </c>
      <c r="Y367" s="20">
        <f t="shared" si="167"/>
        <v>0.99415217146295798</v>
      </c>
      <c r="Z367" s="34">
        <f t="shared" si="168"/>
        <v>3.9258114015764844E-2</v>
      </c>
      <c r="AA367" s="38">
        <f t="shared" si="171"/>
        <v>1.327628160833271E-2</v>
      </c>
      <c r="AB367" s="37">
        <f t="shared" si="172"/>
        <v>1.4957941776291506E-2</v>
      </c>
      <c r="AC367" s="39">
        <f t="shared" si="169"/>
        <v>18.254650560574831</v>
      </c>
    </row>
    <row r="368" spans="1:29">
      <c r="A368" s="20">
        <f t="shared" si="170"/>
        <v>3.409999999999995E-2</v>
      </c>
      <c r="B368" s="16">
        <f t="shared" si="175"/>
        <v>4.3417468475468981</v>
      </c>
      <c r="C368" s="16">
        <f t="shared" si="176"/>
        <v>81.342194418831653</v>
      </c>
      <c r="D368" s="20">
        <f t="shared" si="173"/>
        <v>98.672371839166729</v>
      </c>
      <c r="E368" s="20">
        <f t="shared" si="174"/>
        <v>78.80336465789668</v>
      </c>
      <c r="F368" s="20">
        <f t="shared" si="177"/>
        <v>1.1966353421033991</v>
      </c>
      <c r="G368" s="20">
        <f t="shared" si="178"/>
        <v>1.2621317514683161</v>
      </c>
      <c r="H368" s="20">
        <f t="shared" si="179"/>
        <v>6.5496409364917615E-2</v>
      </c>
      <c r="I368" s="20">
        <f t="shared" si="180"/>
        <v>18</v>
      </c>
      <c r="J368" s="20">
        <f t="shared" si="181"/>
        <v>0.99415217146295798</v>
      </c>
      <c r="K368" s="20">
        <f t="shared" si="157"/>
        <v>1053.4684616247573</v>
      </c>
      <c r="L368" s="20">
        <f t="shared" si="158"/>
        <v>841.33843941974374</v>
      </c>
      <c r="M368" s="20">
        <f t="shared" si="159"/>
        <v>12.775790927842044</v>
      </c>
      <c r="N368" s="20">
        <f t="shared" si="160"/>
        <v>13.475058618782628</v>
      </c>
      <c r="O368" s="20">
        <f t="shared" si="161"/>
        <v>0.69926769094058705</v>
      </c>
      <c r="P368" s="20">
        <f>Properties!$G$12*EXP(1/$G$2-1/300)*(K368*L368-M368*N368/Properties!$B$3)</f>
        <v>1.4417524714210869E-2</v>
      </c>
      <c r="Q368" s="20">
        <f>Properties!$G$13*(K368^2-O368*N368/Properties!$C$3)</f>
        <v>7.8980420249388425E-4</v>
      </c>
      <c r="R368" s="20">
        <f>Properties!$G$14*(O368*L368-M368*K368/Properties!$D$3)</f>
        <v>1.7647344514078589E-10</v>
      </c>
      <c r="S368" s="20">
        <f t="shared" si="162"/>
        <v>98.668555880521652</v>
      </c>
      <c r="T368" s="20">
        <f t="shared" si="163"/>
        <v>78.799925499208413</v>
      </c>
      <c r="U368" s="20">
        <f t="shared" si="164"/>
        <v>1.2000745007916582</v>
      </c>
      <c r="V368" s="20">
        <f t="shared" si="165"/>
        <v>1.265759310134984</v>
      </c>
      <c r="W368" s="20">
        <f t="shared" si="166"/>
        <v>6.5684809343326211E-2</v>
      </c>
      <c r="X368" s="20">
        <f t="shared" si="182"/>
        <v>18</v>
      </c>
      <c r="Y368" s="20">
        <f t="shared" si="167"/>
        <v>0.99413497182043198</v>
      </c>
      <c r="Z368" s="34">
        <f t="shared" si="168"/>
        <v>3.9370442850486187E-2</v>
      </c>
      <c r="AA368" s="38">
        <f t="shared" si="171"/>
        <v>1.3314441194783484E-2</v>
      </c>
      <c r="AB368" s="37">
        <f t="shared" si="172"/>
        <v>1.5000931259894833E-2</v>
      </c>
      <c r="AC368" s="39">
        <f t="shared" si="169"/>
        <v>18.254559885354656</v>
      </c>
    </row>
    <row r="369" spans="1:29">
      <c r="A369" s="20">
        <f t="shared" si="170"/>
        <v>3.4199999999999953E-2</v>
      </c>
      <c r="B369" s="16">
        <f t="shared" si="175"/>
        <v>4.35447924299425</v>
      </c>
      <c r="C369" s="16">
        <f t="shared" si="176"/>
        <v>81.580734578417676</v>
      </c>
      <c r="D369" s="20">
        <f t="shared" si="173"/>
        <v>98.668555880521652</v>
      </c>
      <c r="E369" s="20">
        <f t="shared" si="174"/>
        <v>78.799925499208413</v>
      </c>
      <c r="F369" s="20">
        <f t="shared" si="177"/>
        <v>1.2000745007916582</v>
      </c>
      <c r="G369" s="20">
        <f t="shared" si="178"/>
        <v>1.265759310134984</v>
      </c>
      <c r="H369" s="20">
        <f t="shared" si="179"/>
        <v>6.5684809343326211E-2</v>
      </c>
      <c r="I369" s="20">
        <f t="shared" si="180"/>
        <v>18</v>
      </c>
      <c r="J369" s="20">
        <f t="shared" si="181"/>
        <v>0.99413497182043198</v>
      </c>
      <c r="K369" s="20">
        <f t="shared" si="157"/>
        <v>1053.4094956596696</v>
      </c>
      <c r="L369" s="20">
        <f t="shared" si="158"/>
        <v>841.28716628483198</v>
      </c>
      <c r="M369" s="20">
        <f t="shared" si="159"/>
        <v>12.812287190700971</v>
      </c>
      <c r="N369" s="20">
        <f t="shared" si="160"/>
        <v>13.513554187723209</v>
      </c>
      <c r="O369" s="20">
        <f t="shared" si="161"/>
        <v>0.70126699702224315</v>
      </c>
      <c r="P369" s="20">
        <f>Properties!$G$12*EXP(1/$G$2-1/300)*(K369*L369-M369*N369/Properties!$B$3)</f>
        <v>1.4415839105440857E-2</v>
      </c>
      <c r="Q369" s="20">
        <f>Properties!$G$13*(K369^2-O369*N369/Properties!$C$3)</f>
        <v>7.8971578651322442E-4</v>
      </c>
      <c r="R369" s="20">
        <f>Properties!$G$14*(O369*L369-M369*K369/Properties!$D$3)</f>
        <v>1.7696676382197212E-10</v>
      </c>
      <c r="S369" s="20">
        <f t="shared" si="162"/>
        <v>98.664740366143604</v>
      </c>
      <c r="T369" s="20">
        <f t="shared" si="163"/>
        <v>78.796486742605424</v>
      </c>
      <c r="U369" s="20">
        <f t="shared" si="164"/>
        <v>1.2035132573946501</v>
      </c>
      <c r="V369" s="20">
        <f t="shared" si="165"/>
        <v>1.2693864456255046</v>
      </c>
      <c r="W369" s="20">
        <f t="shared" si="166"/>
        <v>6.5873188230854987E-2</v>
      </c>
      <c r="X369" s="20">
        <f t="shared" si="182"/>
        <v>18</v>
      </c>
      <c r="Y369" s="20">
        <f t="shared" si="167"/>
        <v>0.99411777188033301</v>
      </c>
      <c r="Z369" s="34">
        <f t="shared" si="168"/>
        <v>3.9482753746055588E-2</v>
      </c>
      <c r="AA369" s="38">
        <f t="shared" si="171"/>
        <v>1.3352596338563956E-2</v>
      </c>
      <c r="AB369" s="37">
        <f t="shared" si="172"/>
        <v>1.5043915717432198E-2</v>
      </c>
      <c r="AC369" s="39">
        <f t="shared" si="169"/>
        <v>18.254469214160199</v>
      </c>
    </row>
    <row r="370" spans="1:29">
      <c r="A370" s="20">
        <f t="shared" si="170"/>
        <v>3.4299999999999956E-2</v>
      </c>
      <c r="B370" s="16">
        <f t="shared" si="175"/>
        <v>4.367211638441602</v>
      </c>
      <c r="C370" s="16">
        <f t="shared" si="176"/>
        <v>81.819274738003699</v>
      </c>
      <c r="D370" s="20">
        <f t="shared" si="173"/>
        <v>98.664740366143604</v>
      </c>
      <c r="E370" s="20">
        <f t="shared" si="174"/>
        <v>78.796486742605424</v>
      </c>
      <c r="F370" s="20">
        <f t="shared" si="177"/>
        <v>1.2035132573946501</v>
      </c>
      <c r="G370" s="20">
        <f t="shared" si="178"/>
        <v>1.2693864456255046</v>
      </c>
      <c r="H370" s="20">
        <f t="shared" si="179"/>
        <v>6.5873188230854987E-2</v>
      </c>
      <c r="I370" s="20">
        <f t="shared" si="180"/>
        <v>18</v>
      </c>
      <c r="J370" s="20">
        <f t="shared" si="181"/>
        <v>0.99411777188033301</v>
      </c>
      <c r="K370" s="20">
        <f t="shared" si="157"/>
        <v>1053.3505355319976</v>
      </c>
      <c r="L370" s="20">
        <f t="shared" si="158"/>
        <v>841.23589846129664</v>
      </c>
      <c r="M370" s="20">
        <f t="shared" si="159"/>
        <v>12.848777886527808</v>
      </c>
      <c r="N370" s="20">
        <f t="shared" si="160"/>
        <v>13.552043894654666</v>
      </c>
      <c r="O370" s="20">
        <f t="shared" si="161"/>
        <v>0.70326600812686302</v>
      </c>
      <c r="P370" s="20">
        <f>Properties!$G$12*EXP(1/$G$2-1/300)*(K370*L370-M370*N370/Properties!$B$3)</f>
        <v>1.4414153765850686E-2</v>
      </c>
      <c r="Q370" s="20">
        <f>Properties!$G$13*(K370^2-O370*N370/Properties!$C$3)</f>
        <v>7.8962738422598013E-4</v>
      </c>
      <c r="R370" s="20">
        <f>Properties!$G$14*(O370*L370-M370*K370/Properties!$D$3)</f>
        <v>1.7745994513731936E-10</v>
      </c>
      <c r="S370" s="20">
        <f t="shared" si="162"/>
        <v>98.660925295961846</v>
      </c>
      <c r="T370" s="20">
        <f t="shared" si="163"/>
        <v>78.793048388023493</v>
      </c>
      <c r="U370" s="20">
        <f t="shared" si="164"/>
        <v>1.2069516119765848</v>
      </c>
      <c r="V370" s="20">
        <f t="shared" si="165"/>
        <v>1.2730131580073547</v>
      </c>
      <c r="W370" s="20">
        <f t="shared" si="166"/>
        <v>6.6061546030770413E-2</v>
      </c>
      <c r="X370" s="20">
        <f t="shared" si="182"/>
        <v>18</v>
      </c>
      <c r="Y370" s="20">
        <f t="shared" si="167"/>
        <v>0.99410057164264565</v>
      </c>
      <c r="Z370" s="34">
        <f t="shared" si="168"/>
        <v>3.9595046706370596E-2</v>
      </c>
      <c r="AA370" s="38">
        <f t="shared" si="171"/>
        <v>1.3390747040381542E-2</v>
      </c>
      <c r="AB370" s="37">
        <f t="shared" si="172"/>
        <v>1.5086895149706337E-2</v>
      </c>
      <c r="AC370" s="39">
        <f t="shared" si="169"/>
        <v>18.254378546991372</v>
      </c>
    </row>
    <row r="371" spans="1:29">
      <c r="A371" s="20">
        <f t="shared" si="170"/>
        <v>3.4399999999999958E-2</v>
      </c>
      <c r="B371" s="16">
        <f t="shared" si="175"/>
        <v>4.3799440338889539</v>
      </c>
      <c r="C371" s="16">
        <f t="shared" si="176"/>
        <v>82.057814897589736</v>
      </c>
      <c r="D371" s="20">
        <f t="shared" si="173"/>
        <v>98.660925295961846</v>
      </c>
      <c r="E371" s="20">
        <f t="shared" si="174"/>
        <v>78.793048388023493</v>
      </c>
      <c r="F371" s="20">
        <f t="shared" si="177"/>
        <v>1.2069516119765848</v>
      </c>
      <c r="G371" s="20">
        <f t="shared" si="178"/>
        <v>1.2730131580073547</v>
      </c>
      <c r="H371" s="20">
        <f t="shared" si="179"/>
        <v>6.6061546030770413E-2</v>
      </c>
      <c r="I371" s="20">
        <f t="shared" si="180"/>
        <v>18</v>
      </c>
      <c r="J371" s="20">
        <f t="shared" si="181"/>
        <v>0.99410057164264565</v>
      </c>
      <c r="K371" s="20">
        <f t="shared" si="157"/>
        <v>1053.29158124076</v>
      </c>
      <c r="L371" s="20">
        <f t="shared" si="158"/>
        <v>841.18463594824834</v>
      </c>
      <c r="M371" s="20">
        <f t="shared" si="159"/>
        <v>12.885263016197701</v>
      </c>
      <c r="N371" s="20">
        <f t="shared" si="160"/>
        <v>13.590527740496885</v>
      </c>
      <c r="O371" s="20">
        <f t="shared" si="161"/>
        <v>0.70526472429918907</v>
      </c>
      <c r="P371" s="20">
        <f>Properties!$G$12*EXP(1/$G$2-1/300)*(K371*L371-M371*N371/Properties!$B$3)</f>
        <v>1.4412468695381837E-2</v>
      </c>
      <c r="Q371" s="20">
        <f>Properties!$G$13*(K371^2-O371*N371/Properties!$C$3)</f>
        <v>7.8953899562921427E-4</v>
      </c>
      <c r="R371" s="20">
        <f>Properties!$G$14*(O371*L371-M371*K371/Properties!$D$3)</f>
        <v>1.7795298912218143E-10</v>
      </c>
      <c r="S371" s="20">
        <f t="shared" si="162"/>
        <v>98.657110669905634</v>
      </c>
      <c r="T371" s="20">
        <f t="shared" si="163"/>
        <v>78.789610435398416</v>
      </c>
      <c r="U371" s="20">
        <f t="shared" si="164"/>
        <v>1.2103895646016587</v>
      </c>
      <c r="V371" s="20">
        <f t="shared" si="165"/>
        <v>1.2766394473479963</v>
      </c>
      <c r="W371" s="20">
        <f t="shared" si="166"/>
        <v>6.6249882746338251E-2</v>
      </c>
      <c r="X371" s="20">
        <f t="shared" si="182"/>
        <v>18</v>
      </c>
      <c r="Y371" s="20">
        <f t="shared" si="167"/>
        <v>0.99408337110735445</v>
      </c>
      <c r="Z371" s="34">
        <f t="shared" si="168"/>
        <v>3.970732173532987E-2</v>
      </c>
      <c r="AA371" s="38">
        <f t="shared" si="171"/>
        <v>1.3428893300943656E-2</v>
      </c>
      <c r="AB371" s="37">
        <f t="shared" si="172"/>
        <v>1.5129869557519804E-2</v>
      </c>
      <c r="AC371" s="39">
        <f t="shared" si="169"/>
        <v>18.254287883848043</v>
      </c>
    </row>
    <row r="372" spans="1:29">
      <c r="A372" s="20">
        <f t="shared" si="170"/>
        <v>3.4499999999999961E-2</v>
      </c>
      <c r="B372" s="16">
        <f t="shared" si="175"/>
        <v>4.3926764293363059</v>
      </c>
      <c r="C372" s="16">
        <f t="shared" si="176"/>
        <v>82.296355057175759</v>
      </c>
      <c r="D372" s="20">
        <f t="shared" si="173"/>
        <v>98.657110669905634</v>
      </c>
      <c r="E372" s="20">
        <f t="shared" si="174"/>
        <v>78.789610435398416</v>
      </c>
      <c r="F372" s="20">
        <f t="shared" si="177"/>
        <v>1.2103895646016587</v>
      </c>
      <c r="G372" s="20">
        <f t="shared" si="178"/>
        <v>1.2766394473479963</v>
      </c>
      <c r="H372" s="20">
        <f t="shared" si="179"/>
        <v>6.6249882746338251E-2</v>
      </c>
      <c r="I372" s="20">
        <f t="shared" si="180"/>
        <v>18</v>
      </c>
      <c r="J372" s="20">
        <f t="shared" si="181"/>
        <v>0.99408337110735445</v>
      </c>
      <c r="K372" s="20">
        <f t="shared" si="157"/>
        <v>1053.2326327849762</v>
      </c>
      <c r="L372" s="20">
        <f t="shared" si="158"/>
        <v>841.13337874479907</v>
      </c>
      <c r="M372" s="20">
        <f t="shared" si="159"/>
        <v>12.921742580585603</v>
      </c>
      <c r="N372" s="20">
        <f t="shared" si="160"/>
        <v>13.629005726169551</v>
      </c>
      <c r="O372" s="20">
        <f t="shared" si="161"/>
        <v>0.70726314558395476</v>
      </c>
      <c r="P372" s="20">
        <f>Properties!$G$12*EXP(1/$G$2-1/300)*(K372*L372-M372*N372/Properties!$B$3)</f>
        <v>1.4410783893975827E-2</v>
      </c>
      <c r="Q372" s="20">
        <f>Properties!$G$13*(K372^2-O372*N372/Properties!$C$3)</f>
        <v>7.8945062071999095E-4</v>
      </c>
      <c r="R372" s="20">
        <f>Properties!$G$14*(O372*L372-M372*K372/Properties!$D$3)</f>
        <v>1.7844589581190231E-10</v>
      </c>
      <c r="S372" s="20">
        <f t="shared" si="162"/>
        <v>98.653296487904271</v>
      </c>
      <c r="T372" s="20">
        <f t="shared" si="163"/>
        <v>78.786172884666016</v>
      </c>
      <c r="U372" s="20">
        <f t="shared" si="164"/>
        <v>1.2138271153340539</v>
      </c>
      <c r="V372" s="20">
        <f t="shared" si="165"/>
        <v>1.2802653137148767</v>
      </c>
      <c r="W372" s="20">
        <f t="shared" si="166"/>
        <v>6.6438198380823571E-2</v>
      </c>
      <c r="X372" s="20">
        <f t="shared" si="182"/>
        <v>18</v>
      </c>
      <c r="Y372" s="20">
        <f t="shared" si="167"/>
        <v>0.99406617027444388</v>
      </c>
      <c r="Z372" s="34">
        <f t="shared" si="168"/>
        <v>3.9819578836830405E-2</v>
      </c>
      <c r="AA372" s="38">
        <f t="shared" si="171"/>
        <v>1.3467035120957292E-2</v>
      </c>
      <c r="AB372" s="37">
        <f t="shared" si="172"/>
        <v>1.5172838941674805E-2</v>
      </c>
      <c r="AC372" s="39">
        <f t="shared" si="169"/>
        <v>18.254197224730081</v>
      </c>
    </row>
    <row r="373" spans="1:29">
      <c r="A373" s="20">
        <f t="shared" si="170"/>
        <v>3.4599999999999964E-2</v>
      </c>
      <c r="B373" s="16">
        <f t="shared" si="175"/>
        <v>4.4054088247836578</v>
      </c>
      <c r="C373" s="16">
        <f t="shared" si="176"/>
        <v>82.534895216761782</v>
      </c>
      <c r="D373" s="20">
        <f t="shared" si="173"/>
        <v>98.653296487904271</v>
      </c>
      <c r="E373" s="20">
        <f t="shared" si="174"/>
        <v>78.786172884666016</v>
      </c>
      <c r="F373" s="20">
        <f t="shared" si="177"/>
        <v>1.2138271153340539</v>
      </c>
      <c r="G373" s="20">
        <f t="shared" si="178"/>
        <v>1.2802653137148767</v>
      </c>
      <c r="H373" s="20">
        <f t="shared" si="179"/>
        <v>6.6438198380823571E-2</v>
      </c>
      <c r="I373" s="20">
        <f t="shared" si="180"/>
        <v>18</v>
      </c>
      <c r="J373" s="20">
        <f t="shared" si="181"/>
        <v>0.99406617027444388</v>
      </c>
      <c r="K373" s="20">
        <f t="shared" si="157"/>
        <v>1053.173690163665</v>
      </c>
      <c r="L373" s="20">
        <f t="shared" si="158"/>
        <v>841.08212685006106</v>
      </c>
      <c r="M373" s="20">
        <f t="shared" si="159"/>
        <v>12.958216580566278</v>
      </c>
      <c r="N373" s="20">
        <f t="shared" si="160"/>
        <v>13.667477852592155</v>
      </c>
      <c r="O373" s="20">
        <f t="shared" si="161"/>
        <v>0.70926127202588329</v>
      </c>
      <c r="P373" s="20">
        <f>Properties!$G$12*EXP(1/$G$2-1/300)*(K373*L373-M373*N373/Properties!$B$3)</f>
        <v>1.4409099361574187E-2</v>
      </c>
      <c r="Q373" s="20">
        <f>Properties!$G$13*(K373^2-O373*N373/Properties!$C$3)</f>
        <v>7.8936225949537381E-4</v>
      </c>
      <c r="R373" s="20">
        <f>Properties!$G$14*(O373*L373-M373*K373/Properties!$D$3)</f>
        <v>1.7893866524181535E-10</v>
      </c>
      <c r="S373" s="20">
        <f t="shared" si="162"/>
        <v>98.649482749887056</v>
      </c>
      <c r="T373" s="20">
        <f t="shared" si="163"/>
        <v>78.782735735762131</v>
      </c>
      <c r="U373" s="20">
        <f t="shared" si="164"/>
        <v>1.2172642642379385</v>
      </c>
      <c r="V373" s="20">
        <f t="shared" si="165"/>
        <v>1.2838907571754286</v>
      </c>
      <c r="W373" s="20">
        <f t="shared" si="166"/>
        <v>6.6626492937490719E-2</v>
      </c>
      <c r="X373" s="20">
        <f t="shared" si="182"/>
        <v>18</v>
      </c>
      <c r="Y373" s="20">
        <f t="shared" si="167"/>
        <v>0.99404896914389862</v>
      </c>
      <c r="Z373" s="34">
        <f t="shared" si="168"/>
        <v>3.9931818014767639E-2</v>
      </c>
      <c r="AA373" s="38">
        <f t="shared" si="171"/>
        <v>1.3505172501129436E-2</v>
      </c>
      <c r="AB373" s="37">
        <f t="shared" si="172"/>
        <v>1.5215803302973363E-2</v>
      </c>
      <c r="AC373" s="39">
        <f t="shared" si="169"/>
        <v>18.25410656963739</v>
      </c>
    </row>
    <row r="374" spans="1:29">
      <c r="A374" s="20">
        <f t="shared" si="170"/>
        <v>3.4699999999999967E-2</v>
      </c>
      <c r="B374" s="16">
        <f t="shared" si="175"/>
        <v>4.4181412202310097</v>
      </c>
      <c r="C374" s="16">
        <f t="shared" si="176"/>
        <v>82.773435376347805</v>
      </c>
      <c r="D374" s="20">
        <f t="shared" si="173"/>
        <v>98.649482749887056</v>
      </c>
      <c r="E374" s="20">
        <f t="shared" si="174"/>
        <v>78.782735735762131</v>
      </c>
      <c r="F374" s="20">
        <f t="shared" si="177"/>
        <v>1.2172642642379385</v>
      </c>
      <c r="G374" s="20">
        <f t="shared" si="178"/>
        <v>1.2838907571754286</v>
      </c>
      <c r="H374" s="20">
        <f t="shared" si="179"/>
        <v>6.6626492937490719E-2</v>
      </c>
      <c r="I374" s="20">
        <f t="shared" si="180"/>
        <v>18</v>
      </c>
      <c r="J374" s="20">
        <f t="shared" si="181"/>
        <v>0.99404896914389862</v>
      </c>
      <c r="K374" s="20">
        <f t="shared" si="157"/>
        <v>1053.1147533758458</v>
      </c>
      <c r="L374" s="20">
        <f t="shared" si="158"/>
        <v>841.03088026314629</v>
      </c>
      <c r="M374" s="20">
        <f t="shared" si="159"/>
        <v>12.994685017014289</v>
      </c>
      <c r="N374" s="20">
        <f t="shared" si="160"/>
        <v>13.70594412068397</v>
      </c>
      <c r="O374" s="20">
        <f t="shared" si="161"/>
        <v>0.71125910366968847</v>
      </c>
      <c r="P374" s="20">
        <f>Properties!$G$12*EXP(1/$G$2-1/300)*(K374*L374-M374*N374/Properties!$B$3)</f>
        <v>1.4407415098118459E-2</v>
      </c>
      <c r="Q374" s="20">
        <f>Properties!$G$13*(K374^2-O374*N374/Properties!$C$3)</f>
        <v>7.8927391195242802E-4</v>
      </c>
      <c r="R374" s="20">
        <f>Properties!$G$14*(O374*L374-M374*K374/Properties!$D$3)</f>
        <v>1.7943129744724349E-10</v>
      </c>
      <c r="S374" s="20">
        <f t="shared" si="162"/>
        <v>98.645669455783306</v>
      </c>
      <c r="T374" s="20">
        <f t="shared" si="163"/>
        <v>78.7792989886226</v>
      </c>
      <c r="U374" s="20">
        <f t="shared" si="164"/>
        <v>1.2207010113774672</v>
      </c>
      <c r="V374" s="20">
        <f t="shared" si="165"/>
        <v>1.2875157777970698</v>
      </c>
      <c r="W374" s="20">
        <f t="shared" si="166"/>
        <v>6.6814766419603364E-2</v>
      </c>
      <c r="X374" s="20">
        <f t="shared" si="182"/>
        <v>18</v>
      </c>
      <c r="Y374" s="20">
        <f t="shared" si="167"/>
        <v>0.99403176771570312</v>
      </c>
      <c r="Z374" s="34">
        <f t="shared" si="168"/>
        <v>4.0044039273037013E-2</v>
      </c>
      <c r="AA374" s="38">
        <f t="shared" si="171"/>
        <v>1.354330544216694E-2</v>
      </c>
      <c r="AB374" s="37">
        <f t="shared" si="172"/>
        <v>1.5258762642217505E-2</v>
      </c>
      <c r="AC374" s="39">
        <f t="shared" si="169"/>
        <v>18.254015918569845</v>
      </c>
    </row>
    <row r="375" spans="1:29">
      <c r="A375" s="20">
        <f t="shared" si="170"/>
        <v>3.479999999999997E-2</v>
      </c>
      <c r="B375" s="16">
        <f t="shared" si="175"/>
        <v>4.4308736156783617</v>
      </c>
      <c r="C375" s="16">
        <f t="shared" si="176"/>
        <v>83.011975535933828</v>
      </c>
      <c r="D375" s="20">
        <f t="shared" si="173"/>
        <v>98.645669455783306</v>
      </c>
      <c r="E375" s="20">
        <f t="shared" si="174"/>
        <v>78.7792989886226</v>
      </c>
      <c r="F375" s="20">
        <f t="shared" si="177"/>
        <v>1.2207010113774672</v>
      </c>
      <c r="G375" s="20">
        <f t="shared" si="178"/>
        <v>1.2875157777970698</v>
      </c>
      <c r="H375" s="20">
        <f t="shared" si="179"/>
        <v>6.6814766419603364E-2</v>
      </c>
      <c r="I375" s="20">
        <f t="shared" si="180"/>
        <v>18</v>
      </c>
      <c r="J375" s="20">
        <f t="shared" si="181"/>
        <v>0.99403176771570312</v>
      </c>
      <c r="K375" s="20">
        <f t="shared" si="157"/>
        <v>1053.0558224205383</v>
      </c>
      <c r="L375" s="20">
        <f t="shared" si="158"/>
        <v>840.97963898316686</v>
      </c>
      <c r="M375" s="20">
        <f t="shared" si="159"/>
        <v>13.031147890804027</v>
      </c>
      <c r="N375" s="20">
        <f t="shared" si="160"/>
        <v>13.744404531364092</v>
      </c>
      <c r="O375" s="20">
        <f t="shared" si="161"/>
        <v>0.71325664056007487</v>
      </c>
      <c r="P375" s="20">
        <f>Properties!$G$12*EXP(1/$G$2-1/300)*(K375*L375-M375*N375/Properties!$B$3)</f>
        <v>1.4405731103550205E-2</v>
      </c>
      <c r="Q375" s="20">
        <f>Properties!$G$13*(K375^2-O375*N375/Properties!$C$3)</f>
        <v>7.8918557808821995E-4</v>
      </c>
      <c r="R375" s="20">
        <f>Properties!$G$14*(O375*L375-M375*K375/Properties!$D$3)</f>
        <v>1.7992379246349908E-10</v>
      </c>
      <c r="S375" s="20">
        <f t="shared" si="162"/>
        <v>98.641856605522349</v>
      </c>
      <c r="T375" s="20">
        <f t="shared" si="163"/>
        <v>78.775862643183288</v>
      </c>
      <c r="U375" s="20">
        <f t="shared" si="164"/>
        <v>1.2241373568167804</v>
      </c>
      <c r="V375" s="20">
        <f t="shared" si="165"/>
        <v>1.2911403756472042</v>
      </c>
      <c r="W375" s="20">
        <f t="shared" si="166"/>
        <v>6.7003018830424463E-2</v>
      </c>
      <c r="X375" s="20">
        <f t="shared" si="182"/>
        <v>18</v>
      </c>
      <c r="Y375" s="20">
        <f t="shared" si="167"/>
        <v>0.99401456598984195</v>
      </c>
      <c r="Z375" s="34">
        <f t="shared" si="168"/>
        <v>4.0156242615531967E-2</v>
      </c>
      <c r="AA375" s="38">
        <f t="shared" si="171"/>
        <v>1.3581433944776506E-2</v>
      </c>
      <c r="AB375" s="37">
        <f t="shared" si="172"/>
        <v>1.53017169602089E-2</v>
      </c>
      <c r="AC375" s="39">
        <f t="shared" si="169"/>
        <v>18.253925271527326</v>
      </c>
    </row>
    <row r="376" spans="1:29">
      <c r="A376" s="20">
        <f t="shared" si="170"/>
        <v>3.4899999999999973E-2</v>
      </c>
      <c r="B376" s="16">
        <f t="shared" si="175"/>
        <v>4.4436060111257145</v>
      </c>
      <c r="C376" s="16">
        <f t="shared" si="176"/>
        <v>83.250515695519852</v>
      </c>
      <c r="D376" s="20">
        <f t="shared" si="173"/>
        <v>98.641856605522349</v>
      </c>
      <c r="E376" s="20">
        <f t="shared" si="174"/>
        <v>78.775862643183288</v>
      </c>
      <c r="F376" s="20">
        <f t="shared" si="177"/>
        <v>1.2241373568167804</v>
      </c>
      <c r="G376" s="20">
        <f t="shared" si="178"/>
        <v>1.2911403756472042</v>
      </c>
      <c r="H376" s="20">
        <f t="shared" si="179"/>
        <v>6.7003018830424463E-2</v>
      </c>
      <c r="I376" s="20">
        <f t="shared" si="180"/>
        <v>18</v>
      </c>
      <c r="J376" s="20">
        <f t="shared" si="181"/>
        <v>0.99401456598984195</v>
      </c>
      <c r="K376" s="20">
        <f t="shared" si="157"/>
        <v>1052.9968972967624</v>
      </c>
      <c r="L376" s="20">
        <f t="shared" si="158"/>
        <v>840.92840300923581</v>
      </c>
      <c r="M376" s="20">
        <f t="shared" si="159"/>
        <v>13.067605202809672</v>
      </c>
      <c r="N376" s="20">
        <f t="shared" si="160"/>
        <v>13.782859085551404</v>
      </c>
      <c r="O376" s="20">
        <f t="shared" si="161"/>
        <v>0.71525388274173696</v>
      </c>
      <c r="P376" s="20">
        <f>Properties!$G$12*EXP(1/$G$2-1/300)*(K376*L376-M376*N376/Properties!$B$3)</f>
        <v>1.4404047377811004E-2</v>
      </c>
      <c r="Q376" s="20">
        <f>Properties!$G$13*(K376^2-O376*N376/Properties!$C$3)</f>
        <v>7.8909725789981576E-4</v>
      </c>
      <c r="R376" s="20">
        <f>Properties!$G$14*(O376*L376-M376*K376/Properties!$D$3)</f>
        <v>1.8041615032588442E-10</v>
      </c>
      <c r="S376" s="20">
        <f t="shared" si="162"/>
        <v>98.638044199033544</v>
      </c>
      <c r="T376" s="20">
        <f t="shared" si="163"/>
        <v>78.772426699380063</v>
      </c>
      <c r="U376" s="20">
        <f t="shared" si="164"/>
        <v>1.2275733006200045</v>
      </c>
      <c r="V376" s="20">
        <f t="shared" si="165"/>
        <v>1.2947645507932202</v>
      </c>
      <c r="W376" s="20">
        <f t="shared" si="166"/>
        <v>6.7191250173216283E-2</v>
      </c>
      <c r="X376" s="20">
        <f t="shared" si="182"/>
        <v>18</v>
      </c>
      <c r="Y376" s="20">
        <f t="shared" si="167"/>
        <v>0.99399736396629967</v>
      </c>
      <c r="Z376" s="34">
        <f t="shared" si="168"/>
        <v>4.0268428046145055E-2</v>
      </c>
      <c r="AA376" s="38">
        <f t="shared" si="171"/>
        <v>1.3619558009664558E-2</v>
      </c>
      <c r="AB376" s="37">
        <f t="shared" si="172"/>
        <v>1.5344666257749218E-2</v>
      </c>
      <c r="AC376" s="39">
        <f t="shared" si="169"/>
        <v>18.253834628509725</v>
      </c>
    </row>
    <row r="377" spans="1:29">
      <c r="A377" s="20">
        <f t="shared" si="170"/>
        <v>3.4999999999999976E-2</v>
      </c>
      <c r="B377" s="16">
        <f t="shared" si="175"/>
        <v>4.4563384065730665</v>
      </c>
      <c r="C377" s="16">
        <f t="shared" si="176"/>
        <v>83.489055855105875</v>
      </c>
      <c r="D377" s="20">
        <f t="shared" si="173"/>
        <v>98.638044199033544</v>
      </c>
      <c r="E377" s="20">
        <f t="shared" si="174"/>
        <v>78.772426699380063</v>
      </c>
      <c r="F377" s="20">
        <f t="shared" si="177"/>
        <v>1.2275733006200045</v>
      </c>
      <c r="G377" s="20">
        <f t="shared" si="178"/>
        <v>1.2947645507932202</v>
      </c>
      <c r="H377" s="20">
        <f t="shared" si="179"/>
        <v>6.7191250173216283E-2</v>
      </c>
      <c r="I377" s="20">
        <f t="shared" si="180"/>
        <v>18</v>
      </c>
      <c r="J377" s="20">
        <f t="shared" si="181"/>
        <v>0.99399736396629967</v>
      </c>
      <c r="K377" s="20">
        <f t="shared" si="157"/>
        <v>1052.9379780035381</v>
      </c>
      <c r="L377" s="20">
        <f t="shared" si="158"/>
        <v>840.87717234046556</v>
      </c>
      <c r="M377" s="20">
        <f t="shared" si="159"/>
        <v>13.10405695390523</v>
      </c>
      <c r="N377" s="20">
        <f t="shared" si="160"/>
        <v>13.821307784164585</v>
      </c>
      <c r="O377" s="20">
        <f t="shared" si="161"/>
        <v>0.71725083025935976</v>
      </c>
      <c r="P377" s="20">
        <f>Properties!$G$12*EXP(1/$G$2-1/300)*(K377*L377-M377*N377/Properties!$B$3)</f>
        <v>1.4402363920842442E-2</v>
      </c>
      <c r="Q377" s="20">
        <f>Properties!$G$13*(K377^2-O377*N377/Properties!$C$3)</f>
        <v>7.8900895138428364E-4</v>
      </c>
      <c r="R377" s="20">
        <f>Properties!$G$14*(O377*L377-M377*K377/Properties!$D$3)</f>
        <v>1.8090837106969089E-10</v>
      </c>
      <c r="S377" s="20">
        <f t="shared" si="162"/>
        <v>98.634232236246248</v>
      </c>
      <c r="T377" s="20">
        <f t="shared" si="163"/>
        <v>78.768991157148818</v>
      </c>
      <c r="U377" s="20">
        <f t="shared" si="164"/>
        <v>1.231008842851252</v>
      </c>
      <c r="V377" s="20">
        <f t="shared" si="165"/>
        <v>1.2983883033024919</v>
      </c>
      <c r="W377" s="20">
        <f t="shared" si="166"/>
        <v>6.7379460451240381E-2</v>
      </c>
      <c r="X377" s="20">
        <f t="shared" si="182"/>
        <v>18</v>
      </c>
      <c r="Y377" s="20">
        <f t="shared" si="167"/>
        <v>0.99398016164506076</v>
      </c>
      <c r="Z377" s="34">
        <f t="shared" si="168"/>
        <v>4.0380595568768385E-2</v>
      </c>
      <c r="AA377" s="38">
        <f t="shared" si="171"/>
        <v>1.3657677637537518E-2</v>
      </c>
      <c r="AB377" s="37">
        <f t="shared" si="172"/>
        <v>1.5387610535639773E-2</v>
      </c>
      <c r="AC377" s="39">
        <f t="shared" si="169"/>
        <v>18.253743989516906</v>
      </c>
    </row>
    <row r="378" spans="1:29">
      <c r="A378" s="20">
        <f t="shared" si="170"/>
        <v>3.5099999999999978E-2</v>
      </c>
      <c r="B378" s="16">
        <f t="shared" si="175"/>
        <v>4.4690708020204184</v>
      </c>
      <c r="C378" s="16">
        <f t="shared" si="176"/>
        <v>83.727596014691898</v>
      </c>
      <c r="D378" s="20">
        <f t="shared" si="173"/>
        <v>98.634232236246248</v>
      </c>
      <c r="E378" s="20">
        <f t="shared" si="174"/>
        <v>78.768991157148818</v>
      </c>
      <c r="F378" s="20">
        <f t="shared" si="177"/>
        <v>1.231008842851252</v>
      </c>
      <c r="G378" s="20">
        <f t="shared" si="178"/>
        <v>1.2983883033024919</v>
      </c>
      <c r="H378" s="20">
        <f t="shared" si="179"/>
        <v>6.7379460451240381E-2</v>
      </c>
      <c r="I378" s="20">
        <f t="shared" si="180"/>
        <v>18</v>
      </c>
      <c r="J378" s="20">
        <f t="shared" si="181"/>
        <v>0.99398016164506076</v>
      </c>
      <c r="K378" s="20">
        <f t="shared" si="157"/>
        <v>1052.8790645398858</v>
      </c>
      <c r="L378" s="20">
        <f t="shared" si="158"/>
        <v>840.8259469759688</v>
      </c>
      <c r="M378" s="20">
        <f t="shared" si="159"/>
        <v>13.140503144964509</v>
      </c>
      <c r="N378" s="20">
        <f t="shared" si="160"/>
        <v>13.859750628122121</v>
      </c>
      <c r="O378" s="20">
        <f t="shared" si="161"/>
        <v>0.71924748315761899</v>
      </c>
      <c r="P378" s="20">
        <f>Properties!$G$12*EXP(1/$G$2-1/300)*(K378*L378-M378*N378/Properties!$B$3)</f>
        <v>1.4400680732586135E-2</v>
      </c>
      <c r="Q378" s="20">
        <f>Properties!$G$13*(K378^2-O378*N378/Properties!$C$3)</f>
        <v>7.8892065853869149E-4</v>
      </c>
      <c r="R378" s="20">
        <f>Properties!$G$14*(O378*L378-M378*K378/Properties!$D$3)</f>
        <v>1.8140045473019979E-10</v>
      </c>
      <c r="S378" s="20">
        <f t="shared" si="162"/>
        <v>98.630420717089848</v>
      </c>
      <c r="T378" s="20">
        <f t="shared" si="163"/>
        <v>78.76555601642545</v>
      </c>
      <c r="U378" s="20">
        <f t="shared" si="164"/>
        <v>1.2344439835746217</v>
      </c>
      <c r="V378" s="20">
        <f t="shared" si="165"/>
        <v>1.3020116332423788</v>
      </c>
      <c r="W378" s="20">
        <f t="shared" si="166"/>
        <v>6.7567649667757607E-2</v>
      </c>
      <c r="X378" s="20">
        <f t="shared" si="182"/>
        <v>18</v>
      </c>
      <c r="Y378" s="20">
        <f t="shared" si="167"/>
        <v>0.99396295902610987</v>
      </c>
      <c r="Z378" s="34">
        <f t="shared" si="168"/>
        <v>4.0492745187292067E-2</v>
      </c>
      <c r="AA378" s="38">
        <f t="shared" si="171"/>
        <v>1.369579282910152E-2</v>
      </c>
      <c r="AB378" s="37">
        <f t="shared" si="172"/>
        <v>1.5430549794681881E-2</v>
      </c>
      <c r="AC378" s="39">
        <f t="shared" si="169"/>
        <v>18.253653354548771</v>
      </c>
    </row>
    <row r="379" spans="1:29">
      <c r="A379" s="20">
        <f t="shared" si="170"/>
        <v>3.5199999999999981E-2</v>
      </c>
      <c r="B379" s="16">
        <f t="shared" si="175"/>
        <v>4.4818031974677703</v>
      </c>
      <c r="C379" s="16">
        <f t="shared" si="176"/>
        <v>83.966136174277921</v>
      </c>
      <c r="D379" s="20">
        <f t="shared" si="173"/>
        <v>98.630420717089848</v>
      </c>
      <c r="E379" s="20">
        <f t="shared" si="174"/>
        <v>78.76555601642545</v>
      </c>
      <c r="F379" s="20">
        <f t="shared" si="177"/>
        <v>1.2344439835746217</v>
      </c>
      <c r="G379" s="20">
        <f t="shared" si="178"/>
        <v>1.3020116332423788</v>
      </c>
      <c r="H379" s="20">
        <f t="shared" si="179"/>
        <v>6.7567649667757607E-2</v>
      </c>
      <c r="I379" s="20">
        <f t="shared" si="180"/>
        <v>18</v>
      </c>
      <c r="J379" s="20">
        <f t="shared" si="181"/>
        <v>0.99396295902610987</v>
      </c>
      <c r="K379" s="20">
        <f t="shared" si="157"/>
        <v>1052.8201569048256</v>
      </c>
      <c r="L379" s="20">
        <f t="shared" si="158"/>
        <v>840.77472691485912</v>
      </c>
      <c r="M379" s="20">
        <f t="shared" si="159"/>
        <v>13.176943776861121</v>
      </c>
      <c r="N379" s="20">
        <f t="shared" si="160"/>
        <v>13.898187618342297</v>
      </c>
      <c r="O379" s="20">
        <f t="shared" si="161"/>
        <v>0.72124384148118015</v>
      </c>
      <c r="P379" s="20">
        <f>Properties!$G$12*EXP(1/$G$2-1/300)*(K379*L379-M379*N379/Properties!$B$3)</f>
        <v>1.4398997812983705E-2</v>
      </c>
      <c r="Q379" s="20">
        <f>Properties!$G$13*(K379^2-O379*N379/Properties!$C$3)</f>
        <v>7.8883237936010794E-4</v>
      </c>
      <c r="R379" s="20">
        <f>Properties!$G$14*(O379*L379-M379*K379/Properties!$D$3)</f>
        <v>1.8189240134268197E-10</v>
      </c>
      <c r="S379" s="20">
        <f t="shared" si="162"/>
        <v>98.626609641493729</v>
      </c>
      <c r="T379" s="20">
        <f t="shared" si="163"/>
        <v>78.76212127714588</v>
      </c>
      <c r="U379" s="20">
        <f t="shared" si="164"/>
        <v>1.2378787228541981</v>
      </c>
      <c r="V379" s="20">
        <f t="shared" si="165"/>
        <v>1.3056345406802259</v>
      </c>
      <c r="W379" s="20">
        <f t="shared" si="166"/>
        <v>6.7755817826028145E-2</v>
      </c>
      <c r="X379" s="20">
        <f t="shared" si="182"/>
        <v>18</v>
      </c>
      <c r="Y379" s="20">
        <f t="shared" si="167"/>
        <v>0.99394575610943148</v>
      </c>
      <c r="Z379" s="34">
        <f t="shared" si="168"/>
        <v>4.0604876905605658E-2</v>
      </c>
      <c r="AA379" s="38">
        <f t="shared" si="171"/>
        <v>1.3733903585062705E-2</v>
      </c>
      <c r="AB379" s="37">
        <f t="shared" si="172"/>
        <v>1.5473484035676499E-2</v>
      </c>
      <c r="AC379" s="39">
        <f t="shared" si="169"/>
        <v>18.253562723605203</v>
      </c>
    </row>
    <row r="380" spans="1:29">
      <c r="A380" s="20">
        <f t="shared" si="170"/>
        <v>3.5299999999999984E-2</v>
      </c>
      <c r="B380" s="16">
        <f t="shared" si="175"/>
        <v>4.4945355929151223</v>
      </c>
      <c r="C380" s="16">
        <f t="shared" si="176"/>
        <v>84.204676333863944</v>
      </c>
      <c r="D380" s="20">
        <f t="shared" si="173"/>
        <v>98.626609641493729</v>
      </c>
      <c r="E380" s="20">
        <f t="shared" si="174"/>
        <v>78.76212127714588</v>
      </c>
      <c r="F380" s="20">
        <f t="shared" si="177"/>
        <v>1.2378787228541981</v>
      </c>
      <c r="G380" s="20">
        <f t="shared" si="178"/>
        <v>1.3056345406802259</v>
      </c>
      <c r="H380" s="20">
        <f t="shared" si="179"/>
        <v>6.7755817826028145E-2</v>
      </c>
      <c r="I380" s="20">
        <f t="shared" si="180"/>
        <v>18</v>
      </c>
      <c r="J380" s="20">
        <f t="shared" si="181"/>
        <v>0.99394575610943148</v>
      </c>
      <c r="K380" s="20">
        <f t="shared" si="157"/>
        <v>1052.7612550973786</v>
      </c>
      <c r="L380" s="20">
        <f t="shared" si="158"/>
        <v>840.72351215624963</v>
      </c>
      <c r="M380" s="20">
        <f t="shared" si="159"/>
        <v>13.213378850468496</v>
      </c>
      <c r="N380" s="20">
        <f t="shared" si="160"/>
        <v>13.936618755743192</v>
      </c>
      <c r="O380" s="20">
        <f t="shared" si="161"/>
        <v>0.72323990527469983</v>
      </c>
      <c r="P380" s="20">
        <f>Properties!$G$12*EXP(1/$G$2-1/300)*(K380*L380-M380*N380/Properties!$B$3)</f>
        <v>1.4397315161976792E-2</v>
      </c>
      <c r="Q380" s="20">
        <f>Properties!$G$13*(K380^2-O380*N380/Properties!$C$3)</f>
        <v>7.8874411384560381E-4</v>
      </c>
      <c r="R380" s="20">
        <f>Properties!$G$14*(O380*L380-M380*K380/Properties!$D$3)</f>
        <v>1.8238421094239773E-10</v>
      </c>
      <c r="S380" s="20">
        <f t="shared" si="162"/>
        <v>98.622799009387307</v>
      </c>
      <c r="T380" s="20">
        <f t="shared" si="163"/>
        <v>78.758686939246033</v>
      </c>
      <c r="U380" s="20">
        <f t="shared" si="164"/>
        <v>1.2413130607540521</v>
      </c>
      <c r="V380" s="20">
        <f t="shared" si="165"/>
        <v>1.3092570256833633</v>
      </c>
      <c r="W380" s="20">
        <f t="shared" si="166"/>
        <v>6.7943964929311443E-2</v>
      </c>
      <c r="X380" s="20">
        <f t="shared" si="182"/>
        <v>18</v>
      </c>
      <c r="Y380" s="20">
        <f t="shared" si="167"/>
        <v>0.99392855289501014</v>
      </c>
      <c r="Z380" s="34">
        <f t="shared" si="168"/>
        <v>4.0716990727597935E-2</v>
      </c>
      <c r="AA380" s="38">
        <f t="shared" si="171"/>
        <v>1.3772009906126925E-2</v>
      </c>
      <c r="AB380" s="37">
        <f t="shared" si="172"/>
        <v>1.5516413259424589E-2</v>
      </c>
      <c r="AC380" s="39">
        <f t="shared" si="169"/>
        <v>18.253472096686068</v>
      </c>
    </row>
    <row r="381" spans="1:29">
      <c r="A381" s="20">
        <f t="shared" si="170"/>
        <v>3.5399999999999987E-2</v>
      </c>
      <c r="B381" s="16">
        <f t="shared" si="175"/>
        <v>4.5072679883624742</v>
      </c>
      <c r="C381" s="16">
        <f t="shared" si="176"/>
        <v>84.443216493449967</v>
      </c>
      <c r="D381" s="20">
        <f t="shared" si="173"/>
        <v>98.622799009387307</v>
      </c>
      <c r="E381" s="20">
        <f t="shared" si="174"/>
        <v>78.758686939246033</v>
      </c>
      <c r="F381" s="20">
        <f t="shared" si="177"/>
        <v>1.2413130607540521</v>
      </c>
      <c r="G381" s="20">
        <f t="shared" si="178"/>
        <v>1.3092570256833633</v>
      </c>
      <c r="H381" s="20">
        <f t="shared" si="179"/>
        <v>6.7943964929311443E-2</v>
      </c>
      <c r="I381" s="20">
        <f t="shared" si="180"/>
        <v>18</v>
      </c>
      <c r="J381" s="20">
        <f t="shared" si="181"/>
        <v>0.99392855289501014</v>
      </c>
      <c r="K381" s="20">
        <f t="shared" si="157"/>
        <v>1052.702359116565</v>
      </c>
      <c r="L381" s="20">
        <f t="shared" si="158"/>
        <v>840.67230269925392</v>
      </c>
      <c r="M381" s="20">
        <f t="shared" si="159"/>
        <v>13.249808366659874</v>
      </c>
      <c r="N381" s="20">
        <f t="shared" si="160"/>
        <v>13.975044041242695</v>
      </c>
      <c r="O381" s="20">
        <f t="shared" si="161"/>
        <v>0.72523567458282456</v>
      </c>
      <c r="P381" s="20">
        <f>Properties!$G$12*EXP(1/$G$2-1/300)*(K381*L381-M381*N381/Properties!$B$3)</f>
        <v>1.4395632779507049E-2</v>
      </c>
      <c r="Q381" s="20">
        <f>Properties!$G$13*(K381^2-O381*N381/Properties!$C$3)</f>
        <v>7.8865586199224861E-4</v>
      </c>
      <c r="R381" s="20">
        <f>Properties!$G$14*(O381*L381-M381*K381/Properties!$D$3)</f>
        <v>1.8287588356459725E-10</v>
      </c>
      <c r="S381" s="20">
        <f t="shared" si="162"/>
        <v>98.618988820700011</v>
      </c>
      <c r="T381" s="20">
        <f t="shared" si="163"/>
        <v>78.755253002661846</v>
      </c>
      <c r="U381" s="20">
        <f t="shared" si="164"/>
        <v>1.2447469973382406</v>
      </c>
      <c r="V381" s="20">
        <f t="shared" si="165"/>
        <v>1.3128790883191068</v>
      </c>
      <c r="W381" s="20">
        <f t="shared" si="166"/>
        <v>6.8132090980866283E-2</v>
      </c>
      <c r="X381" s="20">
        <f t="shared" si="182"/>
        <v>18</v>
      </c>
      <c r="Y381" s="20">
        <f t="shared" si="167"/>
        <v>0.99391134938283032</v>
      </c>
      <c r="Z381" s="34">
        <f t="shared" si="168"/>
        <v>4.0829086657156122E-2</v>
      </c>
      <c r="AA381" s="38">
        <f t="shared" si="171"/>
        <v>1.3810111792999891E-2</v>
      </c>
      <c r="AB381" s="37">
        <f t="shared" si="172"/>
        <v>1.5559337466726931E-2</v>
      </c>
      <c r="AC381" s="39">
        <f t="shared" si="169"/>
        <v>18.253381473791272</v>
      </c>
    </row>
    <row r="382" spans="1:29">
      <c r="A382" s="20">
        <f t="shared" si="170"/>
        <v>3.549999999999999E-2</v>
      </c>
      <c r="B382" s="16">
        <f t="shared" si="175"/>
        <v>4.5200003838098262</v>
      </c>
      <c r="C382" s="16">
        <f t="shared" si="176"/>
        <v>84.68175665303599</v>
      </c>
      <c r="D382" s="20">
        <f t="shared" si="173"/>
        <v>98.618988820700011</v>
      </c>
      <c r="E382" s="20">
        <f t="shared" si="174"/>
        <v>78.755253002661846</v>
      </c>
      <c r="F382" s="20">
        <f t="shared" si="177"/>
        <v>1.2447469973382406</v>
      </c>
      <c r="G382" s="20">
        <f t="shared" si="178"/>
        <v>1.3128790883191068</v>
      </c>
      <c r="H382" s="20">
        <f t="shared" si="179"/>
        <v>6.8132090980866283E-2</v>
      </c>
      <c r="I382" s="20">
        <f t="shared" si="180"/>
        <v>18</v>
      </c>
      <c r="J382" s="20">
        <f t="shared" si="181"/>
        <v>0.99391134938283032</v>
      </c>
      <c r="K382" s="20">
        <f t="shared" si="157"/>
        <v>1052.6434689614066</v>
      </c>
      <c r="L382" s="20">
        <f t="shared" si="158"/>
        <v>840.6210985429849</v>
      </c>
      <c r="M382" s="20">
        <f t="shared" si="159"/>
        <v>13.286232326308287</v>
      </c>
      <c r="N382" s="20">
        <f t="shared" si="160"/>
        <v>14.01346347575848</v>
      </c>
      <c r="O382" s="20">
        <f t="shared" si="161"/>
        <v>0.72723114945019141</v>
      </c>
      <c r="P382" s="20">
        <f>Properties!$G$12*EXP(1/$G$2-1/300)*(K382*L382-M382*N382/Properties!$B$3)</f>
        <v>1.4393950665516141E-2</v>
      </c>
      <c r="Q382" s="20">
        <f>Properties!$G$13*(K382^2-O382*N382/Properties!$C$3)</f>
        <v>7.8856762379711466E-4</v>
      </c>
      <c r="R382" s="20">
        <f>Properties!$G$14*(O382*L382-M382*K382/Properties!$D$3)</f>
        <v>1.8336741924451965E-10</v>
      </c>
      <c r="S382" s="20">
        <f t="shared" si="162"/>
        <v>98.615179075361283</v>
      </c>
      <c r="T382" s="20">
        <f t="shared" si="163"/>
        <v>78.751819467329284</v>
      </c>
      <c r="U382" s="20">
        <f t="shared" si="164"/>
        <v>1.2481805326708066</v>
      </c>
      <c r="V382" s="20">
        <f t="shared" si="165"/>
        <v>1.3165007286547572</v>
      </c>
      <c r="W382" s="20">
        <f t="shared" si="166"/>
        <v>6.8320195983950727E-2</v>
      </c>
      <c r="X382" s="20">
        <f t="shared" si="182"/>
        <v>18</v>
      </c>
      <c r="Y382" s="20">
        <f t="shared" si="167"/>
        <v>0.9938941455728767</v>
      </c>
      <c r="Z382" s="34">
        <f t="shared" si="168"/>
        <v>4.0941164698167221E-2</v>
      </c>
      <c r="AA382" s="38">
        <f t="shared" si="171"/>
        <v>1.3848209246387171E-2</v>
      </c>
      <c r="AB382" s="37">
        <f t="shared" si="172"/>
        <v>1.560225665838395E-2</v>
      </c>
      <c r="AC382" s="39">
        <f t="shared" si="169"/>
        <v>18.253290854920671</v>
      </c>
    </row>
    <row r="383" spans="1:29">
      <c r="A383" s="20">
        <f t="shared" si="170"/>
        <v>3.5599999999999993E-2</v>
      </c>
      <c r="B383" s="16">
        <f t="shared" si="175"/>
        <v>4.5327327792571781</v>
      </c>
      <c r="C383" s="16">
        <f t="shared" si="176"/>
        <v>84.920296812622013</v>
      </c>
      <c r="D383" s="20">
        <f t="shared" si="173"/>
        <v>98.615179075361283</v>
      </c>
      <c r="E383" s="20">
        <f t="shared" si="174"/>
        <v>78.751819467329284</v>
      </c>
      <c r="F383" s="20">
        <f t="shared" si="177"/>
        <v>1.2481805326708066</v>
      </c>
      <c r="G383" s="20">
        <f t="shared" si="178"/>
        <v>1.3165007286547572</v>
      </c>
      <c r="H383" s="20">
        <f t="shared" si="179"/>
        <v>6.8320195983950727E-2</v>
      </c>
      <c r="I383" s="20">
        <f t="shared" si="180"/>
        <v>18</v>
      </c>
      <c r="J383" s="20">
        <f t="shared" si="181"/>
        <v>0.9938941455728767</v>
      </c>
      <c r="K383" s="20">
        <f t="shared" si="157"/>
        <v>1052.5845846309244</v>
      </c>
      <c r="L383" s="20">
        <f t="shared" si="158"/>
        <v>840.56989968655751</v>
      </c>
      <c r="M383" s="20">
        <f t="shared" si="159"/>
        <v>13.322650730286611</v>
      </c>
      <c r="N383" s="20">
        <f t="shared" si="160"/>
        <v>14.051877060208037</v>
      </c>
      <c r="O383" s="20">
        <f t="shared" si="161"/>
        <v>0.72922632992142811</v>
      </c>
      <c r="P383" s="20">
        <f>Properties!$G$12*EXP(1/$G$2-1/300)*(K383*L383-M383*N383/Properties!$B$3)</f>
        <v>1.4392268819945771E-2</v>
      </c>
      <c r="Q383" s="20">
        <f>Properties!$G$13*(K383^2-O383*N383/Properties!$C$3)</f>
        <v>7.8847939925727364E-4</v>
      </c>
      <c r="R383" s="20">
        <f>Properties!$G$14*(O383*L383-M383*K383/Properties!$D$3)</f>
        <v>1.8385881801739458E-10</v>
      </c>
      <c r="S383" s="20">
        <f t="shared" si="162"/>
        <v>98.611369773300567</v>
      </c>
      <c r="T383" s="20">
        <f t="shared" si="163"/>
        <v>78.748386333184314</v>
      </c>
      <c r="U383" s="20">
        <f t="shared" si="164"/>
        <v>1.2516136668157791</v>
      </c>
      <c r="V383" s="20">
        <f t="shared" si="165"/>
        <v>1.3201219467576011</v>
      </c>
      <c r="W383" s="20">
        <f t="shared" si="166"/>
        <v>6.8508279941822126E-2</v>
      </c>
      <c r="X383" s="20">
        <f t="shared" si="182"/>
        <v>18</v>
      </c>
      <c r="Y383" s="20">
        <f t="shared" si="167"/>
        <v>0.99387694146513372</v>
      </c>
      <c r="Z383" s="34">
        <f t="shared" si="168"/>
        <v>4.1053224854515569E-2</v>
      </c>
      <c r="AA383" s="38">
        <f t="shared" si="171"/>
        <v>1.3886302266994334E-2</v>
      </c>
      <c r="AB383" s="37">
        <f t="shared" si="172"/>
        <v>1.5645170835196075E-2</v>
      </c>
      <c r="AC383" s="39">
        <f t="shared" si="169"/>
        <v>18.253200240074179</v>
      </c>
    </row>
    <row r="384" spans="1:29">
      <c r="A384" s="20">
        <f t="shared" si="170"/>
        <v>3.5699999999999996E-2</v>
      </c>
      <c r="B384" s="16">
        <f t="shared" si="175"/>
        <v>4.54546517470453</v>
      </c>
      <c r="C384" s="16">
        <f t="shared" si="176"/>
        <v>85.158836972208036</v>
      </c>
      <c r="D384" s="20">
        <f t="shared" si="173"/>
        <v>98.611369773300567</v>
      </c>
      <c r="E384" s="20">
        <f t="shared" si="174"/>
        <v>78.748386333184314</v>
      </c>
      <c r="F384" s="20">
        <f t="shared" si="177"/>
        <v>1.2516136668157791</v>
      </c>
      <c r="G384" s="20">
        <f t="shared" si="178"/>
        <v>1.3201219467576011</v>
      </c>
      <c r="H384" s="20">
        <f t="shared" si="179"/>
        <v>6.8508279941822126E-2</v>
      </c>
      <c r="I384" s="20">
        <f t="shared" si="180"/>
        <v>18</v>
      </c>
      <c r="J384" s="20">
        <f t="shared" si="181"/>
        <v>0.99387694146513372</v>
      </c>
      <c r="K384" s="20">
        <f t="shared" si="157"/>
        <v>1052.5257061241391</v>
      </c>
      <c r="L384" s="20">
        <f t="shared" si="158"/>
        <v>840.51870612908499</v>
      </c>
      <c r="M384" s="20">
        <f t="shared" si="159"/>
        <v>13.359063579467492</v>
      </c>
      <c r="N384" s="20">
        <f t="shared" si="160"/>
        <v>14.090284795508644</v>
      </c>
      <c r="O384" s="20">
        <f t="shared" si="161"/>
        <v>0.73122121604115209</v>
      </c>
      <c r="P384" s="20">
        <f>Properties!$G$12*EXP(1/$G$2-1/300)*(K384*L384-M384*N384/Properties!$B$3)</f>
        <v>1.4390587242737618E-2</v>
      </c>
      <c r="Q384" s="20">
        <f>Properties!$G$13*(K384^2-O384*N384/Properties!$C$3)</f>
        <v>7.8839118836979778E-4</v>
      </c>
      <c r="R384" s="20">
        <f>Properties!$G$14*(O384*L384-M384*K384/Properties!$D$3)</f>
        <v>1.8435007991844039E-10</v>
      </c>
      <c r="S384" s="20">
        <f t="shared" si="162"/>
        <v>98.607560914447347</v>
      </c>
      <c r="T384" s="20">
        <f t="shared" si="163"/>
        <v>78.744953600162916</v>
      </c>
      <c r="U384" s="20">
        <f t="shared" si="164"/>
        <v>1.2550463998371733</v>
      </c>
      <c r="V384" s="20">
        <f t="shared" si="165"/>
        <v>1.3237427426949102</v>
      </c>
      <c r="W384" s="20">
        <f t="shared" si="166"/>
        <v>6.8696342857737167E-2</v>
      </c>
      <c r="X384" s="20">
        <f t="shared" si="182"/>
        <v>18</v>
      </c>
      <c r="Y384" s="20">
        <f t="shared" si="167"/>
        <v>0.99385973705958597</v>
      </c>
      <c r="Z384" s="34">
        <f t="shared" si="168"/>
        <v>4.1165267130086947E-2</v>
      </c>
      <c r="AA384" s="38">
        <f t="shared" si="171"/>
        <v>1.3924390855526525E-2</v>
      </c>
      <c r="AB384" s="37">
        <f t="shared" si="172"/>
        <v>1.5688079997963556E-2</v>
      </c>
      <c r="AC384" s="39">
        <f t="shared" si="169"/>
        <v>18.253109629251661</v>
      </c>
    </row>
    <row r="385" spans="1:29">
      <c r="A385" s="20">
        <f t="shared" si="170"/>
        <v>3.5799999999999998E-2</v>
      </c>
      <c r="B385" s="16">
        <f t="shared" si="175"/>
        <v>4.558197570151882</v>
      </c>
      <c r="C385" s="16">
        <f t="shared" si="176"/>
        <v>85.397377131794059</v>
      </c>
      <c r="D385" s="20">
        <f t="shared" si="173"/>
        <v>98.607560914447347</v>
      </c>
      <c r="E385" s="20">
        <f t="shared" si="174"/>
        <v>78.744953600162916</v>
      </c>
      <c r="F385" s="20">
        <f t="shared" si="177"/>
        <v>1.2550463998371733</v>
      </c>
      <c r="G385" s="20">
        <f t="shared" si="178"/>
        <v>1.3237427426949102</v>
      </c>
      <c r="H385" s="20">
        <f t="shared" si="179"/>
        <v>6.8696342857737167E-2</v>
      </c>
      <c r="I385" s="20">
        <f t="shared" si="180"/>
        <v>18</v>
      </c>
      <c r="J385" s="20">
        <f t="shared" si="181"/>
        <v>0.99385973705958597</v>
      </c>
      <c r="K385" s="20">
        <f t="shared" si="157"/>
        <v>1052.4668334400742</v>
      </c>
      <c r="L385" s="20">
        <f t="shared" si="158"/>
        <v>840.46751786968196</v>
      </c>
      <c r="M385" s="20">
        <f t="shared" si="159"/>
        <v>13.39547087472342</v>
      </c>
      <c r="N385" s="20">
        <f t="shared" si="160"/>
        <v>14.12868668257739</v>
      </c>
      <c r="O385" s="20">
        <f t="shared" si="161"/>
        <v>0.73321580785397233</v>
      </c>
      <c r="P385" s="20">
        <f>Properties!$G$12*EXP(1/$G$2-1/300)*(K385*L385-M385*N385/Properties!$B$3)</f>
        <v>1.4388905933833429E-2</v>
      </c>
      <c r="Q385" s="20">
        <f>Properties!$G$13*(K385^2-O385*N385/Properties!$C$3)</f>
        <v>7.883029911317632E-4</v>
      </c>
      <c r="R385" s="20">
        <f>Properties!$G$14*(O385*L385-M385*K385/Properties!$D$3)</f>
        <v>1.8484120498286549E-10</v>
      </c>
      <c r="S385" s="20">
        <f t="shared" si="162"/>
        <v>98.603752498731097</v>
      </c>
      <c r="T385" s="20">
        <f t="shared" si="163"/>
        <v>78.741521268201097</v>
      </c>
      <c r="U385" s="20">
        <f t="shared" si="164"/>
        <v>1.2584787317989901</v>
      </c>
      <c r="V385" s="20">
        <f t="shared" si="165"/>
        <v>1.3273631165339417</v>
      </c>
      <c r="W385" s="20">
        <f t="shared" si="166"/>
        <v>6.8884384734951815E-2</v>
      </c>
      <c r="X385" s="20">
        <f t="shared" si="182"/>
        <v>18</v>
      </c>
      <c r="Y385" s="20">
        <f t="shared" si="167"/>
        <v>0.99384253235621789</v>
      </c>
      <c r="Z385" s="34">
        <f t="shared" si="168"/>
        <v>4.1277291528762805E-2</v>
      </c>
      <c r="AA385" s="38">
        <f t="shared" si="171"/>
        <v>1.3962475012689025E-2</v>
      </c>
      <c r="AB385" s="37">
        <f t="shared" si="172"/>
        <v>1.5730984147486284E-2</v>
      </c>
      <c r="AC385" s="39">
        <f t="shared" si="169"/>
        <v>18.253019022452989</v>
      </c>
    </row>
    <row r="386" spans="1:29">
      <c r="A386" s="20">
        <f t="shared" si="170"/>
        <v>3.5900000000000001E-2</v>
      </c>
      <c r="B386" s="16">
        <f t="shared" si="175"/>
        <v>4.5709299655992339</v>
      </c>
      <c r="C386" s="16">
        <f t="shared" si="176"/>
        <v>85.635917291380082</v>
      </c>
      <c r="D386" s="20">
        <f t="shared" si="173"/>
        <v>98.603752498731097</v>
      </c>
      <c r="E386" s="20">
        <f t="shared" si="174"/>
        <v>78.741521268201097</v>
      </c>
      <c r="F386" s="20">
        <f t="shared" si="177"/>
        <v>1.2584787317989901</v>
      </c>
      <c r="G386" s="20">
        <f t="shared" si="178"/>
        <v>1.3273631165339417</v>
      </c>
      <c r="H386" s="20">
        <f t="shared" si="179"/>
        <v>6.8884384734951815E-2</v>
      </c>
      <c r="I386" s="20">
        <f t="shared" si="180"/>
        <v>18</v>
      </c>
      <c r="J386" s="20">
        <f t="shared" si="181"/>
        <v>0.99384253235621789</v>
      </c>
      <c r="K386" s="20">
        <f t="shared" si="157"/>
        <v>1052.4079665777504</v>
      </c>
      <c r="L386" s="20">
        <f t="shared" si="158"/>
        <v>840.41633490746301</v>
      </c>
      <c r="M386" s="20">
        <f t="shared" si="159"/>
        <v>13.431872616926672</v>
      </c>
      <c r="N386" s="20">
        <f t="shared" si="160"/>
        <v>14.167082722331157</v>
      </c>
      <c r="O386" s="20">
        <f t="shared" si="161"/>
        <v>0.73521010540448717</v>
      </c>
      <c r="P386" s="20">
        <f>Properties!$G$12*EXP(1/$G$2-1/300)*(K386*L386-M386*N386/Properties!$B$3)</f>
        <v>1.4387224893174925E-2</v>
      </c>
      <c r="Q386" s="20">
        <f>Properties!$G$13*(K386^2-O386*N386/Properties!$C$3)</f>
        <v>7.8821480754024276E-4</v>
      </c>
      <c r="R386" s="20">
        <f>Properties!$G$14*(O386*L386-M386*K386/Properties!$D$3)</f>
        <v>1.853321932458681E-10</v>
      </c>
      <c r="S386" s="20">
        <f t="shared" si="162"/>
        <v>98.59994452608133</v>
      </c>
      <c r="T386" s="20">
        <f t="shared" si="163"/>
        <v>78.738089337234868</v>
      </c>
      <c r="U386" s="20">
        <f t="shared" si="164"/>
        <v>1.261910662765217</v>
      </c>
      <c r="V386" s="20">
        <f t="shared" si="165"/>
        <v>1.3309830683419384</v>
      </c>
      <c r="W386" s="20">
        <f t="shared" si="166"/>
        <v>6.9072405576721355E-2</v>
      </c>
      <c r="X386" s="20">
        <f t="shared" si="182"/>
        <v>18</v>
      </c>
      <c r="Y386" s="20">
        <f t="shared" si="167"/>
        <v>0.99382532735501405</v>
      </c>
      <c r="Z386" s="34">
        <f t="shared" si="168"/>
        <v>4.1389298054426149E-2</v>
      </c>
      <c r="AA386" s="38">
        <f t="shared" si="171"/>
        <v>1.4000554739186696E-2</v>
      </c>
      <c r="AB386" s="37">
        <f t="shared" si="172"/>
        <v>1.5773883284564149E-2</v>
      </c>
      <c r="AC386" s="39">
        <f t="shared" si="169"/>
        <v>18.252928419678071</v>
      </c>
    </row>
    <row r="387" spans="1:29">
      <c r="A387" s="20">
        <f t="shared" si="170"/>
        <v>3.6000000000000004E-2</v>
      </c>
      <c r="B387" s="16">
        <f t="shared" si="175"/>
        <v>4.5836623610465859</v>
      </c>
      <c r="C387" s="16">
        <f t="shared" si="176"/>
        <v>85.874457450966105</v>
      </c>
      <c r="D387" s="20">
        <f t="shared" si="173"/>
        <v>98.59994452608133</v>
      </c>
      <c r="E387" s="20">
        <f t="shared" si="174"/>
        <v>78.738089337234868</v>
      </c>
      <c r="F387" s="20">
        <f t="shared" si="177"/>
        <v>1.261910662765217</v>
      </c>
      <c r="G387" s="20">
        <f t="shared" si="178"/>
        <v>1.3309830683419384</v>
      </c>
      <c r="H387" s="20">
        <f t="shared" si="179"/>
        <v>6.9072405576721355E-2</v>
      </c>
      <c r="I387" s="20">
        <f t="shared" si="180"/>
        <v>18</v>
      </c>
      <c r="J387" s="20">
        <f t="shared" si="181"/>
        <v>0.99382532735501405</v>
      </c>
      <c r="K387" s="20">
        <f t="shared" si="157"/>
        <v>1052.3491055361897</v>
      </c>
      <c r="L387" s="20">
        <f t="shared" si="158"/>
        <v>840.36515724154265</v>
      </c>
      <c r="M387" s="20">
        <f t="shared" si="159"/>
        <v>13.468268806949339</v>
      </c>
      <c r="N387" s="20">
        <f t="shared" si="160"/>
        <v>14.205472915686626</v>
      </c>
      <c r="O387" s="20">
        <f t="shared" si="161"/>
        <v>0.73720410873728615</v>
      </c>
      <c r="P387" s="20">
        <f>Properties!$G$12*EXP(1/$G$2-1/300)*(K387*L387-M387*N387/Properties!$B$3)</f>
        <v>1.4385544120703857E-2</v>
      </c>
      <c r="Q387" s="20">
        <f>Properties!$G$13*(K387^2-O387*N387/Properties!$C$3)</f>
        <v>7.8812663759231152E-4</v>
      </c>
      <c r="R387" s="20">
        <f>Properties!$G$14*(O387*L387-M387*K387/Properties!$D$3)</f>
        <v>1.8582304474263576E-10</v>
      </c>
      <c r="S387" s="20">
        <f t="shared" si="162"/>
        <v>98.59613699642756</v>
      </c>
      <c r="T387" s="20">
        <f t="shared" si="163"/>
        <v>78.734657807200264</v>
      </c>
      <c r="U387" s="20">
        <f t="shared" si="164"/>
        <v>1.2653421927998276</v>
      </c>
      <c r="V387" s="20">
        <f t="shared" si="165"/>
        <v>1.334602598186128</v>
      </c>
      <c r="W387" s="20">
        <f t="shared" si="166"/>
        <v>6.926040538630035E-2</v>
      </c>
      <c r="X387" s="20">
        <f t="shared" si="182"/>
        <v>18</v>
      </c>
      <c r="Y387" s="20">
        <f t="shared" si="167"/>
        <v>0.99380812205595903</v>
      </c>
      <c r="Z387" s="34">
        <f t="shared" si="168"/>
        <v>4.1501286710958318E-2</v>
      </c>
      <c r="AA387" s="38">
        <f t="shared" si="171"/>
        <v>1.4038630035724396E-2</v>
      </c>
      <c r="AB387" s="37">
        <f t="shared" si="172"/>
        <v>1.5816777409996697E-2</v>
      </c>
      <c r="AC387" s="39">
        <f t="shared" si="169"/>
        <v>18.252837820926786</v>
      </c>
    </row>
    <row r="388" spans="1:29">
      <c r="A388" s="20">
        <f t="shared" si="170"/>
        <v>3.6100000000000007E-2</v>
      </c>
      <c r="B388" s="16">
        <f t="shared" si="175"/>
        <v>4.5963947564939378</v>
      </c>
      <c r="C388" s="16">
        <f t="shared" si="176"/>
        <v>86.112997610552128</v>
      </c>
      <c r="D388" s="20">
        <f t="shared" si="173"/>
        <v>98.59613699642756</v>
      </c>
      <c r="E388" s="20">
        <f t="shared" si="174"/>
        <v>78.734657807200264</v>
      </c>
      <c r="F388" s="20">
        <f t="shared" si="177"/>
        <v>1.2653421927998276</v>
      </c>
      <c r="G388" s="20">
        <f t="shared" si="178"/>
        <v>1.334602598186128</v>
      </c>
      <c r="H388" s="20">
        <f t="shared" si="179"/>
        <v>6.926040538630035E-2</v>
      </c>
      <c r="I388" s="20">
        <f t="shared" si="180"/>
        <v>18</v>
      </c>
      <c r="J388" s="20">
        <f t="shared" si="181"/>
        <v>0.99380812205595903</v>
      </c>
      <c r="K388" s="20">
        <f t="shared" si="157"/>
        <v>1052.2902503144146</v>
      </c>
      <c r="L388" s="20">
        <f t="shared" si="158"/>
        <v>840.31398487103525</v>
      </c>
      <c r="M388" s="20">
        <f t="shared" si="159"/>
        <v>13.504659445663327</v>
      </c>
      <c r="N388" s="20">
        <f t="shared" si="160"/>
        <v>14.243857263560272</v>
      </c>
      <c r="O388" s="20">
        <f t="shared" si="161"/>
        <v>0.73919781789694827</v>
      </c>
      <c r="P388" s="20">
        <f>Properties!$G$12*EXP(1/$G$2-1/300)*(K388*L388-M388*N388/Properties!$B$3)</f>
        <v>1.4383863616361979E-2</v>
      </c>
      <c r="Q388" s="20">
        <f>Properties!$G$13*(K388^2-O388*N388/Properties!$C$3)</f>
        <v>7.8803848128504602E-4</v>
      </c>
      <c r="R388" s="20">
        <f>Properties!$G$14*(O388*L388-M388*K388/Properties!$D$3)</f>
        <v>1.8631375950834538E-10</v>
      </c>
      <c r="S388" s="20">
        <f t="shared" si="162"/>
        <v>98.592329909699316</v>
      </c>
      <c r="T388" s="20">
        <f t="shared" si="163"/>
        <v>78.731226678033309</v>
      </c>
      <c r="U388" s="20">
        <f t="shared" si="164"/>
        <v>1.2687733219667814</v>
      </c>
      <c r="V388" s="20">
        <f t="shared" si="165"/>
        <v>1.3382217061337243</v>
      </c>
      <c r="W388" s="20">
        <f t="shared" si="166"/>
        <v>6.9448384166942698E-2</v>
      </c>
      <c r="X388" s="20">
        <f t="shared" si="182"/>
        <v>18</v>
      </c>
      <c r="Y388" s="20">
        <f t="shared" si="167"/>
        <v>0.99379091645903739</v>
      </c>
      <c r="Z388" s="34">
        <f t="shared" si="168"/>
        <v>4.1613257502239764E-2</v>
      </c>
      <c r="AA388" s="38">
        <f t="shared" si="171"/>
        <v>1.4076700903006839E-2</v>
      </c>
      <c r="AB388" s="37">
        <f t="shared" si="172"/>
        <v>1.5859666524583638E-2</v>
      </c>
      <c r="AC388" s="39">
        <f t="shared" si="169"/>
        <v>18.252747226199002</v>
      </c>
    </row>
    <row r="389" spans="1:29">
      <c r="A389" s="20">
        <f t="shared" si="170"/>
        <v>3.620000000000001E-2</v>
      </c>
      <c r="B389" s="16">
        <f t="shared" si="175"/>
        <v>4.6091271519412897</v>
      </c>
      <c r="C389" s="16">
        <f t="shared" si="176"/>
        <v>86.351537770138151</v>
      </c>
      <c r="D389" s="20">
        <f t="shared" si="173"/>
        <v>98.592329909699316</v>
      </c>
      <c r="E389" s="20">
        <f t="shared" si="174"/>
        <v>78.731226678033309</v>
      </c>
      <c r="F389" s="20">
        <f t="shared" si="177"/>
        <v>1.2687733219667814</v>
      </c>
      <c r="G389" s="20">
        <f t="shared" si="178"/>
        <v>1.3382217061337243</v>
      </c>
      <c r="H389" s="20">
        <f t="shared" si="179"/>
        <v>6.9448384166942698E-2</v>
      </c>
      <c r="I389" s="20">
        <f t="shared" si="180"/>
        <v>18</v>
      </c>
      <c r="J389" s="20">
        <f t="shared" si="181"/>
        <v>0.99379091645903739</v>
      </c>
      <c r="K389" s="20">
        <f t="shared" si="157"/>
        <v>1052.231400911448</v>
      </c>
      <c r="L389" s="20">
        <f t="shared" si="158"/>
        <v>840.26281779505609</v>
      </c>
      <c r="M389" s="20">
        <f t="shared" si="159"/>
        <v>13.541044533940353</v>
      </c>
      <c r="N389" s="20">
        <f t="shared" si="160"/>
        <v>14.282235766868396</v>
      </c>
      <c r="O389" s="20">
        <f t="shared" si="161"/>
        <v>0.74119123292804423</v>
      </c>
      <c r="P389" s="20">
        <f>Properties!$G$12*EXP(1/$G$2-1/300)*(K389*L389-M389*N389/Properties!$B$3)</f>
        <v>1.4382183380091083E-2</v>
      </c>
      <c r="Q389" s="20">
        <f>Properties!$G$13*(K389^2-O389*N389/Properties!$C$3)</f>
        <v>7.8795033861552347E-4</v>
      </c>
      <c r="R389" s="20">
        <f>Properties!$G$14*(O389*L389-M389*K389/Properties!$D$3)</f>
        <v>1.8680433757816389E-10</v>
      </c>
      <c r="S389" s="20">
        <f t="shared" si="162"/>
        <v>98.588523265826154</v>
      </c>
      <c r="T389" s="20">
        <f t="shared" si="163"/>
        <v>78.727795949670067</v>
      </c>
      <c r="U389" s="20">
        <f t="shared" si="164"/>
        <v>1.272204050330024</v>
      </c>
      <c r="V389" s="20">
        <f t="shared" si="165"/>
        <v>1.3418403922519258</v>
      </c>
      <c r="W389" s="20">
        <f t="shared" si="166"/>
        <v>6.9636341921901559E-2</v>
      </c>
      <c r="X389" s="20">
        <f t="shared" si="182"/>
        <v>18</v>
      </c>
      <c r="Y389" s="20">
        <f t="shared" si="167"/>
        <v>0.99377371056423358</v>
      </c>
      <c r="Z389" s="34">
        <f t="shared" si="168"/>
        <v>4.1725210432149162E-2</v>
      </c>
      <c r="AA389" s="38">
        <f t="shared" si="171"/>
        <v>1.4114767341738457E-2</v>
      </c>
      <c r="AB389" s="37">
        <f t="shared" si="172"/>
        <v>1.5902550629124157E-2</v>
      </c>
      <c r="AC389" s="39">
        <f t="shared" si="169"/>
        <v>18.252656635494603</v>
      </c>
    </row>
    <row r="390" spans="1:29">
      <c r="A390" s="20">
        <f t="shared" si="170"/>
        <v>3.6300000000000013E-2</v>
      </c>
      <c r="B390" s="16">
        <f t="shared" si="175"/>
        <v>4.6218595473886417</v>
      </c>
      <c r="C390" s="16">
        <f t="shared" si="176"/>
        <v>86.590077929724174</v>
      </c>
      <c r="D390" s="20">
        <f t="shared" si="173"/>
        <v>98.588523265826154</v>
      </c>
      <c r="E390" s="20">
        <f t="shared" si="174"/>
        <v>78.727795949670067</v>
      </c>
      <c r="F390" s="20">
        <f t="shared" si="177"/>
        <v>1.272204050330024</v>
      </c>
      <c r="G390" s="20">
        <f t="shared" si="178"/>
        <v>1.3418403922519258</v>
      </c>
      <c r="H390" s="20">
        <f t="shared" si="179"/>
        <v>6.9636341921901559E-2</v>
      </c>
      <c r="I390" s="20">
        <f t="shared" si="180"/>
        <v>18</v>
      </c>
      <c r="J390" s="20">
        <f t="shared" si="181"/>
        <v>0.99377371056423358</v>
      </c>
      <c r="K390" s="20">
        <f t="shared" si="157"/>
        <v>1052.1725573263122</v>
      </c>
      <c r="L390" s="20">
        <f t="shared" si="158"/>
        <v>840.21165601272094</v>
      </c>
      <c r="M390" s="20">
        <f t="shared" si="159"/>
        <v>13.577424072651942</v>
      </c>
      <c r="N390" s="20">
        <f t="shared" si="160"/>
        <v>14.320608426527079</v>
      </c>
      <c r="O390" s="20">
        <f t="shared" si="161"/>
        <v>0.74318435387513448</v>
      </c>
      <c r="P390" s="20">
        <f>Properties!$G$12*EXP(1/$G$2-1/300)*(K390*L390-M390*N390/Properties!$B$3)</f>
        <v>1.4380503411832975E-2</v>
      </c>
      <c r="Q390" s="20">
        <f>Properties!$G$13*(K390^2-O390*N390/Properties!$C$3)</f>
        <v>7.8786220958082108E-4</v>
      </c>
      <c r="R390" s="20">
        <f>Properties!$G$14*(O390*L390-M390*K390/Properties!$D$3)</f>
        <v>1.8729477898724803E-10</v>
      </c>
      <c r="S390" s="20">
        <f t="shared" si="162"/>
        <v>98.584717064737632</v>
      </c>
      <c r="T390" s="20">
        <f t="shared" si="163"/>
        <v>78.724365622046605</v>
      </c>
      <c r="U390" s="20">
        <f t="shared" si="164"/>
        <v>1.2756343779534873</v>
      </c>
      <c r="V390" s="20">
        <f t="shared" si="165"/>
        <v>1.3454586566079167</v>
      </c>
      <c r="W390" s="20">
        <f t="shared" si="166"/>
        <v>6.9824278654429431E-2</v>
      </c>
      <c r="X390" s="20">
        <f t="shared" si="182"/>
        <v>18</v>
      </c>
      <c r="Y390" s="20">
        <f t="shared" si="167"/>
        <v>0.99375650437153218</v>
      </c>
      <c r="Z390" s="34">
        <f t="shared" si="168"/>
        <v>4.1837145504563855E-2</v>
      </c>
      <c r="AA390" s="38">
        <f t="shared" si="171"/>
        <v>1.4152829352623684E-2</v>
      </c>
      <c r="AB390" s="37">
        <f t="shared" si="172"/>
        <v>1.5945429724417436E-2</v>
      </c>
      <c r="AC390" s="39">
        <f t="shared" si="169"/>
        <v>18.252566048813495</v>
      </c>
    </row>
    <row r="391" spans="1:29">
      <c r="A391" s="20">
        <f t="shared" si="170"/>
        <v>3.6400000000000016E-2</v>
      </c>
      <c r="B391" s="16">
        <f t="shared" si="175"/>
        <v>4.6345919428359936</v>
      </c>
      <c r="C391" s="16">
        <f t="shared" si="176"/>
        <v>86.828618089310211</v>
      </c>
      <c r="D391" s="20">
        <f t="shared" si="173"/>
        <v>98.584717064737632</v>
      </c>
      <c r="E391" s="20">
        <f t="shared" si="174"/>
        <v>78.724365622046605</v>
      </c>
      <c r="F391" s="20">
        <f t="shared" si="177"/>
        <v>1.2756343779534873</v>
      </c>
      <c r="G391" s="20">
        <f t="shared" si="178"/>
        <v>1.3454586566079167</v>
      </c>
      <c r="H391" s="20">
        <f t="shared" si="179"/>
        <v>6.9824278654429431E-2</v>
      </c>
      <c r="I391" s="20">
        <f t="shared" si="180"/>
        <v>18</v>
      </c>
      <c r="J391" s="20">
        <f t="shared" si="181"/>
        <v>0.99375650437153218</v>
      </c>
      <c r="K391" s="20">
        <f t="shared" si="157"/>
        <v>1052.1137195580307</v>
      </c>
      <c r="L391" s="20">
        <f t="shared" si="158"/>
        <v>840.16049952314438</v>
      </c>
      <c r="M391" s="20">
        <f t="shared" si="159"/>
        <v>13.613798062669423</v>
      </c>
      <c r="N391" s="20">
        <f t="shared" si="160"/>
        <v>14.358975243452191</v>
      </c>
      <c r="O391" s="20">
        <f t="shared" si="161"/>
        <v>0.74517718078276929</v>
      </c>
      <c r="P391" s="20">
        <f>Properties!$G$12*EXP(1/$G$2-1/300)*(K391*L391-M391*N391/Properties!$B$3)</f>
        <v>1.4378823711529458E-2</v>
      </c>
      <c r="Q391" s="20">
        <f>Properties!$G$13*(K391^2-O391*N391/Properties!$C$3)</f>
        <v>7.8777409417801791E-4</v>
      </c>
      <c r="R391" s="20">
        <f>Properties!$G$14*(O391*L391-M391*K391/Properties!$D$3)</f>
        <v>1.8778508377074321E-10</v>
      </c>
      <c r="S391" s="20">
        <f t="shared" si="162"/>
        <v>98.580911306363333</v>
      </c>
      <c r="T391" s="20">
        <f t="shared" si="163"/>
        <v>78.720935695099001</v>
      </c>
      <c r="U391" s="20">
        <f t="shared" si="164"/>
        <v>1.279064304901089</v>
      </c>
      <c r="V391" s="20">
        <f t="shared" si="165"/>
        <v>1.3490764992688671</v>
      </c>
      <c r="W391" s="20">
        <f t="shared" si="166"/>
        <v>7.0012194367778099E-2</v>
      </c>
      <c r="X391" s="20">
        <f t="shared" si="182"/>
        <v>18</v>
      </c>
      <c r="Y391" s="20">
        <f t="shared" si="167"/>
        <v>0.99373929788091764</v>
      </c>
      <c r="Z391" s="34">
        <f t="shared" si="168"/>
        <v>4.1949062723361408E-2</v>
      </c>
      <c r="AA391" s="38">
        <f t="shared" si="171"/>
        <v>1.4190886936366666E-2</v>
      </c>
      <c r="AB391" s="37">
        <f t="shared" si="172"/>
        <v>1.5988303811262483E-2</v>
      </c>
      <c r="AC391" s="39">
        <f t="shared" si="169"/>
        <v>18.252475466155541</v>
      </c>
    </row>
    <row r="392" spans="1:29">
      <c r="A392" s="20">
        <f t="shared" si="170"/>
        <v>3.6500000000000019E-2</v>
      </c>
      <c r="B392" s="16">
        <f t="shared" si="175"/>
        <v>4.6473243382833456</v>
      </c>
      <c r="C392" s="16">
        <f t="shared" si="176"/>
        <v>87.067158248896234</v>
      </c>
      <c r="D392" s="20">
        <f t="shared" si="173"/>
        <v>98.580911306363333</v>
      </c>
      <c r="E392" s="20">
        <f t="shared" si="174"/>
        <v>78.720935695099001</v>
      </c>
      <c r="F392" s="20">
        <f t="shared" si="177"/>
        <v>1.279064304901089</v>
      </c>
      <c r="G392" s="20">
        <f t="shared" si="178"/>
        <v>1.3490764992688671</v>
      </c>
      <c r="H392" s="20">
        <f t="shared" si="179"/>
        <v>7.0012194367778099E-2</v>
      </c>
      <c r="I392" s="20">
        <f t="shared" si="180"/>
        <v>18</v>
      </c>
      <c r="J392" s="20">
        <f t="shared" si="181"/>
        <v>0.99373929788091764</v>
      </c>
      <c r="K392" s="20">
        <f t="shared" si="157"/>
        <v>1052.0548876056259</v>
      </c>
      <c r="L392" s="20">
        <f t="shared" si="158"/>
        <v>840.10934832544194</v>
      </c>
      <c r="M392" s="20">
        <f t="shared" si="159"/>
        <v>13.650166504863936</v>
      </c>
      <c r="N392" s="20">
        <f t="shared" si="160"/>
        <v>14.397336218559426</v>
      </c>
      <c r="O392" s="20">
        <f t="shared" si="161"/>
        <v>0.74716971369549057</v>
      </c>
      <c r="P392" s="20">
        <f>Properties!$G$12*EXP(1/$G$2-1/300)*(K392*L392-M392*N392/Properties!$B$3)</f>
        <v>1.4377144279122353E-2</v>
      </c>
      <c r="Q392" s="20">
        <f>Properties!$G$13*(K392^2-O392*N392/Properties!$C$3)</f>
        <v>7.8768599240419256E-4</v>
      </c>
      <c r="R392" s="20">
        <f>Properties!$G$14*(O392*L392-M392*K392/Properties!$D$3)</f>
        <v>1.8827525196378551E-10</v>
      </c>
      <c r="S392" s="20">
        <f t="shared" si="162"/>
        <v>98.577105990632845</v>
      </c>
      <c r="T392" s="20">
        <f t="shared" si="163"/>
        <v>78.71750616876335</v>
      </c>
      <c r="U392" s="20">
        <f t="shared" si="164"/>
        <v>1.2824938312367333</v>
      </c>
      <c r="V392" s="20">
        <f t="shared" si="165"/>
        <v>1.3526939203019319</v>
      </c>
      <c r="W392" s="20">
        <f t="shared" si="166"/>
        <v>7.0200089065198659E-2</v>
      </c>
      <c r="X392" s="20">
        <f t="shared" si="182"/>
        <v>18</v>
      </c>
      <c r="Y392" s="20">
        <f t="shared" si="167"/>
        <v>0.99372209109237453</v>
      </c>
      <c r="Z392" s="34">
        <f t="shared" si="168"/>
        <v>4.2060962092418386E-2</v>
      </c>
      <c r="AA392" s="38">
        <f t="shared" si="171"/>
        <v>1.4228940093671554E-2</v>
      </c>
      <c r="AB392" s="37">
        <f t="shared" si="172"/>
        <v>1.6031172890458124E-2</v>
      </c>
      <c r="AC392" s="39">
        <f t="shared" si="169"/>
        <v>18.252384887520623</v>
      </c>
    </row>
    <row r="393" spans="1:29">
      <c r="A393" s="20">
        <f t="shared" si="170"/>
        <v>3.6600000000000021E-2</v>
      </c>
      <c r="B393" s="16">
        <f t="shared" si="175"/>
        <v>4.6600567337306975</v>
      </c>
      <c r="C393" s="16">
        <f t="shared" si="176"/>
        <v>87.305698408482257</v>
      </c>
      <c r="D393" s="20">
        <f t="shared" si="173"/>
        <v>98.577105990632845</v>
      </c>
      <c r="E393" s="20">
        <f t="shared" si="174"/>
        <v>78.71750616876335</v>
      </c>
      <c r="F393" s="20">
        <f t="shared" si="177"/>
        <v>1.2824938312367333</v>
      </c>
      <c r="G393" s="20">
        <f t="shared" si="178"/>
        <v>1.3526939203019319</v>
      </c>
      <c r="H393" s="20">
        <f t="shared" si="179"/>
        <v>7.0200089065198659E-2</v>
      </c>
      <c r="I393" s="20">
        <f t="shared" si="180"/>
        <v>18</v>
      </c>
      <c r="J393" s="20">
        <f t="shared" si="181"/>
        <v>0.99372209109237453</v>
      </c>
      <c r="K393" s="20">
        <f t="shared" si="157"/>
        <v>1051.996061468122</v>
      </c>
      <c r="L393" s="20">
        <f t="shared" si="158"/>
        <v>840.05820241872982</v>
      </c>
      <c r="M393" s="20">
        <f t="shared" si="159"/>
        <v>13.686529400106446</v>
      </c>
      <c r="N393" s="20">
        <f t="shared" si="160"/>
        <v>14.435691352764277</v>
      </c>
      <c r="O393" s="20">
        <f t="shared" si="161"/>
        <v>0.74916195265782992</v>
      </c>
      <c r="P393" s="20">
        <f>Properties!$G$12*EXP(1/$G$2-1/300)*(K393*L393-M393*N393/Properties!$B$3)</f>
        <v>1.4375465114553518E-2</v>
      </c>
      <c r="Q393" s="20">
        <f>Properties!$G$13*(K393^2-O393*N393/Properties!$C$3)</f>
        <v>7.875979042564255E-4</v>
      </c>
      <c r="R393" s="20">
        <f>Properties!$G$14*(O393*L393-M393*K393/Properties!$D$3)</f>
        <v>1.8876528360150003E-10</v>
      </c>
      <c r="S393" s="20">
        <f t="shared" si="162"/>
        <v>98.573301117475779</v>
      </c>
      <c r="T393" s="20">
        <f t="shared" si="163"/>
        <v>78.714077042975774</v>
      </c>
      <c r="U393" s="20">
        <f t="shared" si="164"/>
        <v>1.2859229570243103</v>
      </c>
      <c r="V393" s="20">
        <f t="shared" si="165"/>
        <v>1.3563109197742518</v>
      </c>
      <c r="W393" s="20">
        <f t="shared" si="166"/>
        <v>7.0387962749941496E-2</v>
      </c>
      <c r="X393" s="20">
        <f t="shared" si="182"/>
        <v>18</v>
      </c>
      <c r="Y393" s="20">
        <f t="shared" si="167"/>
        <v>0.99370488400588741</v>
      </c>
      <c r="Z393" s="34">
        <f t="shared" si="168"/>
        <v>4.217284361560858E-2</v>
      </c>
      <c r="AA393" s="38">
        <f t="shared" si="171"/>
        <v>1.4266988825242209E-2</v>
      </c>
      <c r="AB393" s="37">
        <f t="shared" si="172"/>
        <v>1.607403696280283E-2</v>
      </c>
      <c r="AC393" s="39">
        <f t="shared" si="169"/>
        <v>18.252294312908631</v>
      </c>
    </row>
    <row r="394" spans="1:29">
      <c r="A394" s="20">
        <f t="shared" si="170"/>
        <v>3.6700000000000024E-2</v>
      </c>
      <c r="B394" s="16">
        <f t="shared" si="175"/>
        <v>4.6727891291780503</v>
      </c>
      <c r="C394" s="16">
        <f t="shared" si="176"/>
        <v>87.54423856806828</v>
      </c>
      <c r="D394" s="20">
        <f t="shared" si="173"/>
        <v>98.573301117475779</v>
      </c>
      <c r="E394" s="20">
        <f t="shared" si="174"/>
        <v>78.714077042975774</v>
      </c>
      <c r="F394" s="20">
        <f t="shared" si="177"/>
        <v>1.2859229570243103</v>
      </c>
      <c r="G394" s="20">
        <f t="shared" si="178"/>
        <v>1.3563109197742518</v>
      </c>
      <c r="H394" s="20">
        <f t="shared" si="179"/>
        <v>7.0387962749941496E-2</v>
      </c>
      <c r="I394" s="20">
        <f t="shared" si="180"/>
        <v>18</v>
      </c>
      <c r="J394" s="20">
        <f t="shared" si="181"/>
        <v>0.99370488400588741</v>
      </c>
      <c r="K394" s="20">
        <f t="shared" si="157"/>
        <v>1051.9372411445418</v>
      </c>
      <c r="L394" s="20">
        <f t="shared" si="158"/>
        <v>840.00706180212399</v>
      </c>
      <c r="M394" s="20">
        <f t="shared" si="159"/>
        <v>13.722886749267708</v>
      </c>
      <c r="N394" s="20">
        <f t="shared" si="160"/>
        <v>14.474040646982017</v>
      </c>
      <c r="O394" s="20">
        <f t="shared" si="161"/>
        <v>0.7511538977143094</v>
      </c>
      <c r="P394" s="20">
        <f>Properties!$G$12*EXP(1/$G$2-1/300)*(K394*L394-M394*N394/Properties!$B$3)</f>
        <v>1.4373786217764806E-2</v>
      </c>
      <c r="Q394" s="20">
        <f>Properties!$G$13*(K394^2-O394*N394/Properties!$C$3)</f>
        <v>7.8750982973179709E-4</v>
      </c>
      <c r="R394" s="20">
        <f>Properties!$G$14*(O394*L394-M394*K394/Properties!$D$3)</f>
        <v>1.892551787190019E-10</v>
      </c>
      <c r="S394" s="20">
        <f t="shared" si="162"/>
        <v>98.569496686821765</v>
      </c>
      <c r="T394" s="20">
        <f t="shared" si="163"/>
        <v>78.710648317672394</v>
      </c>
      <c r="U394" s="20">
        <f t="shared" si="164"/>
        <v>1.289351682327696</v>
      </c>
      <c r="V394" s="20">
        <f t="shared" si="165"/>
        <v>1.3599274977529525</v>
      </c>
      <c r="W394" s="20">
        <f t="shared" si="166"/>
        <v>7.0575815425256316E-2</v>
      </c>
      <c r="X394" s="20">
        <f t="shared" si="182"/>
        <v>18</v>
      </c>
      <c r="Y394" s="20">
        <f t="shared" si="167"/>
        <v>0.99368767662144075</v>
      </c>
      <c r="Z394" s="34">
        <f t="shared" si="168"/>
        <v>4.2284707296806223E-2</v>
      </c>
      <c r="AA394" s="38">
        <f t="shared" si="171"/>
        <v>1.4305033131782352E-2</v>
      </c>
      <c r="AB394" s="37">
        <f t="shared" si="172"/>
        <v>1.6116896029095072E-2</v>
      </c>
      <c r="AC394" s="39">
        <f t="shared" si="169"/>
        <v>18.252203742319459</v>
      </c>
    </row>
    <row r="395" spans="1:29">
      <c r="A395" s="20">
        <f t="shared" si="170"/>
        <v>3.6800000000000027E-2</v>
      </c>
      <c r="B395" s="16">
        <f t="shared" si="175"/>
        <v>4.6855215246254023</v>
      </c>
      <c r="C395" s="16">
        <f t="shared" si="176"/>
        <v>87.782778727654303</v>
      </c>
      <c r="D395" s="20">
        <f t="shared" si="173"/>
        <v>98.569496686821765</v>
      </c>
      <c r="E395" s="20">
        <f t="shared" si="174"/>
        <v>78.710648317672394</v>
      </c>
      <c r="F395" s="20">
        <f t="shared" si="177"/>
        <v>1.289351682327696</v>
      </c>
      <c r="G395" s="20">
        <f t="shared" si="178"/>
        <v>1.3599274977529525</v>
      </c>
      <c r="H395" s="20">
        <f t="shared" si="179"/>
        <v>7.0575815425256316E-2</v>
      </c>
      <c r="I395" s="20">
        <f t="shared" si="180"/>
        <v>18</v>
      </c>
      <c r="J395" s="20">
        <f t="shared" si="181"/>
        <v>0.99368767662144075</v>
      </c>
      <c r="K395" s="20">
        <f t="shared" si="157"/>
        <v>1051.8784266339094</v>
      </c>
      <c r="L395" s="20">
        <f t="shared" si="158"/>
        <v>839.95592647474018</v>
      </c>
      <c r="M395" s="20">
        <f t="shared" si="159"/>
        <v>13.759238553218296</v>
      </c>
      <c r="N395" s="20">
        <f t="shared" si="160"/>
        <v>14.512384102127742</v>
      </c>
      <c r="O395" s="20">
        <f t="shared" si="161"/>
        <v>0.75314554890944219</v>
      </c>
      <c r="P395" s="20">
        <f>Properties!$G$12*EXP(1/$G$2-1/300)*(K395*L395-M395*N395/Properties!$B$3)</f>
        <v>1.4372107588698091E-2</v>
      </c>
      <c r="Q395" s="20">
        <f>Properties!$G$13*(K395^2-O395*N395/Properties!$C$3)</f>
        <v>7.8742176882738919E-4</v>
      </c>
      <c r="R395" s="20">
        <f>Properties!$G$14*(O395*L395-M395*K395/Properties!$D$3)</f>
        <v>1.8974493735139572E-10</v>
      </c>
      <c r="S395" s="20">
        <f t="shared" si="162"/>
        <v>98.565692698600429</v>
      </c>
      <c r="T395" s="20">
        <f t="shared" si="163"/>
        <v>78.707219992789334</v>
      </c>
      <c r="U395" s="20">
        <f t="shared" si="164"/>
        <v>1.2927800072107534</v>
      </c>
      <c r="V395" s="20">
        <f t="shared" si="165"/>
        <v>1.3635436543051456</v>
      </c>
      <c r="W395" s="20">
        <f t="shared" si="166"/>
        <v>7.0763647094392118E-2</v>
      </c>
      <c r="X395" s="20">
        <f t="shared" si="182"/>
        <v>18</v>
      </c>
      <c r="Y395" s="20">
        <f t="shared" si="167"/>
        <v>0.99367046893901911</v>
      </c>
      <c r="Z395" s="34">
        <f t="shared" si="168"/>
        <v>4.2396553139884552E-2</v>
      </c>
      <c r="AA395" s="38">
        <f t="shared" si="171"/>
        <v>1.4343073013995707E-2</v>
      </c>
      <c r="AB395" s="37">
        <f t="shared" si="172"/>
        <v>1.6159750090133328E-2</v>
      </c>
      <c r="AC395" s="39">
        <f t="shared" si="169"/>
        <v>18.252113175752967</v>
      </c>
    </row>
    <row r="396" spans="1:29">
      <c r="A396" s="20">
        <f t="shared" si="170"/>
        <v>3.690000000000003E-2</v>
      </c>
      <c r="B396" s="16">
        <f t="shared" si="175"/>
        <v>4.6982539200727542</v>
      </c>
      <c r="C396" s="16">
        <f t="shared" si="176"/>
        <v>88.021318887240326</v>
      </c>
      <c r="D396" s="20">
        <f t="shared" si="173"/>
        <v>98.565692698600429</v>
      </c>
      <c r="E396" s="20">
        <f t="shared" si="174"/>
        <v>78.707219992789334</v>
      </c>
      <c r="F396" s="20">
        <f t="shared" si="177"/>
        <v>1.2927800072107534</v>
      </c>
      <c r="G396" s="20">
        <f t="shared" si="178"/>
        <v>1.3635436543051456</v>
      </c>
      <c r="H396" s="20">
        <f t="shared" si="179"/>
        <v>7.0763647094392118E-2</v>
      </c>
      <c r="I396" s="20">
        <f t="shared" si="180"/>
        <v>18</v>
      </c>
      <c r="J396" s="20">
        <f t="shared" si="181"/>
        <v>0.99367046893901911</v>
      </c>
      <c r="K396" s="20">
        <f t="shared" si="157"/>
        <v>1051.819617935249</v>
      </c>
      <c r="L396" s="20">
        <f t="shared" si="158"/>
        <v>839.90479643569506</v>
      </c>
      <c r="M396" s="20">
        <f t="shared" si="159"/>
        <v>13.795584812828599</v>
      </c>
      <c r="N396" s="20">
        <f t="shared" si="160"/>
        <v>14.550721719116334</v>
      </c>
      <c r="O396" s="20">
        <f t="shared" si="161"/>
        <v>0.75513690628773078</v>
      </c>
      <c r="P396" s="20">
        <f>Properties!$G$12*EXP(1/$G$2-1/300)*(K396*L396-M396*N396/Properties!$B$3)</f>
        <v>1.437042922729527E-2</v>
      </c>
      <c r="Q396" s="20">
        <f>Properties!$G$13*(K396^2-O396*N396/Properties!$C$3)</f>
        <v>7.873337215402842E-4</v>
      </c>
      <c r="R396" s="20">
        <f>Properties!$G$14*(O396*L396-M396*K396/Properties!$D$3)</f>
        <v>1.9023455953377546E-10</v>
      </c>
      <c r="S396" s="20">
        <f t="shared" si="162"/>
        <v>98.561889152741443</v>
      </c>
      <c r="T396" s="20">
        <f t="shared" si="163"/>
        <v>78.703792068262757</v>
      </c>
      <c r="U396" s="20">
        <f t="shared" si="164"/>
        <v>1.2962079317373305</v>
      </c>
      <c r="V396" s="20">
        <f t="shared" si="165"/>
        <v>1.3671593894979279</v>
      </c>
      <c r="W396" s="20">
        <f t="shared" si="166"/>
        <v>7.0951457760597206E-2</v>
      </c>
      <c r="X396" s="20">
        <f t="shared" si="182"/>
        <v>18</v>
      </c>
      <c r="Y396" s="20">
        <f t="shared" si="167"/>
        <v>0.99365326095860707</v>
      </c>
      <c r="Z396" s="34">
        <f t="shared" si="168"/>
        <v>4.2508381148714691E-2</v>
      </c>
      <c r="AA396" s="38">
        <f t="shared" si="171"/>
        <v>1.4381108472585566E-2</v>
      </c>
      <c r="AB396" s="37">
        <f t="shared" si="172"/>
        <v>1.6202599146715534E-2</v>
      </c>
      <c r="AC396" s="39">
        <f t="shared" si="169"/>
        <v>18.252022613209061</v>
      </c>
    </row>
    <row r="397" spans="1:29">
      <c r="A397" s="20">
        <f t="shared" si="170"/>
        <v>3.7000000000000033E-2</v>
      </c>
      <c r="B397" s="16">
        <f t="shared" si="175"/>
        <v>4.7109863155201062</v>
      </c>
      <c r="C397" s="16">
        <f t="shared" si="176"/>
        <v>88.25985904682635</v>
      </c>
      <c r="D397" s="20">
        <f t="shared" si="173"/>
        <v>98.561889152741443</v>
      </c>
      <c r="E397" s="20">
        <f t="shared" si="174"/>
        <v>78.703792068262757</v>
      </c>
      <c r="F397" s="20">
        <f t="shared" si="177"/>
        <v>1.2962079317373305</v>
      </c>
      <c r="G397" s="20">
        <f t="shared" si="178"/>
        <v>1.3671593894979279</v>
      </c>
      <c r="H397" s="20">
        <f t="shared" si="179"/>
        <v>7.0951457760597206E-2</v>
      </c>
      <c r="I397" s="20">
        <f t="shared" si="180"/>
        <v>18</v>
      </c>
      <c r="J397" s="20">
        <f t="shared" si="181"/>
        <v>0.99365326095860707</v>
      </c>
      <c r="K397" s="20">
        <f t="shared" si="157"/>
        <v>1051.7608150475844</v>
      </c>
      <c r="L397" s="20">
        <f t="shared" si="158"/>
        <v>839.85367168410494</v>
      </c>
      <c r="M397" s="20">
        <f t="shared" si="159"/>
        <v>13.831925528968812</v>
      </c>
      <c r="N397" s="20">
        <f t="shared" si="160"/>
        <v>14.589053498862484</v>
      </c>
      <c r="O397" s="20">
        <f t="shared" si="161"/>
        <v>0.75712796989366915</v>
      </c>
      <c r="P397" s="20">
        <f>Properties!$G$12*EXP(1/$G$2-1/300)*(K397*L397-M397*N397/Properties!$B$3)</f>
        <v>1.4368751133498246E-2</v>
      </c>
      <c r="Q397" s="20">
        <f>Properties!$G$13*(K397^2-O397*N397/Properties!$C$3)</f>
        <v>7.8724568786756521E-4</v>
      </c>
      <c r="R397" s="20">
        <f>Properties!$G$14*(O397*L397-M397*K397/Properties!$D$3)</f>
        <v>1.907240453012251E-10</v>
      </c>
      <c r="S397" s="20">
        <f t="shared" si="162"/>
        <v>98.558086049174463</v>
      </c>
      <c r="T397" s="20">
        <f t="shared" si="163"/>
        <v>78.70036454402883</v>
      </c>
      <c r="U397" s="20">
        <f t="shared" si="164"/>
        <v>1.2996354559712624</v>
      </c>
      <c r="V397" s="20">
        <f t="shared" si="165"/>
        <v>1.3707747033983817</v>
      </c>
      <c r="W397" s="20">
        <f t="shared" si="166"/>
        <v>7.113924742711919E-2</v>
      </c>
      <c r="X397" s="20">
        <f t="shared" si="182"/>
        <v>18</v>
      </c>
      <c r="Y397" s="20">
        <f t="shared" si="167"/>
        <v>0.99363605268018906</v>
      </c>
      <c r="Z397" s="34">
        <f t="shared" si="168"/>
        <v>4.2620191327167434E-2</v>
      </c>
      <c r="AA397" s="38">
        <f t="shared" si="171"/>
        <v>1.4419139508255369E-2</v>
      </c>
      <c r="AB397" s="37">
        <f t="shared" si="172"/>
        <v>1.624544319963963E-2</v>
      </c>
      <c r="AC397" s="39">
        <f t="shared" si="169"/>
        <v>18.251932054687607</v>
      </c>
    </row>
    <row r="398" spans="1:29">
      <c r="A398" s="20">
        <f t="shared" si="170"/>
        <v>3.7100000000000036E-2</v>
      </c>
      <c r="B398" s="16">
        <f t="shared" si="175"/>
        <v>4.7237187109674581</v>
      </c>
      <c r="C398" s="16">
        <f t="shared" si="176"/>
        <v>88.498399206412373</v>
      </c>
      <c r="D398" s="20">
        <f t="shared" si="173"/>
        <v>98.558086049174463</v>
      </c>
      <c r="E398" s="20">
        <f t="shared" si="174"/>
        <v>78.70036454402883</v>
      </c>
      <c r="F398" s="20">
        <f t="shared" si="177"/>
        <v>1.2996354559712624</v>
      </c>
      <c r="G398" s="20">
        <f t="shared" si="178"/>
        <v>1.3707747033983817</v>
      </c>
      <c r="H398" s="20">
        <f t="shared" si="179"/>
        <v>7.113924742711919E-2</v>
      </c>
      <c r="I398" s="20">
        <f t="shared" si="180"/>
        <v>18</v>
      </c>
      <c r="J398" s="20">
        <f t="shared" si="181"/>
        <v>0.99363605268018906</v>
      </c>
      <c r="K398" s="20">
        <f t="shared" si="157"/>
        <v>1051.7020179699402</v>
      </c>
      <c r="L398" s="20">
        <f t="shared" si="158"/>
        <v>839.80255221908669</v>
      </c>
      <c r="M398" s="20">
        <f t="shared" si="159"/>
        <v>13.868260702508936</v>
      </c>
      <c r="N398" s="20">
        <f t="shared" si="160"/>
        <v>14.627379442280679</v>
      </c>
      <c r="O398" s="20">
        <f t="shared" si="161"/>
        <v>0.75911873977174116</v>
      </c>
      <c r="P398" s="20">
        <f>Properties!$G$12*EXP(1/$G$2-1/300)*(K398*L398-M398*N398/Properties!$B$3)</f>
        <v>1.4367073307248946E-2</v>
      </c>
      <c r="Q398" s="20">
        <f>Properties!$G$13*(K398^2-O398*N398/Properties!$C$3)</f>
        <v>7.8715766780631602E-4</v>
      </c>
      <c r="R398" s="20">
        <f>Properties!$G$14*(O398*L398-M398*K398/Properties!$D$3)</f>
        <v>1.9121339468881825E-10</v>
      </c>
      <c r="S398" s="20">
        <f t="shared" si="162"/>
        <v>98.554283387829187</v>
      </c>
      <c r="T398" s="20">
        <f t="shared" si="163"/>
        <v>78.696937420023716</v>
      </c>
      <c r="U398" s="20">
        <f t="shared" si="164"/>
        <v>1.3030625799763695</v>
      </c>
      <c r="V398" s="20">
        <f t="shared" si="165"/>
        <v>1.3743895960735748</v>
      </c>
      <c r="W398" s="20">
        <f t="shared" si="166"/>
        <v>7.1327016097204987E-2</v>
      </c>
      <c r="X398" s="20">
        <f t="shared" si="182"/>
        <v>18</v>
      </c>
      <c r="Y398" s="20">
        <f t="shared" si="167"/>
        <v>0.99361884410374957</v>
      </c>
      <c r="Z398" s="34">
        <f t="shared" si="168"/>
        <v>4.2731983679112573E-2</v>
      </c>
      <c r="AA398" s="38">
        <f t="shared" si="171"/>
        <v>1.4457166121708127E-2</v>
      </c>
      <c r="AB398" s="37">
        <f t="shared" si="172"/>
        <v>1.6288282249703558E-2</v>
      </c>
      <c r="AC398" s="39">
        <f t="shared" si="169"/>
        <v>18.251841500188501</v>
      </c>
    </row>
    <row r="399" spans="1:29">
      <c r="A399" s="20">
        <f t="shared" si="170"/>
        <v>3.7200000000000039E-2</v>
      </c>
      <c r="B399" s="16">
        <f t="shared" si="175"/>
        <v>4.73645110641481</v>
      </c>
      <c r="C399" s="16">
        <f t="shared" si="176"/>
        <v>88.736939365998396</v>
      </c>
      <c r="D399" s="20">
        <f t="shared" si="173"/>
        <v>98.554283387829187</v>
      </c>
      <c r="E399" s="20">
        <f t="shared" si="174"/>
        <v>78.696937420023716</v>
      </c>
      <c r="F399" s="20">
        <f t="shared" si="177"/>
        <v>1.3030625799763695</v>
      </c>
      <c r="G399" s="20">
        <f t="shared" si="178"/>
        <v>1.3743895960735748</v>
      </c>
      <c r="H399" s="20">
        <f t="shared" si="179"/>
        <v>7.1327016097204987E-2</v>
      </c>
      <c r="I399" s="20">
        <f t="shared" si="180"/>
        <v>18</v>
      </c>
      <c r="J399" s="20">
        <f t="shared" si="181"/>
        <v>0.99361884410374957</v>
      </c>
      <c r="K399" s="20">
        <f t="shared" si="157"/>
        <v>1051.6432267013413</v>
      </c>
      <c r="L399" s="20">
        <f t="shared" si="158"/>
        <v>839.75143803975686</v>
      </c>
      <c r="M399" s="20">
        <f t="shared" si="159"/>
        <v>13.904590334318783</v>
      </c>
      <c r="N399" s="20">
        <f t="shared" si="160"/>
        <v>14.665699550285209</v>
      </c>
      <c r="O399" s="20">
        <f t="shared" si="161"/>
        <v>0.76110921596642134</v>
      </c>
      <c r="P399" s="20">
        <f>Properties!$G$12*EXP(1/$G$2-1/300)*(K399*L399-M399*N399/Properties!$B$3)</f>
        <v>1.4365395748489301E-2</v>
      </c>
      <c r="Q399" s="20">
        <f>Properties!$G$13*(K399^2-O399*N399/Properties!$C$3)</f>
        <v>7.8706966135362198E-4</v>
      </c>
      <c r="R399" s="20">
        <f>Properties!$G$14*(O399*L399-M399*K399/Properties!$D$3)</f>
        <v>1.9170260773161784E-10</v>
      </c>
      <c r="S399" s="20">
        <f t="shared" si="162"/>
        <v>98.550481168635301</v>
      </c>
      <c r="T399" s="20">
        <f t="shared" si="163"/>
        <v>78.693510696183623</v>
      </c>
      <c r="U399" s="20">
        <f t="shared" si="164"/>
        <v>1.3064893038164593</v>
      </c>
      <c r="V399" s="20">
        <f t="shared" si="165"/>
        <v>1.3780040675905603</v>
      </c>
      <c r="W399" s="20">
        <f t="shared" si="166"/>
        <v>7.151476377410082E-2</v>
      </c>
      <c r="X399" s="20">
        <f t="shared" si="182"/>
        <v>18</v>
      </c>
      <c r="Y399" s="20">
        <f t="shared" si="167"/>
        <v>0.99360163522927314</v>
      </c>
      <c r="Z399" s="34">
        <f t="shared" si="168"/>
        <v>4.2843758208418792E-2</v>
      </c>
      <c r="AA399" s="38">
        <f t="shared" si="171"/>
        <v>1.4495188313646991E-2</v>
      </c>
      <c r="AB399" s="37">
        <f t="shared" si="172"/>
        <v>1.6331116297704718E-2</v>
      </c>
      <c r="AC399" s="39">
        <f t="shared" si="169"/>
        <v>18.251750949711607</v>
      </c>
    </row>
    <row r="400" spans="1:29">
      <c r="A400" s="20">
        <f t="shared" si="170"/>
        <v>3.7300000000000041E-2</v>
      </c>
      <c r="B400" s="16">
        <f t="shared" si="175"/>
        <v>4.749183501862162</v>
      </c>
      <c r="C400" s="16">
        <f t="shared" si="176"/>
        <v>88.975479525584419</v>
      </c>
      <c r="D400" s="20">
        <f t="shared" si="173"/>
        <v>98.550481168635301</v>
      </c>
      <c r="E400" s="20">
        <f t="shared" si="174"/>
        <v>78.693510696183623</v>
      </c>
      <c r="F400" s="20">
        <f t="shared" si="177"/>
        <v>1.3064893038164593</v>
      </c>
      <c r="G400" s="20">
        <f t="shared" si="178"/>
        <v>1.3780040675905603</v>
      </c>
      <c r="H400" s="20">
        <f t="shared" si="179"/>
        <v>7.151476377410082E-2</v>
      </c>
      <c r="I400" s="20">
        <f t="shared" si="180"/>
        <v>18</v>
      </c>
      <c r="J400" s="20">
        <f t="shared" si="181"/>
        <v>0.99360163522927314</v>
      </c>
      <c r="K400" s="20">
        <f t="shared" si="157"/>
        <v>1051.5844412408123</v>
      </c>
      <c r="L400" s="20">
        <f t="shared" si="158"/>
        <v>839.7003291452329</v>
      </c>
      <c r="M400" s="20">
        <f t="shared" si="159"/>
        <v>13.940914425267987</v>
      </c>
      <c r="N400" s="20">
        <f t="shared" si="160"/>
        <v>14.704013823790163</v>
      </c>
      <c r="O400" s="20">
        <f t="shared" si="161"/>
        <v>0.76309939852217457</v>
      </c>
      <c r="P400" s="20">
        <f>Properties!$G$12*EXP(1/$G$2-1/300)*(K400*L400-M400*N400/Properties!$B$3)</f>
        <v>1.4363718457161277E-2</v>
      </c>
      <c r="Q400" s="20">
        <f>Properties!$G$13*(K400^2-O400*N400/Properties!$C$3)</f>
        <v>7.8698166850656788E-4</v>
      </c>
      <c r="R400" s="20">
        <f>Properties!$G$14*(O400*L400-M400*K400/Properties!$D$3)</f>
        <v>1.9219168446467677E-10</v>
      </c>
      <c r="S400" s="20">
        <f t="shared" si="162"/>
        <v>98.546679391522531</v>
      </c>
      <c r="T400" s="20">
        <f t="shared" si="163"/>
        <v>78.690084372444758</v>
      </c>
      <c r="U400" s="20">
        <f t="shared" si="164"/>
        <v>1.3099156275553245</v>
      </c>
      <c r="V400" s="20">
        <f t="shared" si="165"/>
        <v>1.3816181180163769</v>
      </c>
      <c r="W400" s="20">
        <f t="shared" si="166"/>
        <v>7.1702490461052218E-2</v>
      </c>
      <c r="X400" s="20">
        <f t="shared" si="182"/>
        <v>18</v>
      </c>
      <c r="Y400" s="20">
        <f t="shared" si="167"/>
        <v>0.99358442605674435</v>
      </c>
      <c r="Z400" s="34">
        <f t="shared" si="168"/>
        <v>4.2955514918952997E-2</v>
      </c>
      <c r="AA400" s="38">
        <f t="shared" si="171"/>
        <v>1.4533206084774691E-2</v>
      </c>
      <c r="AB400" s="37">
        <f t="shared" si="172"/>
        <v>1.6373945344440522E-2</v>
      </c>
      <c r="AC400" s="39">
        <f t="shared" si="169"/>
        <v>18.251660403256832</v>
      </c>
    </row>
    <row r="401" spans="1:29">
      <c r="A401" s="20">
        <f t="shared" si="170"/>
        <v>3.7400000000000044E-2</v>
      </c>
      <c r="B401" s="16">
        <f t="shared" si="175"/>
        <v>4.7619158973095139</v>
      </c>
      <c r="C401" s="16">
        <f t="shared" si="176"/>
        <v>89.214019685170442</v>
      </c>
      <c r="D401" s="20">
        <f t="shared" si="173"/>
        <v>98.546679391522531</v>
      </c>
      <c r="E401" s="20">
        <f t="shared" si="174"/>
        <v>78.690084372444758</v>
      </c>
      <c r="F401" s="20">
        <f t="shared" si="177"/>
        <v>1.3099156275553245</v>
      </c>
      <c r="G401" s="20">
        <f t="shared" si="178"/>
        <v>1.3816181180163769</v>
      </c>
      <c r="H401" s="20">
        <f t="shared" si="179"/>
        <v>7.1702490461052218E-2</v>
      </c>
      <c r="I401" s="20">
        <f t="shared" si="180"/>
        <v>18</v>
      </c>
      <c r="J401" s="20">
        <f t="shared" si="181"/>
        <v>0.99358442605674435</v>
      </c>
      <c r="K401" s="20">
        <f t="shared" si="157"/>
        <v>1051.5256615873777</v>
      </c>
      <c r="L401" s="20">
        <f t="shared" si="158"/>
        <v>839.64922553463168</v>
      </c>
      <c r="M401" s="20">
        <f t="shared" si="159"/>
        <v>13.977232976225979</v>
      </c>
      <c r="N401" s="20">
        <f t="shared" si="160"/>
        <v>14.742322263709436</v>
      </c>
      <c r="O401" s="20">
        <f t="shared" si="161"/>
        <v>0.76508928748345617</v>
      </c>
      <c r="P401" s="20">
        <f>Properties!$G$12*EXP(1/$G$2-1/300)*(K401*L401-M401*N401/Properties!$B$3)</f>
        <v>1.4362041433206825E-2</v>
      </c>
      <c r="Q401" s="20">
        <f>Properties!$G$13*(K401^2-O401*N401/Properties!$C$3)</f>
        <v>7.8689368926223983E-4</v>
      </c>
      <c r="R401" s="20">
        <f>Properties!$G$14*(O401*L401-M401*K401/Properties!$D$3)</f>
        <v>1.9268062492303761E-10</v>
      </c>
      <c r="S401" s="20">
        <f t="shared" si="162"/>
        <v>98.542878056420605</v>
      </c>
      <c r="T401" s="20">
        <f t="shared" si="163"/>
        <v>78.686658448743344</v>
      </c>
      <c r="U401" s="20">
        <f t="shared" si="164"/>
        <v>1.3133415512567448</v>
      </c>
      <c r="V401" s="20">
        <f t="shared" si="165"/>
        <v>1.3852317474180489</v>
      </c>
      <c r="W401" s="20">
        <f t="shared" si="166"/>
        <v>7.1890196161304001E-2</v>
      </c>
      <c r="X401" s="20">
        <f t="shared" si="182"/>
        <v>18</v>
      </c>
      <c r="Y401" s="20">
        <f t="shared" si="167"/>
        <v>0.99356721658614766</v>
      </c>
      <c r="Z401" s="34">
        <f t="shared" si="168"/>
        <v>4.3067253814582984E-2</v>
      </c>
      <c r="AA401" s="38">
        <f t="shared" si="171"/>
        <v>1.4571219435793949E-2</v>
      </c>
      <c r="AB401" s="37">
        <f t="shared" si="172"/>
        <v>1.6416769390708196E-2</v>
      </c>
      <c r="AC401" s="39">
        <f t="shared" si="169"/>
        <v>18.251569860824045</v>
      </c>
    </row>
    <row r="402" spans="1:29">
      <c r="A402" s="20">
        <f t="shared" si="170"/>
        <v>3.7500000000000047E-2</v>
      </c>
      <c r="B402" s="16">
        <f t="shared" si="175"/>
        <v>4.7746482927568659</v>
      </c>
      <c r="C402" s="16">
        <f t="shared" si="176"/>
        <v>89.452559844756465</v>
      </c>
      <c r="D402" s="20">
        <f t="shared" si="173"/>
        <v>98.542878056420605</v>
      </c>
      <c r="E402" s="20">
        <f t="shared" si="174"/>
        <v>78.686658448743344</v>
      </c>
      <c r="F402" s="20">
        <f t="shared" si="177"/>
        <v>1.3133415512567448</v>
      </c>
      <c r="G402" s="20">
        <f t="shared" si="178"/>
        <v>1.3852317474180489</v>
      </c>
      <c r="H402" s="20">
        <f t="shared" si="179"/>
        <v>7.1890196161304001E-2</v>
      </c>
      <c r="I402" s="20">
        <f t="shared" si="180"/>
        <v>18</v>
      </c>
      <c r="J402" s="20">
        <f t="shared" si="181"/>
        <v>0.99356721658614766</v>
      </c>
      <c r="K402" s="20">
        <f t="shared" si="157"/>
        <v>1051.4668877400636</v>
      </c>
      <c r="L402" s="20">
        <f t="shared" si="158"/>
        <v>839.59812720707134</v>
      </c>
      <c r="M402" s="20">
        <f t="shared" si="159"/>
        <v>14.013545988062008</v>
      </c>
      <c r="N402" s="20">
        <f t="shared" si="160"/>
        <v>14.78062487095672</v>
      </c>
      <c r="O402" s="20">
        <f t="shared" si="161"/>
        <v>0.76707888289471249</v>
      </c>
      <c r="P402" s="20">
        <f>Properties!$G$12*EXP(1/$G$2-1/300)*(K402*L402-M402*N402/Properties!$B$3)</f>
        <v>1.4360364676567953E-2</v>
      </c>
      <c r="Q402" s="20">
        <f>Properties!$G$13*(K402^2-O402*N402/Properties!$C$3)</f>
        <v>7.8680572361772543E-4</v>
      </c>
      <c r="R402" s="20">
        <f>Properties!$G$14*(O402*L402-M402*K402/Properties!$D$3)</f>
        <v>1.9316942914173268E-10</v>
      </c>
      <c r="S402" s="20">
        <f t="shared" si="162"/>
        <v>98.539077163259279</v>
      </c>
      <c r="T402" s="20">
        <f t="shared" si="163"/>
        <v>78.683232925015602</v>
      </c>
      <c r="U402" s="20">
        <f t="shared" si="164"/>
        <v>1.3167670749844853</v>
      </c>
      <c r="V402" s="20">
        <f t="shared" si="165"/>
        <v>1.3888449558625857</v>
      </c>
      <c r="W402" s="20">
        <f t="shared" si="166"/>
        <v>7.2077880878100298E-2</v>
      </c>
      <c r="X402" s="20">
        <f t="shared" si="182"/>
        <v>18</v>
      </c>
      <c r="Y402" s="20">
        <f t="shared" si="167"/>
        <v>0.99355000681746752</v>
      </c>
      <c r="Z402" s="34">
        <f t="shared" si="168"/>
        <v>4.3178974899172884E-2</v>
      </c>
      <c r="AA402" s="38">
        <f t="shared" si="171"/>
        <v>1.4609228367407212E-2</v>
      </c>
      <c r="AB402" s="37">
        <f t="shared" si="172"/>
        <v>1.6459588437304974E-2</v>
      </c>
      <c r="AC402" s="39">
        <f t="shared" si="169"/>
        <v>18.25147932241314</v>
      </c>
    </row>
    <row r="403" spans="1:29">
      <c r="A403" s="20">
        <f t="shared" si="170"/>
        <v>3.760000000000005E-2</v>
      </c>
      <c r="B403" s="16">
        <f t="shared" si="175"/>
        <v>4.7873806882042178</v>
      </c>
      <c r="C403" s="16">
        <f t="shared" si="176"/>
        <v>89.691100004342488</v>
      </c>
      <c r="D403" s="20">
        <f t="shared" si="173"/>
        <v>98.539077163259279</v>
      </c>
      <c r="E403" s="20">
        <f t="shared" si="174"/>
        <v>78.683232925015602</v>
      </c>
      <c r="F403" s="20">
        <f t="shared" si="177"/>
        <v>1.3167670749844853</v>
      </c>
      <c r="G403" s="20">
        <f t="shared" si="178"/>
        <v>1.3888449558625857</v>
      </c>
      <c r="H403" s="20">
        <f t="shared" si="179"/>
        <v>7.2077880878100298E-2</v>
      </c>
      <c r="I403" s="20">
        <f t="shared" si="180"/>
        <v>18</v>
      </c>
      <c r="J403" s="20">
        <f t="shared" si="181"/>
        <v>0.99355000681746752</v>
      </c>
      <c r="K403" s="20">
        <f t="shared" si="157"/>
        <v>1051.4081196978946</v>
      </c>
      <c r="L403" s="20">
        <f t="shared" si="158"/>
        <v>839.54703416166853</v>
      </c>
      <c r="M403" s="20">
        <f t="shared" si="159"/>
        <v>14.049853461645123</v>
      </c>
      <c r="N403" s="20">
        <f t="shared" si="160"/>
        <v>14.818921646445503</v>
      </c>
      <c r="O403" s="20">
        <f t="shared" si="161"/>
        <v>0.76906818480037864</v>
      </c>
      <c r="P403" s="20">
        <f>Properties!$G$12*EXP(1/$G$2-1/300)*(K403*L403-M403*N403/Properties!$B$3)</f>
        <v>1.4358688187186632E-2</v>
      </c>
      <c r="Q403" s="20">
        <f>Properties!$G$13*(K403^2-O403*N403/Properties!$C$3)</f>
        <v>7.8671777157011177E-4</v>
      </c>
      <c r="R403" s="20">
        <f>Properties!$G$14*(O403*L403-M403*K403/Properties!$D$3)</f>
        <v>1.9365809715578299E-10</v>
      </c>
      <c r="S403" s="20">
        <f t="shared" si="162"/>
        <v>98.535276711968294</v>
      </c>
      <c r="T403" s="20">
        <f t="shared" si="163"/>
        <v>78.679807801197796</v>
      </c>
      <c r="U403" s="20">
        <f t="shared" si="164"/>
        <v>1.320192198802298</v>
      </c>
      <c r="V403" s="20">
        <f t="shared" si="165"/>
        <v>1.3924577434169825</v>
      </c>
      <c r="W403" s="20">
        <f t="shared" si="166"/>
        <v>7.2265544614684554E-2</v>
      </c>
      <c r="X403" s="20">
        <f t="shared" si="182"/>
        <v>18</v>
      </c>
      <c r="Y403" s="20">
        <f t="shared" si="167"/>
        <v>0.99353279675068851</v>
      </c>
      <c r="Z403" s="34">
        <f t="shared" si="168"/>
        <v>4.3290678176588826E-2</v>
      </c>
      <c r="AA403" s="38">
        <f t="shared" si="171"/>
        <v>1.4647232880317062E-2</v>
      </c>
      <c r="AB403" s="37">
        <f t="shared" si="172"/>
        <v>1.6502402485027545E-2</v>
      </c>
      <c r="AC403" s="39">
        <f t="shared" si="169"/>
        <v>18.251388788023984</v>
      </c>
    </row>
    <row r="404" spans="1:29">
      <c r="A404" s="20">
        <f t="shared" si="170"/>
        <v>3.7700000000000053E-2</v>
      </c>
      <c r="B404" s="16">
        <f t="shared" si="175"/>
        <v>4.8001130836515697</v>
      </c>
      <c r="C404" s="16">
        <f t="shared" si="176"/>
        <v>89.929640163928511</v>
      </c>
      <c r="D404" s="20">
        <f t="shared" si="173"/>
        <v>98.535276711968294</v>
      </c>
      <c r="E404" s="20">
        <f t="shared" si="174"/>
        <v>78.679807801197796</v>
      </c>
      <c r="F404" s="20">
        <f t="shared" si="177"/>
        <v>1.320192198802298</v>
      </c>
      <c r="G404" s="20">
        <f t="shared" si="178"/>
        <v>1.3924577434169825</v>
      </c>
      <c r="H404" s="20">
        <f t="shared" si="179"/>
        <v>7.2265544614684554E-2</v>
      </c>
      <c r="I404" s="20">
        <f t="shared" si="180"/>
        <v>18</v>
      </c>
      <c r="J404" s="20">
        <f t="shared" si="181"/>
        <v>0.99353279675068851</v>
      </c>
      <c r="K404" s="20">
        <f t="shared" si="157"/>
        <v>1051.349357459897</v>
      </c>
      <c r="L404" s="20">
        <f t="shared" si="158"/>
        <v>839.49594639754196</v>
      </c>
      <c r="M404" s="20">
        <f t="shared" si="159"/>
        <v>14.086155397844205</v>
      </c>
      <c r="N404" s="20">
        <f t="shared" si="160"/>
        <v>14.857212591089088</v>
      </c>
      <c r="O404" s="20">
        <f t="shared" si="161"/>
        <v>0.77105719324488275</v>
      </c>
      <c r="P404" s="20">
        <f>Properties!$G$12*EXP(1/$G$2-1/300)*(K404*L404-M404*N404/Properties!$B$3)</f>
        <v>1.4357011965004912E-2</v>
      </c>
      <c r="Q404" s="20">
        <f>Properties!$G$13*(K404^2-O404*N404/Properties!$C$3)</f>
        <v>7.8662983311648829E-4</v>
      </c>
      <c r="R404" s="20">
        <f>Properties!$G$14*(O404*L404-M404*K404/Properties!$D$3)</f>
        <v>1.9414662900020099E-10</v>
      </c>
      <c r="S404" s="20">
        <f t="shared" si="162"/>
        <v>98.531476702477448</v>
      </c>
      <c r="T404" s="20">
        <f t="shared" si="163"/>
        <v>78.676383077226177</v>
      </c>
      <c r="U404" s="20">
        <f t="shared" si="164"/>
        <v>1.3236169227739203</v>
      </c>
      <c r="V404" s="20">
        <f t="shared" si="165"/>
        <v>1.3960701101482198</v>
      </c>
      <c r="W404" s="20">
        <f t="shared" si="166"/>
        <v>7.245318737429951E-2</v>
      </c>
      <c r="X404" s="20">
        <f t="shared" si="182"/>
        <v>18</v>
      </c>
      <c r="Y404" s="20">
        <f t="shared" si="167"/>
        <v>0.99351558638579518</v>
      </c>
      <c r="Z404" s="34">
        <f t="shared" si="168"/>
        <v>4.3402363650692055E-2</v>
      </c>
      <c r="AA404" s="38">
        <f t="shared" si="171"/>
        <v>1.4685232975225518E-2</v>
      </c>
      <c r="AB404" s="37">
        <f t="shared" si="172"/>
        <v>1.6545211534672789E-2</v>
      </c>
      <c r="AC404" s="39">
        <f t="shared" si="169"/>
        <v>18.251298257656483</v>
      </c>
    </row>
    <row r="405" spans="1:29">
      <c r="A405" s="20">
        <f t="shared" si="170"/>
        <v>3.7800000000000056E-2</v>
      </c>
      <c r="B405" s="16">
        <f t="shared" si="175"/>
        <v>4.8128454790989217</v>
      </c>
      <c r="C405" s="16">
        <f t="shared" si="176"/>
        <v>90.168180323514534</v>
      </c>
      <c r="D405" s="20">
        <f t="shared" si="173"/>
        <v>98.531476702477448</v>
      </c>
      <c r="E405" s="20">
        <f t="shared" si="174"/>
        <v>78.676383077226177</v>
      </c>
      <c r="F405" s="20">
        <f t="shared" si="177"/>
        <v>1.3236169227739203</v>
      </c>
      <c r="G405" s="20">
        <f t="shared" si="178"/>
        <v>1.3960701101482198</v>
      </c>
      <c r="H405" s="20">
        <f t="shared" si="179"/>
        <v>7.245318737429951E-2</v>
      </c>
      <c r="I405" s="20">
        <f t="shared" si="180"/>
        <v>18</v>
      </c>
      <c r="J405" s="20">
        <f t="shared" si="181"/>
        <v>0.99351558638579518</v>
      </c>
      <c r="K405" s="20">
        <f t="shared" si="157"/>
        <v>1051.2906010250963</v>
      </c>
      <c r="L405" s="20">
        <f t="shared" si="158"/>
        <v>839.44486391380906</v>
      </c>
      <c r="M405" s="20">
        <f t="shared" si="159"/>
        <v>14.122451797527921</v>
      </c>
      <c r="N405" s="20">
        <f t="shared" si="160"/>
        <v>14.895497705800564</v>
      </c>
      <c r="O405" s="20">
        <f t="shared" si="161"/>
        <v>0.77304590827264108</v>
      </c>
      <c r="P405" s="20">
        <f>Properties!$G$12*EXP(1/$G$2-1/300)*(K405*L405-M405*N405/Properties!$B$3)</f>
        <v>1.4355336009964803E-2</v>
      </c>
      <c r="Q405" s="20">
        <f>Properties!$G$13*(K405^2-O405*N405/Properties!$C$3)</f>
        <v>7.8654190825394393E-4</v>
      </c>
      <c r="R405" s="20">
        <f>Properties!$G$14*(O405*L405-M405*K405/Properties!$D$3)</f>
        <v>1.9463502470998707E-10</v>
      </c>
      <c r="S405" s="20">
        <f t="shared" si="162"/>
        <v>98.527677134716512</v>
      </c>
      <c r="T405" s="20">
        <f t="shared" si="163"/>
        <v>78.672958753037022</v>
      </c>
      <c r="U405" s="20">
        <f t="shared" si="164"/>
        <v>1.3270412469630766</v>
      </c>
      <c r="V405" s="20">
        <f t="shared" si="165"/>
        <v>1.3996820561232637</v>
      </c>
      <c r="W405" s="20">
        <f t="shared" si="166"/>
        <v>7.2640809160187225E-2</v>
      </c>
      <c r="X405" s="20">
        <f t="shared" si="182"/>
        <v>18</v>
      </c>
      <c r="Y405" s="20">
        <f t="shared" si="167"/>
        <v>0.993498375722772</v>
      </c>
      <c r="Z405" s="34">
        <f t="shared" si="168"/>
        <v>4.3514031325346481E-2</v>
      </c>
      <c r="AA405" s="38">
        <f t="shared" si="171"/>
        <v>1.4723228652834876E-2</v>
      </c>
      <c r="AB405" s="37">
        <f t="shared" si="172"/>
        <v>1.6588015587037219E-2</v>
      </c>
      <c r="AC405" s="39">
        <f t="shared" si="169"/>
        <v>18.251207731310501</v>
      </c>
    </row>
    <row r="406" spans="1:29">
      <c r="A406" s="20">
        <f t="shared" si="170"/>
        <v>3.7900000000000059E-2</v>
      </c>
      <c r="B406" s="16">
        <f t="shared" si="175"/>
        <v>4.8255778745462736</v>
      </c>
      <c r="C406" s="16">
        <f t="shared" si="176"/>
        <v>90.406720483100557</v>
      </c>
      <c r="D406" s="20">
        <f t="shared" si="173"/>
        <v>98.527677134716512</v>
      </c>
      <c r="E406" s="20">
        <f t="shared" si="174"/>
        <v>78.672958753037022</v>
      </c>
      <c r="F406" s="20">
        <f t="shared" si="177"/>
        <v>1.3270412469630766</v>
      </c>
      <c r="G406" s="20">
        <f t="shared" si="178"/>
        <v>1.3996820561232637</v>
      </c>
      <c r="H406" s="20">
        <f t="shared" si="179"/>
        <v>7.2640809160187225E-2</v>
      </c>
      <c r="I406" s="20">
        <f t="shared" si="180"/>
        <v>18</v>
      </c>
      <c r="J406" s="20">
        <f t="shared" si="181"/>
        <v>0.993498375722772</v>
      </c>
      <c r="K406" s="20">
        <f t="shared" si="157"/>
        <v>1051.2318503925189</v>
      </c>
      <c r="L406" s="20">
        <f t="shared" si="158"/>
        <v>839.3937867095882</v>
      </c>
      <c r="M406" s="20">
        <f t="shared" si="159"/>
        <v>14.158742661564769</v>
      </c>
      <c r="N406" s="20">
        <f t="shared" si="160"/>
        <v>14.933776991492831</v>
      </c>
      <c r="O406" s="20">
        <f t="shared" si="161"/>
        <v>0.77503432992806187</v>
      </c>
      <c r="P406" s="20">
        <f>Properties!$G$12*EXP(1/$G$2-1/300)*(K406*L406-M406*N406/Properties!$B$3)</f>
        <v>1.435366032200836E-2</v>
      </c>
      <c r="Q406" s="20">
        <f>Properties!$G$13*(K406^2-O406*N406/Properties!$C$3)</f>
        <v>7.8645399697956921E-4</v>
      </c>
      <c r="R406" s="20">
        <f>Properties!$G$14*(O406*L406-M406*K406/Properties!$D$3)</f>
        <v>1.9512328432013229E-10</v>
      </c>
      <c r="S406" s="20">
        <f t="shared" si="162"/>
        <v>98.523878008615313</v>
      </c>
      <c r="T406" s="20">
        <f t="shared" si="163"/>
        <v>78.669534828566626</v>
      </c>
      <c r="U406" s="20">
        <f t="shared" si="164"/>
        <v>1.3304651714334768</v>
      </c>
      <c r="V406" s="20">
        <f t="shared" si="165"/>
        <v>1.4032935814090657</v>
      </c>
      <c r="W406" s="20">
        <f t="shared" si="166"/>
        <v>7.2828409975589051E-2</v>
      </c>
      <c r="X406" s="20">
        <f t="shared" si="182"/>
        <v>18</v>
      </c>
      <c r="Y406" s="20">
        <f t="shared" si="167"/>
        <v>0.99348116476160342</v>
      </c>
      <c r="Z406" s="34">
        <f t="shared" si="168"/>
        <v>4.3625681204412903E-2</v>
      </c>
      <c r="AA406" s="38">
        <f t="shared" si="171"/>
        <v>1.4761219913846872E-2</v>
      </c>
      <c r="AB406" s="37">
        <f t="shared" si="172"/>
        <v>1.6630814642917179E-2</v>
      </c>
      <c r="AC406" s="39">
        <f t="shared" si="169"/>
        <v>18.251117208985917</v>
      </c>
    </row>
    <row r="407" spans="1:29">
      <c r="A407" s="20">
        <f t="shared" si="170"/>
        <v>3.8000000000000062E-2</v>
      </c>
      <c r="B407" s="16">
        <f t="shared" si="175"/>
        <v>4.8383102699936256</v>
      </c>
      <c r="C407" s="16">
        <f t="shared" si="176"/>
        <v>90.64526064268658</v>
      </c>
      <c r="D407" s="20">
        <f t="shared" si="173"/>
        <v>98.523878008615313</v>
      </c>
      <c r="E407" s="20">
        <f t="shared" si="174"/>
        <v>78.669534828566626</v>
      </c>
      <c r="F407" s="20">
        <f t="shared" si="177"/>
        <v>1.3304651714334768</v>
      </c>
      <c r="G407" s="20">
        <f t="shared" si="178"/>
        <v>1.4032935814090657</v>
      </c>
      <c r="H407" s="20">
        <f t="shared" si="179"/>
        <v>7.2828409975589051E-2</v>
      </c>
      <c r="I407" s="20">
        <f t="shared" si="180"/>
        <v>18</v>
      </c>
      <c r="J407" s="20">
        <f t="shared" si="181"/>
        <v>0.99348116476160342</v>
      </c>
      <c r="K407" s="20">
        <f t="shared" si="157"/>
        <v>1051.1731055611904</v>
      </c>
      <c r="L407" s="20">
        <f t="shared" si="158"/>
        <v>839.34271478399808</v>
      </c>
      <c r="M407" s="20">
        <f t="shared" si="159"/>
        <v>14.195027990823046</v>
      </c>
      <c r="N407" s="20">
        <f t="shared" si="160"/>
        <v>14.972050449078587</v>
      </c>
      <c r="O407" s="20">
        <f t="shared" si="161"/>
        <v>0.77702245825554328</v>
      </c>
      <c r="P407" s="20">
        <f>Properties!$G$12*EXP(1/$G$2-1/300)*(K407*L407-M407*N407/Properties!$B$3)</f>
        <v>1.4351984901077645E-2</v>
      </c>
      <c r="Q407" s="20">
        <f>Properties!$G$13*(K407^2-O407*N407/Properties!$C$3)</f>
        <v>7.8636609929045415E-4</v>
      </c>
      <c r="R407" s="20">
        <f>Properties!$G$14*(O407*L407-M407*K407/Properties!$D$3)</f>
        <v>1.9561140786561747E-10</v>
      </c>
      <c r="S407" s="20">
        <f t="shared" si="162"/>
        <v>98.520079324103662</v>
      </c>
      <c r="T407" s="20">
        <f t="shared" si="163"/>
        <v>78.666111303751279</v>
      </c>
      <c r="U407" s="20">
        <f t="shared" si="164"/>
        <v>1.333888696248817</v>
      </c>
      <c r="V407" s="20">
        <f t="shared" si="165"/>
        <v>1.4069046860725627</v>
      </c>
      <c r="W407" s="20">
        <f t="shared" si="166"/>
        <v>7.3015989823745658E-2</v>
      </c>
      <c r="X407" s="20">
        <f t="shared" si="182"/>
        <v>18</v>
      </c>
      <c r="Y407" s="20">
        <f t="shared" si="167"/>
        <v>0.99346395350227401</v>
      </c>
      <c r="Z407" s="34">
        <f t="shared" si="168"/>
        <v>4.3737313291751678E-2</v>
      </c>
      <c r="AA407" s="38">
        <f t="shared" si="171"/>
        <v>1.4799206758963379E-2</v>
      </c>
      <c r="AB407" s="37">
        <f t="shared" si="172"/>
        <v>1.6673608703109011E-2</v>
      </c>
      <c r="AC407" s="39">
        <f t="shared" si="169"/>
        <v>18.251026690682643</v>
      </c>
    </row>
    <row r="408" spans="1:29">
      <c r="A408" s="20">
        <f t="shared" si="170"/>
        <v>3.8100000000000064E-2</v>
      </c>
      <c r="B408" s="16">
        <f t="shared" si="175"/>
        <v>4.8510426654409775</v>
      </c>
      <c r="C408" s="16">
        <f t="shared" si="176"/>
        <v>90.883800802272603</v>
      </c>
      <c r="D408" s="20">
        <f t="shared" si="173"/>
        <v>98.520079324103662</v>
      </c>
      <c r="E408" s="20">
        <f t="shared" si="174"/>
        <v>78.666111303751279</v>
      </c>
      <c r="F408" s="20">
        <f t="shared" si="177"/>
        <v>1.333888696248817</v>
      </c>
      <c r="G408" s="20">
        <f t="shared" si="178"/>
        <v>1.4069046860725627</v>
      </c>
      <c r="H408" s="20">
        <f t="shared" si="179"/>
        <v>7.3015989823745658E-2</v>
      </c>
      <c r="I408" s="20">
        <f t="shared" si="180"/>
        <v>18</v>
      </c>
      <c r="J408" s="20">
        <f t="shared" si="181"/>
        <v>0.99346395350227401</v>
      </c>
      <c r="K408" s="20">
        <f t="shared" si="157"/>
        <v>1051.1143665301381</v>
      </c>
      <c r="L408" s="20">
        <f t="shared" si="158"/>
        <v>839.29164813615671</v>
      </c>
      <c r="M408" s="20">
        <f t="shared" si="159"/>
        <v>14.231307786170857</v>
      </c>
      <c r="N408" s="20">
        <f t="shared" si="160"/>
        <v>15.010318079470332</v>
      </c>
      <c r="O408" s="20">
        <f t="shared" si="161"/>
        <v>0.77901029329947391</v>
      </c>
      <c r="P408" s="20">
        <f>Properties!$G$12*EXP(1/$G$2-1/300)*(K408*L408-M408*N408/Properties!$B$3)</f>
        <v>1.4350309747114738E-2</v>
      </c>
      <c r="Q408" s="20">
        <f>Properties!$G$13*(K408^2-O408*N408/Properties!$C$3)</f>
        <v>7.8627821518369157E-4</v>
      </c>
      <c r="R408" s="20">
        <f>Properties!$G$14*(O408*L408-M408*K408/Properties!$D$3)</f>
        <v>1.9609939538141228E-10</v>
      </c>
      <c r="S408" s="20">
        <f t="shared" si="162"/>
        <v>98.516281081111401</v>
      </c>
      <c r="T408" s="20">
        <f t="shared" si="163"/>
        <v>78.662688178527318</v>
      </c>
      <c r="U408" s="20">
        <f t="shared" si="164"/>
        <v>1.3373118214727802</v>
      </c>
      <c r="V408" s="20">
        <f t="shared" si="165"/>
        <v>1.4105153701806772</v>
      </c>
      <c r="W408" s="20">
        <f t="shared" si="166"/>
        <v>7.3203548707896998E-2</v>
      </c>
      <c r="X408" s="20">
        <f t="shared" si="182"/>
        <v>18</v>
      </c>
      <c r="Y408" s="20">
        <f t="shared" si="167"/>
        <v>0.99344674194476823</v>
      </c>
      <c r="Z408" s="34">
        <f t="shared" si="168"/>
        <v>4.3848927591221942E-2</v>
      </c>
      <c r="AA408" s="38">
        <f t="shared" si="171"/>
        <v>1.4837189188885986E-2</v>
      </c>
      <c r="AB408" s="37">
        <f t="shared" si="172"/>
        <v>1.6716397768408518E-2</v>
      </c>
      <c r="AC408" s="39">
        <f t="shared" si="169"/>
        <v>18.25093617640054</v>
      </c>
    </row>
    <row r="409" spans="1:29">
      <c r="A409" s="20">
        <f t="shared" si="170"/>
        <v>3.8200000000000067E-2</v>
      </c>
      <c r="B409" s="16">
        <f t="shared" si="175"/>
        <v>4.8637750608883294</v>
      </c>
      <c r="C409" s="16">
        <f t="shared" si="176"/>
        <v>91.122340961858626</v>
      </c>
      <c r="D409" s="20">
        <f t="shared" si="173"/>
        <v>98.516281081111401</v>
      </c>
      <c r="E409" s="20">
        <f t="shared" si="174"/>
        <v>78.662688178527318</v>
      </c>
      <c r="F409" s="20">
        <f t="shared" si="177"/>
        <v>1.3373118214727802</v>
      </c>
      <c r="G409" s="20">
        <f t="shared" si="178"/>
        <v>1.4105153701806772</v>
      </c>
      <c r="H409" s="20">
        <f t="shared" si="179"/>
        <v>7.3203548707896998E-2</v>
      </c>
      <c r="I409" s="20">
        <f t="shared" si="180"/>
        <v>18</v>
      </c>
      <c r="J409" s="20">
        <f t="shared" si="181"/>
        <v>0.99344674194476823</v>
      </c>
      <c r="K409" s="20">
        <f t="shared" si="157"/>
        <v>1051.0556332983876</v>
      </c>
      <c r="L409" s="20">
        <f t="shared" si="158"/>
        <v>839.24058676518302</v>
      </c>
      <c r="M409" s="20">
        <f t="shared" si="159"/>
        <v>14.267582048476127</v>
      </c>
      <c r="N409" s="20">
        <f t="shared" si="160"/>
        <v>15.048579883580361</v>
      </c>
      <c r="O409" s="20">
        <f t="shared" si="161"/>
        <v>0.78099783510423237</v>
      </c>
      <c r="P409" s="20">
        <f>Properties!$G$12*EXP(1/$G$2-1/300)*(K409*L409-M409*N409/Properties!$B$3)</f>
        <v>1.434863486006172E-2</v>
      </c>
      <c r="Q409" s="20">
        <f>Properties!$G$13*(K409^2-O409*N409/Properties!$C$3)</f>
        <v>7.8619034465637276E-4</v>
      </c>
      <c r="R409" s="20">
        <f>Properties!$G$14*(O409*L409-M409*K409/Properties!$D$3)</f>
        <v>1.9658724690247671E-10</v>
      </c>
      <c r="S409" s="20">
        <f t="shared" si="162"/>
        <v>98.512483279568372</v>
      </c>
      <c r="T409" s="20">
        <f t="shared" si="163"/>
        <v>78.659265452831065</v>
      </c>
      <c r="U409" s="20">
        <f t="shared" si="164"/>
        <v>1.3407345471690346</v>
      </c>
      <c r="V409" s="20">
        <f t="shared" si="165"/>
        <v>1.4141256338003172</v>
      </c>
      <c r="W409" s="20">
        <f t="shared" si="166"/>
        <v>7.3391086631282368E-2</v>
      </c>
      <c r="X409" s="20">
        <f t="shared" si="182"/>
        <v>18</v>
      </c>
      <c r="Y409" s="20">
        <f t="shared" si="167"/>
        <v>0.99342953008907064</v>
      </c>
      <c r="Z409" s="34">
        <f t="shared" si="168"/>
        <v>4.3960524106682941E-2</v>
      </c>
      <c r="AA409" s="38">
        <f t="shared" si="171"/>
        <v>1.4875167204316284E-2</v>
      </c>
      <c r="AB409" s="37">
        <f t="shared" si="172"/>
        <v>1.6759181839611691E-2</v>
      </c>
      <c r="AC409" s="39">
        <f t="shared" si="169"/>
        <v>18.250845666139487</v>
      </c>
    </row>
    <row r="410" spans="1:29">
      <c r="A410" s="20">
        <f t="shared" si="170"/>
        <v>3.830000000000007E-2</v>
      </c>
      <c r="B410" s="16">
        <f t="shared" si="175"/>
        <v>4.8765074563356814</v>
      </c>
      <c r="C410" s="16">
        <f t="shared" si="176"/>
        <v>91.360881121444663</v>
      </c>
      <c r="D410" s="20">
        <f t="shared" si="173"/>
        <v>98.512483279568372</v>
      </c>
      <c r="E410" s="20">
        <f t="shared" si="174"/>
        <v>78.659265452831065</v>
      </c>
      <c r="F410" s="20">
        <f t="shared" si="177"/>
        <v>1.3407345471690346</v>
      </c>
      <c r="G410" s="20">
        <f t="shared" si="178"/>
        <v>1.4141256338003172</v>
      </c>
      <c r="H410" s="20">
        <f t="shared" si="179"/>
        <v>7.3391086631282368E-2</v>
      </c>
      <c r="I410" s="20">
        <f t="shared" si="180"/>
        <v>18</v>
      </c>
      <c r="J410" s="20">
        <f t="shared" si="181"/>
        <v>0.99342953008907064</v>
      </c>
      <c r="K410" s="20">
        <f t="shared" si="157"/>
        <v>1050.9969058649672</v>
      </c>
      <c r="L410" s="20">
        <f t="shared" si="158"/>
        <v>839.18953067019652</v>
      </c>
      <c r="M410" s="20">
        <f t="shared" si="159"/>
        <v>14.303850778606595</v>
      </c>
      <c r="N410" s="20">
        <f t="shared" si="160"/>
        <v>15.086835862320788</v>
      </c>
      <c r="O410" s="20">
        <f t="shared" si="161"/>
        <v>0.78298508371418951</v>
      </c>
      <c r="P410" s="20">
        <f>Properties!$G$12*EXP(1/$G$2-1/300)*(K410*L410-M410*N410/Properties!$B$3)</f>
        <v>1.4346960239860734E-2</v>
      </c>
      <c r="Q410" s="20">
        <f>Properties!$G$13*(K410^2-O410*N410/Properties!$C$3)</f>
        <v>7.8610248770559249E-4</v>
      </c>
      <c r="R410" s="20">
        <f>Properties!$G$14*(O410*L410-M410*K410/Properties!$D$3)</f>
        <v>1.9707496246376078E-10</v>
      </c>
      <c r="S410" s="20">
        <f t="shared" si="162"/>
        <v>98.508685919404456</v>
      </c>
      <c r="T410" s="20">
        <f t="shared" si="163"/>
        <v>78.655843126598867</v>
      </c>
      <c r="U410" s="20">
        <f t="shared" si="164"/>
        <v>1.3441568734012355</v>
      </c>
      <c r="V410" s="20">
        <f t="shared" si="165"/>
        <v>1.4177354769983761</v>
      </c>
      <c r="W410" s="20">
        <f t="shared" si="166"/>
        <v>7.357860359714033E-2</v>
      </c>
      <c r="X410" s="20">
        <f t="shared" si="182"/>
        <v>18</v>
      </c>
      <c r="Y410" s="20">
        <f t="shared" si="167"/>
        <v>0.99341231793516571</v>
      </c>
      <c r="Z410" s="34">
        <f t="shared" si="168"/>
        <v>4.4072102841989369E-2</v>
      </c>
      <c r="AA410" s="38">
        <f t="shared" si="171"/>
        <v>1.4913140805955436E-2</v>
      </c>
      <c r="AB410" s="37">
        <f t="shared" si="172"/>
        <v>1.680196091751416E-2</v>
      </c>
      <c r="AC410" s="39">
        <f t="shared" si="169"/>
        <v>18.250755159899384</v>
      </c>
    </row>
    <row r="411" spans="1:29">
      <c r="A411" s="20">
        <f t="shared" si="170"/>
        <v>3.8400000000000073E-2</v>
      </c>
      <c r="B411" s="16">
        <f t="shared" si="175"/>
        <v>4.8892398517830333</v>
      </c>
      <c r="C411" s="16">
        <f t="shared" si="176"/>
        <v>91.599421281030686</v>
      </c>
      <c r="D411" s="20">
        <f t="shared" si="173"/>
        <v>98.508685919404456</v>
      </c>
      <c r="E411" s="20">
        <f t="shared" si="174"/>
        <v>78.655843126598867</v>
      </c>
      <c r="F411" s="20">
        <f t="shared" si="177"/>
        <v>1.3441568734012355</v>
      </c>
      <c r="G411" s="20">
        <f t="shared" si="178"/>
        <v>1.4177354769983761</v>
      </c>
      <c r="H411" s="20">
        <f t="shared" si="179"/>
        <v>7.357860359714033E-2</v>
      </c>
      <c r="I411" s="20">
        <f t="shared" si="180"/>
        <v>18</v>
      </c>
      <c r="J411" s="20">
        <f t="shared" si="181"/>
        <v>0.99341231793516571</v>
      </c>
      <c r="K411" s="20">
        <f t="shared" ref="K411:K474" si="183">$G$3*D411/SUM(D411:I411)*$J411</f>
        <v>1050.9381842289031</v>
      </c>
      <c r="L411" s="20">
        <f t="shared" ref="L411:L474" si="184">$G$3*E411/SUM(D411:I411)*$J411</f>
        <v>839.13847985031578</v>
      </c>
      <c r="M411" s="20">
        <f t="shared" ref="M411:M474" si="185">$G$3*F411/SUM(D411:I411)*$J411</f>
        <v>14.340113977429798</v>
      </c>
      <c r="N411" s="20">
        <f t="shared" ref="N411:N474" si="186">$G$3*G411/SUM(D411:I411)*$J411</f>
        <v>15.125086016603509</v>
      </c>
      <c r="O411" s="20">
        <f t="shared" ref="O411:O474" si="187">$G$3*H411/SUM(D411:I411)*$J411</f>
        <v>0.78497203917370439</v>
      </c>
      <c r="P411" s="20">
        <f>Properties!$G$12*EXP(1/$G$2-1/300)*(K411*L411-M411*N411/Properties!$B$3)</f>
        <v>1.434528588645388E-2</v>
      </c>
      <c r="Q411" s="20">
        <f>Properties!$G$13*(K411^2-O411*N411/Properties!$C$3)</f>
        <v>7.860146443284436E-4</v>
      </c>
      <c r="R411" s="20">
        <f>Properties!$G$14*(O411*L411-M411*K411/Properties!$D$3)</f>
        <v>1.9756254210020323E-10</v>
      </c>
      <c r="S411" s="20">
        <f t="shared" ref="S411:S474" si="188">D411+$G$10*(-P411-2*Q411+R411)*$B$25</f>
        <v>98.504889000549525</v>
      </c>
      <c r="T411" s="20">
        <f t="shared" ref="T411:T474" si="189">E411+$G$10*(-P411-R411)*$B$25</f>
        <v>78.652421199767076</v>
      </c>
      <c r="U411" s="20">
        <f t="shared" ref="U411:U474" si="190">F411+$G$10*(P411+R411)*$B$25</f>
        <v>1.3475788002330238</v>
      </c>
      <c r="V411" s="20">
        <f t="shared" ref="V411:V474" si="191">G411+$G$10*(P411+Q411)*$B$25</f>
        <v>1.4213448998417328</v>
      </c>
      <c r="W411" s="20">
        <f t="shared" ref="W411:W474" si="192">H411+$G$10*(Q411-R411)*$B$25</f>
        <v>7.3766099608708779E-2</v>
      </c>
      <c r="X411" s="20">
        <f t="shared" si="182"/>
        <v>18</v>
      </c>
      <c r="Y411" s="20">
        <f t="shared" ref="Y411:Y474" si="193">J411-($J$6/(2*J411)*SUM($D$27:$I$27)/SUM(D411:I411))*($B$25)</f>
        <v>0.993395105483038</v>
      </c>
      <c r="Z411" s="34">
        <f t="shared" ref="Z411:Z474" si="194">1-(P411+R411)/($P$27+$R$27)</f>
        <v>4.4183663800999362E-2</v>
      </c>
      <c r="AA411" s="38">
        <f t="shared" si="171"/>
        <v>1.4951109994504748E-2</v>
      </c>
      <c r="AB411" s="37">
        <f t="shared" si="172"/>
        <v>1.6844735002911549E-2</v>
      </c>
      <c r="AC411" s="39">
        <f t="shared" ref="AC411:AC474" si="195">(P411+R411)/(Q411-R411)</f>
        <v>18.250664657680108</v>
      </c>
    </row>
    <row r="412" spans="1:29">
      <c r="A412" s="20">
        <f t="shared" ref="A412:A475" si="196">A411+$B$25</f>
        <v>3.8500000000000076E-2</v>
      </c>
      <c r="B412" s="16">
        <f t="shared" si="175"/>
        <v>4.9019722472303862</v>
      </c>
      <c r="C412" s="16">
        <f t="shared" si="176"/>
        <v>91.837961440616709</v>
      </c>
      <c r="D412" s="20">
        <f t="shared" si="173"/>
        <v>98.504889000549525</v>
      </c>
      <c r="E412" s="20">
        <f t="shared" si="174"/>
        <v>78.652421199767076</v>
      </c>
      <c r="F412" s="20">
        <f t="shared" si="177"/>
        <v>1.3475788002330238</v>
      </c>
      <c r="G412" s="20">
        <f t="shared" si="178"/>
        <v>1.4213448998417328</v>
      </c>
      <c r="H412" s="20">
        <f t="shared" si="179"/>
        <v>7.3766099608708779E-2</v>
      </c>
      <c r="I412" s="20">
        <f t="shared" si="180"/>
        <v>18</v>
      </c>
      <c r="J412" s="20">
        <f t="shared" si="181"/>
        <v>0.993395105483038</v>
      </c>
      <c r="K412" s="20">
        <f t="shared" si="183"/>
        <v>1050.8794683892227</v>
      </c>
      <c r="L412" s="20">
        <f t="shared" si="184"/>
        <v>839.08743430466029</v>
      </c>
      <c r="M412" s="20">
        <f t="shared" si="185"/>
        <v>14.376371645813096</v>
      </c>
      <c r="N412" s="20">
        <f t="shared" si="186"/>
        <v>15.163330347340226</v>
      </c>
      <c r="O412" s="20">
        <f t="shared" si="187"/>
        <v>0.7869587015271281</v>
      </c>
      <c r="P412" s="20">
        <f>Properties!$G$12*EXP(1/$G$2-1/300)*(K412*L412-M412*N412/Properties!$B$3)</f>
        <v>1.4343611799783308E-2</v>
      </c>
      <c r="Q412" s="20">
        <f>Properties!$G$13*(K412^2-O412*N412/Properties!$C$3)</f>
        <v>7.859268145220216E-4</v>
      </c>
      <c r="R412" s="20">
        <f>Properties!$G$14*(O412*L412-M412*K412/Properties!$D$3)</f>
        <v>1.9804998584673308E-10</v>
      </c>
      <c r="S412" s="20">
        <f t="shared" si="188"/>
        <v>98.50109252293349</v>
      </c>
      <c r="T412" s="20">
        <f t="shared" si="189"/>
        <v>78.648999672272069</v>
      </c>
      <c r="U412" s="20">
        <f t="shared" si="190"/>
        <v>1.3510003277280269</v>
      </c>
      <c r="V412" s="20">
        <f t="shared" si="191"/>
        <v>1.4249539023972519</v>
      </c>
      <c r="W412" s="20">
        <f t="shared" si="192"/>
        <v>7.395357466922492E-2</v>
      </c>
      <c r="X412" s="20">
        <f t="shared" si="182"/>
        <v>18</v>
      </c>
      <c r="Y412" s="20">
        <f t="shared" si="193"/>
        <v>0.99337789273267196</v>
      </c>
      <c r="Z412" s="34">
        <f t="shared" si="194"/>
        <v>4.4295206987567171E-2</v>
      </c>
      <c r="AA412" s="38">
        <f t="shared" ref="AA412:AA475" si="197">($D$27-S412)/$D$27</f>
        <v>1.4989074770665099E-2</v>
      </c>
      <c r="AB412" s="37">
        <f t="shared" ref="AB412:AB475" si="198">($E$27-T412)/$E$27</f>
        <v>1.6887504096599136E-2</v>
      </c>
      <c r="AC412" s="39">
        <f t="shared" si="195"/>
        <v>18.250574159481538</v>
      </c>
    </row>
    <row r="413" spans="1:29">
      <c r="A413" s="20">
        <f t="shared" si="196"/>
        <v>3.8600000000000079E-2</v>
      </c>
      <c r="B413" s="16">
        <f t="shared" si="175"/>
        <v>4.9147046426777381</v>
      </c>
      <c r="C413" s="16">
        <f t="shared" si="176"/>
        <v>92.076501600202732</v>
      </c>
      <c r="D413" s="20">
        <f t="shared" ref="D413:D476" si="199">S412</f>
        <v>98.50109252293349</v>
      </c>
      <c r="E413" s="20">
        <f t="shared" ref="E413:E476" si="200">T412</f>
        <v>78.648999672272069</v>
      </c>
      <c r="F413" s="20">
        <f t="shared" si="177"/>
        <v>1.3510003277280269</v>
      </c>
      <c r="G413" s="20">
        <f t="shared" si="178"/>
        <v>1.4249539023972519</v>
      </c>
      <c r="H413" s="20">
        <f t="shared" si="179"/>
        <v>7.395357466922492E-2</v>
      </c>
      <c r="I413" s="20">
        <f t="shared" si="180"/>
        <v>18</v>
      </c>
      <c r="J413" s="20">
        <f t="shared" si="181"/>
        <v>0.99337789273267196</v>
      </c>
      <c r="K413" s="20">
        <f t="shared" si="183"/>
        <v>1050.8207583449537</v>
      </c>
      <c r="L413" s="20">
        <f t="shared" si="184"/>
        <v>839.03639403234968</v>
      </c>
      <c r="M413" s="20">
        <f t="shared" si="185"/>
        <v>14.412623784623653</v>
      </c>
      <c r="N413" s="20">
        <f t="shared" si="186"/>
        <v>15.201568855442456</v>
      </c>
      <c r="O413" s="20">
        <f t="shared" si="187"/>
        <v>0.7889450708188015</v>
      </c>
      <c r="P413" s="20">
        <f>Properties!$G$12*EXP(1/$G$2-1/300)*(K413*L413-M413*N413/Properties!$B$3)</f>
        <v>1.4341937979791176E-2</v>
      </c>
      <c r="Q413" s="20">
        <f>Properties!$G$13*(K413^2-O413*N413/Properties!$C$3)</f>
        <v>7.8583899828342193E-4</v>
      </c>
      <c r="R413" s="20">
        <f>Properties!$G$14*(O413*L413-M413*K413/Properties!$D$3)</f>
        <v>1.9853729373826909E-10</v>
      </c>
      <c r="S413" s="20">
        <f t="shared" si="188"/>
        <v>98.497296486486263</v>
      </c>
      <c r="T413" s="20">
        <f t="shared" si="189"/>
        <v>78.645578544050238</v>
      </c>
      <c r="U413" s="20">
        <f t="shared" si="190"/>
        <v>1.3544214559498582</v>
      </c>
      <c r="V413" s="20">
        <f t="shared" si="191"/>
        <v>1.4285624847317835</v>
      </c>
      <c r="W413" s="20">
        <f t="shared" si="192"/>
        <v>7.4141028781925244E-2</v>
      </c>
      <c r="X413" s="20">
        <f t="shared" si="182"/>
        <v>18</v>
      </c>
      <c r="Y413" s="20">
        <f t="shared" si="193"/>
        <v>0.99336067968405206</v>
      </c>
      <c r="Z413" s="34">
        <f t="shared" si="194"/>
        <v>4.4406732405546934E-2</v>
      </c>
      <c r="AA413" s="38">
        <f t="shared" si="197"/>
        <v>1.5027035135137368E-2</v>
      </c>
      <c r="AB413" s="37">
        <f t="shared" si="198"/>
        <v>1.6930268199372024E-2</v>
      </c>
      <c r="AC413" s="39">
        <f t="shared" si="195"/>
        <v>18.250483665303562</v>
      </c>
    </row>
    <row r="414" spans="1:29">
      <c r="A414" s="20">
        <f t="shared" si="196"/>
        <v>3.8700000000000082E-2</v>
      </c>
      <c r="B414" s="16">
        <f t="shared" si="175"/>
        <v>4.92743703812509</v>
      </c>
      <c r="C414" s="16">
        <f t="shared" si="176"/>
        <v>92.315041759788755</v>
      </c>
      <c r="D414" s="20">
        <f t="shared" si="199"/>
        <v>98.497296486486263</v>
      </c>
      <c r="E414" s="20">
        <f t="shared" si="200"/>
        <v>78.645578544050238</v>
      </c>
      <c r="F414" s="20">
        <f t="shared" si="177"/>
        <v>1.3544214559498582</v>
      </c>
      <c r="G414" s="20">
        <f t="shared" si="178"/>
        <v>1.4285624847317835</v>
      </c>
      <c r="H414" s="20">
        <f t="shared" si="179"/>
        <v>7.4141028781925244E-2</v>
      </c>
      <c r="I414" s="20">
        <f t="shared" si="180"/>
        <v>18</v>
      </c>
      <c r="J414" s="20">
        <f t="shared" si="181"/>
        <v>0.99336067968405206</v>
      </c>
      <c r="K414" s="20">
        <f t="shared" si="183"/>
        <v>1050.7620540951236</v>
      </c>
      <c r="L414" s="20">
        <f t="shared" si="184"/>
        <v>838.98535903250342</v>
      </c>
      <c r="M414" s="20">
        <f t="shared" si="185"/>
        <v>14.448870394728441</v>
      </c>
      <c r="N414" s="20">
        <f t="shared" si="186"/>
        <v>15.239801541821498</v>
      </c>
      <c r="O414" s="20">
        <f t="shared" si="187"/>
        <v>0.79093114709305634</v>
      </c>
      <c r="P414" s="20">
        <f>Properties!$G$12*EXP(1/$G$2-1/300)*(K414*L414-M414*N414/Properties!$B$3)</f>
        <v>1.4340264426419655E-2</v>
      </c>
      <c r="Q414" s="20">
        <f>Properties!$G$13*(K414^2-O414*N414/Properties!$C$3)</f>
        <v>7.8575119560974076E-4</v>
      </c>
      <c r="R414" s="20">
        <f>Properties!$G$14*(O414*L414-M414*K414/Properties!$D$3)</f>
        <v>1.9902446580971959E-10</v>
      </c>
      <c r="S414" s="20">
        <f t="shared" si="188"/>
        <v>98.493500891137757</v>
      </c>
      <c r="T414" s="20">
        <f t="shared" si="189"/>
        <v>78.642157815037976</v>
      </c>
      <c r="U414" s="20">
        <f t="shared" si="190"/>
        <v>1.3578421849621174</v>
      </c>
      <c r="V414" s="20">
        <f t="shared" si="191"/>
        <v>1.4321706469121629</v>
      </c>
      <c r="W414" s="20">
        <f t="shared" si="192"/>
        <v>7.4328461950045568E-2</v>
      </c>
      <c r="X414" s="20">
        <f t="shared" si="182"/>
        <v>18</v>
      </c>
      <c r="Y414" s="20">
        <f t="shared" si="193"/>
        <v>0.99334346633716275</v>
      </c>
      <c r="Z414" s="34">
        <f t="shared" si="194"/>
        <v>4.4518240058791791E-2</v>
      </c>
      <c r="AA414" s="38">
        <f t="shared" si="197"/>
        <v>1.5064991088622436E-2</v>
      </c>
      <c r="AB414" s="37">
        <f t="shared" si="198"/>
        <v>1.6973027312025303E-2</v>
      </c>
      <c r="AC414" s="39">
        <f t="shared" si="195"/>
        <v>18.250393175146066</v>
      </c>
    </row>
    <row r="415" spans="1:29">
      <c r="A415" s="20">
        <f t="shared" si="196"/>
        <v>3.8800000000000084E-2</v>
      </c>
      <c r="B415" s="16">
        <f t="shared" si="175"/>
        <v>4.940169433572442</v>
      </c>
      <c r="C415" s="16">
        <f t="shared" si="176"/>
        <v>92.553581919374778</v>
      </c>
      <c r="D415" s="20">
        <f t="shared" si="199"/>
        <v>98.493500891137757</v>
      </c>
      <c r="E415" s="20">
        <f t="shared" si="200"/>
        <v>78.642157815037976</v>
      </c>
      <c r="F415" s="20">
        <f t="shared" si="177"/>
        <v>1.3578421849621174</v>
      </c>
      <c r="G415" s="20">
        <f t="shared" si="178"/>
        <v>1.4321706469121629</v>
      </c>
      <c r="H415" s="20">
        <f t="shared" si="179"/>
        <v>7.4328461950045568E-2</v>
      </c>
      <c r="I415" s="20">
        <f t="shared" si="180"/>
        <v>18</v>
      </c>
      <c r="J415" s="20">
        <f t="shared" si="181"/>
        <v>0.99334346633716275</v>
      </c>
      <c r="K415" s="20">
        <f t="shared" si="183"/>
        <v>1050.7033556387601</v>
      </c>
      <c r="L415" s="20">
        <f t="shared" si="184"/>
        <v>838.93432930424137</v>
      </c>
      <c r="M415" s="20">
        <f t="shared" si="185"/>
        <v>14.485111476994248</v>
      </c>
      <c r="N415" s="20">
        <f t="shared" si="186"/>
        <v>15.278028407388463</v>
      </c>
      <c r="O415" s="20">
        <f t="shared" si="187"/>
        <v>0.79291693039421463</v>
      </c>
      <c r="P415" s="20">
        <f>Properties!$G$12*EXP(1/$G$2-1/300)*(K415*L415-M415*N415/Properties!$B$3)</f>
        <v>1.433859113961092E-2</v>
      </c>
      <c r="Q415" s="20">
        <f>Properties!$G$13*(K415^2-O415*N415/Properties!$C$3)</f>
        <v>7.856634064980746E-4</v>
      </c>
      <c r="R415" s="20">
        <f>Properties!$G$14*(O415*L415-M415*K415/Properties!$D$3)</f>
        <v>1.9951150209598277E-10</v>
      </c>
      <c r="S415" s="20">
        <f t="shared" si="188"/>
        <v>98.489705736817939</v>
      </c>
      <c r="T415" s="20">
        <f t="shared" si="189"/>
        <v>78.638737485171703</v>
      </c>
      <c r="U415" s="20">
        <f t="shared" si="190"/>
        <v>1.3612625148283903</v>
      </c>
      <c r="V415" s="20">
        <f t="shared" si="191"/>
        <v>1.4357783890052114</v>
      </c>
      <c r="W415" s="20">
        <f t="shared" si="192"/>
        <v>7.4515874176821012E-2</v>
      </c>
      <c r="X415" s="20">
        <f t="shared" si="182"/>
        <v>18</v>
      </c>
      <c r="Y415" s="20">
        <f t="shared" si="193"/>
        <v>0.9933262526919886</v>
      </c>
      <c r="Z415" s="34">
        <f t="shared" si="194"/>
        <v>4.462972995115444E-2</v>
      </c>
      <c r="AA415" s="38">
        <f t="shared" si="197"/>
        <v>1.5102942631820611E-2</v>
      </c>
      <c r="AB415" s="37">
        <f t="shared" si="198"/>
        <v>1.7015781435353716E-2</v>
      </c>
      <c r="AC415" s="39">
        <f t="shared" si="195"/>
        <v>18.250302689008926</v>
      </c>
    </row>
    <row r="416" spans="1:29">
      <c r="A416" s="20">
        <f t="shared" si="196"/>
        <v>3.8900000000000087E-2</v>
      </c>
      <c r="B416" s="16">
        <f t="shared" si="175"/>
        <v>4.9529018290197939</v>
      </c>
      <c r="C416" s="16">
        <f t="shared" si="176"/>
        <v>92.792122078960801</v>
      </c>
      <c r="D416" s="20">
        <f t="shared" si="199"/>
        <v>98.489705736817939</v>
      </c>
      <c r="E416" s="20">
        <f t="shared" si="200"/>
        <v>78.638737485171703</v>
      </c>
      <c r="F416" s="20">
        <f t="shared" si="177"/>
        <v>1.3612625148283903</v>
      </c>
      <c r="G416" s="20">
        <f t="shared" si="178"/>
        <v>1.4357783890052114</v>
      </c>
      <c r="H416" s="20">
        <f t="shared" si="179"/>
        <v>7.4515874176821012E-2</v>
      </c>
      <c r="I416" s="20">
        <f t="shared" si="180"/>
        <v>18</v>
      </c>
      <c r="J416" s="20">
        <f t="shared" si="181"/>
        <v>0.9933262526919886</v>
      </c>
      <c r="K416" s="20">
        <f t="shared" si="183"/>
        <v>1050.6446629748921</v>
      </c>
      <c r="L416" s="20">
        <f t="shared" si="184"/>
        <v>838.88330484668393</v>
      </c>
      <c r="M416" s="20">
        <f t="shared" si="185"/>
        <v>14.521347032287681</v>
      </c>
      <c r="N416" s="20">
        <f t="shared" si="186"/>
        <v>15.316249453054269</v>
      </c>
      <c r="O416" s="20">
        <f t="shared" si="187"/>
        <v>0.7949024207665889</v>
      </c>
      <c r="P416" s="20">
        <f>Properties!$G$12*EXP(1/$G$2-1/300)*(K416*L416-M416*N416/Properties!$B$3)</f>
        <v>1.4336918119307198E-2</v>
      </c>
      <c r="Q416" s="20">
        <f>Properties!$G$13*(K416^2-O416*N416/Properties!$C$3)</f>
        <v>7.8557563094552299E-4</v>
      </c>
      <c r="R416" s="20">
        <f>Properties!$G$14*(O416*L416-M416*K416/Properties!$D$3)</f>
        <v>1.9999840263194603E-10</v>
      </c>
      <c r="S416" s="20">
        <f t="shared" si="188"/>
        <v>98.485911023456751</v>
      </c>
      <c r="T416" s="20">
        <f t="shared" si="189"/>
        <v>78.635317554387839</v>
      </c>
      <c r="U416" s="20">
        <f t="shared" si="190"/>
        <v>1.3646824456122493</v>
      </c>
      <c r="V416" s="20">
        <f t="shared" si="191"/>
        <v>1.4393857110777353</v>
      </c>
      <c r="W416" s="20">
        <f t="shared" si="192"/>
        <v>7.4703265465485988E-2</v>
      </c>
      <c r="X416" s="20">
        <f t="shared" si="182"/>
        <v>18</v>
      </c>
      <c r="Y416" s="20">
        <f t="shared" si="193"/>
        <v>0.99330903874851406</v>
      </c>
      <c r="Z416" s="34">
        <f t="shared" si="194"/>
        <v>4.4741202086484133E-2</v>
      </c>
      <c r="AA416" s="38">
        <f t="shared" si="197"/>
        <v>1.5140889765432491E-2</v>
      </c>
      <c r="AB416" s="37">
        <f t="shared" si="198"/>
        <v>1.7058530570152008E-2</v>
      </c>
      <c r="AC416" s="39">
        <f t="shared" si="195"/>
        <v>18.250212206892027</v>
      </c>
    </row>
    <row r="417" spans="1:29">
      <c r="A417" s="20">
        <f t="shared" si="196"/>
        <v>3.900000000000009E-2</v>
      </c>
      <c r="B417" s="16">
        <f t="shared" ref="B417:B480" si="201">A417/(PI()/4*$G$6^2)</f>
        <v>4.9656342244671459</v>
      </c>
      <c r="C417" s="16">
        <f t="shared" ref="C417:C480" si="202">A417*$G$10</f>
        <v>93.030662238546824</v>
      </c>
      <c r="D417" s="20">
        <f t="shared" si="199"/>
        <v>98.485911023456751</v>
      </c>
      <c r="E417" s="20">
        <f t="shared" si="200"/>
        <v>78.635317554387839</v>
      </c>
      <c r="F417" s="20">
        <f t="shared" ref="F417:F480" si="203">U416</f>
        <v>1.3646824456122493</v>
      </c>
      <c r="G417" s="20">
        <f t="shared" ref="G417:G480" si="204">V416</f>
        <v>1.4393857110777353</v>
      </c>
      <c r="H417" s="20">
        <f t="shared" ref="H417:H480" si="205">W416</f>
        <v>7.4703265465485988E-2</v>
      </c>
      <c r="I417" s="20">
        <f t="shared" ref="I417:I480" si="206">X416</f>
        <v>18</v>
      </c>
      <c r="J417" s="20">
        <f t="shared" ref="J417:J480" si="207">Y416</f>
        <v>0.99330903874851406</v>
      </c>
      <c r="K417" s="20">
        <f t="shared" si="183"/>
        <v>1050.5859761025472</v>
      </c>
      <c r="L417" s="20">
        <f t="shared" si="184"/>
        <v>838.83228565895092</v>
      </c>
      <c r="M417" s="20">
        <f t="shared" si="185"/>
        <v>14.557577061475143</v>
      </c>
      <c r="N417" s="20">
        <f t="shared" si="186"/>
        <v>15.354464679729627</v>
      </c>
      <c r="O417" s="20">
        <f t="shared" si="187"/>
        <v>0.79688761825448196</v>
      </c>
      <c r="P417" s="20">
        <f>Properties!$G$12*EXP(1/$G$2-1/300)*(K417*L417-M417*N417/Properties!$B$3)</f>
        <v>1.4335245365450694E-2</v>
      </c>
      <c r="Q417" s="20">
        <f>Properties!$G$13*(K417^2-O417*N417/Properties!$C$3)</f>
        <v>7.8548786894918341E-4</v>
      </c>
      <c r="R417" s="20">
        <f>Properties!$G$14*(O417*L417-M417*K417/Properties!$D$3)</f>
        <v>2.0048516745248701E-10</v>
      </c>
      <c r="S417" s="20">
        <f t="shared" si="188"/>
        <v>98.482116750984176</v>
      </c>
      <c r="T417" s="20">
        <f t="shared" si="189"/>
        <v>78.631898022622835</v>
      </c>
      <c r="U417" s="20">
        <f t="shared" si="190"/>
        <v>1.3681019773772523</v>
      </c>
      <c r="V417" s="20">
        <f t="shared" si="191"/>
        <v>1.4429926131965267</v>
      </c>
      <c r="W417" s="20">
        <f t="shared" si="192"/>
        <v>7.4890635819274243E-2</v>
      </c>
      <c r="X417" s="20">
        <f t="shared" ref="X417:X480" si="208">I417</f>
        <v>18</v>
      </c>
      <c r="Y417" s="20">
        <f t="shared" si="193"/>
        <v>0.99329182450672371</v>
      </c>
      <c r="Z417" s="34">
        <f t="shared" si="194"/>
        <v>4.4852656468632124E-2</v>
      </c>
      <c r="AA417" s="38">
        <f t="shared" si="197"/>
        <v>1.5178832490158244E-2</v>
      </c>
      <c r="AB417" s="37">
        <f t="shared" si="198"/>
        <v>1.7101274717214565E-2</v>
      </c>
      <c r="AC417" s="39">
        <f t="shared" si="195"/>
        <v>18.250121728795254</v>
      </c>
    </row>
    <row r="418" spans="1:29">
      <c r="A418" s="20">
        <f t="shared" si="196"/>
        <v>3.9100000000000093E-2</v>
      </c>
      <c r="B418" s="16">
        <f t="shared" si="201"/>
        <v>4.9783666199144978</v>
      </c>
      <c r="C418" s="16">
        <f t="shared" si="202"/>
        <v>93.269202398132848</v>
      </c>
      <c r="D418" s="20">
        <f t="shared" si="199"/>
        <v>98.482116750984176</v>
      </c>
      <c r="E418" s="20">
        <f t="shared" si="200"/>
        <v>78.631898022622835</v>
      </c>
      <c r="F418" s="20">
        <f t="shared" si="203"/>
        <v>1.3681019773772523</v>
      </c>
      <c r="G418" s="20">
        <f t="shared" si="204"/>
        <v>1.4429926131965267</v>
      </c>
      <c r="H418" s="20">
        <f t="shared" si="205"/>
        <v>7.4890635819274243E-2</v>
      </c>
      <c r="I418" s="20">
        <f t="shared" si="206"/>
        <v>18</v>
      </c>
      <c r="J418" s="20">
        <f t="shared" si="207"/>
        <v>0.99329182450672371</v>
      </c>
      <c r="K418" s="20">
        <f t="shared" si="183"/>
        <v>1050.5272950207539</v>
      </c>
      <c r="L418" s="20">
        <f t="shared" si="184"/>
        <v>838.78127174016322</v>
      </c>
      <c r="M418" s="20">
        <f t="shared" si="185"/>
        <v>14.593801565422858</v>
      </c>
      <c r="N418" s="20">
        <f t="shared" si="186"/>
        <v>15.392674088325048</v>
      </c>
      <c r="O418" s="20">
        <f t="shared" si="187"/>
        <v>0.79887252290218791</v>
      </c>
      <c r="P418" s="20">
        <f>Properties!$G$12*EXP(1/$G$2-1/300)*(K418*L418-M418*N418/Properties!$B$3)</f>
        <v>1.4333572877983638E-2</v>
      </c>
      <c r="Q418" s="20">
        <f>Properties!$G$13*(K418^2-O418*N418/Properties!$C$3)</f>
        <v>7.8540012050615498E-4</v>
      </c>
      <c r="R418" s="20">
        <f>Properties!$G$14*(O418*L418-M418*K418/Properties!$D$3)</f>
        <v>2.0097179659247319E-10</v>
      </c>
      <c r="S418" s="20">
        <f t="shared" si="188"/>
        <v>98.478322919330196</v>
      </c>
      <c r="T418" s="20">
        <f t="shared" si="189"/>
        <v>78.628478889813138</v>
      </c>
      <c r="U418" s="20">
        <f t="shared" si="190"/>
        <v>1.3715211101869442</v>
      </c>
      <c r="V418" s="20">
        <f t="shared" si="191"/>
        <v>1.4465990954283632</v>
      </c>
      <c r="W418" s="20">
        <f t="shared" si="192"/>
        <v>7.5077985241418815E-2</v>
      </c>
      <c r="X418" s="20">
        <f t="shared" si="208"/>
        <v>18</v>
      </c>
      <c r="Y418" s="20">
        <f t="shared" si="193"/>
        <v>0.993274609966602</v>
      </c>
      <c r="Z418" s="34">
        <f t="shared" si="194"/>
        <v>4.4964093101447222E-2</v>
      </c>
      <c r="AA418" s="38">
        <f t="shared" si="197"/>
        <v>1.5216770806698037E-2</v>
      </c>
      <c r="AB418" s="37">
        <f t="shared" si="198"/>
        <v>1.7144013877335773E-2</v>
      </c>
      <c r="AC418" s="39">
        <f t="shared" si="195"/>
        <v>18.2500312547185</v>
      </c>
    </row>
    <row r="419" spans="1:29">
      <c r="A419" s="20">
        <f t="shared" si="196"/>
        <v>3.9200000000000096E-2</v>
      </c>
      <c r="B419" s="16">
        <f t="shared" si="201"/>
        <v>4.9910990153618497</v>
      </c>
      <c r="C419" s="16">
        <f t="shared" si="202"/>
        <v>93.507742557718871</v>
      </c>
      <c r="D419" s="20">
        <f t="shared" si="199"/>
        <v>98.478322919330196</v>
      </c>
      <c r="E419" s="20">
        <f t="shared" si="200"/>
        <v>78.628478889813138</v>
      </c>
      <c r="F419" s="20">
        <f t="shared" si="203"/>
        <v>1.3715211101869442</v>
      </c>
      <c r="G419" s="20">
        <f t="shared" si="204"/>
        <v>1.4465990954283632</v>
      </c>
      <c r="H419" s="20">
        <f t="shared" si="205"/>
        <v>7.5077985241418815E-2</v>
      </c>
      <c r="I419" s="20">
        <f t="shared" si="206"/>
        <v>18</v>
      </c>
      <c r="J419" s="20">
        <f t="shared" si="207"/>
        <v>0.993274609966602</v>
      </c>
      <c r="K419" s="20">
        <f t="shared" si="183"/>
        <v>1050.4686197285416</v>
      </c>
      <c r="L419" s="20">
        <f t="shared" si="184"/>
        <v>838.73026308944145</v>
      </c>
      <c r="M419" s="20">
        <f t="shared" si="185"/>
        <v>14.630020544996867</v>
      </c>
      <c r="N419" s="20">
        <f t="shared" si="186"/>
        <v>15.430877679750857</v>
      </c>
      <c r="O419" s="20">
        <f t="shared" si="187"/>
        <v>0.80085713475399078</v>
      </c>
      <c r="P419" s="20">
        <f>Properties!$G$12*EXP(1/$G$2-1/300)*(K419*L419-M419*N419/Properties!$B$3)</f>
        <v>1.4331900656848301E-2</v>
      </c>
      <c r="Q419" s="20">
        <f>Properties!$G$13*(K419^2-O419*N419/Properties!$C$3)</f>
        <v>7.8531238561353961E-4</v>
      </c>
      <c r="R419" s="20">
        <f>Properties!$G$14*(O419*L419-M419*K419/Properties!$D$3)</f>
        <v>2.0145829008676135E-10</v>
      </c>
      <c r="S419" s="20">
        <f t="shared" si="188"/>
        <v>98.474529528424824</v>
      </c>
      <c r="T419" s="20">
        <f t="shared" si="189"/>
        <v>78.625060155895227</v>
      </c>
      <c r="U419" s="20">
        <f t="shared" si="190"/>
        <v>1.3749398441048557</v>
      </c>
      <c r="V419" s="20">
        <f t="shared" si="191"/>
        <v>1.4502051578400079</v>
      </c>
      <c r="W419" s="20">
        <f t="shared" si="192"/>
        <v>7.5265313735152051E-2</v>
      </c>
      <c r="X419" s="20">
        <f t="shared" si="208"/>
        <v>18</v>
      </c>
      <c r="Y419" s="20">
        <f t="shared" si="193"/>
        <v>0.99325739512813338</v>
      </c>
      <c r="Z419" s="34">
        <f t="shared" si="194"/>
        <v>4.5075511988776018E-2</v>
      </c>
      <c r="AA419" s="38">
        <f t="shared" si="197"/>
        <v>1.5254704715751757E-2</v>
      </c>
      <c r="AB419" s="37">
        <f t="shared" si="198"/>
        <v>1.7186748051309663E-2</v>
      </c>
      <c r="AC419" s="39">
        <f t="shared" si="195"/>
        <v>18.249940784661625</v>
      </c>
    </row>
    <row r="420" spans="1:29">
      <c r="A420" s="20">
        <f t="shared" si="196"/>
        <v>3.9300000000000099E-2</v>
      </c>
      <c r="B420" s="16">
        <f t="shared" si="201"/>
        <v>5.0038314108092017</v>
      </c>
      <c r="C420" s="16">
        <f t="shared" si="202"/>
        <v>93.746282717304894</v>
      </c>
      <c r="D420" s="20">
        <f t="shared" si="199"/>
        <v>98.474529528424824</v>
      </c>
      <c r="E420" s="20">
        <f t="shared" si="200"/>
        <v>78.625060155895227</v>
      </c>
      <c r="F420" s="20">
        <f t="shared" si="203"/>
        <v>1.3749398441048557</v>
      </c>
      <c r="G420" s="20">
        <f t="shared" si="204"/>
        <v>1.4502051578400079</v>
      </c>
      <c r="H420" s="20">
        <f t="shared" si="205"/>
        <v>7.5265313735152051E-2</v>
      </c>
      <c r="I420" s="20">
        <f t="shared" si="206"/>
        <v>18</v>
      </c>
      <c r="J420" s="20">
        <f t="shared" si="207"/>
        <v>0.99325739512813338</v>
      </c>
      <c r="K420" s="20">
        <f t="shared" si="183"/>
        <v>1050.4099502249389</v>
      </c>
      <c r="L420" s="20">
        <f t="shared" si="184"/>
        <v>838.67925970590625</v>
      </c>
      <c r="M420" s="20">
        <f t="shared" si="185"/>
        <v>14.666234001063003</v>
      </c>
      <c r="N420" s="20">
        <f t="shared" si="186"/>
        <v>15.469075454917169</v>
      </c>
      <c r="O420" s="20">
        <f t="shared" si="187"/>
        <v>0.80284145385416494</v>
      </c>
      <c r="P420" s="20">
        <f>Properties!$G$12*EXP(1/$G$2-1/300)*(K420*L420-M420*N420/Properties!$B$3)</f>
        <v>1.4330228701986938E-2</v>
      </c>
      <c r="Q420" s="20">
        <f>Properties!$G$13*(K420^2-O420*N420/Properties!$C$3)</f>
        <v>7.8522466426843708E-4</v>
      </c>
      <c r="R420" s="20">
        <f>Properties!$G$14*(O420*L420-M420*K420/Properties!$D$3)</f>
        <v>2.0194464797019805E-10</v>
      </c>
      <c r="S420" s="20">
        <f t="shared" si="188"/>
        <v>98.470736578198071</v>
      </c>
      <c r="T420" s="20">
        <f t="shared" si="189"/>
        <v>78.621641820805579</v>
      </c>
      <c r="U420" s="20">
        <f t="shared" si="190"/>
        <v>1.3783581791945037</v>
      </c>
      <c r="V420" s="20">
        <f t="shared" si="191"/>
        <v>1.4538108004982095</v>
      </c>
      <c r="W420" s="20">
        <f t="shared" si="192"/>
        <v>7.5452621303705614E-2</v>
      </c>
      <c r="X420" s="20">
        <f t="shared" si="208"/>
        <v>18</v>
      </c>
      <c r="Y420" s="20">
        <f t="shared" si="193"/>
        <v>0.99324017999130232</v>
      </c>
      <c r="Z420" s="34">
        <f t="shared" si="194"/>
        <v>4.5186913134465878E-2</v>
      </c>
      <c r="AA420" s="38">
        <f t="shared" si="197"/>
        <v>1.5292634218019288E-2</v>
      </c>
      <c r="AB420" s="37">
        <f t="shared" si="198"/>
        <v>1.722947723993027E-2</v>
      </c>
      <c r="AC420" s="39">
        <f t="shared" si="195"/>
        <v>18.249850318624539</v>
      </c>
    </row>
    <row r="421" spans="1:29">
      <c r="A421" s="20">
        <f t="shared" si="196"/>
        <v>3.9400000000000102E-2</v>
      </c>
      <c r="B421" s="16">
        <f t="shared" si="201"/>
        <v>5.0165638062565536</v>
      </c>
      <c r="C421" s="16">
        <f t="shared" si="202"/>
        <v>93.984822876890917</v>
      </c>
      <c r="D421" s="20">
        <f t="shared" si="199"/>
        <v>98.470736578198071</v>
      </c>
      <c r="E421" s="20">
        <f t="shared" si="200"/>
        <v>78.621641820805579</v>
      </c>
      <c r="F421" s="20">
        <f t="shared" si="203"/>
        <v>1.3783581791945037</v>
      </c>
      <c r="G421" s="20">
        <f t="shared" si="204"/>
        <v>1.4538108004982095</v>
      </c>
      <c r="H421" s="20">
        <f t="shared" si="205"/>
        <v>7.5452621303705614E-2</v>
      </c>
      <c r="I421" s="20">
        <f t="shared" si="206"/>
        <v>18</v>
      </c>
      <c r="J421" s="20">
        <f t="shared" si="207"/>
        <v>0.99324017999130232</v>
      </c>
      <c r="K421" s="20">
        <f t="shared" si="183"/>
        <v>1050.3512865089747</v>
      </c>
      <c r="L421" s="20">
        <f t="shared" si="184"/>
        <v>838.62826158867858</v>
      </c>
      <c r="M421" s="20">
        <f t="shared" si="185"/>
        <v>14.702441934486925</v>
      </c>
      <c r="N421" s="20">
        <f t="shared" si="186"/>
        <v>15.507267414733903</v>
      </c>
      <c r="O421" s="20">
        <f t="shared" si="187"/>
        <v>0.80482548024697531</v>
      </c>
      <c r="P421" s="20">
        <f>Properties!$G$12*EXP(1/$G$2-1/300)*(K421*L421-M421*N421/Properties!$B$3)</f>
        <v>1.4328557013341823E-2</v>
      </c>
      <c r="Q421" s="20">
        <f>Properties!$G$13*(K421^2-O421*N421/Properties!$C$3)</f>
        <v>7.8513695646794887E-4</v>
      </c>
      <c r="R421" s="20">
        <f>Properties!$G$14*(O421*L421-M421*K421/Properties!$D$3)</f>
        <v>2.0243087027761964E-10</v>
      </c>
      <c r="S421" s="20">
        <f t="shared" si="188"/>
        <v>98.466944068579977</v>
      </c>
      <c r="T421" s="20">
        <f t="shared" si="189"/>
        <v>78.618223884480685</v>
      </c>
      <c r="U421" s="20">
        <f t="shared" si="190"/>
        <v>1.3817761155193915</v>
      </c>
      <c r="V421" s="20">
        <f t="shared" si="191"/>
        <v>1.4574160234697022</v>
      </c>
      <c r="W421" s="20">
        <f t="shared" si="192"/>
        <v>7.5639907950310462E-2</v>
      </c>
      <c r="X421" s="20">
        <f t="shared" si="208"/>
        <v>18</v>
      </c>
      <c r="Y421" s="20">
        <f t="shared" si="193"/>
        <v>0.99322296455609338</v>
      </c>
      <c r="Z421" s="34">
        <f t="shared" si="194"/>
        <v>4.5298296542363281E-2</v>
      </c>
      <c r="AA421" s="38">
        <f t="shared" si="197"/>
        <v>1.5330559314200229E-2</v>
      </c>
      <c r="AB421" s="37">
        <f t="shared" si="198"/>
        <v>1.7272201443991442E-2</v>
      </c>
      <c r="AC421" s="39">
        <f t="shared" si="195"/>
        <v>18.249759856607117</v>
      </c>
    </row>
    <row r="422" spans="1:29">
      <c r="A422" s="20">
        <f t="shared" si="196"/>
        <v>3.9500000000000104E-2</v>
      </c>
      <c r="B422" s="16">
        <f t="shared" si="201"/>
        <v>5.0292962017039056</v>
      </c>
      <c r="C422" s="16">
        <f t="shared" si="202"/>
        <v>94.22336303647694</v>
      </c>
      <c r="D422" s="20">
        <f t="shared" si="199"/>
        <v>98.466944068579977</v>
      </c>
      <c r="E422" s="20">
        <f t="shared" si="200"/>
        <v>78.618223884480685</v>
      </c>
      <c r="F422" s="20">
        <f t="shared" si="203"/>
        <v>1.3817761155193915</v>
      </c>
      <c r="G422" s="20">
        <f t="shared" si="204"/>
        <v>1.4574160234697022</v>
      </c>
      <c r="H422" s="20">
        <f t="shared" si="205"/>
        <v>7.5639907950310462E-2</v>
      </c>
      <c r="I422" s="20">
        <f t="shared" si="206"/>
        <v>18</v>
      </c>
      <c r="J422" s="20">
        <f t="shared" si="207"/>
        <v>0.99322296455609338</v>
      </c>
      <c r="K422" s="20">
        <f t="shared" si="183"/>
        <v>1050.2926285796786</v>
      </c>
      <c r="L422" s="20">
        <f t="shared" si="184"/>
        <v>838.57726873687977</v>
      </c>
      <c r="M422" s="20">
        <f t="shared" si="185"/>
        <v>14.738644346134105</v>
      </c>
      <c r="N422" s="20">
        <f t="shared" si="186"/>
        <v>15.545453560110788</v>
      </c>
      <c r="O422" s="20">
        <f t="shared" si="187"/>
        <v>0.80680921397667793</v>
      </c>
      <c r="P422" s="20">
        <f>Properties!$G$12*EXP(1/$G$2-1/300)*(K422*L422-M422*N422/Properties!$B$3)</f>
        <v>1.4326885590855262E-2</v>
      </c>
      <c r="Q422" s="20">
        <f>Properties!$G$13*(K422^2-O422*N422/Properties!$C$3)</f>
        <v>7.8504926220917832E-4</v>
      </c>
      <c r="R422" s="20">
        <f>Properties!$G$14*(O422*L422-M422*K422/Properties!$D$3)</f>
        <v>2.0291695704385234E-10</v>
      </c>
      <c r="S422" s="20">
        <f t="shared" si="188"/>
        <v>98.463151999500582</v>
      </c>
      <c r="T422" s="20">
        <f t="shared" si="189"/>
        <v>78.614806346857065</v>
      </c>
      <c r="U422" s="20">
        <f t="shared" si="190"/>
        <v>1.3851936531430085</v>
      </c>
      <c r="V422" s="20">
        <f t="shared" si="191"/>
        <v>1.4610208268212057</v>
      </c>
      <c r="W422" s="20">
        <f t="shared" si="192"/>
        <v>7.5827173678196885E-2</v>
      </c>
      <c r="X422" s="20">
        <f t="shared" si="208"/>
        <v>18</v>
      </c>
      <c r="Y422" s="20">
        <f t="shared" si="193"/>
        <v>0.99320574882249102</v>
      </c>
      <c r="Z422" s="34">
        <f t="shared" si="194"/>
        <v>4.5409662216312152E-2</v>
      </c>
      <c r="AA422" s="38">
        <f t="shared" si="197"/>
        <v>1.5368480004994182E-2</v>
      </c>
      <c r="AB422" s="37">
        <f t="shared" si="198"/>
        <v>1.7314920664286682E-2</v>
      </c>
      <c r="AC422" s="39">
        <f t="shared" si="195"/>
        <v>18.249669398609235</v>
      </c>
    </row>
    <row r="423" spans="1:29">
      <c r="A423" s="20">
        <f t="shared" si="196"/>
        <v>3.9600000000000107E-2</v>
      </c>
      <c r="B423" s="16">
        <f t="shared" si="201"/>
        <v>5.0420285971512575</v>
      </c>
      <c r="C423" s="16">
        <f t="shared" si="202"/>
        <v>94.461903196062963</v>
      </c>
      <c r="D423" s="20">
        <f t="shared" si="199"/>
        <v>98.463151999500582</v>
      </c>
      <c r="E423" s="20">
        <f t="shared" si="200"/>
        <v>78.614806346857065</v>
      </c>
      <c r="F423" s="20">
        <f t="shared" si="203"/>
        <v>1.3851936531430085</v>
      </c>
      <c r="G423" s="20">
        <f t="shared" si="204"/>
        <v>1.4610208268212057</v>
      </c>
      <c r="H423" s="20">
        <f t="shared" si="205"/>
        <v>7.5827173678196885E-2</v>
      </c>
      <c r="I423" s="20">
        <f t="shared" si="206"/>
        <v>18</v>
      </c>
      <c r="J423" s="20">
        <f t="shared" si="207"/>
        <v>0.99320574882249102</v>
      </c>
      <c r="K423" s="20">
        <f t="shared" si="183"/>
        <v>1050.2339764360804</v>
      </c>
      <c r="L423" s="20">
        <f t="shared" si="184"/>
        <v>838.52628114963125</v>
      </c>
      <c r="M423" s="20">
        <f t="shared" si="185"/>
        <v>14.77484123686982</v>
      </c>
      <c r="N423" s="20">
        <f t="shared" si="186"/>
        <v>15.583633891957344</v>
      </c>
      <c r="O423" s="20">
        <f t="shared" si="187"/>
        <v>0.80879265508751863</v>
      </c>
      <c r="P423" s="20">
        <f>Properties!$G$12*EXP(1/$G$2-1/300)*(K423*L423-M423*N423/Properties!$B$3)</f>
        <v>1.4325214434469566E-2</v>
      </c>
      <c r="Q423" s="20">
        <f>Properties!$G$13*(K423^2-O423*N423/Properties!$C$3)</f>
        <v>7.8496158148922887E-4</v>
      </c>
      <c r="R423" s="20">
        <f>Properties!$G$14*(O423*L423-M423*K423/Properties!$D$3)</f>
        <v>2.0340290830371199E-10</v>
      </c>
      <c r="S423" s="20">
        <f t="shared" si="188"/>
        <v>98.459360370889968</v>
      </c>
      <c r="T423" s="20">
        <f t="shared" si="189"/>
        <v>78.611389207871241</v>
      </c>
      <c r="U423" s="20">
        <f t="shared" si="190"/>
        <v>1.3886107921288304</v>
      </c>
      <c r="V423" s="20">
        <f t="shared" si="191"/>
        <v>1.4646252106194253</v>
      </c>
      <c r="W423" s="20">
        <f t="shared" si="192"/>
        <v>7.6014418490594454E-2</v>
      </c>
      <c r="X423" s="20">
        <f t="shared" si="208"/>
        <v>18</v>
      </c>
      <c r="Y423" s="20">
        <f t="shared" si="193"/>
        <v>0.99318853279047969</v>
      </c>
      <c r="Z423" s="34">
        <f t="shared" si="194"/>
        <v>4.5521010160156306E-2</v>
      </c>
      <c r="AA423" s="38">
        <f t="shared" si="197"/>
        <v>1.5406396291100322E-2</v>
      </c>
      <c r="AB423" s="37">
        <f t="shared" si="198"/>
        <v>1.7357634901609485E-2</v>
      </c>
      <c r="AC423" s="39">
        <f t="shared" si="195"/>
        <v>18.249578944630777</v>
      </c>
    </row>
    <row r="424" spans="1:29">
      <c r="A424" s="20">
        <f t="shared" si="196"/>
        <v>3.970000000000011E-2</v>
      </c>
      <c r="B424" s="16">
        <f t="shared" si="201"/>
        <v>5.0547609925986094</v>
      </c>
      <c r="C424" s="16">
        <f t="shared" si="202"/>
        <v>94.700443355648986</v>
      </c>
      <c r="D424" s="20">
        <f t="shared" si="199"/>
        <v>98.459360370889968</v>
      </c>
      <c r="E424" s="20">
        <f t="shared" si="200"/>
        <v>78.611389207871241</v>
      </c>
      <c r="F424" s="20">
        <f t="shared" si="203"/>
        <v>1.3886107921288304</v>
      </c>
      <c r="G424" s="20">
        <f t="shared" si="204"/>
        <v>1.4646252106194253</v>
      </c>
      <c r="H424" s="20">
        <f t="shared" si="205"/>
        <v>7.6014418490594454E-2</v>
      </c>
      <c r="I424" s="20">
        <f t="shared" si="206"/>
        <v>18</v>
      </c>
      <c r="J424" s="20">
        <f t="shared" si="207"/>
        <v>0.99318853279047969</v>
      </c>
      <c r="K424" s="20">
        <f t="shared" si="183"/>
        <v>1050.1753300772093</v>
      </c>
      <c r="L424" s="20">
        <f t="shared" si="184"/>
        <v>838.47529882605443</v>
      </c>
      <c r="M424" s="20">
        <f t="shared" si="185"/>
        <v>14.811032607559161</v>
      </c>
      <c r="N424" s="20">
        <f t="shared" si="186"/>
        <v>15.621808411182901</v>
      </c>
      <c r="O424" s="20">
        <f t="shared" si="187"/>
        <v>0.81077580362373425</v>
      </c>
      <c r="P424" s="20">
        <f>Properties!$G$12*EXP(1/$G$2-1/300)*(K424*L424-M424*N424/Properties!$B$3)</f>
        <v>1.4323543544127059E-2</v>
      </c>
      <c r="Q424" s="20">
        <f>Properties!$G$13*(K424^2-O424*N424/Properties!$C$3)</f>
        <v>7.8487391430520376E-4</v>
      </c>
      <c r="R424" s="20">
        <f>Properties!$G$14*(O424*L424-M424*K424/Properties!$D$3)</f>
        <v>2.0388872409200424E-10</v>
      </c>
      <c r="S424" s="20">
        <f t="shared" si="188"/>
        <v>98.455569182678204</v>
      </c>
      <c r="T424" s="20">
        <f t="shared" si="189"/>
        <v>78.607972467459746</v>
      </c>
      <c r="U424" s="20">
        <f t="shared" si="190"/>
        <v>1.3920275325403193</v>
      </c>
      <c r="V424" s="20">
        <f t="shared" si="191"/>
        <v>1.4682291749310519</v>
      </c>
      <c r="W424" s="20">
        <f t="shared" si="192"/>
        <v>7.6201642390732072E-2</v>
      </c>
      <c r="X424" s="20">
        <f t="shared" si="208"/>
        <v>18</v>
      </c>
      <c r="Y424" s="20">
        <f t="shared" si="193"/>
        <v>0.99317131646004386</v>
      </c>
      <c r="Z424" s="34">
        <f t="shared" si="194"/>
        <v>4.5632340377738667E-2</v>
      </c>
      <c r="AA424" s="38">
        <f t="shared" si="197"/>
        <v>1.5444308173217963E-2</v>
      </c>
      <c r="AB424" s="37">
        <f t="shared" si="198"/>
        <v>1.7400344156753178E-2</v>
      </c>
      <c r="AC424" s="39">
        <f t="shared" si="195"/>
        <v>18.249488494671635</v>
      </c>
    </row>
    <row r="425" spans="1:29">
      <c r="A425" s="20">
        <f t="shared" si="196"/>
        <v>3.9800000000000113E-2</v>
      </c>
      <c r="B425" s="16">
        <f t="shared" si="201"/>
        <v>5.0674933880459614</v>
      </c>
      <c r="C425" s="16">
        <f t="shared" si="202"/>
        <v>94.938983515235009</v>
      </c>
      <c r="D425" s="20">
        <f t="shared" si="199"/>
        <v>98.455569182678204</v>
      </c>
      <c r="E425" s="20">
        <f t="shared" si="200"/>
        <v>78.607972467459746</v>
      </c>
      <c r="F425" s="20">
        <f t="shared" si="203"/>
        <v>1.3920275325403193</v>
      </c>
      <c r="G425" s="20">
        <f t="shared" si="204"/>
        <v>1.4682291749310519</v>
      </c>
      <c r="H425" s="20">
        <f t="shared" si="205"/>
        <v>7.6201642390732072E-2</v>
      </c>
      <c r="I425" s="20">
        <f t="shared" si="206"/>
        <v>18</v>
      </c>
      <c r="J425" s="20">
        <f t="shared" si="207"/>
        <v>0.99317131646004386</v>
      </c>
      <c r="K425" s="20">
        <f t="shared" si="183"/>
        <v>1050.1166895020956</v>
      </c>
      <c r="L425" s="20">
        <f t="shared" si="184"/>
        <v>838.42432176527132</v>
      </c>
      <c r="M425" s="20">
        <f t="shared" si="185"/>
        <v>14.847218459067031</v>
      </c>
      <c r="N425" s="20">
        <f t="shared" si="186"/>
        <v>15.659977118696586</v>
      </c>
      <c r="O425" s="20">
        <f t="shared" si="187"/>
        <v>0.81275865962955163</v>
      </c>
      <c r="P425" s="20">
        <f>Properties!$G$12*EXP(1/$G$2-1/300)*(K425*L425-M425*N425/Properties!$B$3)</f>
        <v>1.4321872919770093E-2</v>
      </c>
      <c r="Q425" s="20">
        <f>Properties!$G$13*(K425^2-O425*N425/Properties!$C$3)</f>
        <v>7.8478626065420871E-4</v>
      </c>
      <c r="R425" s="20">
        <f>Properties!$G$14*(O425*L425-M425*K425/Properties!$D$3)</f>
        <v>2.0437440444352429E-10</v>
      </c>
      <c r="S425" s="20">
        <f t="shared" si="188"/>
        <v>98.451778434795386</v>
      </c>
      <c r="T425" s="20">
        <f t="shared" si="189"/>
        <v>78.604556125559142</v>
      </c>
      <c r="U425" s="20">
        <f t="shared" si="190"/>
        <v>1.3954438744409234</v>
      </c>
      <c r="V425" s="20">
        <f t="shared" si="191"/>
        <v>1.4718327198227619</v>
      </c>
      <c r="W425" s="20">
        <f t="shared" si="192"/>
        <v>7.6388845381837933E-2</v>
      </c>
      <c r="X425" s="20">
        <f t="shared" si="208"/>
        <v>18</v>
      </c>
      <c r="Y425" s="20">
        <f t="shared" si="193"/>
        <v>0.99315409983116809</v>
      </c>
      <c r="Z425" s="34">
        <f t="shared" si="194"/>
        <v>4.5743652872900276E-2</v>
      </c>
      <c r="AA425" s="38">
        <f t="shared" si="197"/>
        <v>1.5482215652046136E-2</v>
      </c>
      <c r="AB425" s="37">
        <f t="shared" si="198"/>
        <v>1.744304843051072E-2</v>
      </c>
      <c r="AC425" s="39">
        <f t="shared" si="195"/>
        <v>18.249398048731688</v>
      </c>
    </row>
    <row r="426" spans="1:29">
      <c r="A426" s="20">
        <f t="shared" si="196"/>
        <v>3.9900000000000116E-2</v>
      </c>
      <c r="B426" s="16">
        <f t="shared" si="201"/>
        <v>5.0802257834933133</v>
      </c>
      <c r="C426" s="16">
        <f t="shared" si="202"/>
        <v>95.177523674821032</v>
      </c>
      <c r="D426" s="20">
        <f t="shared" si="199"/>
        <v>98.451778434795386</v>
      </c>
      <c r="E426" s="20">
        <f t="shared" si="200"/>
        <v>78.604556125559142</v>
      </c>
      <c r="F426" s="20">
        <f t="shared" si="203"/>
        <v>1.3954438744409234</v>
      </c>
      <c r="G426" s="20">
        <f t="shared" si="204"/>
        <v>1.4718327198227619</v>
      </c>
      <c r="H426" s="20">
        <f t="shared" si="205"/>
        <v>7.6388845381837933E-2</v>
      </c>
      <c r="I426" s="20">
        <f t="shared" si="206"/>
        <v>18</v>
      </c>
      <c r="J426" s="20">
        <f t="shared" si="207"/>
        <v>0.99315409983116809</v>
      </c>
      <c r="K426" s="20">
        <f t="shared" si="183"/>
        <v>1050.0580547097697</v>
      </c>
      <c r="L426" s="20">
        <f t="shared" si="184"/>
        <v>838.37334996640368</v>
      </c>
      <c r="M426" s="20">
        <f t="shared" si="185"/>
        <v>14.883398792258145</v>
      </c>
      <c r="N426" s="20">
        <f t="shared" si="186"/>
        <v>15.69814001540734</v>
      </c>
      <c r="O426" s="20">
        <f t="shared" si="187"/>
        <v>0.81474122314918873</v>
      </c>
      <c r="P426" s="20">
        <f>Properties!$G$12*EXP(1/$G$2-1/300)*(K426*L426-M426*N426/Properties!$B$3)</f>
        <v>1.4320202561341023E-2</v>
      </c>
      <c r="Q426" s="20">
        <f>Properties!$G$13*(K426^2-O426*N426/Properties!$C$3)</f>
        <v>7.8469862053334933E-4</v>
      </c>
      <c r="R426" s="20">
        <f>Properties!$G$14*(O426*L426-M426*K426/Properties!$D$3)</f>
        <v>2.0485994939305717E-10</v>
      </c>
      <c r="S426" s="20">
        <f t="shared" si="188"/>
        <v>98.447988127171627</v>
      </c>
      <c r="T426" s="20">
        <f t="shared" si="189"/>
        <v>78.601140182105993</v>
      </c>
      <c r="U426" s="20">
        <f t="shared" si="190"/>
        <v>1.3988598178940772</v>
      </c>
      <c r="V426" s="20">
        <f t="shared" si="191"/>
        <v>1.4754358453612173</v>
      </c>
      <c r="W426" s="20">
        <f t="shared" si="192"/>
        <v>7.6576027467139554E-2</v>
      </c>
      <c r="X426" s="20">
        <f t="shared" si="208"/>
        <v>18</v>
      </c>
      <c r="Y426" s="20">
        <f t="shared" si="193"/>
        <v>0.99313688290383684</v>
      </c>
      <c r="Z426" s="34">
        <f t="shared" si="194"/>
        <v>4.5854947649481836E-2</v>
      </c>
      <c r="AA426" s="38">
        <f t="shared" si="197"/>
        <v>1.5520118728283733E-2</v>
      </c>
      <c r="AB426" s="37">
        <f t="shared" si="198"/>
        <v>1.7485747723675081E-2</v>
      </c>
      <c r="AC426" s="39">
        <f t="shared" si="195"/>
        <v>18.249307606810817</v>
      </c>
    </row>
    <row r="427" spans="1:29">
      <c r="A427" s="20">
        <f t="shared" si="196"/>
        <v>4.0000000000000119E-2</v>
      </c>
      <c r="B427" s="16">
        <f t="shared" si="201"/>
        <v>5.0929581789406653</v>
      </c>
      <c r="C427" s="16">
        <f t="shared" si="202"/>
        <v>95.416063834407055</v>
      </c>
      <c r="D427" s="20">
        <f t="shared" si="199"/>
        <v>98.447988127171627</v>
      </c>
      <c r="E427" s="20">
        <f t="shared" si="200"/>
        <v>78.601140182105993</v>
      </c>
      <c r="F427" s="20">
        <f t="shared" si="203"/>
        <v>1.3988598178940772</v>
      </c>
      <c r="G427" s="20">
        <f t="shared" si="204"/>
        <v>1.4754358453612173</v>
      </c>
      <c r="H427" s="20">
        <f t="shared" si="205"/>
        <v>7.6576027467139554E-2</v>
      </c>
      <c r="I427" s="20">
        <f t="shared" si="206"/>
        <v>18</v>
      </c>
      <c r="J427" s="20">
        <f t="shared" si="207"/>
        <v>0.99313688290383684</v>
      </c>
      <c r="K427" s="20">
        <f t="shared" si="183"/>
        <v>1049.9994256992618</v>
      </c>
      <c r="L427" s="20">
        <f t="shared" si="184"/>
        <v>838.32238342857374</v>
      </c>
      <c r="M427" s="20">
        <f t="shared" si="185"/>
        <v>14.919573607997034</v>
      </c>
      <c r="N427" s="20">
        <f t="shared" si="186"/>
        <v>15.736297102223892</v>
      </c>
      <c r="O427" s="20">
        <f t="shared" si="187"/>
        <v>0.81672349422685386</v>
      </c>
      <c r="P427" s="20">
        <f>Properties!$G$12*EXP(1/$G$2-1/300)*(K427*L427-M427*N427/Properties!$B$3)</f>
        <v>1.4318532468782225E-2</v>
      </c>
      <c r="Q427" s="20">
        <f>Properties!$G$13*(K427^2-O427*N427/Properties!$C$3)</f>
        <v>7.8461099393973166E-4</v>
      </c>
      <c r="R427" s="20">
        <f>Properties!$G$14*(O427*L427-M427*K427/Properties!$D$3)</f>
        <v>2.0534535897537787E-10</v>
      </c>
      <c r="S427" s="20">
        <f t="shared" si="188"/>
        <v>98.44419825973705</v>
      </c>
      <c r="T427" s="20">
        <f t="shared" si="189"/>
        <v>78.597724637036876</v>
      </c>
      <c r="U427" s="20">
        <f t="shared" si="190"/>
        <v>1.4022753629632012</v>
      </c>
      <c r="V427" s="20">
        <f t="shared" si="191"/>
        <v>1.4790385516130655</v>
      </c>
      <c r="W427" s="20">
        <f t="shared" si="192"/>
        <v>7.676318864986377E-2</v>
      </c>
      <c r="X427" s="20">
        <f t="shared" si="208"/>
        <v>18</v>
      </c>
      <c r="Y427" s="20">
        <f t="shared" si="193"/>
        <v>0.99311966567803456</v>
      </c>
      <c r="Z427" s="34">
        <f t="shared" si="194"/>
        <v>4.5966224711323167E-2</v>
      </c>
      <c r="AA427" s="38">
        <f t="shared" si="197"/>
        <v>1.5558017402629503E-2</v>
      </c>
      <c r="AB427" s="37">
        <f t="shared" si="198"/>
        <v>1.7528442037039051E-2</v>
      </c>
      <c r="AC427" s="39">
        <f t="shared" si="195"/>
        <v>18.24921716890891</v>
      </c>
    </row>
    <row r="428" spans="1:29">
      <c r="A428" s="20">
        <f t="shared" si="196"/>
        <v>4.0100000000000122E-2</v>
      </c>
      <c r="B428" s="16">
        <f t="shared" si="201"/>
        <v>5.1056905743880172</v>
      </c>
      <c r="C428" s="16">
        <f t="shared" si="202"/>
        <v>95.654603993993078</v>
      </c>
      <c r="D428" s="20">
        <f t="shared" si="199"/>
        <v>98.44419825973705</v>
      </c>
      <c r="E428" s="20">
        <f t="shared" si="200"/>
        <v>78.597724637036876</v>
      </c>
      <c r="F428" s="20">
        <f t="shared" si="203"/>
        <v>1.4022753629632012</v>
      </c>
      <c r="G428" s="20">
        <f t="shared" si="204"/>
        <v>1.4790385516130655</v>
      </c>
      <c r="H428" s="20">
        <f t="shared" si="205"/>
        <v>7.676318864986377E-2</v>
      </c>
      <c r="I428" s="20">
        <f t="shared" si="206"/>
        <v>18</v>
      </c>
      <c r="J428" s="20">
        <f t="shared" si="207"/>
        <v>0.99311966567803456</v>
      </c>
      <c r="K428" s="20">
        <f t="shared" si="183"/>
        <v>1049.9408024696022</v>
      </c>
      <c r="L428" s="20">
        <f t="shared" si="184"/>
        <v>838.27142215090385</v>
      </c>
      <c r="M428" s="20">
        <f t="shared" si="185"/>
        <v>14.955742907148021</v>
      </c>
      <c r="N428" s="20">
        <f t="shared" si="186"/>
        <v>15.774448380054773</v>
      </c>
      <c r="O428" s="20">
        <f t="shared" si="187"/>
        <v>0.81870547290674545</v>
      </c>
      <c r="P428" s="20">
        <f>Properties!$G$12*EXP(1/$G$2-1/300)*(K428*L428-M428*N428/Properties!$B$3)</f>
        <v>1.4316862642036089E-2</v>
      </c>
      <c r="Q428" s="20">
        <f>Properties!$G$13*(K428^2-O428*N428/Properties!$C$3)</f>
        <v>7.8452338087046274E-4</v>
      </c>
      <c r="R428" s="20">
        <f>Properties!$G$14*(O428*L428-M428*K428/Properties!$D$3)</f>
        <v>2.0583063322525102E-10</v>
      </c>
      <c r="S428" s="20">
        <f t="shared" si="188"/>
        <v>98.440408832421809</v>
      </c>
      <c r="T428" s="20">
        <f t="shared" si="189"/>
        <v>78.594309490288381</v>
      </c>
      <c r="U428" s="20">
        <f t="shared" si="190"/>
        <v>1.4056905097117025</v>
      </c>
      <c r="V428" s="20">
        <f t="shared" si="191"/>
        <v>1.4826408386449397</v>
      </c>
      <c r="W428" s="20">
        <f t="shared" si="192"/>
        <v>7.6950328933236695E-2</v>
      </c>
      <c r="X428" s="20">
        <f t="shared" si="208"/>
        <v>18</v>
      </c>
      <c r="Y428" s="20">
        <f t="shared" si="193"/>
        <v>0.99310244815374571</v>
      </c>
      <c r="Z428" s="34">
        <f t="shared" si="194"/>
        <v>4.6077484062262419E-2</v>
      </c>
      <c r="AA428" s="38">
        <f t="shared" si="197"/>
        <v>1.5595911675781907E-2</v>
      </c>
      <c r="AB428" s="37">
        <f t="shared" si="198"/>
        <v>1.7571131371395231E-2</v>
      </c>
      <c r="AC428" s="39">
        <f t="shared" si="195"/>
        <v>18.249126735025857</v>
      </c>
    </row>
    <row r="429" spans="1:29">
      <c r="A429" s="20">
        <f t="shared" si="196"/>
        <v>4.0200000000000125E-2</v>
      </c>
      <c r="B429" s="16">
        <f t="shared" si="201"/>
        <v>5.11842296983537</v>
      </c>
      <c r="C429" s="16">
        <f t="shared" si="202"/>
        <v>95.893144153579115</v>
      </c>
      <c r="D429" s="20">
        <f t="shared" si="199"/>
        <v>98.440408832421809</v>
      </c>
      <c r="E429" s="20">
        <f t="shared" si="200"/>
        <v>78.594309490288381</v>
      </c>
      <c r="F429" s="20">
        <f t="shared" si="203"/>
        <v>1.4056905097117025</v>
      </c>
      <c r="G429" s="20">
        <f t="shared" si="204"/>
        <v>1.4826408386449397</v>
      </c>
      <c r="H429" s="20">
        <f t="shared" si="205"/>
        <v>7.6950328933236695E-2</v>
      </c>
      <c r="I429" s="20">
        <f t="shared" si="206"/>
        <v>18</v>
      </c>
      <c r="J429" s="20">
        <f t="shared" si="207"/>
        <v>0.99310244815374571</v>
      </c>
      <c r="K429" s="20">
        <f t="shared" si="183"/>
        <v>1049.8821850198219</v>
      </c>
      <c r="L429" s="20">
        <f t="shared" si="184"/>
        <v>838.22046613251666</v>
      </c>
      <c r="M429" s="20">
        <f t="shared" si="185"/>
        <v>14.991906690575274</v>
      </c>
      <c r="N429" s="20">
        <f t="shared" si="186"/>
        <v>15.81259384980833</v>
      </c>
      <c r="O429" s="20">
        <f t="shared" si="187"/>
        <v>0.8206871592330528</v>
      </c>
      <c r="P429" s="20">
        <f>Properties!$G$12*EXP(1/$G$2-1/300)*(K429*L429-M429*N429/Properties!$B$3)</f>
        <v>1.431519308104502E-2</v>
      </c>
      <c r="Q429" s="20">
        <f>Properties!$G$13*(K429^2-O429*N429/Properties!$C$3)</f>
        <v>7.8443578132265078E-4</v>
      </c>
      <c r="R429" s="20">
        <f>Properties!$G$14*(O429*L429-M429*K429/Properties!$D$3)</f>
        <v>2.0631577217743082E-10</v>
      </c>
      <c r="S429" s="20">
        <f t="shared" si="188"/>
        <v>98.436619845156045</v>
      </c>
      <c r="T429" s="20">
        <f t="shared" si="189"/>
        <v>78.590894741797115</v>
      </c>
      <c r="U429" s="20">
        <f t="shared" si="190"/>
        <v>1.4091052582029742</v>
      </c>
      <c r="V429" s="20">
        <f t="shared" si="191"/>
        <v>1.4862427065234585</v>
      </c>
      <c r="W429" s="20">
        <f t="shared" si="192"/>
        <v>7.713744832048379E-2</v>
      </c>
      <c r="X429" s="20">
        <f t="shared" si="208"/>
        <v>18</v>
      </c>
      <c r="Y429" s="20">
        <f t="shared" si="193"/>
        <v>0.99308523033095475</v>
      </c>
      <c r="Z429" s="34">
        <f t="shared" si="194"/>
        <v>4.6188725706137301E-2</v>
      </c>
      <c r="AA429" s="38">
        <f t="shared" si="197"/>
        <v>1.563380154843955E-2</v>
      </c>
      <c r="AB429" s="37">
        <f t="shared" si="198"/>
        <v>1.7613815727536064E-2</v>
      </c>
      <c r="AC429" s="39">
        <f t="shared" si="195"/>
        <v>18.249036305161535</v>
      </c>
    </row>
    <row r="430" spans="1:29">
      <c r="A430" s="20">
        <f t="shared" si="196"/>
        <v>4.0300000000000127E-2</v>
      </c>
      <c r="B430" s="16">
        <f t="shared" si="201"/>
        <v>5.131155365282722</v>
      </c>
      <c r="C430" s="16">
        <f t="shared" si="202"/>
        <v>96.131684313165138</v>
      </c>
      <c r="D430" s="20">
        <f t="shared" si="199"/>
        <v>98.436619845156045</v>
      </c>
      <c r="E430" s="20">
        <f t="shared" si="200"/>
        <v>78.590894741797115</v>
      </c>
      <c r="F430" s="20">
        <f t="shared" si="203"/>
        <v>1.4091052582029742</v>
      </c>
      <c r="G430" s="20">
        <f t="shared" si="204"/>
        <v>1.4862427065234585</v>
      </c>
      <c r="H430" s="20">
        <f t="shared" si="205"/>
        <v>7.713744832048379E-2</v>
      </c>
      <c r="I430" s="20">
        <f t="shared" si="206"/>
        <v>18</v>
      </c>
      <c r="J430" s="20">
        <f t="shared" si="207"/>
        <v>0.99308523033095475</v>
      </c>
      <c r="K430" s="20">
        <f t="shared" si="183"/>
        <v>1049.8235733489523</v>
      </c>
      <c r="L430" s="20">
        <f t="shared" si="184"/>
        <v>838.16951537253431</v>
      </c>
      <c r="M430" s="20">
        <f t="shared" si="185"/>
        <v>15.028064959142743</v>
      </c>
      <c r="N430" s="20">
        <f t="shared" si="186"/>
        <v>15.850733512392702</v>
      </c>
      <c r="O430" s="20">
        <f t="shared" si="187"/>
        <v>0.82266855324995602</v>
      </c>
      <c r="P430" s="20">
        <f>Properties!$G$12*EXP(1/$G$2-1/300)*(K430*L430-M430*N430/Properties!$B$3)</f>
        <v>1.4313523785751438E-2</v>
      </c>
      <c r="Q430" s="20">
        <f>Properties!$G$13*(K430^2-O430*N430/Properties!$C$3)</f>
        <v>7.843481952934054E-4</v>
      </c>
      <c r="R430" s="20">
        <f>Properties!$G$14*(O430*L430-M430*K430/Properties!$D$3)</f>
        <v>2.0680077586666136E-10</v>
      </c>
      <c r="S430" s="20">
        <f t="shared" si="188"/>
        <v>98.432831297869924</v>
      </c>
      <c r="T430" s="20">
        <f t="shared" si="189"/>
        <v>78.587480391499696</v>
      </c>
      <c r="U430" s="20">
        <f t="shared" si="190"/>
        <v>1.4125196085003959</v>
      </c>
      <c r="V430" s="20">
        <f t="shared" si="191"/>
        <v>1.4898441553152262</v>
      </c>
      <c r="W430" s="20">
        <f t="shared" si="192"/>
        <v>7.7324546814829795E-2</v>
      </c>
      <c r="X430" s="20">
        <f t="shared" si="208"/>
        <v>18</v>
      </c>
      <c r="Y430" s="20">
        <f t="shared" si="193"/>
        <v>0.99306801220964624</v>
      </c>
      <c r="Z430" s="34">
        <f t="shared" si="194"/>
        <v>4.6299949646784078E-2</v>
      </c>
      <c r="AA430" s="38">
        <f t="shared" si="197"/>
        <v>1.5671687021300756E-2</v>
      </c>
      <c r="AB430" s="37">
        <f t="shared" si="198"/>
        <v>1.7656495106253799E-2</v>
      </c>
      <c r="AC430" s="39">
        <f t="shared" si="195"/>
        <v>18.248945879315805</v>
      </c>
    </row>
    <row r="431" spans="1:29">
      <c r="A431" s="20">
        <f t="shared" si="196"/>
        <v>4.040000000000013E-2</v>
      </c>
      <c r="B431" s="16">
        <f t="shared" si="201"/>
        <v>5.1438877607300739</v>
      </c>
      <c r="C431" s="16">
        <f t="shared" si="202"/>
        <v>96.370224472751161</v>
      </c>
      <c r="D431" s="20">
        <f t="shared" si="199"/>
        <v>98.432831297869924</v>
      </c>
      <c r="E431" s="20">
        <f t="shared" si="200"/>
        <v>78.587480391499696</v>
      </c>
      <c r="F431" s="20">
        <f t="shared" si="203"/>
        <v>1.4125196085003959</v>
      </c>
      <c r="G431" s="20">
        <f t="shared" si="204"/>
        <v>1.4898441553152262</v>
      </c>
      <c r="H431" s="20">
        <f t="shared" si="205"/>
        <v>7.7324546814829795E-2</v>
      </c>
      <c r="I431" s="20">
        <f t="shared" si="206"/>
        <v>18</v>
      </c>
      <c r="J431" s="20">
        <f t="shared" si="207"/>
        <v>0.99306801220964624</v>
      </c>
      <c r="K431" s="20">
        <f t="shared" si="183"/>
        <v>1049.7649674560239</v>
      </c>
      <c r="L431" s="20">
        <f t="shared" si="184"/>
        <v>838.11856987008014</v>
      </c>
      <c r="M431" s="20">
        <f t="shared" si="185"/>
        <v>15.064217713714203</v>
      </c>
      <c r="N431" s="20">
        <f t="shared" si="186"/>
        <v>15.888867368715834</v>
      </c>
      <c r="O431" s="20">
        <f t="shared" si="187"/>
        <v>0.82464965500162513</v>
      </c>
      <c r="P431" s="20">
        <f>Properties!$G$12*EXP(1/$G$2-1/300)*(K431*L431-M431*N431/Properties!$B$3)</f>
        <v>1.4311854756097779E-2</v>
      </c>
      <c r="Q431" s="20">
        <f>Properties!$G$13*(K431^2-O431*N431/Properties!$C$3)</f>
        <v>7.8426062277983438E-4</v>
      </c>
      <c r="R431" s="20">
        <f>Properties!$G$14*(O431*L431-M431*K431/Properties!$D$3)</f>
        <v>2.072856443276766E-10</v>
      </c>
      <c r="S431" s="20">
        <f t="shared" si="188"/>
        <v>98.429043190493644</v>
      </c>
      <c r="T431" s="20">
        <f t="shared" si="189"/>
        <v>78.584066439332759</v>
      </c>
      <c r="U431" s="20">
        <f t="shared" si="190"/>
        <v>1.4159335606673333</v>
      </c>
      <c r="V431" s="20">
        <f t="shared" si="191"/>
        <v>1.4934451850868327</v>
      </c>
      <c r="W431" s="20">
        <f t="shared" si="192"/>
        <v>7.751162441949877E-2</v>
      </c>
      <c r="X431" s="20">
        <f t="shared" si="208"/>
        <v>18</v>
      </c>
      <c r="Y431" s="20">
        <f t="shared" si="193"/>
        <v>0.99305079378980454</v>
      </c>
      <c r="Z431" s="34">
        <f t="shared" si="194"/>
        <v>4.6411155888038569E-2</v>
      </c>
      <c r="AA431" s="38">
        <f t="shared" si="197"/>
        <v>1.5709568095063561E-2</v>
      </c>
      <c r="AB431" s="37">
        <f t="shared" si="198"/>
        <v>1.7699169508340516E-2</v>
      </c>
      <c r="AC431" s="39">
        <f t="shared" si="195"/>
        <v>18.248855457488595</v>
      </c>
    </row>
    <row r="432" spans="1:29">
      <c r="A432" s="20">
        <f t="shared" si="196"/>
        <v>4.0500000000000133E-2</v>
      </c>
      <c r="B432" s="16">
        <f t="shared" si="201"/>
        <v>5.1566201561774259</v>
      </c>
      <c r="C432" s="16">
        <f t="shared" si="202"/>
        <v>96.608764632337184</v>
      </c>
      <c r="D432" s="20">
        <f t="shared" si="199"/>
        <v>98.429043190493644</v>
      </c>
      <c r="E432" s="20">
        <f t="shared" si="200"/>
        <v>78.584066439332759</v>
      </c>
      <c r="F432" s="20">
        <f t="shared" si="203"/>
        <v>1.4159335606673333</v>
      </c>
      <c r="G432" s="20">
        <f t="shared" si="204"/>
        <v>1.4934451850868327</v>
      </c>
      <c r="H432" s="20">
        <f t="shared" si="205"/>
        <v>7.751162441949877E-2</v>
      </c>
      <c r="I432" s="20">
        <f t="shared" si="206"/>
        <v>18</v>
      </c>
      <c r="J432" s="20">
        <f t="shared" si="207"/>
        <v>0.99305079378980454</v>
      </c>
      <c r="K432" s="20">
        <f t="shared" si="183"/>
        <v>1049.7063673400689</v>
      </c>
      <c r="L432" s="20">
        <f t="shared" si="184"/>
        <v>838.06762962427717</v>
      </c>
      <c r="M432" s="20">
        <f t="shared" si="185"/>
        <v>15.100364955153248</v>
      </c>
      <c r="N432" s="20">
        <f t="shared" si="186"/>
        <v>15.926995419685477</v>
      </c>
      <c r="O432" s="20">
        <f t="shared" si="187"/>
        <v>0.82663046453222122</v>
      </c>
      <c r="P432" s="20">
        <f>Properties!$G$12*EXP(1/$G$2-1/300)*(K432*L432-M432*N432/Properties!$B$3)</f>
        <v>1.4310185992026504E-2</v>
      </c>
      <c r="Q432" s="20">
        <f>Properties!$G$13*(K432^2-O432*N432/Properties!$C$3)</f>
        <v>7.8417306377904985E-4</v>
      </c>
      <c r="R432" s="20">
        <f>Properties!$G$14*(O432*L432-M432*K432/Properties!$D$3)</f>
        <v>2.0777037759520006E-10</v>
      </c>
      <c r="S432" s="20">
        <f t="shared" si="188"/>
        <v>98.425255522957414</v>
      </c>
      <c r="T432" s="20">
        <f t="shared" si="189"/>
        <v>78.580652885232951</v>
      </c>
      <c r="U432" s="20">
        <f t="shared" si="190"/>
        <v>1.4193471147671386</v>
      </c>
      <c r="V432" s="20">
        <f t="shared" si="191"/>
        <v>1.4970457959048531</v>
      </c>
      <c r="W432" s="20">
        <f t="shared" si="192"/>
        <v>7.7698681137714096E-2</v>
      </c>
      <c r="X432" s="20">
        <f t="shared" si="208"/>
        <v>18</v>
      </c>
      <c r="Y432" s="20">
        <f t="shared" si="193"/>
        <v>0.99303357507141421</v>
      </c>
      <c r="Z432" s="34">
        <f t="shared" si="194"/>
        <v>4.6522344433734264E-2</v>
      </c>
      <c r="AA432" s="38">
        <f t="shared" si="197"/>
        <v>1.5747444770425858E-2</v>
      </c>
      <c r="AB432" s="37">
        <f t="shared" si="198"/>
        <v>1.7741838934588118E-2</v>
      </c>
      <c r="AC432" s="39">
        <f t="shared" si="195"/>
        <v>18.24876503967975</v>
      </c>
    </row>
    <row r="433" spans="1:29">
      <c r="A433" s="20">
        <f t="shared" si="196"/>
        <v>4.0600000000000136E-2</v>
      </c>
      <c r="B433" s="16">
        <f t="shared" si="201"/>
        <v>5.1693525516247778</v>
      </c>
      <c r="C433" s="16">
        <f t="shared" si="202"/>
        <v>96.847304791923207</v>
      </c>
      <c r="D433" s="20">
        <f t="shared" si="199"/>
        <v>98.425255522957414</v>
      </c>
      <c r="E433" s="20">
        <f t="shared" si="200"/>
        <v>78.580652885232951</v>
      </c>
      <c r="F433" s="20">
        <f t="shared" si="203"/>
        <v>1.4193471147671386</v>
      </c>
      <c r="G433" s="20">
        <f t="shared" si="204"/>
        <v>1.4970457959048531</v>
      </c>
      <c r="H433" s="20">
        <f t="shared" si="205"/>
        <v>7.7698681137714096E-2</v>
      </c>
      <c r="I433" s="20">
        <f t="shared" si="206"/>
        <v>18</v>
      </c>
      <c r="J433" s="20">
        <f t="shared" si="207"/>
        <v>0.99303357507141421</v>
      </c>
      <c r="K433" s="20">
        <f t="shared" si="183"/>
        <v>1049.6477730001186</v>
      </c>
      <c r="L433" s="20">
        <f t="shared" si="184"/>
        <v>838.01669463424867</v>
      </c>
      <c r="M433" s="20">
        <f t="shared" si="185"/>
        <v>15.136506684323269</v>
      </c>
      <c r="N433" s="20">
        <f t="shared" si="186"/>
        <v>15.965117666209167</v>
      </c>
      <c r="O433" s="20">
        <f t="shared" si="187"/>
        <v>0.82861098188589555</v>
      </c>
      <c r="P433" s="20">
        <f>Properties!$G$12*EXP(1/$G$2-1/300)*(K433*L433-M433*N433/Properties!$B$3)</f>
        <v>1.4308517493480076E-2</v>
      </c>
      <c r="Q433" s="20">
        <f>Properties!$G$13*(K433^2-O433*N433/Properties!$C$3)</f>
        <v>7.8408551828816197E-4</v>
      </c>
      <c r="R433" s="20">
        <f>Properties!$G$14*(O433*L433-M433*K433/Properties!$D$3)</f>
        <v>2.0825497570394511E-10</v>
      </c>
      <c r="S433" s="20">
        <f t="shared" si="188"/>
        <v>98.421468295191431</v>
      </c>
      <c r="T433" s="20">
        <f t="shared" si="189"/>
        <v>78.577239729136934</v>
      </c>
      <c r="U433" s="20">
        <f t="shared" si="190"/>
        <v>1.4227602708631499</v>
      </c>
      <c r="V433" s="20">
        <f t="shared" si="191"/>
        <v>1.5006459878358487</v>
      </c>
      <c r="W433" s="20">
        <f t="shared" si="192"/>
        <v>7.7885716972698457E-2</v>
      </c>
      <c r="X433" s="20">
        <f t="shared" si="208"/>
        <v>18</v>
      </c>
      <c r="Y433" s="20">
        <f t="shared" si="193"/>
        <v>0.9930163560544597</v>
      </c>
      <c r="Z433" s="34">
        <f t="shared" si="194"/>
        <v>4.6633515287704874E-2</v>
      </c>
      <c r="AA433" s="38">
        <f t="shared" si="197"/>
        <v>1.5785317048085688E-2</v>
      </c>
      <c r="AB433" s="37">
        <f t="shared" si="198"/>
        <v>1.7784503385788318E-2</v>
      </c>
      <c r="AC433" s="39">
        <f t="shared" si="195"/>
        <v>18.248674625889173</v>
      </c>
    </row>
    <row r="434" spans="1:29">
      <c r="A434" s="20">
        <f t="shared" si="196"/>
        <v>4.0700000000000139E-2</v>
      </c>
      <c r="B434" s="16">
        <f t="shared" si="201"/>
        <v>5.1820849470721297</v>
      </c>
      <c r="C434" s="16">
        <f t="shared" si="202"/>
        <v>97.08584495150923</v>
      </c>
      <c r="D434" s="20">
        <f t="shared" si="199"/>
        <v>98.421468295191431</v>
      </c>
      <c r="E434" s="20">
        <f t="shared" si="200"/>
        <v>78.577239729136934</v>
      </c>
      <c r="F434" s="20">
        <f t="shared" si="203"/>
        <v>1.4227602708631499</v>
      </c>
      <c r="G434" s="20">
        <f t="shared" si="204"/>
        <v>1.5006459878358487</v>
      </c>
      <c r="H434" s="20">
        <f t="shared" si="205"/>
        <v>7.7885716972698457E-2</v>
      </c>
      <c r="I434" s="20">
        <f t="shared" si="206"/>
        <v>18</v>
      </c>
      <c r="J434" s="20">
        <f t="shared" si="207"/>
        <v>0.9930163560544597</v>
      </c>
      <c r="K434" s="20">
        <f t="shared" si="183"/>
        <v>1049.5891844352043</v>
      </c>
      <c r="L434" s="20">
        <f t="shared" si="184"/>
        <v>837.96576489911797</v>
      </c>
      <c r="M434" s="20">
        <f t="shared" si="185"/>
        <v>15.172642902087476</v>
      </c>
      <c r="N434" s="20">
        <f t="shared" si="186"/>
        <v>16.00323410919427</v>
      </c>
      <c r="O434" s="20">
        <f t="shared" si="187"/>
        <v>0.83059120710679024</v>
      </c>
      <c r="P434" s="20">
        <f>Properties!$G$12*EXP(1/$G$2-1/300)*(K434*L434-M434*N434/Properties!$B$3)</f>
        <v>1.4306849260400972E-2</v>
      </c>
      <c r="Q434" s="20">
        <f>Properties!$G$13*(K434^2-O434*N434/Properties!$C$3)</f>
        <v>7.839979863042821E-4</v>
      </c>
      <c r="R434" s="20">
        <f>Properties!$G$14*(O434*L434-M434*K434/Properties!$D$3)</f>
        <v>2.0873943868861524E-10</v>
      </c>
      <c r="S434" s="20">
        <f t="shared" si="188"/>
        <v>98.417681507125934</v>
      </c>
      <c r="T434" s="20">
        <f t="shared" si="189"/>
        <v>78.573826970981386</v>
      </c>
      <c r="U434" s="20">
        <f t="shared" si="190"/>
        <v>1.4261730290186918</v>
      </c>
      <c r="V434" s="20">
        <f t="shared" si="191"/>
        <v>1.504245760946366</v>
      </c>
      <c r="W434" s="20">
        <f t="shared" si="192"/>
        <v>7.8072731927673861E-2</v>
      </c>
      <c r="X434" s="20">
        <f t="shared" si="208"/>
        <v>18</v>
      </c>
      <c r="Y434" s="20">
        <f t="shared" si="193"/>
        <v>0.99299913673892548</v>
      </c>
      <c r="Z434" s="34">
        <f t="shared" si="194"/>
        <v>4.6744668453783222E-2</v>
      </c>
      <c r="AA434" s="38">
        <f t="shared" si="197"/>
        <v>1.5823184928740658E-2</v>
      </c>
      <c r="AB434" s="37">
        <f t="shared" si="198"/>
        <v>1.7827162862732671E-2</v>
      </c>
      <c r="AC434" s="39">
        <f t="shared" si="195"/>
        <v>18.248584216116747</v>
      </c>
    </row>
    <row r="435" spans="1:29">
      <c r="A435" s="20">
        <f t="shared" si="196"/>
        <v>4.0800000000000142E-2</v>
      </c>
      <c r="B435" s="16">
        <f t="shared" si="201"/>
        <v>5.1948173425194817</v>
      </c>
      <c r="C435" s="16">
        <f t="shared" si="202"/>
        <v>97.324385111095253</v>
      </c>
      <c r="D435" s="20">
        <f t="shared" si="199"/>
        <v>98.417681507125934</v>
      </c>
      <c r="E435" s="20">
        <f t="shared" si="200"/>
        <v>78.573826970981386</v>
      </c>
      <c r="F435" s="20">
        <f t="shared" si="203"/>
        <v>1.4261730290186918</v>
      </c>
      <c r="G435" s="20">
        <f t="shared" si="204"/>
        <v>1.504245760946366</v>
      </c>
      <c r="H435" s="20">
        <f t="shared" si="205"/>
        <v>7.8072731927673861E-2</v>
      </c>
      <c r="I435" s="20">
        <f t="shared" si="206"/>
        <v>18</v>
      </c>
      <c r="J435" s="20">
        <f t="shared" si="207"/>
        <v>0.99299913673892548</v>
      </c>
      <c r="K435" s="20">
        <f t="shared" si="183"/>
        <v>1049.5306016443587</v>
      </c>
      <c r="L435" s="20">
        <f t="shared" si="184"/>
        <v>837.91484041800868</v>
      </c>
      <c r="M435" s="20">
        <f t="shared" si="185"/>
        <v>15.208773609308897</v>
      </c>
      <c r="N435" s="20">
        <f t="shared" si="186"/>
        <v>16.041344749547939</v>
      </c>
      <c r="O435" s="20">
        <f t="shared" si="187"/>
        <v>0.83257114023903755</v>
      </c>
      <c r="P435" s="20">
        <f>Properties!$G$12*EXP(1/$G$2-1/300)*(K435*L435-M435*N435/Properties!$B$3)</f>
        <v>1.4305181292731697E-2</v>
      </c>
      <c r="Q435" s="20">
        <f>Properties!$G$13*(K435^2-O435*N435/Properties!$C$3)</f>
        <v>7.8391046782452366E-4</v>
      </c>
      <c r="R435" s="20">
        <f>Properties!$G$14*(O435*L435-M435*K435/Properties!$D$3)</f>
        <v>2.0922376658390296E-10</v>
      </c>
      <c r="S435" s="20">
        <f t="shared" si="188"/>
        <v>98.413895158691176</v>
      </c>
      <c r="T435" s="20">
        <f t="shared" si="189"/>
        <v>78.570414610702997</v>
      </c>
      <c r="U435" s="20">
        <f t="shared" si="190"/>
        <v>1.4295853892970751</v>
      </c>
      <c r="V435" s="20">
        <f t="shared" si="191"/>
        <v>1.5078451153029371</v>
      </c>
      <c r="W435" s="20">
        <f t="shared" si="192"/>
        <v>7.8259726005861605E-2</v>
      </c>
      <c r="X435" s="20">
        <f t="shared" si="208"/>
        <v>18</v>
      </c>
      <c r="Y435" s="20">
        <f t="shared" si="193"/>
        <v>0.992981917124796</v>
      </c>
      <c r="Z435" s="34">
        <f t="shared" si="194"/>
        <v>4.6855803935800022E-2</v>
      </c>
      <c r="AA435" s="38">
        <f t="shared" si="197"/>
        <v>1.586104841308824E-2</v>
      </c>
      <c r="AB435" s="37">
        <f t="shared" si="198"/>
        <v>1.7869817366212536E-2</v>
      </c>
      <c r="AC435" s="39">
        <f t="shared" si="195"/>
        <v>18.248493810362348</v>
      </c>
    </row>
    <row r="436" spans="1:29">
      <c r="A436" s="20">
        <f t="shared" si="196"/>
        <v>4.0900000000000145E-2</v>
      </c>
      <c r="B436" s="16">
        <f t="shared" si="201"/>
        <v>5.2075497379668336</v>
      </c>
      <c r="C436" s="16">
        <f t="shared" si="202"/>
        <v>97.562925270681276</v>
      </c>
      <c r="D436" s="20">
        <f t="shared" si="199"/>
        <v>98.413895158691176</v>
      </c>
      <c r="E436" s="20">
        <f t="shared" si="200"/>
        <v>78.570414610702997</v>
      </c>
      <c r="F436" s="20">
        <f t="shared" si="203"/>
        <v>1.4295853892970751</v>
      </c>
      <c r="G436" s="20">
        <f t="shared" si="204"/>
        <v>1.5078451153029371</v>
      </c>
      <c r="H436" s="20">
        <f t="shared" si="205"/>
        <v>7.8259726005861605E-2</v>
      </c>
      <c r="I436" s="20">
        <f t="shared" si="206"/>
        <v>18</v>
      </c>
      <c r="J436" s="20">
        <f t="shared" si="207"/>
        <v>0.992981917124796</v>
      </c>
      <c r="K436" s="20">
        <f t="shared" si="183"/>
        <v>1049.472024626614</v>
      </c>
      <c r="L436" s="20">
        <f t="shared" si="184"/>
        <v>837.86392119004495</v>
      </c>
      <c r="M436" s="20">
        <f t="shared" si="185"/>
        <v>15.244898806850362</v>
      </c>
      <c r="N436" s="20">
        <f t="shared" si="186"/>
        <v>16.079449588177127</v>
      </c>
      <c r="O436" s="20">
        <f t="shared" si="187"/>
        <v>0.83455078132676097</v>
      </c>
      <c r="P436" s="20">
        <f>Properties!$G$12*EXP(1/$G$2-1/300)*(K436*L436-M436*N436/Properties!$B$3)</f>
        <v>1.4303513590414769E-2</v>
      </c>
      <c r="Q436" s="20">
        <f>Properties!$G$13*(K436^2-O436*N436/Properties!$C$3)</f>
        <v>7.8382296284599986E-4</v>
      </c>
      <c r="R436" s="20">
        <f>Properties!$G$14*(O436*L436-M436*K436/Properties!$D$3)</f>
        <v>2.0970795942449147E-10</v>
      </c>
      <c r="S436" s="20">
        <f t="shared" si="188"/>
        <v>98.41010924981741</v>
      </c>
      <c r="T436" s="20">
        <f t="shared" si="189"/>
        <v>78.567002648238471</v>
      </c>
      <c r="U436" s="20">
        <f t="shared" si="190"/>
        <v>1.4329973517615973</v>
      </c>
      <c r="V436" s="20">
        <f t="shared" si="191"/>
        <v>1.5114440509720799</v>
      </c>
      <c r="W436" s="20">
        <f t="shared" si="192"/>
        <v>7.8446699210482307E-2</v>
      </c>
      <c r="X436" s="20">
        <f t="shared" si="208"/>
        <v>18</v>
      </c>
      <c r="Y436" s="20">
        <f t="shared" si="193"/>
        <v>0.99296469721205571</v>
      </c>
      <c r="Z436" s="34">
        <f t="shared" si="194"/>
        <v>4.6966921737585321E-2</v>
      </c>
      <c r="AA436" s="38">
        <f t="shared" si="197"/>
        <v>1.5898907501825904E-2</v>
      </c>
      <c r="AB436" s="37">
        <f t="shared" si="198"/>
        <v>1.7912466897019107E-2</v>
      </c>
      <c r="AC436" s="39">
        <f t="shared" si="195"/>
        <v>18.248403408625869</v>
      </c>
    </row>
    <row r="437" spans="1:29">
      <c r="A437" s="20">
        <f t="shared" si="196"/>
        <v>4.1000000000000147E-2</v>
      </c>
      <c r="B437" s="16">
        <f t="shared" si="201"/>
        <v>5.2202821334141856</v>
      </c>
      <c r="C437" s="16">
        <f t="shared" si="202"/>
        <v>97.801465430267299</v>
      </c>
      <c r="D437" s="20">
        <f t="shared" si="199"/>
        <v>98.41010924981741</v>
      </c>
      <c r="E437" s="20">
        <f t="shared" si="200"/>
        <v>78.567002648238471</v>
      </c>
      <c r="F437" s="20">
        <f t="shared" si="203"/>
        <v>1.4329973517615973</v>
      </c>
      <c r="G437" s="20">
        <f t="shared" si="204"/>
        <v>1.5114440509720799</v>
      </c>
      <c r="H437" s="20">
        <f t="shared" si="205"/>
        <v>7.8446699210482307E-2</v>
      </c>
      <c r="I437" s="20">
        <f t="shared" si="206"/>
        <v>18</v>
      </c>
      <c r="J437" s="20">
        <f t="shared" si="207"/>
        <v>0.99296469721205571</v>
      </c>
      <c r="K437" s="20">
        <f t="shared" si="183"/>
        <v>1049.4134533810022</v>
      </c>
      <c r="L437" s="20">
        <f t="shared" si="184"/>
        <v>837.81300721435036</v>
      </c>
      <c r="M437" s="20">
        <f t="shared" si="185"/>
        <v>15.281018495574518</v>
      </c>
      <c r="N437" s="20">
        <f t="shared" si="186"/>
        <v>16.117548625988594</v>
      </c>
      <c r="O437" s="20">
        <f t="shared" si="187"/>
        <v>0.83653013041407354</v>
      </c>
      <c r="P437" s="20">
        <f>Properties!$G$12*EXP(1/$G$2-1/300)*(K437*L437-M437*N437/Properties!$B$3)</f>
        <v>1.430184615339271E-2</v>
      </c>
      <c r="Q437" s="20">
        <f>Properties!$G$13*(K437^2-O437*N437/Properties!$C$3)</f>
        <v>7.8373547136582444E-4</v>
      </c>
      <c r="R437" s="20">
        <f>Properties!$G$14*(O437*L437-M437*K437/Properties!$D$3)</f>
        <v>2.101920172450529E-10</v>
      </c>
      <c r="S437" s="20">
        <f t="shared" si="188"/>
        <v>98.406323780434917</v>
      </c>
      <c r="T437" s="20">
        <f t="shared" si="189"/>
        <v>78.563591083524528</v>
      </c>
      <c r="U437" s="20">
        <f t="shared" si="190"/>
        <v>1.4364089164755414</v>
      </c>
      <c r="V437" s="20">
        <f t="shared" si="191"/>
        <v>1.5150425680202977</v>
      </c>
      <c r="W437" s="20">
        <f t="shared" si="192"/>
        <v>7.8633651544755892E-2</v>
      </c>
      <c r="X437" s="20">
        <f t="shared" si="208"/>
        <v>18</v>
      </c>
      <c r="Y437" s="20">
        <f t="shared" si="193"/>
        <v>0.99294747700068908</v>
      </c>
      <c r="Z437" s="34">
        <f t="shared" si="194"/>
        <v>4.7078021862968833E-2</v>
      </c>
      <c r="AA437" s="38">
        <f t="shared" si="197"/>
        <v>1.5936762195650829E-2</v>
      </c>
      <c r="AB437" s="37">
        <f t="shared" si="198"/>
        <v>1.7955111455943397E-2</v>
      </c>
      <c r="AC437" s="39">
        <f t="shared" si="195"/>
        <v>18.248313010907186</v>
      </c>
    </row>
    <row r="438" spans="1:29">
      <c r="A438" s="20">
        <f t="shared" si="196"/>
        <v>4.110000000000015E-2</v>
      </c>
      <c r="B438" s="16">
        <f t="shared" si="201"/>
        <v>5.2330145288615375</v>
      </c>
      <c r="C438" s="16">
        <f t="shared" si="202"/>
        <v>98.040005589853322</v>
      </c>
      <c r="D438" s="20">
        <f t="shared" si="199"/>
        <v>98.406323780434917</v>
      </c>
      <c r="E438" s="20">
        <f t="shared" si="200"/>
        <v>78.563591083524528</v>
      </c>
      <c r="F438" s="20">
        <f t="shared" si="203"/>
        <v>1.4364089164755414</v>
      </c>
      <c r="G438" s="20">
        <f t="shared" si="204"/>
        <v>1.5150425680202977</v>
      </c>
      <c r="H438" s="20">
        <f t="shared" si="205"/>
        <v>7.8633651544755892E-2</v>
      </c>
      <c r="I438" s="20">
        <f t="shared" si="206"/>
        <v>18</v>
      </c>
      <c r="J438" s="20">
        <f t="shared" si="207"/>
        <v>0.99294747700068908</v>
      </c>
      <c r="K438" s="20">
        <f t="shared" si="183"/>
        <v>1049.3548879065561</v>
      </c>
      <c r="L438" s="20">
        <f t="shared" si="184"/>
        <v>837.76209849004942</v>
      </c>
      <c r="M438" s="20">
        <f t="shared" si="185"/>
        <v>15.317132676343821</v>
      </c>
      <c r="N438" s="20">
        <f t="shared" si="186"/>
        <v>16.155641863888903</v>
      </c>
      <c r="O438" s="20">
        <f t="shared" si="187"/>
        <v>0.83850918754507964</v>
      </c>
      <c r="P438" s="20">
        <f>Properties!$G$12*EXP(1/$G$2-1/300)*(K438*L438-M438*N438/Properties!$B$3)</f>
        <v>1.4300178981608068E-2</v>
      </c>
      <c r="Q438" s="20">
        <f>Properties!$G$13*(K438^2-O438*N438/Properties!$C$3)</f>
        <v>7.8364799338111245E-4</v>
      </c>
      <c r="R438" s="20">
        <f>Properties!$G$14*(O438*L438-M438*K438/Properties!$D$3)</f>
        <v>2.1067594008024988E-10</v>
      </c>
      <c r="S438" s="20">
        <f t="shared" si="188"/>
        <v>98.402538750473994</v>
      </c>
      <c r="T438" s="20">
        <f t="shared" si="189"/>
        <v>78.560179916497887</v>
      </c>
      <c r="U438" s="20">
        <f t="shared" si="190"/>
        <v>1.4398200835021775</v>
      </c>
      <c r="V438" s="20">
        <f t="shared" si="191"/>
        <v>1.5186406665140795</v>
      </c>
      <c r="W438" s="20">
        <f t="shared" si="192"/>
        <v>7.8820583011901618E-2</v>
      </c>
      <c r="X438" s="20">
        <f t="shared" si="208"/>
        <v>18</v>
      </c>
      <c r="Y438" s="20">
        <f t="shared" si="193"/>
        <v>0.99293025649068056</v>
      </c>
      <c r="Z438" s="34">
        <f t="shared" si="194"/>
        <v>4.7189104315778607E-2</v>
      </c>
      <c r="AA438" s="38">
        <f t="shared" si="197"/>
        <v>1.5974612495260061E-2</v>
      </c>
      <c r="AB438" s="37">
        <f t="shared" si="198"/>
        <v>1.7997751043776412E-2</v>
      </c>
      <c r="AC438" s="39">
        <f t="shared" si="195"/>
        <v>18.248222617206192</v>
      </c>
    </row>
    <row r="439" spans="1:29">
      <c r="A439" s="20">
        <f t="shared" si="196"/>
        <v>4.1200000000000153E-2</v>
      </c>
      <c r="B439" s="16">
        <f t="shared" si="201"/>
        <v>5.2457469243088894</v>
      </c>
      <c r="C439" s="16">
        <f t="shared" si="202"/>
        <v>98.278545749439346</v>
      </c>
      <c r="D439" s="20">
        <f t="shared" si="199"/>
        <v>98.402538750473994</v>
      </c>
      <c r="E439" s="20">
        <f t="shared" si="200"/>
        <v>78.560179916497887</v>
      </c>
      <c r="F439" s="20">
        <f t="shared" si="203"/>
        <v>1.4398200835021775</v>
      </c>
      <c r="G439" s="20">
        <f t="shared" si="204"/>
        <v>1.5186406665140795</v>
      </c>
      <c r="H439" s="20">
        <f t="shared" si="205"/>
        <v>7.8820583011901618E-2</v>
      </c>
      <c r="I439" s="20">
        <f t="shared" si="206"/>
        <v>18</v>
      </c>
      <c r="J439" s="20">
        <f t="shared" si="207"/>
        <v>0.99293025649068056</v>
      </c>
      <c r="K439" s="20">
        <f t="shared" si="183"/>
        <v>1049.296328202309</v>
      </c>
      <c r="L439" s="20">
        <f t="shared" si="184"/>
        <v>837.71119501626617</v>
      </c>
      <c r="M439" s="20">
        <f t="shared" si="185"/>
        <v>15.35324135002055</v>
      </c>
      <c r="N439" s="20">
        <f t="shared" si="186"/>
        <v>16.193729302784426</v>
      </c>
      <c r="O439" s="20">
        <f t="shared" si="187"/>
        <v>0.840487952763874</v>
      </c>
      <c r="P439" s="20">
        <f>Properties!$G$12*EXP(1/$G$2-1/300)*(K439*L439-M439*N439/Properties!$B$3)</f>
        <v>1.4298512075003407E-2</v>
      </c>
      <c r="Q439" s="20">
        <f>Properties!$G$13*(K439^2-O439*N439/Properties!$C$3)</f>
        <v>7.8356052888898012E-4</v>
      </c>
      <c r="R439" s="20">
        <f>Properties!$G$14*(O439*L439-M439*K439/Properties!$D$3)</f>
        <v>2.1115972796473403E-10</v>
      </c>
      <c r="S439" s="20">
        <f t="shared" si="188"/>
        <v>98.398754159864936</v>
      </c>
      <c r="T439" s="20">
        <f t="shared" si="189"/>
        <v>78.556769147095309</v>
      </c>
      <c r="U439" s="20">
        <f t="shared" si="190"/>
        <v>1.4432308529047615</v>
      </c>
      <c r="V439" s="20">
        <f t="shared" si="191"/>
        <v>1.5222383465198999</v>
      </c>
      <c r="W439" s="20">
        <f t="shared" si="192"/>
        <v>7.9007493615138022E-2</v>
      </c>
      <c r="X439" s="20">
        <f t="shared" si="208"/>
        <v>18</v>
      </c>
      <c r="Y439" s="20">
        <f t="shared" si="193"/>
        <v>0.99291303568201472</v>
      </c>
      <c r="Z439" s="34">
        <f t="shared" si="194"/>
        <v>4.7300169099841249E-2</v>
      </c>
      <c r="AA439" s="38">
        <f t="shared" si="197"/>
        <v>1.601245840135064E-2</v>
      </c>
      <c r="AB439" s="37">
        <f t="shared" si="198"/>
        <v>1.8040385661308632E-2</v>
      </c>
      <c r="AC439" s="39">
        <f t="shared" si="195"/>
        <v>18.248132227522756</v>
      </c>
    </row>
    <row r="440" spans="1:29">
      <c r="A440" s="20">
        <f t="shared" si="196"/>
        <v>4.1300000000000156E-2</v>
      </c>
      <c r="B440" s="16">
        <f t="shared" si="201"/>
        <v>5.2584793197562414</v>
      </c>
      <c r="C440" s="16">
        <f t="shared" si="202"/>
        <v>98.517085909025369</v>
      </c>
      <c r="D440" s="20">
        <f t="shared" si="199"/>
        <v>98.398754159864936</v>
      </c>
      <c r="E440" s="20">
        <f t="shared" si="200"/>
        <v>78.556769147095309</v>
      </c>
      <c r="F440" s="20">
        <f t="shared" si="203"/>
        <v>1.4432308529047615</v>
      </c>
      <c r="G440" s="20">
        <f t="shared" si="204"/>
        <v>1.5222383465198999</v>
      </c>
      <c r="H440" s="20">
        <f t="shared" si="205"/>
        <v>7.9007493615138022E-2</v>
      </c>
      <c r="I440" s="20">
        <f t="shared" si="206"/>
        <v>18</v>
      </c>
      <c r="J440" s="20">
        <f t="shared" si="207"/>
        <v>0.99291303568201472</v>
      </c>
      <c r="K440" s="20">
        <f t="shared" si="183"/>
        <v>1049.2377742672936</v>
      </c>
      <c r="L440" s="20">
        <f t="shared" si="184"/>
        <v>837.66029679212579</v>
      </c>
      <c r="M440" s="20">
        <f t="shared" si="185"/>
        <v>15.389344517466787</v>
      </c>
      <c r="N440" s="20">
        <f t="shared" si="186"/>
        <v>16.231810943581333</v>
      </c>
      <c r="O440" s="20">
        <f t="shared" si="187"/>
        <v>0.84246642611454192</v>
      </c>
      <c r="P440" s="20">
        <f>Properties!$G$12*EXP(1/$G$2-1/300)*(K440*L440-M440*N440/Properties!$B$3)</f>
        <v>1.4296845433521305E-2</v>
      </c>
      <c r="Q440" s="20">
        <f>Properties!$G$13*(K440^2-O440*N440/Properties!$C$3)</f>
        <v>7.8347307788654359E-4</v>
      </c>
      <c r="R440" s="20">
        <f>Properties!$G$14*(O440*L440-M440*K440/Properties!$D$3)</f>
        <v>2.1164338093314784E-10</v>
      </c>
      <c r="S440" s="20">
        <f t="shared" si="188"/>
        <v>98.394970008538067</v>
      </c>
      <c r="T440" s="20">
        <f t="shared" si="189"/>
        <v>78.553358775253528</v>
      </c>
      <c r="U440" s="20">
        <f t="shared" si="190"/>
        <v>1.4466412247465357</v>
      </c>
      <c r="V440" s="20">
        <f t="shared" si="191"/>
        <v>1.525835608104219</v>
      </c>
      <c r="W440" s="20">
        <f t="shared" si="192"/>
        <v>7.9194383357682974E-2</v>
      </c>
      <c r="X440" s="20">
        <f t="shared" si="208"/>
        <v>18</v>
      </c>
      <c r="Y440" s="20">
        <f t="shared" si="193"/>
        <v>0.99289581457467591</v>
      </c>
      <c r="Z440" s="34">
        <f t="shared" si="194"/>
        <v>4.7411216218983254E-2</v>
      </c>
      <c r="AA440" s="38">
        <f t="shared" si="197"/>
        <v>1.6050299914619329E-2</v>
      </c>
      <c r="AB440" s="37">
        <f t="shared" si="198"/>
        <v>1.8083015309330895E-2</v>
      </c>
      <c r="AC440" s="39">
        <f t="shared" si="195"/>
        <v>18.248041841856772</v>
      </c>
    </row>
    <row r="441" spans="1:29">
      <c r="A441" s="20">
        <f t="shared" si="196"/>
        <v>4.1400000000000159E-2</v>
      </c>
      <c r="B441" s="16">
        <f t="shared" si="201"/>
        <v>5.2712117152035933</v>
      </c>
      <c r="C441" s="16">
        <f t="shared" si="202"/>
        <v>98.755626068611392</v>
      </c>
      <c r="D441" s="20">
        <f t="shared" si="199"/>
        <v>98.394970008538067</v>
      </c>
      <c r="E441" s="20">
        <f t="shared" si="200"/>
        <v>78.553358775253528</v>
      </c>
      <c r="F441" s="20">
        <f t="shared" si="203"/>
        <v>1.4466412247465357</v>
      </c>
      <c r="G441" s="20">
        <f t="shared" si="204"/>
        <v>1.525835608104219</v>
      </c>
      <c r="H441" s="20">
        <f t="shared" si="205"/>
        <v>7.9194383357682974E-2</v>
      </c>
      <c r="I441" s="20">
        <f t="shared" si="206"/>
        <v>18</v>
      </c>
      <c r="J441" s="20">
        <f t="shared" si="207"/>
        <v>0.99289581457467591</v>
      </c>
      <c r="K441" s="20">
        <f t="shared" si="183"/>
        <v>1049.1792261005428</v>
      </c>
      <c r="L441" s="20">
        <f t="shared" si="184"/>
        <v>837.60940381675232</v>
      </c>
      <c r="M441" s="20">
        <f t="shared" si="185"/>
        <v>15.425442179544426</v>
      </c>
      <c r="N441" s="20">
        <f t="shared" si="186"/>
        <v>16.269886787185587</v>
      </c>
      <c r="O441" s="20">
        <f t="shared" si="187"/>
        <v>0.84444460764115914</v>
      </c>
      <c r="P441" s="20">
        <f>Properties!$G$12*EXP(1/$G$2-1/300)*(K441*L441-M441*N441/Properties!$B$3)</f>
        <v>1.4295179057104342E-2</v>
      </c>
      <c r="Q441" s="20">
        <f>Properties!$G$13*(K441^2-O441*N441/Properties!$C$3)</f>
        <v>7.8338564037091964E-4</v>
      </c>
      <c r="R441" s="20">
        <f>Properties!$G$14*(O441*L441-M441*K441/Properties!$D$3)</f>
        <v>2.1212689902012259E-10</v>
      </c>
      <c r="S441" s="20">
        <f t="shared" si="188"/>
        <v>98.391186296423726</v>
      </c>
      <c r="T441" s="20">
        <f t="shared" si="189"/>
        <v>78.549948800909334</v>
      </c>
      <c r="U441" s="20">
        <f t="shared" si="190"/>
        <v>1.4500511990907288</v>
      </c>
      <c r="V441" s="20">
        <f t="shared" si="191"/>
        <v>1.5294324513334829</v>
      </c>
      <c r="W441" s="20">
        <f t="shared" si="192"/>
        <v>7.9381252242753664E-2</v>
      </c>
      <c r="X441" s="20">
        <f t="shared" si="208"/>
        <v>18</v>
      </c>
      <c r="Y441" s="20">
        <f t="shared" si="193"/>
        <v>0.99287859316864868</v>
      </c>
      <c r="Z441" s="34">
        <f t="shared" si="194"/>
        <v>4.7522245677030117E-2</v>
      </c>
      <c r="AA441" s="38">
        <f t="shared" si="197"/>
        <v>1.6088137035762742E-2</v>
      </c>
      <c r="AB441" s="37">
        <f t="shared" si="198"/>
        <v>1.8125639988633323E-2</v>
      </c>
      <c r="AC441" s="39">
        <f t="shared" si="195"/>
        <v>18.247951460208125</v>
      </c>
    </row>
    <row r="442" spans="1:29">
      <c r="A442" s="20">
        <f t="shared" si="196"/>
        <v>4.1500000000000162E-2</v>
      </c>
      <c r="B442" s="16">
        <f t="shared" si="201"/>
        <v>5.2839441106509453</v>
      </c>
      <c r="C442" s="16">
        <f t="shared" si="202"/>
        <v>98.994166228197415</v>
      </c>
      <c r="D442" s="20">
        <f t="shared" si="199"/>
        <v>98.391186296423726</v>
      </c>
      <c r="E442" s="20">
        <f t="shared" si="200"/>
        <v>78.549948800909334</v>
      </c>
      <c r="F442" s="20">
        <f t="shared" si="203"/>
        <v>1.4500511990907288</v>
      </c>
      <c r="G442" s="20">
        <f t="shared" si="204"/>
        <v>1.5294324513334829</v>
      </c>
      <c r="H442" s="20">
        <f t="shared" si="205"/>
        <v>7.9381252242753664E-2</v>
      </c>
      <c r="I442" s="20">
        <f t="shared" si="206"/>
        <v>18</v>
      </c>
      <c r="J442" s="20">
        <f t="shared" si="207"/>
        <v>0.99287859316864868</v>
      </c>
      <c r="K442" s="20">
        <f t="shared" si="183"/>
        <v>1049.1206837010909</v>
      </c>
      <c r="L442" s="20">
        <f t="shared" si="184"/>
        <v>837.55851608927117</v>
      </c>
      <c r="M442" s="20">
        <f t="shared" si="185"/>
        <v>15.461534337115181</v>
      </c>
      <c r="N442" s="20">
        <f t="shared" si="186"/>
        <v>16.307956834502978</v>
      </c>
      <c r="O442" s="20">
        <f t="shared" si="187"/>
        <v>0.84642249738779207</v>
      </c>
      <c r="P442" s="20">
        <f>Properties!$G$12*EXP(1/$G$2-1/300)*(K442*L442-M442*N442/Properties!$B$3)</f>
        <v>1.429351294569514E-2</v>
      </c>
      <c r="Q442" s="20">
        <f>Properties!$G$13*(K442^2-O442*N442/Properties!$C$3)</f>
        <v>7.83298216339227E-4</v>
      </c>
      <c r="R442" s="20">
        <f>Properties!$G$14*(O442*L442-M442*K442/Properties!$D$3)</f>
        <v>2.1261028226027987E-10</v>
      </c>
      <c r="S442" s="20">
        <f t="shared" si="188"/>
        <v>98.387403023452279</v>
      </c>
      <c r="T442" s="20">
        <f t="shared" si="189"/>
        <v>78.546539223999503</v>
      </c>
      <c r="U442" s="20">
        <f t="shared" si="190"/>
        <v>1.4534607760005558</v>
      </c>
      <c r="V442" s="20">
        <f t="shared" si="191"/>
        <v>1.5330288762741229</v>
      </c>
      <c r="W442" s="20">
        <f t="shared" si="192"/>
        <v>7.9568100273566575E-2</v>
      </c>
      <c r="X442" s="20">
        <f t="shared" si="208"/>
        <v>18</v>
      </c>
      <c r="Y442" s="20">
        <f t="shared" si="193"/>
        <v>0.9928613714639174</v>
      </c>
      <c r="Z442" s="34">
        <f t="shared" si="194"/>
        <v>4.7633257477805002E-2</v>
      </c>
      <c r="AA442" s="38">
        <f t="shared" si="197"/>
        <v>1.612596976547721E-2</v>
      </c>
      <c r="AB442" s="37">
        <f t="shared" si="198"/>
        <v>1.8168259700006219E-2</v>
      </c>
      <c r="AC442" s="39">
        <f t="shared" si="195"/>
        <v>18.247861082576691</v>
      </c>
    </row>
    <row r="443" spans="1:29">
      <c r="A443" s="20">
        <f t="shared" si="196"/>
        <v>4.1600000000000165E-2</v>
      </c>
      <c r="B443" s="16">
        <f t="shared" si="201"/>
        <v>5.2966765060982972</v>
      </c>
      <c r="C443" s="16">
        <f t="shared" si="202"/>
        <v>99.232706387783438</v>
      </c>
      <c r="D443" s="20">
        <f t="shared" si="199"/>
        <v>98.387403023452279</v>
      </c>
      <c r="E443" s="20">
        <f t="shared" si="200"/>
        <v>78.546539223999503</v>
      </c>
      <c r="F443" s="20">
        <f t="shared" si="203"/>
        <v>1.4534607760005558</v>
      </c>
      <c r="G443" s="20">
        <f t="shared" si="204"/>
        <v>1.5330288762741229</v>
      </c>
      <c r="H443" s="20">
        <f t="shared" si="205"/>
        <v>7.9568100273566575E-2</v>
      </c>
      <c r="I443" s="20">
        <f t="shared" si="206"/>
        <v>18</v>
      </c>
      <c r="J443" s="20">
        <f t="shared" si="207"/>
        <v>0.9928613714639174</v>
      </c>
      <c r="K443" s="20">
        <f t="shared" si="183"/>
        <v>1049.062147067971</v>
      </c>
      <c r="L443" s="20">
        <f t="shared" si="184"/>
        <v>837.50763360880705</v>
      </c>
      <c r="M443" s="20">
        <f t="shared" si="185"/>
        <v>15.497620991040566</v>
      </c>
      <c r="N443" s="20">
        <f t="shared" si="186"/>
        <v>16.34602108643907</v>
      </c>
      <c r="O443" s="20">
        <f t="shared" si="187"/>
        <v>0.8484000953984977</v>
      </c>
      <c r="P443" s="20">
        <f>Properties!$G$12*EXP(1/$G$2-1/300)*(K443*L443-M443*N443/Properties!$B$3)</f>
        <v>1.4291847099236308E-2</v>
      </c>
      <c r="Q443" s="20">
        <f>Properties!$G$13*(K443^2-O443*N443/Properties!$C$3)</f>
        <v>7.8321080578858397E-4</v>
      </c>
      <c r="R443" s="20">
        <f>Properties!$G$14*(O443*L443-M443*K443/Properties!$D$3)</f>
        <v>2.1309353068823107E-10</v>
      </c>
      <c r="S443" s="20">
        <f t="shared" si="188"/>
        <v>98.38362018955408</v>
      </c>
      <c r="T443" s="20">
        <f t="shared" si="189"/>
        <v>78.543130044460838</v>
      </c>
      <c r="U443" s="20">
        <f t="shared" si="190"/>
        <v>1.4568699555392179</v>
      </c>
      <c r="V443" s="20">
        <f t="shared" si="191"/>
        <v>1.536624882992556</v>
      </c>
      <c r="W443" s="20">
        <f t="shared" si="192"/>
        <v>7.975492745333751E-2</v>
      </c>
      <c r="X443" s="20">
        <f t="shared" si="208"/>
        <v>18</v>
      </c>
      <c r="Y443" s="20">
        <f t="shared" si="193"/>
        <v>0.99284414946046651</v>
      </c>
      <c r="Z443" s="34">
        <f t="shared" si="194"/>
        <v>4.7744251625131739E-2</v>
      </c>
      <c r="AA443" s="38">
        <f t="shared" si="197"/>
        <v>1.6163798104459205E-2</v>
      </c>
      <c r="AB443" s="37">
        <f t="shared" si="198"/>
        <v>1.8210874444239522E-2</v>
      </c>
      <c r="AC443" s="39">
        <f t="shared" si="195"/>
        <v>18.247770708962356</v>
      </c>
    </row>
    <row r="444" spans="1:29">
      <c r="A444" s="20">
        <f t="shared" si="196"/>
        <v>4.1700000000000167E-2</v>
      </c>
      <c r="B444" s="16">
        <f t="shared" si="201"/>
        <v>5.3094089015456492</v>
      </c>
      <c r="C444" s="16">
        <f t="shared" si="202"/>
        <v>99.471246547369461</v>
      </c>
      <c r="D444" s="20">
        <f t="shared" si="199"/>
        <v>98.38362018955408</v>
      </c>
      <c r="E444" s="20">
        <f t="shared" si="200"/>
        <v>78.543130044460838</v>
      </c>
      <c r="F444" s="20">
        <f t="shared" si="203"/>
        <v>1.4568699555392179</v>
      </c>
      <c r="G444" s="20">
        <f t="shared" si="204"/>
        <v>1.536624882992556</v>
      </c>
      <c r="H444" s="20">
        <f t="shared" si="205"/>
        <v>7.975492745333751E-2</v>
      </c>
      <c r="I444" s="20">
        <f t="shared" si="206"/>
        <v>18</v>
      </c>
      <c r="J444" s="20">
        <f t="shared" si="207"/>
        <v>0.99284414946046651</v>
      </c>
      <c r="K444" s="20">
        <f t="shared" si="183"/>
        <v>1049.0036162002173</v>
      </c>
      <c r="L444" s="20">
        <f t="shared" si="184"/>
        <v>837.45675637448574</v>
      </c>
      <c r="M444" s="20">
        <f t="shared" si="185"/>
        <v>15.533702142181927</v>
      </c>
      <c r="N444" s="20">
        <f t="shared" si="186"/>
        <v>16.384079543899254</v>
      </c>
      <c r="O444" s="20">
        <f t="shared" si="187"/>
        <v>0.85037740171732357</v>
      </c>
      <c r="P444" s="20">
        <f>Properties!$G$12*EXP(1/$G$2-1/300)*(K444*L444-M444*N444/Properties!$B$3)</f>
        <v>1.4290181517670498E-2</v>
      </c>
      <c r="Q444" s="20">
        <f>Properties!$G$13*(K444^2-O444*N444/Properties!$C$3)</f>
        <v>7.8312340871611048E-4</v>
      </c>
      <c r="R444" s="20">
        <f>Properties!$G$14*(O444*L444-M444*K444/Properties!$D$3)</f>
        <v>2.1357664433857712E-10</v>
      </c>
      <c r="S444" s="20">
        <f t="shared" si="188"/>
        <v>98.379837794659508</v>
      </c>
      <c r="T444" s="20">
        <f t="shared" si="189"/>
        <v>78.539721262230159</v>
      </c>
      <c r="U444" s="20">
        <f t="shared" si="190"/>
        <v>1.4602787377699029</v>
      </c>
      <c r="V444" s="20">
        <f t="shared" si="191"/>
        <v>1.5402204715551848</v>
      </c>
      <c r="W444" s="20">
        <f t="shared" si="192"/>
        <v>7.9941733785281591E-2</v>
      </c>
      <c r="X444" s="20">
        <f t="shared" si="208"/>
        <v>18</v>
      </c>
      <c r="Y444" s="20">
        <f t="shared" si="193"/>
        <v>0.99282692715828058</v>
      </c>
      <c r="Z444" s="34">
        <f t="shared" si="194"/>
        <v>4.7855228122831606E-2</v>
      </c>
      <c r="AA444" s="38">
        <f t="shared" si="197"/>
        <v>1.6201622053404918E-2</v>
      </c>
      <c r="AB444" s="37">
        <f t="shared" si="198"/>
        <v>1.8253484222123008E-2</v>
      </c>
      <c r="AC444" s="39">
        <f t="shared" si="195"/>
        <v>18.247680339365004</v>
      </c>
    </row>
    <row r="445" spans="1:29">
      <c r="A445" s="20">
        <f t="shared" si="196"/>
        <v>4.180000000000017E-2</v>
      </c>
      <c r="B445" s="16">
        <f t="shared" si="201"/>
        <v>5.3221412969930011</v>
      </c>
      <c r="C445" s="16">
        <f t="shared" si="202"/>
        <v>99.709786706955484</v>
      </c>
      <c r="D445" s="20">
        <f t="shared" si="199"/>
        <v>98.379837794659508</v>
      </c>
      <c r="E445" s="20">
        <f t="shared" si="200"/>
        <v>78.539721262230159</v>
      </c>
      <c r="F445" s="20">
        <f t="shared" si="203"/>
        <v>1.4602787377699029</v>
      </c>
      <c r="G445" s="20">
        <f t="shared" si="204"/>
        <v>1.5402204715551848</v>
      </c>
      <c r="H445" s="20">
        <f t="shared" si="205"/>
        <v>7.9941733785281591E-2</v>
      </c>
      <c r="I445" s="20">
        <f t="shared" si="206"/>
        <v>18</v>
      </c>
      <c r="J445" s="20">
        <f t="shared" si="207"/>
        <v>0.99282692715828058</v>
      </c>
      <c r="K445" s="20">
        <f t="shared" si="183"/>
        <v>1048.9450910968633</v>
      </c>
      <c r="L445" s="20">
        <f t="shared" si="184"/>
        <v>837.40588438543273</v>
      </c>
      <c r="M445" s="20">
        <f t="shared" si="185"/>
        <v>15.5697777914004</v>
      </c>
      <c r="N445" s="20">
        <f t="shared" si="186"/>
        <v>16.42213220778871</v>
      </c>
      <c r="O445" s="20">
        <f t="shared" si="187"/>
        <v>0.85235441638830767</v>
      </c>
      <c r="P445" s="20">
        <f>Properties!$G$12*EXP(1/$G$2-1/300)*(K445*L445-M445*N445/Properties!$B$3)</f>
        <v>1.4288516200940354E-2</v>
      </c>
      <c r="Q445" s="20">
        <f>Properties!$G$13*(K445^2-O445*N445/Properties!$C$3)</f>
        <v>7.8303602511892612E-4</v>
      </c>
      <c r="R445" s="20">
        <f>Properties!$G$14*(O445*L445-M445*K445/Properties!$D$3)</f>
        <v>2.1405962324590937E-10</v>
      </c>
      <c r="S445" s="20">
        <f t="shared" si="188"/>
        <v>98.37605583869896</v>
      </c>
      <c r="T445" s="20">
        <f t="shared" si="189"/>
        <v>78.536312877244285</v>
      </c>
      <c r="U445" s="20">
        <f t="shared" si="190"/>
        <v>1.4636871227557844</v>
      </c>
      <c r="V445" s="20">
        <f t="shared" si="191"/>
        <v>1.5438156420283979</v>
      </c>
      <c r="W445" s="20">
        <f t="shared" si="192"/>
        <v>8.0128519272613247E-2</v>
      </c>
      <c r="X445" s="20">
        <f t="shared" si="208"/>
        <v>18</v>
      </c>
      <c r="Y445" s="20">
        <f t="shared" si="193"/>
        <v>0.99280970455734396</v>
      </c>
      <c r="Z445" s="34">
        <f t="shared" si="194"/>
        <v>4.7966186974725877E-2</v>
      </c>
      <c r="AA445" s="38">
        <f t="shared" si="197"/>
        <v>1.62394416130104E-2</v>
      </c>
      <c r="AB445" s="37">
        <f t="shared" si="198"/>
        <v>1.829608903444644E-2</v>
      </c>
      <c r="AC445" s="39">
        <f t="shared" si="195"/>
        <v>18.247589973784535</v>
      </c>
    </row>
    <row r="446" spans="1:29">
      <c r="A446" s="20">
        <f t="shared" si="196"/>
        <v>4.1900000000000173E-2</v>
      </c>
      <c r="B446" s="16">
        <f t="shared" si="201"/>
        <v>5.334873692440353</v>
      </c>
      <c r="C446" s="16">
        <f t="shared" si="202"/>
        <v>99.948326866541507</v>
      </c>
      <c r="D446" s="20">
        <f t="shared" si="199"/>
        <v>98.37605583869896</v>
      </c>
      <c r="E446" s="20">
        <f t="shared" si="200"/>
        <v>78.536312877244285</v>
      </c>
      <c r="F446" s="20">
        <f t="shared" si="203"/>
        <v>1.4636871227557844</v>
      </c>
      <c r="G446" s="20">
        <f t="shared" si="204"/>
        <v>1.5438156420283979</v>
      </c>
      <c r="H446" s="20">
        <f t="shared" si="205"/>
        <v>8.0128519272613247E-2</v>
      </c>
      <c r="I446" s="20">
        <f t="shared" si="206"/>
        <v>18</v>
      </c>
      <c r="J446" s="20">
        <f t="shared" si="207"/>
        <v>0.99280970455734396</v>
      </c>
      <c r="K446" s="20">
        <f t="shared" si="183"/>
        <v>1048.8865717569438</v>
      </c>
      <c r="L446" s="20">
        <f t="shared" si="184"/>
        <v>837.35501764077355</v>
      </c>
      <c r="M446" s="20">
        <f t="shared" si="185"/>
        <v>15.60584793955695</v>
      </c>
      <c r="N446" s="20">
        <f t="shared" si="186"/>
        <v>16.460179079012434</v>
      </c>
      <c r="O446" s="20">
        <f t="shared" si="187"/>
        <v>0.85433113945547889</v>
      </c>
      <c r="P446" s="20">
        <f>Properties!$G$12*EXP(1/$G$2-1/300)*(K446*L446-M446*N446/Properties!$B$3)</f>
        <v>1.4286851148988549E-2</v>
      </c>
      <c r="Q446" s="20">
        <f>Properties!$G$13*(K446^2-O446*N446/Properties!$C$3)</f>
        <v>7.8294865499415234E-4</v>
      </c>
      <c r="R446" s="20">
        <f>Properties!$G$14*(O446*L446-M446*K446/Properties!$D$3)</f>
        <v>2.1454246744480826E-10</v>
      </c>
      <c r="S446" s="20">
        <f t="shared" si="188"/>
        <v>98.372274321602859</v>
      </c>
      <c r="T446" s="20">
        <f t="shared" si="189"/>
        <v>78.532904889440047</v>
      </c>
      <c r="U446" s="20">
        <f t="shared" si="190"/>
        <v>1.4670951105600227</v>
      </c>
      <c r="V446" s="20">
        <f t="shared" si="191"/>
        <v>1.5474103944785693</v>
      </c>
      <c r="W446" s="20">
        <f t="shared" si="192"/>
        <v>8.0315283918546213E-2</v>
      </c>
      <c r="X446" s="20">
        <f t="shared" si="208"/>
        <v>18</v>
      </c>
      <c r="Y446" s="20">
        <f t="shared" si="193"/>
        <v>0.99279248165764111</v>
      </c>
      <c r="Z446" s="34">
        <f t="shared" si="194"/>
        <v>4.8077128184634388E-2</v>
      </c>
      <c r="AA446" s="38">
        <f t="shared" si="197"/>
        <v>1.6277256783971409E-2</v>
      </c>
      <c r="AB446" s="37">
        <f t="shared" si="198"/>
        <v>1.833868888199941E-2</v>
      </c>
      <c r="AC446" s="39">
        <f t="shared" si="195"/>
        <v>18.247499612220821</v>
      </c>
    </row>
    <row r="447" spans="1:29">
      <c r="A447" s="20">
        <f t="shared" si="196"/>
        <v>4.2000000000000176E-2</v>
      </c>
      <c r="B447" s="16">
        <f t="shared" si="201"/>
        <v>5.3476060878877059</v>
      </c>
      <c r="C447" s="16">
        <f t="shared" si="202"/>
        <v>100.18686702612753</v>
      </c>
      <c r="D447" s="20">
        <f t="shared" si="199"/>
        <v>98.372274321602859</v>
      </c>
      <c r="E447" s="20">
        <f t="shared" si="200"/>
        <v>78.532904889440047</v>
      </c>
      <c r="F447" s="20">
        <f t="shared" si="203"/>
        <v>1.4670951105600227</v>
      </c>
      <c r="G447" s="20">
        <f t="shared" si="204"/>
        <v>1.5474103944785693</v>
      </c>
      <c r="H447" s="20">
        <f t="shared" si="205"/>
        <v>8.0315283918546213E-2</v>
      </c>
      <c r="I447" s="20">
        <f t="shared" si="206"/>
        <v>18</v>
      </c>
      <c r="J447" s="20">
        <f t="shared" si="207"/>
        <v>0.99279248165764111</v>
      </c>
      <c r="K447" s="20">
        <f t="shared" si="183"/>
        <v>1048.8280581794932</v>
      </c>
      <c r="L447" s="20">
        <f t="shared" si="184"/>
        <v>837.30415613963362</v>
      </c>
      <c r="M447" s="20">
        <f t="shared" si="185"/>
        <v>15.641912587512349</v>
      </c>
      <c r="N447" s="20">
        <f t="shared" si="186"/>
        <v>16.49822015847521</v>
      </c>
      <c r="O447" s="20">
        <f t="shared" si="187"/>
        <v>0.85630757096285626</v>
      </c>
      <c r="P447" s="20">
        <f>Properties!$G$12*EXP(1/$G$2-1/300)*(K447*L447-M447*N447/Properties!$B$3)</f>
        <v>1.4285186361757761E-2</v>
      </c>
      <c r="Q447" s="20">
        <f>Properties!$G$13*(K447^2-O447*N447/Properties!$C$3)</f>
        <v>7.8286129833891123E-4</v>
      </c>
      <c r="R447" s="20">
        <f>Properties!$G$14*(O447*L447-M447*K447/Properties!$D$3)</f>
        <v>2.1502517696984418E-10</v>
      </c>
      <c r="S447" s="20">
        <f t="shared" si="188"/>
        <v>98.368493243301629</v>
      </c>
      <c r="T447" s="20">
        <f t="shared" si="189"/>
        <v>78.529497298754308</v>
      </c>
      <c r="U447" s="20">
        <f t="shared" si="190"/>
        <v>1.4705027012457645</v>
      </c>
      <c r="V447" s="20">
        <f t="shared" si="191"/>
        <v>1.5510047289720585</v>
      </c>
      <c r="W447" s="20">
        <f t="shared" si="192"/>
        <v>8.0502027726293557E-2</v>
      </c>
      <c r="X447" s="20">
        <f t="shared" si="208"/>
        <v>18</v>
      </c>
      <c r="Y447" s="20">
        <f t="shared" si="193"/>
        <v>0.9927752584591566</v>
      </c>
      <c r="Z447" s="34">
        <f t="shared" si="194"/>
        <v>4.8188051756376526E-2</v>
      </c>
      <c r="AA447" s="38">
        <f t="shared" si="197"/>
        <v>1.6315067566983713E-2</v>
      </c>
      <c r="AB447" s="37">
        <f t="shared" si="198"/>
        <v>1.8381283765571153E-2</v>
      </c>
      <c r="AC447" s="39">
        <f t="shared" si="195"/>
        <v>18.24740925467373</v>
      </c>
    </row>
    <row r="448" spans="1:29">
      <c r="A448" s="20">
        <f t="shared" si="196"/>
        <v>4.2100000000000179E-2</v>
      </c>
      <c r="B448" s="16">
        <f t="shared" si="201"/>
        <v>5.3603384833350578</v>
      </c>
      <c r="C448" s="16">
        <f t="shared" si="202"/>
        <v>100.42540718571357</v>
      </c>
      <c r="D448" s="20">
        <f t="shared" si="199"/>
        <v>98.368493243301629</v>
      </c>
      <c r="E448" s="20">
        <f t="shared" si="200"/>
        <v>78.529497298754308</v>
      </c>
      <c r="F448" s="20">
        <f t="shared" si="203"/>
        <v>1.4705027012457645</v>
      </c>
      <c r="G448" s="20">
        <f t="shared" si="204"/>
        <v>1.5510047289720585</v>
      </c>
      <c r="H448" s="20">
        <f t="shared" si="205"/>
        <v>8.0502027726293557E-2</v>
      </c>
      <c r="I448" s="20">
        <f t="shared" si="206"/>
        <v>18</v>
      </c>
      <c r="J448" s="20">
        <f t="shared" si="207"/>
        <v>0.9927752584591566</v>
      </c>
      <c r="K448" s="20">
        <f t="shared" si="183"/>
        <v>1048.7695503635462</v>
      </c>
      <c r="L448" s="20">
        <f t="shared" si="184"/>
        <v>837.2532998811397</v>
      </c>
      <c r="M448" s="20">
        <f t="shared" si="185"/>
        <v>15.677971736127182</v>
      </c>
      <c r="N448" s="20">
        <f t="shared" si="186"/>
        <v>16.53625544708164</v>
      </c>
      <c r="O448" s="20">
        <f t="shared" si="187"/>
        <v>0.85828371095444966</v>
      </c>
      <c r="P448" s="20">
        <f>Properties!$G$12*EXP(1/$G$2-1/300)*(K448*L448-M448*N448/Properties!$B$3)</f>
        <v>1.4283521839190697E-2</v>
      </c>
      <c r="Q448" s="20">
        <f>Properties!$G$13*(K448^2-O448*N448/Properties!$C$3)</f>
        <v>7.8277395515032521E-4</v>
      </c>
      <c r="R448" s="20">
        <f>Properties!$G$14*(O448*L448-M448*K448/Properties!$D$3)</f>
        <v>2.1550775185557781E-10</v>
      </c>
      <c r="S448" s="20">
        <f t="shared" si="188"/>
        <v>98.364712603725707</v>
      </c>
      <c r="T448" s="20">
        <f t="shared" si="189"/>
        <v>78.526090105123927</v>
      </c>
      <c r="U448" s="20">
        <f t="shared" si="190"/>
        <v>1.4739098948761427</v>
      </c>
      <c r="V448" s="20">
        <f t="shared" si="191"/>
        <v>1.5545986455752108</v>
      </c>
      <c r="W448" s="20">
        <f t="shared" si="192"/>
        <v>8.0688750699067641E-2</v>
      </c>
      <c r="X448" s="20">
        <f t="shared" si="208"/>
        <v>18</v>
      </c>
      <c r="Y448" s="20">
        <f t="shared" si="193"/>
        <v>0.99275803496187476</v>
      </c>
      <c r="Z448" s="34">
        <f t="shared" si="194"/>
        <v>4.8298957693769462E-2</v>
      </c>
      <c r="AA448" s="38">
        <f t="shared" si="197"/>
        <v>1.6352873962742934E-2</v>
      </c>
      <c r="AB448" s="37">
        <f t="shared" si="198"/>
        <v>1.8423873685950908E-2</v>
      </c>
      <c r="AC448" s="39">
        <f t="shared" si="195"/>
        <v>18.247318901143167</v>
      </c>
    </row>
    <row r="449" spans="1:29">
      <c r="A449" s="20">
        <f t="shared" si="196"/>
        <v>4.2200000000000182E-2</v>
      </c>
      <c r="B449" s="16">
        <f t="shared" si="201"/>
        <v>5.3730708787824097</v>
      </c>
      <c r="C449" s="16">
        <f t="shared" si="202"/>
        <v>100.66394734529959</v>
      </c>
      <c r="D449" s="20">
        <f t="shared" si="199"/>
        <v>98.364712603725707</v>
      </c>
      <c r="E449" s="20">
        <f t="shared" si="200"/>
        <v>78.526090105123927</v>
      </c>
      <c r="F449" s="20">
        <f t="shared" si="203"/>
        <v>1.4739098948761427</v>
      </c>
      <c r="G449" s="20">
        <f t="shared" si="204"/>
        <v>1.5545986455752108</v>
      </c>
      <c r="H449" s="20">
        <f t="shared" si="205"/>
        <v>8.0688750699067641E-2</v>
      </c>
      <c r="I449" s="20">
        <f t="shared" si="206"/>
        <v>18</v>
      </c>
      <c r="J449" s="20">
        <f t="shared" si="207"/>
        <v>0.99275803496187476</v>
      </c>
      <c r="K449" s="20">
        <f t="shared" si="183"/>
        <v>1048.7110483081378</v>
      </c>
      <c r="L449" s="20">
        <f t="shared" si="184"/>
        <v>837.20244886441765</v>
      </c>
      <c r="M449" s="20">
        <f t="shared" si="185"/>
        <v>15.714025386261852</v>
      </c>
      <c r="N449" s="20">
        <f t="shared" si="186"/>
        <v>16.574284945736117</v>
      </c>
      <c r="O449" s="20">
        <f t="shared" si="187"/>
        <v>0.86025955947425947</v>
      </c>
      <c r="P449" s="20">
        <f>Properties!$G$12*EXP(1/$G$2-1/300)*(K449*L449-M449*N449/Properties!$B$3)</f>
        <v>1.4281857581230073E-2</v>
      </c>
      <c r="Q449" s="20">
        <f>Properties!$G$13*(K449^2-O449*N449/Properties!$C$3)</f>
        <v>7.8268662542551801E-4</v>
      </c>
      <c r="R449" s="20">
        <f>Properties!$G$14*(O449*L449-M449*K449/Properties!$D$3)</f>
        <v>2.1599019213655907E-10</v>
      </c>
      <c r="S449" s="20">
        <f t="shared" si="188"/>
        <v>98.360932402805545</v>
      </c>
      <c r="T449" s="20">
        <f t="shared" si="189"/>
        <v>78.522683308485796</v>
      </c>
      <c r="U449" s="20">
        <f t="shared" si="190"/>
        <v>1.4773166915142764</v>
      </c>
      <c r="V449" s="20">
        <f t="shared" si="191"/>
        <v>1.5581921443543569</v>
      </c>
      <c r="W449" s="20">
        <f t="shared" si="192"/>
        <v>8.0875452840080145E-2</v>
      </c>
      <c r="X449" s="20">
        <f t="shared" si="208"/>
        <v>18</v>
      </c>
      <c r="Y449" s="20">
        <f t="shared" si="193"/>
        <v>0.99274081116578006</v>
      </c>
      <c r="Z449" s="34">
        <f t="shared" si="194"/>
        <v>4.8409846000630141E-2</v>
      </c>
      <c r="AA449" s="38">
        <f t="shared" si="197"/>
        <v>1.6390675971944546E-2</v>
      </c>
      <c r="AB449" s="37">
        <f t="shared" si="198"/>
        <v>1.8466458643927552E-2</v>
      </c>
      <c r="AC449" s="39">
        <f t="shared" si="195"/>
        <v>18.247228551629</v>
      </c>
    </row>
    <row r="450" spans="1:29">
      <c r="A450" s="20">
        <f t="shared" si="196"/>
        <v>4.2300000000000185E-2</v>
      </c>
      <c r="B450" s="16">
        <f t="shared" si="201"/>
        <v>5.3858032742297617</v>
      </c>
      <c r="C450" s="16">
        <f t="shared" si="202"/>
        <v>100.90248750488561</v>
      </c>
      <c r="D450" s="20">
        <f t="shared" si="199"/>
        <v>98.360932402805545</v>
      </c>
      <c r="E450" s="20">
        <f t="shared" si="200"/>
        <v>78.522683308485796</v>
      </c>
      <c r="F450" s="20">
        <f t="shared" si="203"/>
        <v>1.4773166915142764</v>
      </c>
      <c r="G450" s="20">
        <f t="shared" si="204"/>
        <v>1.5581921443543569</v>
      </c>
      <c r="H450" s="20">
        <f t="shared" si="205"/>
        <v>8.0875452840080145E-2</v>
      </c>
      <c r="I450" s="20">
        <f t="shared" si="206"/>
        <v>18</v>
      </c>
      <c r="J450" s="20">
        <f t="shared" si="207"/>
        <v>0.99274081116578006</v>
      </c>
      <c r="K450" s="20">
        <f t="shared" si="183"/>
        <v>1048.652552012303</v>
      </c>
      <c r="L450" s="20">
        <f t="shared" si="184"/>
        <v>837.15160308859402</v>
      </c>
      <c r="M450" s="20">
        <f t="shared" si="185"/>
        <v>15.750073538776563</v>
      </c>
      <c r="N450" s="20">
        <f t="shared" si="186"/>
        <v>16.612308655342844</v>
      </c>
      <c r="O450" s="20">
        <f t="shared" si="187"/>
        <v>0.8622351165662766</v>
      </c>
      <c r="P450" s="20">
        <f>Properties!$G$12*EXP(1/$G$2-1/300)*(K450*L450-M450*N450/Properties!$B$3)</f>
        <v>1.4280193587818612E-2</v>
      </c>
      <c r="Q450" s="20">
        <f>Properties!$G$13*(K450^2-O450*N450/Properties!$C$3)</f>
        <v>7.8259930916161323E-4</v>
      </c>
      <c r="R450" s="20">
        <f>Properties!$G$14*(O450*L450-M450*K450/Properties!$D$3)</f>
        <v>2.1647249784732832E-10</v>
      </c>
      <c r="S450" s="20">
        <f t="shared" si="188"/>
        <v>98.357152640471625</v>
      </c>
      <c r="T450" s="20">
        <f t="shared" si="189"/>
        <v>78.519276908776803</v>
      </c>
      <c r="U450" s="20">
        <f t="shared" si="190"/>
        <v>1.4807230912232712</v>
      </c>
      <c r="V450" s="20">
        <f t="shared" si="191"/>
        <v>1.5617852253758138</v>
      </c>
      <c r="W450" s="20">
        <f t="shared" si="192"/>
        <v>8.1062134152542084E-2</v>
      </c>
      <c r="X450" s="20">
        <f t="shared" si="208"/>
        <v>18</v>
      </c>
      <c r="Y450" s="20">
        <f t="shared" si="193"/>
        <v>0.99272358707085695</v>
      </c>
      <c r="Z450" s="34">
        <f t="shared" si="194"/>
        <v>4.8520716680774956E-2</v>
      </c>
      <c r="AA450" s="38">
        <f t="shared" si="197"/>
        <v>1.6428473595283748E-2</v>
      </c>
      <c r="AB450" s="37">
        <f t="shared" si="198"/>
        <v>1.8509038640289965E-2</v>
      </c>
      <c r="AC450" s="39">
        <f t="shared" si="195"/>
        <v>18.247138206131122</v>
      </c>
    </row>
    <row r="451" spans="1:29">
      <c r="A451" s="20">
        <f t="shared" si="196"/>
        <v>4.2400000000000188E-2</v>
      </c>
      <c r="B451" s="16">
        <f t="shared" si="201"/>
        <v>5.3985356696771136</v>
      </c>
      <c r="C451" s="16">
        <f t="shared" si="202"/>
        <v>101.14102766447164</v>
      </c>
      <c r="D451" s="20">
        <f t="shared" si="199"/>
        <v>98.357152640471625</v>
      </c>
      <c r="E451" s="20">
        <f t="shared" si="200"/>
        <v>78.519276908776803</v>
      </c>
      <c r="F451" s="20">
        <f t="shared" si="203"/>
        <v>1.4807230912232712</v>
      </c>
      <c r="G451" s="20">
        <f t="shared" si="204"/>
        <v>1.5617852253758138</v>
      </c>
      <c r="H451" s="20">
        <f t="shared" si="205"/>
        <v>8.1062134152542084E-2</v>
      </c>
      <c r="I451" s="20">
        <f t="shared" si="206"/>
        <v>18</v>
      </c>
      <c r="J451" s="20">
        <f t="shared" si="207"/>
        <v>0.99272358707085695</v>
      </c>
      <c r="K451" s="20">
        <f t="shared" si="183"/>
        <v>1048.5940614750768</v>
      </c>
      <c r="L451" s="20">
        <f t="shared" si="184"/>
        <v>837.10076255279523</v>
      </c>
      <c r="M451" s="20">
        <f t="shared" si="185"/>
        <v>15.786116194531344</v>
      </c>
      <c r="N451" s="20">
        <f t="shared" si="186"/>
        <v>16.650326576805831</v>
      </c>
      <c r="O451" s="20">
        <f t="shared" si="187"/>
        <v>0.86421038227448277</v>
      </c>
      <c r="P451" s="20">
        <f>Properties!$G$12*EXP(1/$G$2-1/300)*(K451*L451-M451*N451/Properties!$B$3)</f>
        <v>1.4278529858899061E-2</v>
      </c>
      <c r="Q451" s="20">
        <f>Properties!$G$13*(K451^2-O451*N451/Properties!$C$3)</f>
        <v>7.8251200635573589E-4</v>
      </c>
      <c r="R451" s="20">
        <f>Properties!$G$14*(O451*L451-M451*K451/Properties!$D$3)</f>
        <v>2.1695466902241518E-10</v>
      </c>
      <c r="S451" s="20">
        <f t="shared" si="188"/>
        <v>98.353373316654441</v>
      </c>
      <c r="T451" s="20">
        <f t="shared" si="189"/>
        <v>78.515870905933852</v>
      </c>
      <c r="U451" s="20">
        <f t="shared" si="190"/>
        <v>1.4841290940662191</v>
      </c>
      <c r="V451" s="20">
        <f t="shared" si="191"/>
        <v>1.5653778887058833</v>
      </c>
      <c r="W451" s="20">
        <f t="shared" si="192"/>
        <v>8.1248794639663752E-2</v>
      </c>
      <c r="X451" s="20">
        <f t="shared" si="208"/>
        <v>18</v>
      </c>
      <c r="Y451" s="20">
        <f t="shared" si="193"/>
        <v>0.99270636267708989</v>
      </c>
      <c r="Z451" s="34">
        <f t="shared" si="194"/>
        <v>4.8631569738018521E-2</v>
      </c>
      <c r="AA451" s="38">
        <f t="shared" si="197"/>
        <v>1.6466266833455593E-2</v>
      </c>
      <c r="AB451" s="37">
        <f t="shared" si="198"/>
        <v>1.8551613675826851E-2</v>
      </c>
      <c r="AC451" s="39">
        <f t="shared" si="195"/>
        <v>18.247047864649417</v>
      </c>
    </row>
    <row r="452" spans="1:29">
      <c r="A452" s="20">
        <f t="shared" si="196"/>
        <v>4.250000000000019E-2</v>
      </c>
      <c r="B452" s="16">
        <f t="shared" si="201"/>
        <v>5.4112680651244656</v>
      </c>
      <c r="C452" s="16">
        <f t="shared" si="202"/>
        <v>101.37956782405766</v>
      </c>
      <c r="D452" s="20">
        <f t="shared" si="199"/>
        <v>98.353373316654441</v>
      </c>
      <c r="E452" s="20">
        <f t="shared" si="200"/>
        <v>78.515870905933852</v>
      </c>
      <c r="F452" s="20">
        <f t="shared" si="203"/>
        <v>1.4841290940662191</v>
      </c>
      <c r="G452" s="20">
        <f t="shared" si="204"/>
        <v>1.5653778887058833</v>
      </c>
      <c r="H452" s="20">
        <f t="shared" si="205"/>
        <v>8.1248794639663752E-2</v>
      </c>
      <c r="I452" s="20">
        <f t="shared" si="206"/>
        <v>18</v>
      </c>
      <c r="J452" s="20">
        <f t="shared" si="207"/>
        <v>0.99270636267708989</v>
      </c>
      <c r="K452" s="20">
        <f t="shared" si="183"/>
        <v>1048.5355766954954</v>
      </c>
      <c r="L452" s="20">
        <f t="shared" si="184"/>
        <v>837.04992725614841</v>
      </c>
      <c r="M452" s="20">
        <f t="shared" si="185"/>
        <v>15.822153354386034</v>
      </c>
      <c r="N452" s="20">
        <f t="shared" si="186"/>
        <v>16.688338711028891</v>
      </c>
      <c r="O452" s="20">
        <f t="shared" si="187"/>
        <v>0.8661853566428499</v>
      </c>
      <c r="P452" s="20">
        <f>Properties!$G$12*EXP(1/$G$2-1/300)*(K452*L452-M452*N452/Properties!$B$3)</f>
        <v>1.4276866394414191E-2</v>
      </c>
      <c r="Q452" s="20">
        <f>Properties!$G$13*(K452^2-O452*N452/Properties!$C$3)</f>
        <v>7.8242471700501167E-4</v>
      </c>
      <c r="R452" s="20">
        <f>Properties!$G$14*(O452*L452-M452*K452/Properties!$D$3)</f>
        <v>2.1743670569633944E-10</v>
      </c>
      <c r="S452" s="20">
        <f t="shared" si="188"/>
        <v>98.349594431284473</v>
      </c>
      <c r="T452" s="20">
        <f t="shared" si="189"/>
        <v>78.512465299893876</v>
      </c>
      <c r="U452" s="20">
        <f t="shared" si="190"/>
        <v>1.4875347001061983</v>
      </c>
      <c r="V452" s="20">
        <f t="shared" si="191"/>
        <v>1.5689701344108535</v>
      </c>
      <c r="W452" s="20">
        <f t="shared" si="192"/>
        <v>8.1435434304654788E-2</v>
      </c>
      <c r="X452" s="20">
        <f t="shared" si="208"/>
        <v>18</v>
      </c>
      <c r="Y452" s="20">
        <f t="shared" si="193"/>
        <v>0.99268913798446334</v>
      </c>
      <c r="Z452" s="34">
        <f t="shared" si="194"/>
        <v>4.8742405176173897E-2</v>
      </c>
      <c r="AA452" s="38">
        <f t="shared" si="197"/>
        <v>1.6504055687155274E-2</v>
      </c>
      <c r="AB452" s="37">
        <f t="shared" si="198"/>
        <v>1.8594183751326553E-2</v>
      </c>
      <c r="AC452" s="39">
        <f t="shared" si="195"/>
        <v>18.246957527183774</v>
      </c>
    </row>
    <row r="453" spans="1:29">
      <c r="A453" s="20">
        <f t="shared" si="196"/>
        <v>4.2600000000000193E-2</v>
      </c>
      <c r="B453" s="16">
        <f t="shared" si="201"/>
        <v>5.4240004605718175</v>
      </c>
      <c r="C453" s="16">
        <f t="shared" si="202"/>
        <v>101.61810798364368</v>
      </c>
      <c r="D453" s="20">
        <f t="shared" si="199"/>
        <v>98.349594431284473</v>
      </c>
      <c r="E453" s="20">
        <f t="shared" si="200"/>
        <v>78.512465299893876</v>
      </c>
      <c r="F453" s="20">
        <f t="shared" si="203"/>
        <v>1.4875347001061983</v>
      </c>
      <c r="G453" s="20">
        <f t="shared" si="204"/>
        <v>1.5689701344108535</v>
      </c>
      <c r="H453" s="20">
        <f t="shared" si="205"/>
        <v>8.1435434304654788E-2</v>
      </c>
      <c r="I453" s="20">
        <f t="shared" si="206"/>
        <v>18</v>
      </c>
      <c r="J453" s="20">
        <f t="shared" si="207"/>
        <v>0.99268913798446334</v>
      </c>
      <c r="K453" s="20">
        <f t="shared" si="183"/>
        <v>1048.4770976725933</v>
      </c>
      <c r="L453" s="20">
        <f t="shared" si="184"/>
        <v>836.99909719778032</v>
      </c>
      <c r="M453" s="20">
        <f t="shared" si="185"/>
        <v>15.858185019200278</v>
      </c>
      <c r="N453" s="20">
        <f t="shared" si="186"/>
        <v>16.726345058915623</v>
      </c>
      <c r="O453" s="20">
        <f t="shared" si="187"/>
        <v>0.86816003971534106</v>
      </c>
      <c r="P453" s="20">
        <f>Properties!$G$12*EXP(1/$G$2-1/300)*(K453*L453-M453*N453/Properties!$B$3)</f>
        <v>1.4275203194306762E-2</v>
      </c>
      <c r="Q453" s="20">
        <f>Properties!$G$13*(K453^2-O453*N453/Properties!$C$3)</f>
        <v>7.8233744110656645E-4</v>
      </c>
      <c r="R453" s="20">
        <f>Properties!$G$14*(O453*L453-M453*K453/Properties!$D$3)</f>
        <v>2.1791860790361087E-10</v>
      </c>
      <c r="S453" s="20">
        <f t="shared" si="188"/>
        <v>98.345815984292258</v>
      </c>
      <c r="T453" s="20">
        <f t="shared" si="189"/>
        <v>78.509060090593806</v>
      </c>
      <c r="U453" s="20">
        <f t="shared" si="190"/>
        <v>1.4909399094062734</v>
      </c>
      <c r="V453" s="20">
        <f t="shared" si="191"/>
        <v>1.572561962556998</v>
      </c>
      <c r="W453" s="20">
        <f t="shared" si="192"/>
        <v>8.1622053150724128E-2</v>
      </c>
      <c r="X453" s="20">
        <f t="shared" si="208"/>
        <v>18</v>
      </c>
      <c r="Y453" s="20">
        <f t="shared" si="193"/>
        <v>0.99267191299296165</v>
      </c>
      <c r="Z453" s="34">
        <f t="shared" si="194"/>
        <v>4.8853222999055146E-2</v>
      </c>
      <c r="AA453" s="38">
        <f t="shared" si="197"/>
        <v>1.6541840157077416E-2</v>
      </c>
      <c r="AB453" s="37">
        <f t="shared" si="198"/>
        <v>1.8636748867577425E-2</v>
      </c>
      <c r="AC453" s="39">
        <f t="shared" si="195"/>
        <v>18.246867193734069</v>
      </c>
    </row>
    <row r="454" spans="1:29">
      <c r="A454" s="20">
        <f t="shared" si="196"/>
        <v>4.2700000000000196E-2</v>
      </c>
      <c r="B454" s="16">
        <f t="shared" si="201"/>
        <v>5.4367328560191694</v>
      </c>
      <c r="C454" s="16">
        <f t="shared" si="202"/>
        <v>101.85664814322971</v>
      </c>
      <c r="D454" s="20">
        <f t="shared" si="199"/>
        <v>98.345815984292258</v>
      </c>
      <c r="E454" s="20">
        <f t="shared" si="200"/>
        <v>78.509060090593806</v>
      </c>
      <c r="F454" s="20">
        <f t="shared" si="203"/>
        <v>1.4909399094062734</v>
      </c>
      <c r="G454" s="20">
        <f t="shared" si="204"/>
        <v>1.572561962556998</v>
      </c>
      <c r="H454" s="20">
        <f t="shared" si="205"/>
        <v>8.1622053150724128E-2</v>
      </c>
      <c r="I454" s="20">
        <f t="shared" si="206"/>
        <v>18</v>
      </c>
      <c r="J454" s="20">
        <f t="shared" si="207"/>
        <v>0.99267191299296165</v>
      </c>
      <c r="K454" s="20">
        <f t="shared" si="183"/>
        <v>1048.4186244054079</v>
      </c>
      <c r="L454" s="20">
        <f t="shared" si="184"/>
        <v>836.94827237681818</v>
      </c>
      <c r="M454" s="20">
        <f t="shared" si="185"/>
        <v>15.894211189833545</v>
      </c>
      <c r="N454" s="20">
        <f t="shared" si="186"/>
        <v>16.764345621369461</v>
      </c>
      <c r="O454" s="20">
        <f t="shared" si="187"/>
        <v>0.8701344315359093</v>
      </c>
      <c r="P454" s="20">
        <f>Properties!$G$12*EXP(1/$G$2-1/300)*(K454*L454-M454*N454/Properties!$B$3)</f>
        <v>1.4273540258519585E-2</v>
      </c>
      <c r="Q454" s="20">
        <f>Properties!$G$13*(K454^2-O454*N454/Properties!$C$3)</f>
        <v>7.8225017865752862E-4</v>
      </c>
      <c r="R454" s="20">
        <f>Properties!$G$14*(O454*L454-M454*K454/Properties!$D$3)</f>
        <v>2.1840037567872858E-10</v>
      </c>
      <c r="S454" s="20">
        <f t="shared" si="188"/>
        <v>98.342037975608321</v>
      </c>
      <c r="T454" s="20">
        <f t="shared" si="189"/>
        <v>78.50565527797059</v>
      </c>
      <c r="U454" s="20">
        <f t="shared" si="190"/>
        <v>1.4943447220294954</v>
      </c>
      <c r="V454" s="20">
        <f t="shared" si="191"/>
        <v>1.5761533732105759</v>
      </c>
      <c r="W454" s="20">
        <f t="shared" si="192"/>
        <v>8.1808651181080022E-2</v>
      </c>
      <c r="X454" s="20">
        <f t="shared" si="208"/>
        <v>18</v>
      </c>
      <c r="Y454" s="20">
        <f t="shared" si="193"/>
        <v>0.99265468770256937</v>
      </c>
      <c r="Z454" s="34">
        <f t="shared" si="194"/>
        <v>4.8964023210472551E-2</v>
      </c>
      <c r="AA454" s="38">
        <f t="shared" si="197"/>
        <v>1.6579620243916793E-2</v>
      </c>
      <c r="AB454" s="37">
        <f t="shared" si="198"/>
        <v>1.867930902536763E-2</v>
      </c>
      <c r="AC454" s="39">
        <f t="shared" si="195"/>
        <v>18.246776864300191</v>
      </c>
    </row>
    <row r="455" spans="1:29">
      <c r="A455" s="20">
        <f t="shared" si="196"/>
        <v>4.2800000000000199E-2</v>
      </c>
      <c r="B455" s="16">
        <f t="shared" si="201"/>
        <v>5.4494652514665214</v>
      </c>
      <c r="C455" s="16">
        <f t="shared" si="202"/>
        <v>102.09518830281573</v>
      </c>
      <c r="D455" s="20">
        <f t="shared" si="199"/>
        <v>98.342037975608321</v>
      </c>
      <c r="E455" s="20">
        <f t="shared" si="200"/>
        <v>78.50565527797059</v>
      </c>
      <c r="F455" s="20">
        <f t="shared" si="203"/>
        <v>1.4943447220294954</v>
      </c>
      <c r="G455" s="20">
        <f t="shared" si="204"/>
        <v>1.5761533732105759</v>
      </c>
      <c r="H455" s="20">
        <f t="shared" si="205"/>
        <v>8.1808651181080022E-2</v>
      </c>
      <c r="I455" s="20">
        <f t="shared" si="206"/>
        <v>18</v>
      </c>
      <c r="J455" s="20">
        <f t="shared" si="207"/>
        <v>0.99265468770256937</v>
      </c>
      <c r="K455" s="20">
        <f t="shared" si="183"/>
        <v>1048.3601568929746</v>
      </c>
      <c r="L455" s="20">
        <f t="shared" si="184"/>
        <v>836.89745279238923</v>
      </c>
      <c r="M455" s="20">
        <f t="shared" si="185"/>
        <v>15.93023186714511</v>
      </c>
      <c r="N455" s="20">
        <f t="shared" si="186"/>
        <v>16.802340399293612</v>
      </c>
      <c r="O455" s="20">
        <f t="shared" si="187"/>
        <v>0.87210853214849871</v>
      </c>
      <c r="P455" s="20">
        <f>Properties!$G$12*EXP(1/$G$2-1/300)*(K455*L455-M455*N455/Properties!$B$3)</f>
        <v>1.4271877586995456E-2</v>
      </c>
      <c r="Q455" s="20">
        <f>Properties!$G$13*(K455^2-O455*N455/Properties!$C$3)</f>
        <v>7.8216292965502601E-4</v>
      </c>
      <c r="R455" s="20">
        <f>Properties!$G$14*(O455*L455-M455*K455/Properties!$D$3)</f>
        <v>2.1888200905618173E-10</v>
      </c>
      <c r="S455" s="20">
        <f t="shared" si="188"/>
        <v>98.338260405163211</v>
      </c>
      <c r="T455" s="20">
        <f t="shared" si="189"/>
        <v>78.502250861961187</v>
      </c>
      <c r="U455" s="20">
        <f t="shared" si="190"/>
        <v>1.4977491380389016</v>
      </c>
      <c r="V455" s="20">
        <f t="shared" si="191"/>
        <v>1.5797443664378321</v>
      </c>
      <c r="W455" s="20">
        <f t="shared" si="192"/>
        <v>8.1995228398930045E-2</v>
      </c>
      <c r="X455" s="20">
        <f t="shared" si="208"/>
        <v>18</v>
      </c>
      <c r="Y455" s="20">
        <f t="shared" si="193"/>
        <v>0.99263746211327086</v>
      </c>
      <c r="Z455" s="34">
        <f t="shared" si="194"/>
        <v>4.9074805814237621E-2</v>
      </c>
      <c r="AA455" s="38">
        <f t="shared" si="197"/>
        <v>1.6617395948367884E-2</v>
      </c>
      <c r="AB455" s="37">
        <f t="shared" si="198"/>
        <v>1.8721864225485163E-2</v>
      </c>
      <c r="AC455" s="39">
        <f t="shared" si="195"/>
        <v>18.246686538882003</v>
      </c>
    </row>
    <row r="456" spans="1:29">
      <c r="A456" s="20">
        <f t="shared" si="196"/>
        <v>4.2900000000000202E-2</v>
      </c>
      <c r="B456" s="16">
        <f t="shared" si="201"/>
        <v>5.4621976469138733</v>
      </c>
      <c r="C456" s="16">
        <f t="shared" si="202"/>
        <v>102.33372846240175</v>
      </c>
      <c r="D456" s="20">
        <f t="shared" si="199"/>
        <v>98.338260405163211</v>
      </c>
      <c r="E456" s="20">
        <f t="shared" si="200"/>
        <v>78.502250861961187</v>
      </c>
      <c r="F456" s="20">
        <f t="shared" si="203"/>
        <v>1.4977491380389016</v>
      </c>
      <c r="G456" s="20">
        <f t="shared" si="204"/>
        <v>1.5797443664378321</v>
      </c>
      <c r="H456" s="20">
        <f t="shared" si="205"/>
        <v>8.1995228398930045E-2</v>
      </c>
      <c r="I456" s="20">
        <f t="shared" si="206"/>
        <v>18</v>
      </c>
      <c r="J456" s="20">
        <f t="shared" si="207"/>
        <v>0.99263746211327086</v>
      </c>
      <c r="K456" s="20">
        <f t="shared" si="183"/>
        <v>1048.3016951343297</v>
      </c>
      <c r="L456" s="20">
        <f t="shared" si="184"/>
        <v>836.84663844362149</v>
      </c>
      <c r="M456" s="20">
        <f t="shared" si="185"/>
        <v>15.966247051994067</v>
      </c>
      <c r="N456" s="20">
        <f t="shared" si="186"/>
        <v>16.840329393591112</v>
      </c>
      <c r="O456" s="20">
        <f t="shared" si="187"/>
        <v>0.87408234159704368</v>
      </c>
      <c r="P456" s="20">
        <f>Properties!$G$12*EXP(1/$G$2-1/300)*(K456*L456-M456*N456/Properties!$B$3)</f>
        <v>1.4270215179677208E-2</v>
      </c>
      <c r="Q456" s="20">
        <f>Properties!$G$13*(K456^2-O456*N456/Properties!$C$3)</f>
        <v>7.8207569409618658E-4</v>
      </c>
      <c r="R456" s="20">
        <f>Properties!$G$14*(O456*L456-M456*K456/Properties!$D$3)</f>
        <v>2.1936350807044977E-10</v>
      </c>
      <c r="S456" s="20">
        <f t="shared" si="188"/>
        <v>98.334483272887496</v>
      </c>
      <c r="T456" s="20">
        <f t="shared" si="189"/>
        <v>78.498846842502573</v>
      </c>
      <c r="U456" s="20">
        <f t="shared" si="190"/>
        <v>1.5011531574975157</v>
      </c>
      <c r="V456" s="20">
        <f t="shared" si="191"/>
        <v>1.5833349423049972</v>
      </c>
      <c r="W456" s="20">
        <f t="shared" si="192"/>
        <v>8.218178480748109E-2</v>
      </c>
      <c r="X456" s="20">
        <f t="shared" si="208"/>
        <v>18</v>
      </c>
      <c r="Y456" s="20">
        <f t="shared" si="193"/>
        <v>0.99262023622505069</v>
      </c>
      <c r="Z456" s="34">
        <f t="shared" si="194"/>
        <v>4.9185570814159418E-2</v>
      </c>
      <c r="AA456" s="38">
        <f t="shared" si="197"/>
        <v>1.6655167271125038E-2</v>
      </c>
      <c r="AB456" s="37">
        <f t="shared" si="198"/>
        <v>1.8764414468717839E-2</v>
      </c>
      <c r="AC456" s="39">
        <f t="shared" si="195"/>
        <v>18.246596217479425</v>
      </c>
    </row>
    <row r="457" spans="1:29">
      <c r="A457" s="20">
        <f t="shared" si="196"/>
        <v>4.3000000000000205E-2</v>
      </c>
      <c r="B457" s="16">
        <f t="shared" si="201"/>
        <v>5.4749300423612253</v>
      </c>
      <c r="C457" s="16">
        <f t="shared" si="202"/>
        <v>102.57226862198777</v>
      </c>
      <c r="D457" s="20">
        <f t="shared" si="199"/>
        <v>98.334483272887496</v>
      </c>
      <c r="E457" s="20">
        <f t="shared" si="200"/>
        <v>78.498846842502573</v>
      </c>
      <c r="F457" s="20">
        <f t="shared" si="203"/>
        <v>1.5011531574975157</v>
      </c>
      <c r="G457" s="20">
        <f t="shared" si="204"/>
        <v>1.5833349423049972</v>
      </c>
      <c r="H457" s="20">
        <f t="shared" si="205"/>
        <v>8.218178480748109E-2</v>
      </c>
      <c r="I457" s="20">
        <f t="shared" si="206"/>
        <v>18</v>
      </c>
      <c r="J457" s="20">
        <f t="shared" si="207"/>
        <v>0.99262023622505069</v>
      </c>
      <c r="K457" s="20">
        <f t="shared" si="183"/>
        <v>1048.2432391285099</v>
      </c>
      <c r="L457" s="20">
        <f t="shared" si="184"/>
        <v>836.79582932964195</v>
      </c>
      <c r="M457" s="20">
        <f t="shared" si="185"/>
        <v>16.002256745239308</v>
      </c>
      <c r="N457" s="20">
        <f t="shared" si="186"/>
        <v>16.87831260516478</v>
      </c>
      <c r="O457" s="20">
        <f t="shared" si="187"/>
        <v>0.8760558599254693</v>
      </c>
      <c r="P457" s="20">
        <f>Properties!$G$12*EXP(1/$G$2-1/300)*(K457*L457-M457*N457/Properties!$B$3)</f>
        <v>1.4268553036507661E-2</v>
      </c>
      <c r="Q457" s="20">
        <f>Properties!$G$13*(K457^2-O457*N457/Properties!$C$3)</f>
        <v>7.8198847197814001E-4</v>
      </c>
      <c r="R457" s="20">
        <f>Properties!$G$14*(O457*L457-M457*K457/Properties!$D$3)</f>
        <v>2.1984487275600121E-10</v>
      </c>
      <c r="S457" s="20">
        <f t="shared" si="188"/>
        <v>98.330706578711741</v>
      </c>
      <c r="T457" s="20">
        <f t="shared" si="189"/>
        <v>78.495443219531737</v>
      </c>
      <c r="U457" s="20">
        <f t="shared" si="190"/>
        <v>1.5045567804683475</v>
      </c>
      <c r="V457" s="20">
        <f t="shared" si="191"/>
        <v>1.5869251008782874</v>
      </c>
      <c r="W457" s="20">
        <f t="shared" si="192"/>
        <v>8.2368320409939355E-2</v>
      </c>
      <c r="X457" s="20">
        <f t="shared" si="208"/>
        <v>18</v>
      </c>
      <c r="Y457" s="20">
        <f t="shared" si="193"/>
        <v>0.9926030100378932</v>
      </c>
      <c r="Z457" s="34">
        <f t="shared" si="194"/>
        <v>4.9296318214047674E-2</v>
      </c>
      <c r="AA457" s="38">
        <f t="shared" si="197"/>
        <v>1.669293421288259E-2</v>
      </c>
      <c r="AB457" s="37">
        <f t="shared" si="198"/>
        <v>1.8806959755853291E-2</v>
      </c>
      <c r="AC457" s="39">
        <f t="shared" si="195"/>
        <v>18.246505900092313</v>
      </c>
    </row>
    <row r="458" spans="1:29">
      <c r="A458" s="20">
        <f t="shared" si="196"/>
        <v>4.3100000000000208E-2</v>
      </c>
      <c r="B458" s="16">
        <f t="shared" si="201"/>
        <v>5.4876624378085772</v>
      </c>
      <c r="C458" s="16">
        <f t="shared" si="202"/>
        <v>102.8108087815738</v>
      </c>
      <c r="D458" s="20">
        <f t="shared" si="199"/>
        <v>98.330706578711741</v>
      </c>
      <c r="E458" s="20">
        <f t="shared" si="200"/>
        <v>78.495443219531737</v>
      </c>
      <c r="F458" s="20">
        <f t="shared" si="203"/>
        <v>1.5045567804683475</v>
      </c>
      <c r="G458" s="20">
        <f t="shared" si="204"/>
        <v>1.5869251008782874</v>
      </c>
      <c r="H458" s="20">
        <f t="shared" si="205"/>
        <v>8.2368320409939355E-2</v>
      </c>
      <c r="I458" s="20">
        <f t="shared" si="206"/>
        <v>18</v>
      </c>
      <c r="J458" s="20">
        <f t="shared" si="207"/>
        <v>0.9926030100378932</v>
      </c>
      <c r="K458" s="20">
        <f t="shared" si="183"/>
        <v>1048.1847888745522</v>
      </c>
      <c r="L458" s="20">
        <f t="shared" si="184"/>
        <v>836.7450254495792</v>
      </c>
      <c r="M458" s="20">
        <f t="shared" si="185"/>
        <v>16.038260947739566</v>
      </c>
      <c r="N458" s="20">
        <f t="shared" si="186"/>
        <v>16.916290034917264</v>
      </c>
      <c r="O458" s="20">
        <f t="shared" si="187"/>
        <v>0.87802908717769201</v>
      </c>
      <c r="P458" s="20">
        <f>Properties!$G$12*EXP(1/$G$2-1/300)*(K458*L458-M458*N458/Properties!$B$3)</f>
        <v>1.4266891157429695E-2</v>
      </c>
      <c r="Q458" s="20">
        <f>Properties!$G$13*(K458^2-O458*N458/Properties!$C$3)</f>
        <v>7.8190126329801739E-4</v>
      </c>
      <c r="R458" s="20">
        <f>Properties!$G$14*(O458*L458-M458*K458/Properties!$D$3)</f>
        <v>2.2032610314729547E-10</v>
      </c>
      <c r="S458" s="20">
        <f t="shared" si="188"/>
        <v>98.326930322566554</v>
      </c>
      <c r="T458" s="20">
        <f t="shared" si="189"/>
        <v>78.492039992985696</v>
      </c>
      <c r="U458" s="20">
        <f t="shared" si="190"/>
        <v>1.5079600070143937</v>
      </c>
      <c r="V458" s="20">
        <f t="shared" si="191"/>
        <v>1.5905148422239046</v>
      </c>
      <c r="W458" s="20">
        <f t="shared" si="192"/>
        <v>8.2554835209510347E-2</v>
      </c>
      <c r="X458" s="20">
        <f t="shared" si="208"/>
        <v>18</v>
      </c>
      <c r="Y458" s="20">
        <f t="shared" si="193"/>
        <v>0.99258578355178273</v>
      </c>
      <c r="Z458" s="34">
        <f t="shared" si="194"/>
        <v>4.9407048017708344E-2</v>
      </c>
      <c r="AA458" s="38">
        <f t="shared" si="197"/>
        <v>1.6730696774334461E-2</v>
      </c>
      <c r="AB458" s="37">
        <f t="shared" si="198"/>
        <v>1.8849500087678807E-2</v>
      </c>
      <c r="AC458" s="39">
        <f t="shared" si="195"/>
        <v>18.246415586720559</v>
      </c>
    </row>
    <row r="459" spans="1:29">
      <c r="A459" s="20">
        <f t="shared" si="196"/>
        <v>4.320000000000021E-2</v>
      </c>
      <c r="B459" s="16">
        <f t="shared" si="201"/>
        <v>5.5003948332559292</v>
      </c>
      <c r="C459" s="16">
        <f t="shared" si="202"/>
        <v>103.04934894115982</v>
      </c>
      <c r="D459" s="20">
        <f t="shared" si="199"/>
        <v>98.326930322566554</v>
      </c>
      <c r="E459" s="20">
        <f t="shared" si="200"/>
        <v>78.492039992985696</v>
      </c>
      <c r="F459" s="20">
        <f t="shared" si="203"/>
        <v>1.5079600070143937</v>
      </c>
      <c r="G459" s="20">
        <f t="shared" si="204"/>
        <v>1.5905148422239046</v>
      </c>
      <c r="H459" s="20">
        <f t="shared" si="205"/>
        <v>8.2554835209510347E-2</v>
      </c>
      <c r="I459" s="20">
        <f t="shared" si="206"/>
        <v>18</v>
      </c>
      <c r="J459" s="20">
        <f t="shared" si="207"/>
        <v>0.99258578355178273</v>
      </c>
      <c r="K459" s="20">
        <f t="shared" si="183"/>
        <v>1048.1263443714925</v>
      </c>
      <c r="L459" s="20">
        <f t="shared" si="184"/>
        <v>836.69422680256071</v>
      </c>
      <c r="M459" s="20">
        <f t="shared" si="185"/>
        <v>16.074259660353356</v>
      </c>
      <c r="N459" s="20">
        <f t="shared" si="186"/>
        <v>16.954261683750978</v>
      </c>
      <c r="O459" s="20">
        <f t="shared" si="187"/>
        <v>0.88000202339761691</v>
      </c>
      <c r="P459" s="20">
        <f>Properties!$G$12*EXP(1/$G$2-1/300)*(K459*L459-M459*N459/Properties!$B$3)</f>
        <v>1.4265229542386145E-2</v>
      </c>
      <c r="Q459" s="20">
        <f>Properties!$G$13*(K459^2-O459*N459/Properties!$C$3)</f>
        <v>7.8181406805294808E-4</v>
      </c>
      <c r="R459" s="20">
        <f>Properties!$G$14*(O459*L459-M459*K459/Properties!$D$3)</f>
        <v>2.2080719927878057E-10</v>
      </c>
      <c r="S459" s="20">
        <f t="shared" si="188"/>
        <v>98.323154504382529</v>
      </c>
      <c r="T459" s="20">
        <f t="shared" si="189"/>
        <v>78.488637162801453</v>
      </c>
      <c r="U459" s="20">
        <f t="shared" si="190"/>
        <v>1.511362837198637</v>
      </c>
      <c r="V459" s="20">
        <f t="shared" si="191"/>
        <v>1.5941041664080364</v>
      </c>
      <c r="W459" s="20">
        <f t="shared" si="192"/>
        <v>8.2741329209398903E-2</v>
      </c>
      <c r="X459" s="20">
        <f t="shared" si="208"/>
        <v>18</v>
      </c>
      <c r="Y459" s="20">
        <f t="shared" si="193"/>
        <v>0.99256855676670386</v>
      </c>
      <c r="Z459" s="34">
        <f t="shared" si="194"/>
        <v>4.9517760228950269E-2</v>
      </c>
      <c r="AA459" s="38">
        <f t="shared" si="197"/>
        <v>1.6768454956174707E-2</v>
      </c>
      <c r="AB459" s="37">
        <f t="shared" si="198"/>
        <v>1.8892035464981839E-2</v>
      </c>
      <c r="AC459" s="39">
        <f t="shared" si="195"/>
        <v>18.246325277364051</v>
      </c>
    </row>
    <row r="460" spans="1:29">
      <c r="A460" s="20">
        <f t="shared" si="196"/>
        <v>4.3300000000000213E-2</v>
      </c>
      <c r="B460" s="16">
        <f t="shared" si="201"/>
        <v>5.5131272287032811</v>
      </c>
      <c r="C460" s="16">
        <f t="shared" si="202"/>
        <v>103.28788910074584</v>
      </c>
      <c r="D460" s="20">
        <f t="shared" si="199"/>
        <v>98.323154504382529</v>
      </c>
      <c r="E460" s="20">
        <f t="shared" si="200"/>
        <v>78.488637162801453</v>
      </c>
      <c r="F460" s="20">
        <f t="shared" si="203"/>
        <v>1.511362837198637</v>
      </c>
      <c r="G460" s="20">
        <f t="shared" si="204"/>
        <v>1.5941041664080364</v>
      </c>
      <c r="H460" s="20">
        <f t="shared" si="205"/>
        <v>8.2741329209398903E-2</v>
      </c>
      <c r="I460" s="20">
        <f t="shared" si="206"/>
        <v>18</v>
      </c>
      <c r="J460" s="20">
        <f t="shared" si="207"/>
        <v>0.99256855676670386</v>
      </c>
      <c r="K460" s="20">
        <f t="shared" si="183"/>
        <v>1048.067905618369</v>
      </c>
      <c r="L460" s="20">
        <f t="shared" si="184"/>
        <v>836.64343338771539</v>
      </c>
      <c r="M460" s="20">
        <f t="shared" si="185"/>
        <v>16.11025288393903</v>
      </c>
      <c r="N460" s="20">
        <f t="shared" si="186"/>
        <v>16.992227552568178</v>
      </c>
      <c r="O460" s="20">
        <f t="shared" si="187"/>
        <v>0.88197466862914176</v>
      </c>
      <c r="P460" s="20">
        <f>Properties!$G$12*EXP(1/$G$2-1/300)*(K460*L460-M460*N460/Properties!$B$3)</f>
        <v>1.4263568191319926E-2</v>
      </c>
      <c r="Q460" s="20">
        <f>Properties!$G$13*(K460^2-O460*N460/Properties!$C$3)</f>
        <v>7.8172688624006555E-4</v>
      </c>
      <c r="R460" s="20">
        <f>Properties!$G$14*(O460*L460-M460*K460/Properties!$D$3)</f>
        <v>2.2128816118489538E-10</v>
      </c>
      <c r="S460" s="20">
        <f t="shared" si="188"/>
        <v>98.319379124090304</v>
      </c>
      <c r="T460" s="20">
        <f t="shared" si="189"/>
        <v>78.485234728916041</v>
      </c>
      <c r="U460" s="20">
        <f t="shared" si="190"/>
        <v>1.5147652710840465</v>
      </c>
      <c r="V460" s="20">
        <f t="shared" si="191"/>
        <v>1.5976930734968564</v>
      </c>
      <c r="W460" s="20">
        <f t="shared" si="192"/>
        <v>8.2927802412809171E-2</v>
      </c>
      <c r="X460" s="20">
        <f t="shared" si="208"/>
        <v>18</v>
      </c>
      <c r="Y460" s="20">
        <f t="shared" si="193"/>
        <v>0.99255132968264104</v>
      </c>
      <c r="Z460" s="34">
        <f t="shared" si="194"/>
        <v>4.9628454851576964E-2</v>
      </c>
      <c r="AA460" s="38">
        <f t="shared" si="197"/>
        <v>1.6806208759096962E-2</v>
      </c>
      <c r="AB460" s="37">
        <f t="shared" si="198"/>
        <v>1.8934565888549491E-2</v>
      </c>
      <c r="AC460" s="39">
        <f t="shared" si="195"/>
        <v>18.246234972022673</v>
      </c>
    </row>
    <row r="461" spans="1:29">
      <c r="A461" s="20">
        <f t="shared" si="196"/>
        <v>4.3400000000000216E-2</v>
      </c>
      <c r="B461" s="16">
        <f t="shared" si="201"/>
        <v>5.525859624150633</v>
      </c>
      <c r="C461" s="16">
        <f t="shared" si="202"/>
        <v>103.52642926033187</v>
      </c>
      <c r="D461" s="20">
        <f t="shared" si="199"/>
        <v>98.319379124090304</v>
      </c>
      <c r="E461" s="20">
        <f t="shared" si="200"/>
        <v>78.485234728916041</v>
      </c>
      <c r="F461" s="20">
        <f t="shared" si="203"/>
        <v>1.5147652710840465</v>
      </c>
      <c r="G461" s="20">
        <f t="shared" si="204"/>
        <v>1.5976930734968564</v>
      </c>
      <c r="H461" s="20">
        <f t="shared" si="205"/>
        <v>8.2927802412809171E-2</v>
      </c>
      <c r="I461" s="20">
        <f t="shared" si="206"/>
        <v>18</v>
      </c>
      <c r="J461" s="20">
        <f t="shared" si="207"/>
        <v>0.99255132968264104</v>
      </c>
      <c r="K461" s="20">
        <f t="shared" si="183"/>
        <v>1048.0094726142188</v>
      </c>
      <c r="L461" s="20">
        <f t="shared" si="184"/>
        <v>836.59264520417116</v>
      </c>
      <c r="M461" s="20">
        <f t="shared" si="185"/>
        <v>16.146240619354746</v>
      </c>
      <c r="N461" s="20">
        <f t="shared" si="186"/>
        <v>17.030187642270906</v>
      </c>
      <c r="O461" s="20">
        <f t="shared" si="187"/>
        <v>0.88394702291615401</v>
      </c>
      <c r="P461" s="20">
        <f>Properties!$G$12*EXP(1/$G$2-1/300)*(K461*L461-M461*N461/Properties!$B$3)</f>
        <v>1.4261907104173922E-2</v>
      </c>
      <c r="Q461" s="20">
        <f>Properties!$G$13*(K461^2-O461*N461/Properties!$C$3)</f>
        <v>7.8163971785650188E-4</v>
      </c>
      <c r="R461" s="20">
        <f>Properties!$G$14*(O461*L461-M461*K461/Properties!$D$3)</f>
        <v>2.2176898890006808E-10</v>
      </c>
      <c r="S461" s="20">
        <f t="shared" si="188"/>
        <v>98.3156041816205</v>
      </c>
      <c r="T461" s="20">
        <f t="shared" si="189"/>
        <v>78.481832691266504</v>
      </c>
      <c r="U461" s="20">
        <f t="shared" si="190"/>
        <v>1.5181673087335779</v>
      </c>
      <c r="V461" s="20">
        <f t="shared" si="191"/>
        <v>1.6012815635565232</v>
      </c>
      <c r="W461" s="20">
        <f t="shared" si="192"/>
        <v>8.3114254822944614E-2</v>
      </c>
      <c r="X461" s="20">
        <f t="shared" si="208"/>
        <v>18</v>
      </c>
      <c r="Y461" s="20">
        <f t="shared" si="193"/>
        <v>0.99253410229957861</v>
      </c>
      <c r="Z461" s="34">
        <f t="shared" si="194"/>
        <v>4.9739131889394161E-2</v>
      </c>
      <c r="AA461" s="38">
        <f t="shared" si="197"/>
        <v>1.6843958183794996E-2</v>
      </c>
      <c r="AB461" s="37">
        <f t="shared" si="198"/>
        <v>1.8977091359168696E-2</v>
      </c>
      <c r="AC461" s="39">
        <f t="shared" si="195"/>
        <v>18.246144670696292</v>
      </c>
    </row>
    <row r="462" spans="1:29">
      <c r="A462" s="20">
        <f t="shared" si="196"/>
        <v>4.3500000000000219E-2</v>
      </c>
      <c r="B462" s="16">
        <f t="shared" si="201"/>
        <v>5.538592019597985</v>
      </c>
      <c r="C462" s="16">
        <f t="shared" si="202"/>
        <v>103.76496941991789</v>
      </c>
      <c r="D462" s="20">
        <f t="shared" si="199"/>
        <v>98.3156041816205</v>
      </c>
      <c r="E462" s="20">
        <f t="shared" si="200"/>
        <v>78.481832691266504</v>
      </c>
      <c r="F462" s="20">
        <f t="shared" si="203"/>
        <v>1.5181673087335779</v>
      </c>
      <c r="G462" s="20">
        <f t="shared" si="204"/>
        <v>1.6012815635565232</v>
      </c>
      <c r="H462" s="20">
        <f t="shared" si="205"/>
        <v>8.3114254822944614E-2</v>
      </c>
      <c r="I462" s="20">
        <f t="shared" si="206"/>
        <v>18</v>
      </c>
      <c r="J462" s="20">
        <f t="shared" si="207"/>
        <v>0.99253410229957861</v>
      </c>
      <c r="K462" s="20">
        <f t="shared" si="183"/>
        <v>1047.9510453580797</v>
      </c>
      <c r="L462" s="20">
        <f t="shared" si="184"/>
        <v>836.54186225105718</v>
      </c>
      <c r="M462" s="20">
        <f t="shared" si="185"/>
        <v>16.182222867458474</v>
      </c>
      <c r="N462" s="20">
        <f t="shared" si="186"/>
        <v>17.068141953761014</v>
      </c>
      <c r="O462" s="20">
        <f t="shared" si="187"/>
        <v>0.88591908630253191</v>
      </c>
      <c r="P462" s="20">
        <f>Properties!$G$12*EXP(1/$G$2-1/300)*(K462*L462-M462*N462/Properties!$B$3)</f>
        <v>1.4260246280891063E-2</v>
      </c>
      <c r="Q462" s="20">
        <f>Properties!$G$13*(K462^2-O462*N462/Properties!$C$3)</f>
        <v>7.8155256289939054E-4</v>
      </c>
      <c r="R462" s="20">
        <f>Properties!$G$14*(O462*L462-M462*K462/Properties!$D$3)</f>
        <v>2.2224968245871714E-10</v>
      </c>
      <c r="S462" s="20">
        <f t="shared" si="188"/>
        <v>98.311829676903784</v>
      </c>
      <c r="T462" s="20">
        <f t="shared" si="189"/>
        <v>78.478431049789904</v>
      </c>
      <c r="U462" s="20">
        <f t="shared" si="190"/>
        <v>1.521568950210173</v>
      </c>
      <c r="V462" s="20">
        <f t="shared" si="191"/>
        <v>1.6048696366531818</v>
      </c>
      <c r="W462" s="20">
        <f t="shared" si="192"/>
        <v>8.3300686443008018E-2</v>
      </c>
      <c r="X462" s="20">
        <f t="shared" si="208"/>
        <v>18</v>
      </c>
      <c r="Y462" s="20">
        <f t="shared" si="193"/>
        <v>0.99251687461750104</v>
      </c>
      <c r="Z462" s="34">
        <f t="shared" si="194"/>
        <v>4.9849791346204153E-2</v>
      </c>
      <c r="AA462" s="38">
        <f t="shared" si="197"/>
        <v>1.688170323096216E-2</v>
      </c>
      <c r="AB462" s="37">
        <f t="shared" si="198"/>
        <v>1.9019611877626196E-2</v>
      </c>
      <c r="AC462" s="39">
        <f t="shared" si="195"/>
        <v>18.246054373384816</v>
      </c>
    </row>
    <row r="463" spans="1:29">
      <c r="A463" s="20">
        <f t="shared" si="196"/>
        <v>4.3600000000000222E-2</v>
      </c>
      <c r="B463" s="16">
        <f t="shared" si="201"/>
        <v>5.5513244150453369</v>
      </c>
      <c r="C463" s="16">
        <f t="shared" si="202"/>
        <v>104.00350957950391</v>
      </c>
      <c r="D463" s="20">
        <f t="shared" si="199"/>
        <v>98.311829676903784</v>
      </c>
      <c r="E463" s="20">
        <f t="shared" si="200"/>
        <v>78.478431049789904</v>
      </c>
      <c r="F463" s="20">
        <f t="shared" si="203"/>
        <v>1.521568950210173</v>
      </c>
      <c r="G463" s="20">
        <f t="shared" si="204"/>
        <v>1.6048696366531818</v>
      </c>
      <c r="H463" s="20">
        <f t="shared" si="205"/>
        <v>8.3300686443008018E-2</v>
      </c>
      <c r="I463" s="20">
        <f t="shared" si="206"/>
        <v>18</v>
      </c>
      <c r="J463" s="20">
        <f t="shared" si="207"/>
        <v>0.99251687461750104</v>
      </c>
      <c r="K463" s="20">
        <f t="shared" si="183"/>
        <v>1047.8926238489887</v>
      </c>
      <c r="L463" s="20">
        <f t="shared" si="184"/>
        <v>836.4910845275017</v>
      </c>
      <c r="M463" s="20">
        <f t="shared" si="185"/>
        <v>16.218199629107989</v>
      </c>
      <c r="N463" s="20">
        <f t="shared" si="186"/>
        <v>17.106090487940143</v>
      </c>
      <c r="O463" s="20">
        <f t="shared" si="187"/>
        <v>0.88789085883214369</v>
      </c>
      <c r="P463" s="20">
        <f>Properties!$G$12*EXP(1/$G$2-1/300)*(K463*L463-M463*N463/Properties!$B$3)</f>
        <v>1.4258585721414254E-2</v>
      </c>
      <c r="Q463" s="20">
        <f>Properties!$G$13*(K463^2-O463*N463/Properties!$C$3)</f>
        <v>7.8146542136586469E-4</v>
      </c>
      <c r="R463" s="20">
        <f>Properties!$G$14*(O463*L463-M463*K463/Properties!$D$3)</f>
        <v>2.2273024189525051E-10</v>
      </c>
      <c r="S463" s="20">
        <f t="shared" si="188"/>
        <v>98.308055609870806</v>
      </c>
      <c r="T463" s="20">
        <f t="shared" si="189"/>
        <v>78.475029804423315</v>
      </c>
      <c r="U463" s="20">
        <f t="shared" si="190"/>
        <v>1.5249701955767603</v>
      </c>
      <c r="V463" s="20">
        <f t="shared" si="191"/>
        <v>1.6084572928529624</v>
      </c>
      <c r="W463" s="20">
        <f t="shared" si="192"/>
        <v>8.3487097276201475E-2</v>
      </c>
      <c r="X463" s="20">
        <f t="shared" si="208"/>
        <v>18</v>
      </c>
      <c r="Y463" s="20">
        <f t="shared" si="193"/>
        <v>0.99249964663639278</v>
      </c>
      <c r="Z463" s="34">
        <f t="shared" si="194"/>
        <v>4.9960433225811229E-2</v>
      </c>
      <c r="AA463" s="38">
        <f t="shared" si="197"/>
        <v>1.6919443901291943E-2</v>
      </c>
      <c r="AB463" s="37">
        <f t="shared" si="198"/>
        <v>1.9062127444708567E-2</v>
      </c>
      <c r="AC463" s="39">
        <f t="shared" si="195"/>
        <v>18.245964080088115</v>
      </c>
    </row>
    <row r="464" spans="1:29">
      <c r="A464" s="20">
        <f t="shared" si="196"/>
        <v>4.3700000000000225E-2</v>
      </c>
      <c r="B464" s="16">
        <f t="shared" si="201"/>
        <v>5.5640568104926889</v>
      </c>
      <c r="C464" s="16">
        <f t="shared" si="202"/>
        <v>104.24204973908994</v>
      </c>
      <c r="D464" s="20">
        <f t="shared" si="199"/>
        <v>98.308055609870806</v>
      </c>
      <c r="E464" s="20">
        <f t="shared" si="200"/>
        <v>78.475029804423315</v>
      </c>
      <c r="F464" s="20">
        <f t="shared" si="203"/>
        <v>1.5249701955767603</v>
      </c>
      <c r="G464" s="20">
        <f t="shared" si="204"/>
        <v>1.6084572928529624</v>
      </c>
      <c r="H464" s="20">
        <f t="shared" si="205"/>
        <v>8.3487097276201475E-2</v>
      </c>
      <c r="I464" s="20">
        <f t="shared" si="206"/>
        <v>18</v>
      </c>
      <c r="J464" s="20">
        <f t="shared" si="207"/>
        <v>0.99249964663639278</v>
      </c>
      <c r="K464" s="20">
        <f t="shared" si="183"/>
        <v>1047.8342080859841</v>
      </c>
      <c r="L464" s="20">
        <f t="shared" si="184"/>
        <v>836.44031203263421</v>
      </c>
      <c r="M464" s="20">
        <f t="shared" si="185"/>
        <v>16.254170905160908</v>
      </c>
      <c r="N464" s="20">
        <f t="shared" si="186"/>
        <v>17.144033245709764</v>
      </c>
      <c r="O464" s="20">
        <f t="shared" si="187"/>
        <v>0.8898623405488495</v>
      </c>
      <c r="P464" s="20">
        <f>Properties!$G$12*EXP(1/$G$2-1/300)*(K464*L464-M464*N464/Properties!$B$3)</f>
        <v>1.425692542568646E-2</v>
      </c>
      <c r="Q464" s="20">
        <f>Properties!$G$13*(K464^2-O464*N464/Properties!$C$3)</f>
        <v>7.8137829325305985E-4</v>
      </c>
      <c r="R464" s="20">
        <f>Properties!$G$14*(O464*L464-M464*K464/Properties!$D$3)</f>
        <v>2.2321066724406647E-10</v>
      </c>
      <c r="S464" s="20">
        <f t="shared" si="188"/>
        <v>98.304281980452259</v>
      </c>
      <c r="T464" s="20">
        <f t="shared" si="189"/>
        <v>78.471628955103824</v>
      </c>
      <c r="U464" s="20">
        <f t="shared" si="190"/>
        <v>1.5283710448962542</v>
      </c>
      <c r="V464" s="20">
        <f t="shared" si="191"/>
        <v>1.6120445322219812</v>
      </c>
      <c r="W464" s="20">
        <f t="shared" si="192"/>
        <v>8.3673487325726395E-2</v>
      </c>
      <c r="X464" s="20">
        <f t="shared" si="208"/>
        <v>18</v>
      </c>
      <c r="Y464" s="20">
        <f t="shared" si="193"/>
        <v>0.99248241835623818</v>
      </c>
      <c r="Z464" s="34">
        <f t="shared" si="194"/>
        <v>5.0071057532015684E-2</v>
      </c>
      <c r="AA464" s="38">
        <f t="shared" si="197"/>
        <v>1.6957180195477407E-2</v>
      </c>
      <c r="AB464" s="37">
        <f t="shared" si="198"/>
        <v>1.9104638061202196E-2</v>
      </c>
      <c r="AC464" s="39">
        <f t="shared" si="195"/>
        <v>18.24587379080608</v>
      </c>
    </row>
    <row r="465" spans="1:29">
      <c r="A465" s="20">
        <f t="shared" si="196"/>
        <v>4.3800000000000228E-2</v>
      </c>
      <c r="B465" s="16">
        <f t="shared" si="201"/>
        <v>5.5767892059400417</v>
      </c>
      <c r="C465" s="16">
        <f t="shared" si="202"/>
        <v>104.48058989867596</v>
      </c>
      <c r="D465" s="20">
        <f t="shared" si="199"/>
        <v>98.304281980452259</v>
      </c>
      <c r="E465" s="20">
        <f t="shared" si="200"/>
        <v>78.471628955103824</v>
      </c>
      <c r="F465" s="20">
        <f t="shared" si="203"/>
        <v>1.5283710448962542</v>
      </c>
      <c r="G465" s="20">
        <f t="shared" si="204"/>
        <v>1.6120445322219812</v>
      </c>
      <c r="H465" s="20">
        <f t="shared" si="205"/>
        <v>8.3673487325726395E-2</v>
      </c>
      <c r="I465" s="20">
        <f t="shared" si="206"/>
        <v>18</v>
      </c>
      <c r="J465" s="20">
        <f t="shared" si="207"/>
        <v>0.99248241835623818</v>
      </c>
      <c r="K465" s="20">
        <f t="shared" si="183"/>
        <v>1047.7757980681042</v>
      </c>
      <c r="L465" s="20">
        <f t="shared" si="184"/>
        <v>836.38954476558388</v>
      </c>
      <c r="M465" s="20">
        <f t="shared" si="185"/>
        <v>16.290136696474629</v>
      </c>
      <c r="N465" s="20">
        <f t="shared" si="186"/>
        <v>17.181970227971135</v>
      </c>
      <c r="O465" s="20">
        <f t="shared" si="187"/>
        <v>0.89183353149649891</v>
      </c>
      <c r="P465" s="20">
        <f>Properties!$G$12*EXP(1/$G$2-1/300)*(K465*L465-M465*N465/Properties!$B$3)</f>
        <v>1.4255265393650639E-2</v>
      </c>
      <c r="Q465" s="20">
        <f>Properties!$G$13*(K465^2-O465*N465/Properties!$C$3)</f>
        <v>7.8129117855811159E-4</v>
      </c>
      <c r="R465" s="20">
        <f>Properties!$G$14*(O465*L465-M465*K465/Properties!$D$3)</f>
        <v>2.2369095853955283E-10</v>
      </c>
      <c r="S465" s="20">
        <f t="shared" si="188"/>
        <v>98.300508788578838</v>
      </c>
      <c r="T465" s="20">
        <f t="shared" si="189"/>
        <v>78.468228501768522</v>
      </c>
      <c r="U465" s="20">
        <f t="shared" si="190"/>
        <v>1.531771498231556</v>
      </c>
      <c r="V465" s="20">
        <f t="shared" si="191"/>
        <v>1.6156313548263401</v>
      </c>
      <c r="W465" s="20">
        <f t="shared" si="192"/>
        <v>8.3859856594783511E-2</v>
      </c>
      <c r="X465" s="20">
        <f t="shared" si="208"/>
        <v>18</v>
      </c>
      <c r="Y465" s="20">
        <f t="shared" si="193"/>
        <v>0.99246518977702169</v>
      </c>
      <c r="Z465" s="34">
        <f t="shared" si="194"/>
        <v>5.0181664268618142E-2</v>
      </c>
      <c r="AA465" s="38">
        <f t="shared" si="197"/>
        <v>1.6994912114211617E-2</v>
      </c>
      <c r="AB465" s="37">
        <f t="shared" si="198"/>
        <v>1.914714372789348E-2</v>
      </c>
      <c r="AC465" s="39">
        <f t="shared" si="195"/>
        <v>18.245783505538594</v>
      </c>
    </row>
    <row r="466" spans="1:29">
      <c r="A466" s="20">
        <f t="shared" si="196"/>
        <v>4.3900000000000231E-2</v>
      </c>
      <c r="B466" s="16">
        <f t="shared" si="201"/>
        <v>5.5895216013873936</v>
      </c>
      <c r="C466" s="16">
        <f t="shared" si="202"/>
        <v>104.71913005826198</v>
      </c>
      <c r="D466" s="20">
        <f t="shared" si="199"/>
        <v>98.300508788578838</v>
      </c>
      <c r="E466" s="20">
        <f t="shared" si="200"/>
        <v>78.468228501768522</v>
      </c>
      <c r="F466" s="20">
        <f t="shared" si="203"/>
        <v>1.531771498231556</v>
      </c>
      <c r="G466" s="20">
        <f t="shared" si="204"/>
        <v>1.6156313548263401</v>
      </c>
      <c r="H466" s="20">
        <f t="shared" si="205"/>
        <v>8.3859856594783511E-2</v>
      </c>
      <c r="I466" s="20">
        <f t="shared" si="206"/>
        <v>18</v>
      </c>
      <c r="J466" s="20">
        <f t="shared" si="207"/>
        <v>0.99246518977702169</v>
      </c>
      <c r="K466" s="20">
        <f t="shared" si="183"/>
        <v>1047.7173937943871</v>
      </c>
      <c r="L466" s="20">
        <f t="shared" si="184"/>
        <v>836.33878272547997</v>
      </c>
      <c r="M466" s="20">
        <f t="shared" si="185"/>
        <v>16.32609700390638</v>
      </c>
      <c r="N466" s="20">
        <f t="shared" si="186"/>
        <v>17.219901435625317</v>
      </c>
      <c r="O466" s="20">
        <f t="shared" si="187"/>
        <v>0.89380443171893253</v>
      </c>
      <c r="P466" s="20">
        <f>Properties!$G$12*EXP(1/$G$2-1/300)*(K466*L466-M466*N466/Properties!$B$3)</f>
        <v>1.4253605625249761E-2</v>
      </c>
      <c r="Q466" s="20">
        <f>Properties!$G$13*(K466^2-O466*N466/Properties!$C$3)</f>
        <v>7.8120407727815628E-4</v>
      </c>
      <c r="R466" s="20">
        <f>Properties!$G$14*(O466*L466-M466*K466/Properties!$D$3)</f>
        <v>2.2417111581608721E-10</v>
      </c>
      <c r="S466" s="20">
        <f t="shared" si="188"/>
        <v>98.296736034181265</v>
      </c>
      <c r="T466" s="20">
        <f t="shared" si="189"/>
        <v>78.464828444354524</v>
      </c>
      <c r="U466" s="20">
        <f t="shared" si="190"/>
        <v>1.535171555645553</v>
      </c>
      <c r="V466" s="20">
        <f t="shared" si="191"/>
        <v>1.6192177607321265</v>
      </c>
      <c r="W466" s="20">
        <f t="shared" si="192"/>
        <v>8.4046205086572873E-2</v>
      </c>
      <c r="X466" s="20">
        <f t="shared" si="208"/>
        <v>18</v>
      </c>
      <c r="Y466" s="20">
        <f t="shared" si="193"/>
        <v>0.99244796089872778</v>
      </c>
      <c r="Z466" s="34">
        <f t="shared" si="194"/>
        <v>5.0292253439418344E-2</v>
      </c>
      <c r="AA466" s="38">
        <f t="shared" si="197"/>
        <v>1.7032639658187351E-2</v>
      </c>
      <c r="AB466" s="37">
        <f t="shared" si="198"/>
        <v>1.9189644445568456E-2</v>
      </c>
      <c r="AC466" s="39">
        <f t="shared" si="195"/>
        <v>18.245693224285528</v>
      </c>
    </row>
    <row r="467" spans="1:29">
      <c r="A467" s="20">
        <f t="shared" si="196"/>
        <v>4.4000000000000233E-2</v>
      </c>
      <c r="B467" s="16">
        <f t="shared" si="201"/>
        <v>5.6022539968347456</v>
      </c>
      <c r="C467" s="16">
        <f t="shared" si="202"/>
        <v>104.95767021784802</v>
      </c>
      <c r="D467" s="20">
        <f t="shared" si="199"/>
        <v>98.296736034181265</v>
      </c>
      <c r="E467" s="20">
        <f t="shared" si="200"/>
        <v>78.464828444354524</v>
      </c>
      <c r="F467" s="20">
        <f t="shared" si="203"/>
        <v>1.535171555645553</v>
      </c>
      <c r="G467" s="20">
        <f t="shared" si="204"/>
        <v>1.6192177607321265</v>
      </c>
      <c r="H467" s="20">
        <f t="shared" si="205"/>
        <v>8.4046205086572873E-2</v>
      </c>
      <c r="I467" s="20">
        <f t="shared" si="206"/>
        <v>18</v>
      </c>
      <c r="J467" s="20">
        <f t="shared" si="207"/>
        <v>0.99244796089872778</v>
      </c>
      <c r="K467" s="20">
        <f t="shared" si="183"/>
        <v>1047.6589952638722</v>
      </c>
      <c r="L467" s="20">
        <f t="shared" si="184"/>
        <v>836.28802591145234</v>
      </c>
      <c r="M467" s="20">
        <f t="shared" si="185"/>
        <v>16.362051828313202</v>
      </c>
      <c r="N467" s="20">
        <f t="shared" si="186"/>
        <v>17.257826869573194</v>
      </c>
      <c r="O467" s="20">
        <f t="shared" si="187"/>
        <v>0.89577504125998197</v>
      </c>
      <c r="P467" s="20">
        <f>Properties!$G$12*EXP(1/$G$2-1/300)*(K467*L467-M467*N467/Properties!$B$3)</f>
        <v>1.4251946120426835E-2</v>
      </c>
      <c r="Q467" s="20">
        <f>Properties!$G$13*(K467^2-O467*N467/Properties!$C$3)</f>
        <v>7.8111698941033154E-4</v>
      </c>
      <c r="R467" s="20">
        <f>Properties!$G$14*(O467*L467-M467*K467/Properties!$D$3)</f>
        <v>2.2465113910803756E-10</v>
      </c>
      <c r="S467" s="20">
        <f t="shared" si="188"/>
        <v>98.292963717190261</v>
      </c>
      <c r="T467" s="20">
        <f t="shared" si="189"/>
        <v>78.461428782798961</v>
      </c>
      <c r="U467" s="20">
        <f t="shared" si="190"/>
        <v>1.5385712172011192</v>
      </c>
      <c r="V467" s="20">
        <f t="shared" si="191"/>
        <v>1.6228037500054138</v>
      </c>
      <c r="W467" s="20">
        <f t="shared" si="192"/>
        <v>8.4232532804293839E-2</v>
      </c>
      <c r="X467" s="20">
        <f t="shared" si="208"/>
        <v>18</v>
      </c>
      <c r="Y467" s="20">
        <f t="shared" si="193"/>
        <v>0.99243073172134089</v>
      </c>
      <c r="Z467" s="34">
        <f t="shared" si="194"/>
        <v>5.0402825048213695E-2</v>
      </c>
      <c r="AA467" s="38">
        <f t="shared" si="197"/>
        <v>1.7070362828097388E-2</v>
      </c>
      <c r="AB467" s="37">
        <f t="shared" si="198"/>
        <v>1.9232140215012981E-2</v>
      </c>
      <c r="AC467" s="39">
        <f t="shared" si="195"/>
        <v>18.245602947046788</v>
      </c>
    </row>
    <row r="468" spans="1:29">
      <c r="A468" s="20">
        <f t="shared" si="196"/>
        <v>4.4100000000000236E-2</v>
      </c>
      <c r="B468" s="16">
        <f t="shared" si="201"/>
        <v>5.6149863922820975</v>
      </c>
      <c r="C468" s="16">
        <f t="shared" si="202"/>
        <v>105.19621037743404</v>
      </c>
      <c r="D468" s="20">
        <f t="shared" si="199"/>
        <v>98.292963717190261</v>
      </c>
      <c r="E468" s="20">
        <f t="shared" si="200"/>
        <v>78.461428782798961</v>
      </c>
      <c r="F468" s="20">
        <f t="shared" si="203"/>
        <v>1.5385712172011192</v>
      </c>
      <c r="G468" s="20">
        <f t="shared" si="204"/>
        <v>1.6228037500054138</v>
      </c>
      <c r="H468" s="20">
        <f t="shared" si="205"/>
        <v>8.4232532804293839E-2</v>
      </c>
      <c r="I468" s="20">
        <f t="shared" si="206"/>
        <v>18</v>
      </c>
      <c r="J468" s="20">
        <f t="shared" si="207"/>
        <v>0.99243073172134089</v>
      </c>
      <c r="K468" s="20">
        <f t="shared" si="183"/>
        <v>1047.6006024755973</v>
      </c>
      <c r="L468" s="20">
        <f t="shared" si="184"/>
        <v>836.23727432263013</v>
      </c>
      <c r="M468" s="20">
        <f t="shared" si="185"/>
        <v>16.398001170551943</v>
      </c>
      <c r="N468" s="20">
        <f t="shared" si="186"/>
        <v>17.295746530715419</v>
      </c>
      <c r="O468" s="20">
        <f t="shared" si="187"/>
        <v>0.89774536016346884</v>
      </c>
      <c r="P468" s="20">
        <f>Properties!$G$12*EXP(1/$G$2-1/300)*(K468*L468-M468*N468/Properties!$B$3)</f>
        <v>1.4250286879124845E-2</v>
      </c>
      <c r="Q468" s="20">
        <f>Properties!$G$13*(K468^2-O468*N468/Properties!$C$3)</f>
        <v>7.8102991495177453E-4</v>
      </c>
      <c r="R468" s="20">
        <f>Properties!$G$14*(O468*L468-M468*K468/Properties!$D$3)</f>
        <v>2.2513102844976113E-10</v>
      </c>
      <c r="S468" s="20">
        <f t="shared" si="188"/>
        <v>98.289191837536563</v>
      </c>
      <c r="T468" s="20">
        <f t="shared" si="189"/>
        <v>78.458029517038966</v>
      </c>
      <c r="U468" s="20">
        <f t="shared" si="190"/>
        <v>1.5419704829611149</v>
      </c>
      <c r="V468" s="20">
        <f t="shared" si="191"/>
        <v>1.6263893227122608</v>
      </c>
      <c r="W468" s="20">
        <f t="shared" si="192"/>
        <v>8.44188397511451E-2</v>
      </c>
      <c r="X468" s="20">
        <f t="shared" si="208"/>
        <v>18</v>
      </c>
      <c r="Y468" s="20">
        <f t="shared" si="193"/>
        <v>0.99241350224484537</v>
      </c>
      <c r="Z468" s="34">
        <f t="shared" si="194"/>
        <v>5.0513379098803157E-2</v>
      </c>
      <c r="AA468" s="38">
        <f t="shared" si="197"/>
        <v>1.7108081624634366E-2</v>
      </c>
      <c r="AB468" s="37">
        <f t="shared" si="198"/>
        <v>1.9274631037012924E-2</v>
      </c>
      <c r="AC468" s="39">
        <f t="shared" si="195"/>
        <v>18.245512673822237</v>
      </c>
    </row>
    <row r="469" spans="1:29">
      <c r="A469" s="20">
        <f t="shared" si="196"/>
        <v>4.4200000000000239E-2</v>
      </c>
      <c r="B469" s="16">
        <f t="shared" si="201"/>
        <v>5.6277187877294494</v>
      </c>
      <c r="C469" s="16">
        <f t="shared" si="202"/>
        <v>105.43475053702007</v>
      </c>
      <c r="D469" s="20">
        <f t="shared" si="199"/>
        <v>98.289191837536563</v>
      </c>
      <c r="E469" s="20">
        <f t="shared" si="200"/>
        <v>78.458029517038966</v>
      </c>
      <c r="F469" s="20">
        <f t="shared" si="203"/>
        <v>1.5419704829611149</v>
      </c>
      <c r="G469" s="20">
        <f t="shared" si="204"/>
        <v>1.6263893227122608</v>
      </c>
      <c r="H469" s="20">
        <f t="shared" si="205"/>
        <v>8.44188397511451E-2</v>
      </c>
      <c r="I469" s="20">
        <f t="shared" si="206"/>
        <v>18</v>
      </c>
      <c r="J469" s="20">
        <f t="shared" si="207"/>
        <v>0.99241350224484537</v>
      </c>
      <c r="K469" s="20">
        <f t="shared" si="183"/>
        <v>1047.5422154286016</v>
      </c>
      <c r="L469" s="20">
        <f t="shared" si="184"/>
        <v>836.18652795814387</v>
      </c>
      <c r="M469" s="20">
        <f t="shared" si="185"/>
        <v>16.433945031479276</v>
      </c>
      <c r="N469" s="20">
        <f t="shared" si="186"/>
        <v>17.333660419952487</v>
      </c>
      <c r="O469" s="20">
        <f t="shared" si="187"/>
        <v>0.89971538847320565</v>
      </c>
      <c r="P469" s="20">
        <f>Properties!$G$12*EXP(1/$G$2-1/300)*(K469*L469-M469*N469/Properties!$B$3)</f>
        <v>1.4248627901286826E-2</v>
      </c>
      <c r="Q469" s="20">
        <f>Properties!$G$13*(K469^2-O469*N469/Properties!$C$3)</f>
        <v>7.8094285389962393E-4</v>
      </c>
      <c r="R469" s="20">
        <f>Properties!$G$14*(O469*L469-M469*K469/Properties!$D$3)</f>
        <v>2.2561078387560566E-10</v>
      </c>
      <c r="S469" s="20">
        <f t="shared" si="188"/>
        <v>98.285420395150936</v>
      </c>
      <c r="T469" s="20">
        <f t="shared" si="189"/>
        <v>78.454630647011697</v>
      </c>
      <c r="U469" s="20">
        <f t="shared" si="190"/>
        <v>1.545369352988387</v>
      </c>
      <c r="V469" s="20">
        <f t="shared" si="191"/>
        <v>1.6299744789187123</v>
      </c>
      <c r="W469" s="20">
        <f t="shared" si="192"/>
        <v>8.460512593032464E-2</v>
      </c>
      <c r="X469" s="20">
        <f t="shared" si="208"/>
        <v>18</v>
      </c>
      <c r="Y469" s="20">
        <f t="shared" si="193"/>
        <v>0.99239627246922568</v>
      </c>
      <c r="Z469" s="34">
        <f t="shared" si="194"/>
        <v>5.0623915594982138E-2</v>
      </c>
      <c r="AA469" s="38">
        <f t="shared" si="197"/>
        <v>1.7145796048490636E-2</v>
      </c>
      <c r="AB469" s="37">
        <f t="shared" si="198"/>
        <v>1.9317116912353782E-2</v>
      </c>
      <c r="AC469" s="39">
        <f t="shared" si="195"/>
        <v>18.245422404611777</v>
      </c>
    </row>
    <row r="470" spans="1:29">
      <c r="A470" s="20">
        <f t="shared" si="196"/>
        <v>4.4300000000000242E-2</v>
      </c>
      <c r="B470" s="16">
        <f t="shared" si="201"/>
        <v>5.6404511831768014</v>
      </c>
      <c r="C470" s="16">
        <f t="shared" si="202"/>
        <v>105.67329069660609</v>
      </c>
      <c r="D470" s="20">
        <f t="shared" si="199"/>
        <v>98.285420395150936</v>
      </c>
      <c r="E470" s="20">
        <f t="shared" si="200"/>
        <v>78.454630647011697</v>
      </c>
      <c r="F470" s="20">
        <f t="shared" si="203"/>
        <v>1.545369352988387</v>
      </c>
      <c r="G470" s="20">
        <f t="shared" si="204"/>
        <v>1.6299744789187123</v>
      </c>
      <c r="H470" s="20">
        <f t="shared" si="205"/>
        <v>8.460512593032464E-2</v>
      </c>
      <c r="I470" s="20">
        <f t="shared" si="206"/>
        <v>18</v>
      </c>
      <c r="J470" s="20">
        <f t="shared" si="207"/>
        <v>0.99239627246922568</v>
      </c>
      <c r="K470" s="20">
        <f t="shared" si="183"/>
        <v>1047.4838341219247</v>
      </c>
      <c r="L470" s="20">
        <f t="shared" si="184"/>
        <v>836.1357868171234</v>
      </c>
      <c r="M470" s="20">
        <f t="shared" si="185"/>
        <v>16.469883411951677</v>
      </c>
      <c r="N470" s="20">
        <f t="shared" si="186"/>
        <v>17.371568538184682</v>
      </c>
      <c r="O470" s="20">
        <f t="shared" si="187"/>
        <v>0.90168512623299579</v>
      </c>
      <c r="P470" s="20">
        <f>Properties!$G$12*EXP(1/$G$2-1/300)*(K470*L470-M470*N470/Properties!$B$3)</f>
        <v>1.4246969186855817E-2</v>
      </c>
      <c r="Q470" s="20">
        <f>Properties!$G$13*(K470^2-O470*N470/Properties!$C$3)</f>
        <v>7.8085580625102005E-4</v>
      </c>
      <c r="R470" s="20">
        <f>Properties!$G$14*(O470*L470-M470*K470/Properties!$D$3)</f>
        <v>2.2609040541990835E-10</v>
      </c>
      <c r="S470" s="20">
        <f t="shared" si="188"/>
        <v>98.281649389964144</v>
      </c>
      <c r="T470" s="20">
        <f t="shared" si="189"/>
        <v>78.451232172654315</v>
      </c>
      <c r="U470" s="20">
        <f t="shared" si="190"/>
        <v>1.5487678273457683</v>
      </c>
      <c r="V470" s="20">
        <f t="shared" si="191"/>
        <v>1.6335592186907988</v>
      </c>
      <c r="W470" s="20">
        <f t="shared" si="192"/>
        <v>8.479139134502979E-2</v>
      </c>
      <c r="X470" s="20">
        <f t="shared" si="208"/>
        <v>18</v>
      </c>
      <c r="Y470" s="20">
        <f t="shared" si="193"/>
        <v>0.99237904239446628</v>
      </c>
      <c r="Z470" s="34">
        <f t="shared" si="194"/>
        <v>5.0734434540546047E-2</v>
      </c>
      <c r="AA470" s="38">
        <f t="shared" si="197"/>
        <v>1.7183506100358556E-2</v>
      </c>
      <c r="AB470" s="37">
        <f t="shared" si="198"/>
        <v>1.9359597841821063E-2</v>
      </c>
      <c r="AC470" s="39">
        <f t="shared" si="195"/>
        <v>18.245332139415275</v>
      </c>
    </row>
    <row r="471" spans="1:29">
      <c r="A471" s="20">
        <f t="shared" si="196"/>
        <v>4.4400000000000245E-2</v>
      </c>
      <c r="B471" s="16">
        <f t="shared" si="201"/>
        <v>5.6531835786241533</v>
      </c>
      <c r="C471" s="16">
        <f t="shared" si="202"/>
        <v>105.91183085619211</v>
      </c>
      <c r="D471" s="20">
        <f t="shared" si="199"/>
        <v>98.281649389964144</v>
      </c>
      <c r="E471" s="20">
        <f t="shared" si="200"/>
        <v>78.451232172654315</v>
      </c>
      <c r="F471" s="20">
        <f t="shared" si="203"/>
        <v>1.5487678273457683</v>
      </c>
      <c r="G471" s="20">
        <f t="shared" si="204"/>
        <v>1.6335592186907988</v>
      </c>
      <c r="H471" s="20">
        <f t="shared" si="205"/>
        <v>8.479139134502979E-2</v>
      </c>
      <c r="I471" s="20">
        <f t="shared" si="206"/>
        <v>18</v>
      </c>
      <c r="J471" s="20">
        <f t="shared" si="207"/>
        <v>0.99237904239446628</v>
      </c>
      <c r="K471" s="20">
        <f t="shared" si="183"/>
        <v>1047.4254585546057</v>
      </c>
      <c r="L471" s="20">
        <f t="shared" si="184"/>
        <v>836.08505089869925</v>
      </c>
      <c r="M471" s="20">
        <f t="shared" si="185"/>
        <v>16.505816312825452</v>
      </c>
      <c r="N471" s="20">
        <f t="shared" si="186"/>
        <v>17.409470886312089</v>
      </c>
      <c r="O471" s="20">
        <f t="shared" si="187"/>
        <v>0.90365457348663303</v>
      </c>
      <c r="P471" s="20">
        <f>Properties!$G$12*EXP(1/$G$2-1/300)*(K471*L471-M471*N471/Properties!$B$3)</f>
        <v>1.424531073577487E-2</v>
      </c>
      <c r="Q471" s="20">
        <f>Properties!$G$13*(K471^2-O471*N471/Properties!$C$3)</f>
        <v>7.8076877200310222E-4</v>
      </c>
      <c r="R471" s="20">
        <f>Properties!$G$14*(O471*L471-M471*K471/Properties!$D$3)</f>
        <v>2.2656989311699651E-10</v>
      </c>
      <c r="S471" s="20">
        <f t="shared" si="188"/>
        <v>98.277878821906981</v>
      </c>
      <c r="T471" s="20">
        <f t="shared" si="189"/>
        <v>78.447834093904007</v>
      </c>
      <c r="U471" s="20">
        <f t="shared" si="190"/>
        <v>1.5521659060960784</v>
      </c>
      <c r="V471" s="20">
        <f t="shared" si="191"/>
        <v>1.6371435420945364</v>
      </c>
      <c r="W471" s="20">
        <f t="shared" si="192"/>
        <v>8.4977635998457174E-2</v>
      </c>
      <c r="X471" s="20">
        <f t="shared" si="208"/>
        <v>18</v>
      </c>
      <c r="Y471" s="20">
        <f t="shared" si="193"/>
        <v>0.99236181202055163</v>
      </c>
      <c r="Z471" s="34">
        <f t="shared" si="194"/>
        <v>5.0844935939289071E-2</v>
      </c>
      <c r="AA471" s="38">
        <f t="shared" si="197"/>
        <v>1.7221211780930189E-2</v>
      </c>
      <c r="AB471" s="37">
        <f t="shared" si="198"/>
        <v>1.9402073826199916E-2</v>
      </c>
      <c r="AC471" s="39">
        <f t="shared" si="195"/>
        <v>18.245241878232633</v>
      </c>
    </row>
    <row r="472" spans="1:29">
      <c r="A472" s="20">
        <f t="shared" si="196"/>
        <v>4.4500000000000248E-2</v>
      </c>
      <c r="B472" s="16">
        <f t="shared" si="201"/>
        <v>5.6659159740715053</v>
      </c>
      <c r="C472" s="16">
        <f t="shared" si="202"/>
        <v>106.15037101577813</v>
      </c>
      <c r="D472" s="20">
        <f t="shared" si="199"/>
        <v>98.277878821906981</v>
      </c>
      <c r="E472" s="20">
        <f t="shared" si="200"/>
        <v>78.447834093904007</v>
      </c>
      <c r="F472" s="20">
        <f t="shared" si="203"/>
        <v>1.5521659060960784</v>
      </c>
      <c r="G472" s="20">
        <f t="shared" si="204"/>
        <v>1.6371435420945364</v>
      </c>
      <c r="H472" s="20">
        <f t="shared" si="205"/>
        <v>8.4977635998457174E-2</v>
      </c>
      <c r="I472" s="20">
        <f t="shared" si="206"/>
        <v>18</v>
      </c>
      <c r="J472" s="20">
        <f t="shared" si="207"/>
        <v>0.99236181202055163</v>
      </c>
      <c r="K472" s="20">
        <f t="shared" si="183"/>
        <v>1047.367088725684</v>
      </c>
      <c r="L472" s="20">
        <f t="shared" si="184"/>
        <v>836.03432020200171</v>
      </c>
      <c r="M472" s="20">
        <f t="shared" si="185"/>
        <v>16.541743734956697</v>
      </c>
      <c r="N472" s="20">
        <f t="shared" si="186"/>
        <v>17.44736746523461</v>
      </c>
      <c r="O472" s="20">
        <f t="shared" si="187"/>
        <v>0.90562373027790155</v>
      </c>
      <c r="P472" s="20">
        <f>Properties!$G$12*EXP(1/$G$2-1/300)*(K472*L472-M472*N472/Properties!$B$3)</f>
        <v>1.4243652547987044E-2</v>
      </c>
      <c r="Q472" s="20">
        <f>Properties!$G$13*(K472^2-O472*N472/Properties!$C$3)</f>
        <v>7.806817511530114E-4</v>
      </c>
      <c r="R472" s="20">
        <f>Properties!$G$14*(O472*L472-M472*K472/Properties!$D$3)</f>
        <v>2.2704924700118738E-10</v>
      </c>
      <c r="S472" s="20">
        <f t="shared" si="188"/>
        <v>98.274108690910239</v>
      </c>
      <c r="T472" s="20">
        <f t="shared" si="189"/>
        <v>78.444436410697961</v>
      </c>
      <c r="U472" s="20">
        <f t="shared" si="190"/>
        <v>1.5555635893021234</v>
      </c>
      <c r="V472" s="20">
        <f t="shared" si="191"/>
        <v>1.6407274491959269</v>
      </c>
      <c r="W472" s="20">
        <f t="shared" si="192"/>
        <v>8.5163859893802735E-2</v>
      </c>
      <c r="X472" s="20">
        <f t="shared" si="208"/>
        <v>18</v>
      </c>
      <c r="Y472" s="20">
        <f t="shared" si="193"/>
        <v>0.99234458134746606</v>
      </c>
      <c r="Z472" s="34">
        <f t="shared" si="194"/>
        <v>5.0955419795005397E-2</v>
      </c>
      <c r="AA472" s="38">
        <f t="shared" si="197"/>
        <v>1.7258913090897606E-2</v>
      </c>
      <c r="AB472" s="37">
        <f t="shared" si="198"/>
        <v>1.9444544866275493E-2</v>
      </c>
      <c r="AC472" s="39">
        <f t="shared" si="195"/>
        <v>18.245151621063719</v>
      </c>
    </row>
    <row r="473" spans="1:29">
      <c r="A473" s="20">
        <f t="shared" si="196"/>
        <v>4.4600000000000251E-2</v>
      </c>
      <c r="B473" s="16">
        <f t="shared" si="201"/>
        <v>5.6786483695188572</v>
      </c>
      <c r="C473" s="16">
        <f t="shared" si="202"/>
        <v>106.38891117536416</v>
      </c>
      <c r="D473" s="20">
        <f t="shared" si="199"/>
        <v>98.274108690910239</v>
      </c>
      <c r="E473" s="20">
        <f t="shared" si="200"/>
        <v>78.444436410697961</v>
      </c>
      <c r="F473" s="20">
        <f t="shared" si="203"/>
        <v>1.5555635893021234</v>
      </c>
      <c r="G473" s="20">
        <f t="shared" si="204"/>
        <v>1.6407274491959269</v>
      </c>
      <c r="H473" s="20">
        <f t="shared" si="205"/>
        <v>8.5163859893802735E-2</v>
      </c>
      <c r="I473" s="20">
        <f t="shared" si="206"/>
        <v>18</v>
      </c>
      <c r="J473" s="20">
        <f t="shared" si="207"/>
        <v>0.99234458134746606</v>
      </c>
      <c r="K473" s="20">
        <f t="shared" si="183"/>
        <v>1047.3087246341997</v>
      </c>
      <c r="L473" s="20">
        <f t="shared" si="184"/>
        <v>835.98359472616164</v>
      </c>
      <c r="M473" s="20">
        <f t="shared" si="185"/>
        <v>16.577665679201345</v>
      </c>
      <c r="N473" s="20">
        <f t="shared" si="186"/>
        <v>17.485258275851926</v>
      </c>
      <c r="O473" s="20">
        <f t="shared" si="187"/>
        <v>0.90759259665057668</v>
      </c>
      <c r="P473" s="20">
        <f>Properties!$G$12*EXP(1/$G$2-1/300)*(K473*L473-M473*N473/Properties!$B$3)</f>
        <v>1.4241994623435436E-2</v>
      </c>
      <c r="Q473" s="20">
        <f>Properties!$G$13*(K473^2-O473*N473/Properties!$C$3)</f>
        <v>7.8059474369788996E-4</v>
      </c>
      <c r="R473" s="20">
        <f>Properties!$G$14*(O473*L473-M473*K473/Properties!$D$3)</f>
        <v>2.2752846710678782E-10</v>
      </c>
      <c r="S473" s="20">
        <f t="shared" si="188"/>
        <v>98.270338996904755</v>
      </c>
      <c r="T473" s="20">
        <f t="shared" si="189"/>
        <v>78.441039122973393</v>
      </c>
      <c r="U473" s="20">
        <f t="shared" si="190"/>
        <v>1.5589608770266956</v>
      </c>
      <c r="V473" s="20">
        <f t="shared" si="191"/>
        <v>1.6443109400609581</v>
      </c>
      <c r="W473" s="20">
        <f t="shared" si="192"/>
        <v>8.5350063034261764E-2</v>
      </c>
      <c r="X473" s="20">
        <f t="shared" si="208"/>
        <v>18</v>
      </c>
      <c r="Y473" s="20">
        <f t="shared" si="193"/>
        <v>0.99232735037519393</v>
      </c>
      <c r="Z473" s="34">
        <f t="shared" si="194"/>
        <v>5.1065886111486325E-2</v>
      </c>
      <c r="AA473" s="38">
        <f t="shared" si="197"/>
        <v>1.7296610030952449E-2</v>
      </c>
      <c r="AB473" s="37">
        <f t="shared" si="198"/>
        <v>1.9487010962832584E-2</v>
      </c>
      <c r="AC473" s="39">
        <f t="shared" si="195"/>
        <v>18.24506136790842</v>
      </c>
    </row>
    <row r="474" spans="1:29">
      <c r="A474" s="20">
        <f t="shared" si="196"/>
        <v>4.4700000000000253E-2</v>
      </c>
      <c r="B474" s="16">
        <f t="shared" si="201"/>
        <v>5.6913807649662091</v>
      </c>
      <c r="C474" s="16">
        <f t="shared" si="202"/>
        <v>106.62745133495018</v>
      </c>
      <c r="D474" s="20">
        <f t="shared" si="199"/>
        <v>98.270338996904755</v>
      </c>
      <c r="E474" s="20">
        <f t="shared" si="200"/>
        <v>78.441039122973393</v>
      </c>
      <c r="F474" s="20">
        <f t="shared" si="203"/>
        <v>1.5589608770266956</v>
      </c>
      <c r="G474" s="20">
        <f t="shared" si="204"/>
        <v>1.6443109400609581</v>
      </c>
      <c r="H474" s="20">
        <f t="shared" si="205"/>
        <v>8.5350063034261764E-2</v>
      </c>
      <c r="I474" s="20">
        <f t="shared" si="206"/>
        <v>18</v>
      </c>
      <c r="J474" s="20">
        <f t="shared" si="207"/>
        <v>0.99232735037519393</v>
      </c>
      <c r="K474" s="20">
        <f t="shared" si="183"/>
        <v>1047.250366279193</v>
      </c>
      <c r="L474" s="20">
        <f t="shared" si="184"/>
        <v>835.93287447031003</v>
      </c>
      <c r="M474" s="20">
        <f t="shared" si="185"/>
        <v>16.613582146415123</v>
      </c>
      <c r="N474" s="20">
        <f t="shared" si="186"/>
        <v>17.523143319063557</v>
      </c>
      <c r="O474" s="20">
        <f t="shared" si="187"/>
        <v>0.90956117264842395</v>
      </c>
      <c r="P474" s="20">
        <f>Properties!$G$12*EXP(1/$G$2-1/300)*(K474*L474-M474*N474/Properties!$B$3)</f>
        <v>1.4240336962063145E-2</v>
      </c>
      <c r="Q474" s="20">
        <f>Properties!$G$13*(K474^2-O474*N474/Properties!$C$3)</f>
        <v>7.8050774963488027E-4</v>
      </c>
      <c r="R474" s="20">
        <f>Properties!$G$14*(O474*L474-M474*K474/Properties!$D$3)</f>
        <v>2.2800755346809515E-10</v>
      </c>
      <c r="S474" s="20">
        <f t="shared" si="188"/>
        <v>98.26656973982135</v>
      </c>
      <c r="T474" s="20">
        <f t="shared" si="189"/>
        <v>78.437642230667521</v>
      </c>
      <c r="U474" s="20">
        <f t="shared" si="190"/>
        <v>1.5623577693325739</v>
      </c>
      <c r="V474" s="20">
        <f t="shared" si="191"/>
        <v>1.6478940147556034</v>
      </c>
      <c r="W474" s="20">
        <f t="shared" si="192"/>
        <v>8.5536245423028831E-2</v>
      </c>
      <c r="X474" s="20">
        <f t="shared" si="208"/>
        <v>18</v>
      </c>
      <c r="Y474" s="20">
        <f t="shared" si="193"/>
        <v>0.9923101191037198</v>
      </c>
      <c r="Z474" s="34">
        <f t="shared" si="194"/>
        <v>5.1176334892523045E-2</v>
      </c>
      <c r="AA474" s="38">
        <f t="shared" si="197"/>
        <v>1.7334302601786505E-2</v>
      </c>
      <c r="AB474" s="37">
        <f t="shared" si="198"/>
        <v>1.952947211665599E-2</v>
      </c>
      <c r="AC474" s="39">
        <f t="shared" si="195"/>
        <v>18.244971118766632</v>
      </c>
    </row>
    <row r="475" spans="1:29">
      <c r="A475" s="20">
        <f t="shared" si="196"/>
        <v>4.4800000000000256E-2</v>
      </c>
      <c r="B475" s="16">
        <f t="shared" si="201"/>
        <v>5.7041131604135611</v>
      </c>
      <c r="C475" s="16">
        <f t="shared" si="202"/>
        <v>106.8659914945362</v>
      </c>
      <c r="D475" s="20">
        <f t="shared" si="199"/>
        <v>98.26656973982135</v>
      </c>
      <c r="E475" s="20">
        <f t="shared" si="200"/>
        <v>78.437642230667521</v>
      </c>
      <c r="F475" s="20">
        <f t="shared" si="203"/>
        <v>1.5623577693325739</v>
      </c>
      <c r="G475" s="20">
        <f t="shared" si="204"/>
        <v>1.6478940147556034</v>
      </c>
      <c r="H475" s="20">
        <f t="shared" si="205"/>
        <v>8.5536245423028831E-2</v>
      </c>
      <c r="I475" s="20">
        <f t="shared" si="206"/>
        <v>18</v>
      </c>
      <c r="J475" s="20">
        <f t="shared" si="207"/>
        <v>0.9923101191037198</v>
      </c>
      <c r="K475" s="20">
        <f t="shared" ref="K475:K538" si="209">$G$3*D475/SUM(D475:I475)*$J475</f>
        <v>1047.1920136597037</v>
      </c>
      <c r="L475" s="20">
        <f t="shared" ref="L475:L538" si="210">$G$3*E475/SUM(D475:I475)*$J475</f>
        <v>835.88215943357761</v>
      </c>
      <c r="M475" s="20">
        <f t="shared" ref="M475:M538" si="211">$G$3*F475/SUM(D475:I475)*$J475</f>
        <v>16.649493137453597</v>
      </c>
      <c r="N475" s="20">
        <f t="shared" ref="N475:N538" si="212">$G$3*G475/SUM(D475:I475)*$J475</f>
        <v>17.561022595768804</v>
      </c>
      <c r="O475" s="20">
        <f t="shared" ref="O475:O538" si="213">$G$3*H475/SUM(D475:I475)*$J475</f>
        <v>0.91152945831519994</v>
      </c>
      <c r="P475" s="20">
        <f>Properties!$G$12*EXP(1/$G$2-1/300)*(K475*L475-M475*N475/Properties!$B$3)</f>
        <v>1.4238679563813276E-2</v>
      </c>
      <c r="Q475" s="20">
        <f>Properties!$G$13*(K475^2-O475*N475/Properties!$C$3)</f>
        <v>7.8042076896112501E-4</v>
      </c>
      <c r="R475" s="20">
        <f>Properties!$G$14*(O475*L475-M475*K475/Properties!$D$3)</f>
        <v>2.2848650611939599E-10</v>
      </c>
      <c r="S475" s="20">
        <f t="shared" ref="S475:S538" si="214">D475+$G$10*(-P475-2*Q475+R475)*$B$25</f>
        <v>98.262800919590859</v>
      </c>
      <c r="T475" s="20">
        <f t="shared" ref="T475:T538" si="215">E475+$G$10*(-P475-R475)*$B$25</f>
        <v>78.434245733717574</v>
      </c>
      <c r="U475" s="20">
        <f t="shared" ref="U475:U538" si="216">F475+$G$10*(P475+R475)*$B$25</f>
        <v>1.5657542662825232</v>
      </c>
      <c r="V475" s="20">
        <f t="shared" ref="V475:V538" si="217">G475+$G$10*(P475+Q475)*$B$25</f>
        <v>1.6514766733458217</v>
      </c>
      <c r="W475" s="20">
        <f t="shared" ref="W475:W538" si="218">H475+$G$10*(Q475-R475)*$B$25</f>
        <v>8.5722407063297854E-2</v>
      </c>
      <c r="X475" s="20">
        <f t="shared" si="208"/>
        <v>18</v>
      </c>
      <c r="Y475" s="20">
        <f t="shared" ref="Y475:Y538" si="219">J475-($J$6/(2*J475)*SUM($D$27:$I$27)/SUM(D475:I475))*($B$25)</f>
        <v>0.99229288753302791</v>
      </c>
      <c r="Z475" s="34">
        <f t="shared" ref="Z475:Z538" si="220">1-(P475+R475)/($P$27+$R$27)</f>
        <v>5.1286766141906637E-2</v>
      </c>
      <c r="AA475" s="38">
        <f t="shared" si="197"/>
        <v>1.7371990804091412E-2</v>
      </c>
      <c r="AB475" s="37">
        <f t="shared" si="198"/>
        <v>1.957192832853032E-2</v>
      </c>
      <c r="AC475" s="39">
        <f t="shared" ref="AC475:AC538" si="221">(P475+R475)/(Q475-R475)</f>
        <v>18.244880873638227</v>
      </c>
    </row>
    <row r="476" spans="1:29">
      <c r="A476" s="20">
        <f t="shared" ref="A476:A539" si="222">A475+$B$25</f>
        <v>4.4900000000000259E-2</v>
      </c>
      <c r="B476" s="16">
        <f t="shared" si="201"/>
        <v>5.716845555860913</v>
      </c>
      <c r="C476" s="16">
        <f t="shared" si="202"/>
        <v>107.10453165412223</v>
      </c>
      <c r="D476" s="20">
        <f t="shared" si="199"/>
        <v>98.262800919590859</v>
      </c>
      <c r="E476" s="20">
        <f t="shared" si="200"/>
        <v>78.434245733717574</v>
      </c>
      <c r="F476" s="20">
        <f t="shared" si="203"/>
        <v>1.5657542662825232</v>
      </c>
      <c r="G476" s="20">
        <f t="shared" si="204"/>
        <v>1.6514766733458217</v>
      </c>
      <c r="H476" s="20">
        <f t="shared" si="205"/>
        <v>8.5722407063297854E-2</v>
      </c>
      <c r="I476" s="20">
        <f t="shared" si="206"/>
        <v>18</v>
      </c>
      <c r="J476" s="20">
        <f t="shared" si="207"/>
        <v>0.99229288753302791</v>
      </c>
      <c r="K476" s="20">
        <f t="shared" si="209"/>
        <v>1047.1336667747719</v>
      </c>
      <c r="L476" s="20">
        <f t="shared" si="210"/>
        <v>835.83144961509583</v>
      </c>
      <c r="M476" s="20">
        <f t="shared" si="211"/>
        <v>16.685398653172118</v>
      </c>
      <c r="N476" s="20">
        <f t="shared" si="212"/>
        <v>17.598896106866775</v>
      </c>
      <c r="O476" s="20">
        <f t="shared" si="213"/>
        <v>0.91349745369465141</v>
      </c>
      <c r="P476" s="20">
        <f>Properties!$G$12*EXP(1/$G$2-1/300)*(K476*L476-M476*N476/Properties!$B$3)</f>
        <v>1.4237022428628959E-2</v>
      </c>
      <c r="Q476" s="20">
        <f>Properties!$G$13*(K476^2-O476*N476/Properties!$C$3)</f>
        <v>7.8033380167376819E-4</v>
      </c>
      <c r="R476" s="20">
        <f>Properties!$G$14*(O476*L476-M476*K476/Properties!$D$3)</f>
        <v>2.2896532509496744E-10</v>
      </c>
      <c r="S476" s="20">
        <f t="shared" si="214"/>
        <v>98.259032536144161</v>
      </c>
      <c r="T476" s="20">
        <f t="shared" si="215"/>
        <v>78.430849632060799</v>
      </c>
      <c r="U476" s="20">
        <f t="shared" si="216"/>
        <v>1.5691503679392955</v>
      </c>
      <c r="V476" s="20">
        <f t="shared" si="217"/>
        <v>1.6550589158975582</v>
      </c>
      <c r="W476" s="20">
        <f t="shared" si="218"/>
        <v>8.5908547958262055E-2</v>
      </c>
      <c r="X476" s="20">
        <f t="shared" si="208"/>
        <v>18</v>
      </c>
      <c r="Y476" s="20">
        <f t="shared" si="219"/>
        <v>0.99227565566310283</v>
      </c>
      <c r="Z476" s="34">
        <f t="shared" si="220"/>
        <v>5.1397179863425957E-2</v>
      </c>
      <c r="AA476" s="38">
        <f t="shared" ref="AA476:AA539" si="223">($D$27-S476)/$D$27</f>
        <v>1.7409674638558387E-2</v>
      </c>
      <c r="AB476" s="37">
        <f t="shared" ref="AB476:AB539" si="224">($E$27-T476)/$E$27</f>
        <v>1.9614379599240016E-2</v>
      </c>
      <c r="AC476" s="39">
        <f t="shared" si="221"/>
        <v>18.244790632523099</v>
      </c>
    </row>
    <row r="477" spans="1:29">
      <c r="A477" s="20">
        <f t="shared" si="222"/>
        <v>4.5000000000000262E-2</v>
      </c>
      <c r="B477" s="16">
        <f t="shared" si="201"/>
        <v>5.729577951308265</v>
      </c>
      <c r="C477" s="16">
        <f t="shared" si="202"/>
        <v>107.34307181370825</v>
      </c>
      <c r="D477" s="20">
        <f t="shared" ref="D477:D540" si="225">S476</f>
        <v>98.259032536144161</v>
      </c>
      <c r="E477" s="20">
        <f t="shared" ref="E477:E540" si="226">T476</f>
        <v>78.430849632060799</v>
      </c>
      <c r="F477" s="20">
        <f t="shared" si="203"/>
        <v>1.5691503679392955</v>
      </c>
      <c r="G477" s="20">
        <f t="shared" si="204"/>
        <v>1.6550589158975582</v>
      </c>
      <c r="H477" s="20">
        <f t="shared" si="205"/>
        <v>8.5908547958262055E-2</v>
      </c>
      <c r="I477" s="20">
        <f t="shared" si="206"/>
        <v>18</v>
      </c>
      <c r="J477" s="20">
        <f t="shared" si="207"/>
        <v>0.99227565566310283</v>
      </c>
      <c r="K477" s="20">
        <f t="shared" si="209"/>
        <v>1047.0753256234386</v>
      </c>
      <c r="L477" s="20">
        <f t="shared" si="210"/>
        <v>835.78074501399567</v>
      </c>
      <c r="M477" s="20">
        <f t="shared" si="211"/>
        <v>16.721298694425869</v>
      </c>
      <c r="N477" s="20">
        <f t="shared" si="212"/>
        <v>17.636763853256394</v>
      </c>
      <c r="O477" s="20">
        <f t="shared" si="213"/>
        <v>0.91546515883051582</v>
      </c>
      <c r="P477" s="20">
        <f>Properties!$G$12*EXP(1/$G$2-1/300)*(K477*L477-M477*N477/Properties!$B$3)</f>
        <v>1.4235365556453333E-2</v>
      </c>
      <c r="Q477" s="20">
        <f>Properties!$G$13*(K477^2-O477*N477/Properties!$C$3)</f>
        <v>7.8024684776995478E-4</v>
      </c>
      <c r="R477" s="20">
        <f>Properties!$G$14*(O477*L477-M477*K477/Properties!$D$3)</f>
        <v>2.2944401042907573E-10</v>
      </c>
      <c r="S477" s="20">
        <f t="shared" si="214"/>
        <v>98.255264589412121</v>
      </c>
      <c r="T477" s="20">
        <f t="shared" si="215"/>
        <v>78.427453925634467</v>
      </c>
      <c r="U477" s="20">
        <f t="shared" si="216"/>
        <v>1.5725460743656288</v>
      </c>
      <c r="V477" s="20">
        <f t="shared" si="217"/>
        <v>1.6586407424767433</v>
      </c>
      <c r="W477" s="20">
        <f t="shared" si="218"/>
        <v>8.6094668111113978E-2</v>
      </c>
      <c r="X477" s="20">
        <f t="shared" si="208"/>
        <v>18</v>
      </c>
      <c r="Y477" s="20">
        <f t="shared" si="219"/>
        <v>0.9922584234939289</v>
      </c>
      <c r="Z477" s="34">
        <f t="shared" si="220"/>
        <v>5.1507576060869975E-2</v>
      </c>
      <c r="AA477" s="38">
        <f t="shared" si="223"/>
        <v>1.7447354105878787E-2</v>
      </c>
      <c r="AB477" s="37">
        <f t="shared" si="224"/>
        <v>1.9656825929569167E-2</v>
      </c>
      <c r="AC477" s="39">
        <f t="shared" si="221"/>
        <v>18.244700395421113</v>
      </c>
    </row>
    <row r="478" spans="1:29">
      <c r="A478" s="20">
        <f t="shared" si="222"/>
        <v>4.5100000000000265E-2</v>
      </c>
      <c r="B478" s="16">
        <f t="shared" si="201"/>
        <v>5.7423103467556169</v>
      </c>
      <c r="C478" s="16">
        <f t="shared" si="202"/>
        <v>107.58161197329427</v>
      </c>
      <c r="D478" s="20">
        <f t="shared" si="225"/>
        <v>98.255264589412121</v>
      </c>
      <c r="E478" s="20">
        <f t="shared" si="226"/>
        <v>78.427453925634467</v>
      </c>
      <c r="F478" s="20">
        <f t="shared" si="203"/>
        <v>1.5725460743656288</v>
      </c>
      <c r="G478" s="20">
        <f t="shared" si="204"/>
        <v>1.6586407424767433</v>
      </c>
      <c r="H478" s="20">
        <f t="shared" si="205"/>
        <v>8.6094668111113978E-2</v>
      </c>
      <c r="I478" s="20">
        <f t="shared" si="206"/>
        <v>18</v>
      </c>
      <c r="J478" s="20">
        <f t="shared" si="207"/>
        <v>0.9922584234939289</v>
      </c>
      <c r="K478" s="20">
        <f t="shared" si="209"/>
        <v>1047.0169902047453</v>
      </c>
      <c r="L478" s="20">
        <f t="shared" si="210"/>
        <v>835.7300456294098</v>
      </c>
      <c r="M478" s="20">
        <f t="shared" si="211"/>
        <v>16.757193262069858</v>
      </c>
      <c r="N478" s="20">
        <f t="shared" si="212"/>
        <v>17.674625835836384</v>
      </c>
      <c r="O478" s="20">
        <f t="shared" si="213"/>
        <v>0.91743257376652232</v>
      </c>
      <c r="P478" s="20">
        <f>Properties!$G$12*EXP(1/$G$2-1/300)*(K478*L478-M478*N478/Properties!$B$3)</f>
        <v>1.4233708947229588E-2</v>
      </c>
      <c r="Q478" s="20">
        <f>Properties!$G$13*(K478^2-O478*N478/Properties!$C$3)</f>
        <v>7.8015990724683115E-4</v>
      </c>
      <c r="R478" s="20">
        <f>Properties!$G$14*(O478*L478-M478*K478/Properties!$D$3)</f>
        <v>2.2992256215597825E-10</v>
      </c>
      <c r="S478" s="20">
        <f t="shared" si="214"/>
        <v>98.251497079325645</v>
      </c>
      <c r="T478" s="20">
        <f t="shared" si="215"/>
        <v>78.424058614375852</v>
      </c>
      <c r="U478" s="20">
        <f t="shared" si="216"/>
        <v>1.5759413856242477</v>
      </c>
      <c r="V478" s="20">
        <f t="shared" si="217"/>
        <v>1.6622221531492936</v>
      </c>
      <c r="W478" s="20">
        <f t="shared" si="218"/>
        <v>8.6280767525045488E-2</v>
      </c>
      <c r="X478" s="20">
        <f t="shared" si="208"/>
        <v>18</v>
      </c>
      <c r="Y478" s="20">
        <f t="shared" si="219"/>
        <v>0.99224119102549058</v>
      </c>
      <c r="Z478" s="34">
        <f t="shared" si="220"/>
        <v>5.1617954738023775E-2</v>
      </c>
      <c r="AA478" s="38">
        <f t="shared" si="223"/>
        <v>1.7485029206743549E-2</v>
      </c>
      <c r="AB478" s="37">
        <f t="shared" si="224"/>
        <v>1.969926732030185E-2</v>
      </c>
      <c r="AC478" s="39">
        <f t="shared" si="221"/>
        <v>18.244610162332176</v>
      </c>
    </row>
    <row r="479" spans="1:29">
      <c r="A479" s="20">
        <f t="shared" si="222"/>
        <v>4.5200000000000268E-2</v>
      </c>
      <c r="B479" s="16">
        <f t="shared" si="201"/>
        <v>5.7550427422029689</v>
      </c>
      <c r="C479" s="16">
        <f t="shared" si="202"/>
        <v>107.8201521328803</v>
      </c>
      <c r="D479" s="20">
        <f t="shared" si="225"/>
        <v>98.251497079325645</v>
      </c>
      <c r="E479" s="20">
        <f t="shared" si="226"/>
        <v>78.424058614375852</v>
      </c>
      <c r="F479" s="20">
        <f t="shared" si="203"/>
        <v>1.5759413856242477</v>
      </c>
      <c r="G479" s="20">
        <f t="shared" si="204"/>
        <v>1.6622221531492936</v>
      </c>
      <c r="H479" s="20">
        <f t="shared" si="205"/>
        <v>8.6280767525045488E-2</v>
      </c>
      <c r="I479" s="20">
        <f t="shared" si="206"/>
        <v>18</v>
      </c>
      <c r="J479" s="20">
        <f t="shared" si="207"/>
        <v>0.99224119102549058</v>
      </c>
      <c r="K479" s="20">
        <f t="shared" si="209"/>
        <v>1046.9586605177319</v>
      </c>
      <c r="L479" s="20">
        <f t="shared" si="210"/>
        <v>835.67935146046921</v>
      </c>
      <c r="M479" s="20">
        <f t="shared" si="211"/>
        <v>16.79308235695888</v>
      </c>
      <c r="N479" s="20">
        <f t="shared" si="212"/>
        <v>17.712482055505273</v>
      </c>
      <c r="O479" s="20">
        <f t="shared" si="213"/>
        <v>0.91939969854638925</v>
      </c>
      <c r="P479" s="20">
        <f>Properties!$G$12*EXP(1/$G$2-1/300)*(K479*L479-M479*N479/Properties!$B$3)</f>
        <v>1.4232052600900871E-2</v>
      </c>
      <c r="Q479" s="20">
        <f>Properties!$G$13*(K479^2-O479*N479/Properties!$C$3)</f>
        <v>7.8007298010154239E-4</v>
      </c>
      <c r="R479" s="20">
        <f>Properties!$G$14*(O479*L479-M479*K479/Properties!$D$3)</f>
        <v>2.3040098030992123E-10</v>
      </c>
      <c r="S479" s="20">
        <f t="shared" si="214"/>
        <v>98.247730005815626</v>
      </c>
      <c r="T479" s="20">
        <f t="shared" si="215"/>
        <v>78.420663698222242</v>
      </c>
      <c r="U479" s="20">
        <f t="shared" si="216"/>
        <v>1.579336301777863</v>
      </c>
      <c r="V479" s="20">
        <f t="shared" si="217"/>
        <v>1.6658031479811113</v>
      </c>
      <c r="W479" s="20">
        <f t="shared" si="218"/>
        <v>8.6466846203247766E-2</v>
      </c>
      <c r="X479" s="20">
        <f t="shared" si="208"/>
        <v>18</v>
      </c>
      <c r="Y479" s="20">
        <f t="shared" si="219"/>
        <v>0.99222395825777221</v>
      </c>
      <c r="Z479" s="34">
        <f t="shared" si="220"/>
        <v>5.1728315898675437E-2</v>
      </c>
      <c r="AA479" s="38">
        <f t="shared" si="223"/>
        <v>1.7522699941843741E-2</v>
      </c>
      <c r="AB479" s="37">
        <f t="shared" si="224"/>
        <v>1.9741703772221973E-2</v>
      </c>
      <c r="AC479" s="39">
        <f t="shared" si="221"/>
        <v>18.244519933256164</v>
      </c>
    </row>
    <row r="480" spans="1:29">
      <c r="A480" s="20">
        <f t="shared" si="222"/>
        <v>4.5300000000000271E-2</v>
      </c>
      <c r="B480" s="16">
        <f t="shared" si="201"/>
        <v>5.7677751376503208</v>
      </c>
      <c r="C480" s="16">
        <f t="shared" si="202"/>
        <v>108.05869229246632</v>
      </c>
      <c r="D480" s="20">
        <f t="shared" si="225"/>
        <v>98.247730005815626</v>
      </c>
      <c r="E480" s="20">
        <f t="shared" si="226"/>
        <v>78.420663698222242</v>
      </c>
      <c r="F480" s="20">
        <f t="shared" si="203"/>
        <v>1.579336301777863</v>
      </c>
      <c r="G480" s="20">
        <f t="shared" si="204"/>
        <v>1.6658031479811113</v>
      </c>
      <c r="H480" s="20">
        <f t="shared" si="205"/>
        <v>8.6466846203247766E-2</v>
      </c>
      <c r="I480" s="20">
        <f t="shared" si="206"/>
        <v>18</v>
      </c>
      <c r="J480" s="20">
        <f t="shared" si="207"/>
        <v>0.99222395825777221</v>
      </c>
      <c r="K480" s="20">
        <f t="shared" si="209"/>
        <v>1046.9003365614399</v>
      </c>
      <c r="L480" s="20">
        <f t="shared" si="210"/>
        <v>835.62866250630577</v>
      </c>
      <c r="M480" s="20">
        <f t="shared" si="211"/>
        <v>16.828965979947561</v>
      </c>
      <c r="N480" s="20">
        <f t="shared" si="212"/>
        <v>17.750332513161393</v>
      </c>
      <c r="O480" s="20">
        <f t="shared" si="213"/>
        <v>0.921366533213826</v>
      </c>
      <c r="P480" s="20">
        <f>Properties!$G$12*EXP(1/$G$2-1/300)*(K480*L480-M480*N480/Properties!$B$3)</f>
        <v>1.4230396517410373E-2</v>
      </c>
      <c r="Q480" s="20">
        <f>Properties!$G$13*(K480^2-O480*N480/Properties!$C$3)</f>
        <v>7.7998606633123563E-4</v>
      </c>
      <c r="R480" s="20">
        <f>Properties!$G$14*(O480*L480-M480*K480/Properties!$D$3)</f>
        <v>2.3087926492514105E-10</v>
      </c>
      <c r="S480" s="20">
        <f t="shared" si="214"/>
        <v>98.243963368812985</v>
      </c>
      <c r="T480" s="20">
        <f t="shared" si="215"/>
        <v>78.417269177110938</v>
      </c>
      <c r="U480" s="20">
        <f t="shared" si="216"/>
        <v>1.5827308228891723</v>
      </c>
      <c r="V480" s="20">
        <f t="shared" si="217"/>
        <v>1.6693837270380842</v>
      </c>
      <c r="W480" s="20">
        <f t="shared" si="218"/>
        <v>8.6652904148911317E-2</v>
      </c>
      <c r="X480" s="20">
        <f t="shared" si="208"/>
        <v>18</v>
      </c>
      <c r="Y480" s="20">
        <f t="shared" si="219"/>
        <v>0.99220672519075814</v>
      </c>
      <c r="Z480" s="34">
        <f t="shared" si="220"/>
        <v>5.1838659546609933E-2</v>
      </c>
      <c r="AA480" s="38">
        <f t="shared" si="223"/>
        <v>1.7560366311870156E-2</v>
      </c>
      <c r="AB480" s="37">
        <f t="shared" si="224"/>
        <v>1.978413528611327E-2</v>
      </c>
      <c r="AC480" s="39">
        <f t="shared" si="221"/>
        <v>18.244429708192957</v>
      </c>
    </row>
    <row r="481" spans="1:29">
      <c r="A481" s="20">
        <f t="shared" si="222"/>
        <v>4.5400000000000273E-2</v>
      </c>
      <c r="B481" s="16">
        <f t="shared" ref="B481:B544" si="227">A481/(PI()/4*$G$6^2)</f>
        <v>5.7805075330976727</v>
      </c>
      <c r="C481" s="16">
        <f t="shared" ref="C481:C544" si="228">A481*$G$10</f>
        <v>108.29723245205234</v>
      </c>
      <c r="D481" s="20">
        <f t="shared" si="225"/>
        <v>98.243963368812985</v>
      </c>
      <c r="E481" s="20">
        <f t="shared" si="226"/>
        <v>78.417269177110938</v>
      </c>
      <c r="F481" s="20">
        <f t="shared" ref="F481:F544" si="229">U480</f>
        <v>1.5827308228891723</v>
      </c>
      <c r="G481" s="20">
        <f t="shared" ref="G481:G544" si="230">V480</f>
        <v>1.6693837270380842</v>
      </c>
      <c r="H481" s="20">
        <f t="shared" ref="H481:H544" si="231">W480</f>
        <v>8.6652904148911317E-2</v>
      </c>
      <c r="I481" s="20">
        <f t="shared" ref="I481:I544" si="232">X480</f>
        <v>18</v>
      </c>
      <c r="J481" s="20">
        <f t="shared" ref="J481:J544" si="233">Y480</f>
        <v>0.99220672519075814</v>
      </c>
      <c r="K481" s="20">
        <f t="shared" si="209"/>
        <v>1046.8420183349106</v>
      </c>
      <c r="L481" s="20">
        <f t="shared" si="210"/>
        <v>835.57797876605184</v>
      </c>
      <c r="M481" s="20">
        <f t="shared" si="211"/>
        <v>16.864844131890344</v>
      </c>
      <c r="N481" s="20">
        <f t="shared" si="212"/>
        <v>17.78817720970288</v>
      </c>
      <c r="O481" s="20">
        <f t="shared" si="213"/>
        <v>0.92333307781253338</v>
      </c>
      <c r="P481" s="20">
        <f>Properties!$G$12*EXP(1/$G$2-1/300)*(K481*L481-M481*N481/Properties!$B$3)</f>
        <v>1.4228740696701303E-2</v>
      </c>
      <c r="Q481" s="20">
        <f>Properties!$G$13*(K481^2-O481*N481/Properties!$C$3)</f>
        <v>7.7989916593305876E-4</v>
      </c>
      <c r="R481" s="20">
        <f>Properties!$G$14*(O481*L481-M481*K481/Properties!$D$3)</f>
        <v>2.3135741603586435E-10</v>
      </c>
      <c r="S481" s="20">
        <f t="shared" si="214"/>
        <v>98.24019716824867</v>
      </c>
      <c r="T481" s="20">
        <f t="shared" si="215"/>
        <v>78.413875050979257</v>
      </c>
      <c r="U481" s="20">
        <f t="shared" si="216"/>
        <v>1.5861249490208595</v>
      </c>
      <c r="V481" s="20">
        <f t="shared" si="217"/>
        <v>1.6729638903860862</v>
      </c>
      <c r="W481" s="20">
        <f t="shared" si="218"/>
        <v>8.683894136522595E-2</v>
      </c>
      <c r="X481" s="20">
        <f t="shared" ref="X481:X544" si="234">I481</f>
        <v>18</v>
      </c>
      <c r="Y481" s="20">
        <f t="shared" si="219"/>
        <v>0.99218949182443295</v>
      </c>
      <c r="Z481" s="34">
        <f t="shared" si="220"/>
        <v>5.1948985685611349E-2</v>
      </c>
      <c r="AA481" s="38">
        <f t="shared" si="223"/>
        <v>1.7598028317513295E-2</v>
      </c>
      <c r="AB481" s="37">
        <f t="shared" si="224"/>
        <v>1.9826561862759284E-2</v>
      </c>
      <c r="AC481" s="39">
        <f t="shared" si="221"/>
        <v>18.244339487142444</v>
      </c>
    </row>
    <row r="482" spans="1:29">
      <c r="A482" s="20">
        <f t="shared" si="222"/>
        <v>4.5500000000000276E-2</v>
      </c>
      <c r="B482" s="16">
        <f t="shared" si="227"/>
        <v>5.7932399285450256</v>
      </c>
      <c r="C482" s="16">
        <f t="shared" si="228"/>
        <v>108.53577261163836</v>
      </c>
      <c r="D482" s="20">
        <f t="shared" si="225"/>
        <v>98.24019716824867</v>
      </c>
      <c r="E482" s="20">
        <f t="shared" si="226"/>
        <v>78.413875050979257</v>
      </c>
      <c r="F482" s="20">
        <f t="shared" si="229"/>
        <v>1.5861249490208595</v>
      </c>
      <c r="G482" s="20">
        <f t="shared" si="230"/>
        <v>1.6729638903860862</v>
      </c>
      <c r="H482" s="20">
        <f t="shared" si="231"/>
        <v>8.683894136522595E-2</v>
      </c>
      <c r="I482" s="20">
        <f t="shared" si="232"/>
        <v>18</v>
      </c>
      <c r="J482" s="20">
        <f t="shared" si="233"/>
        <v>0.99218949182443295</v>
      </c>
      <c r="K482" s="20">
        <f t="shared" si="209"/>
        <v>1046.7837058371861</v>
      </c>
      <c r="L482" s="20">
        <f t="shared" si="210"/>
        <v>835.52730023883987</v>
      </c>
      <c r="M482" s="20">
        <f t="shared" si="211"/>
        <v>16.900716813641466</v>
      </c>
      <c r="N482" s="20">
        <f t="shared" si="212"/>
        <v>17.826016146027676</v>
      </c>
      <c r="O482" s="20">
        <f t="shared" si="213"/>
        <v>0.92529933238620177</v>
      </c>
      <c r="P482" s="20">
        <f>Properties!$G$12*EXP(1/$G$2-1/300)*(K482*L482-M482*N482/Properties!$B$3)</f>
        <v>1.4227085138716889E-2</v>
      </c>
      <c r="Q482" s="20">
        <f>Properties!$G$13*(K482^2-O482*N482/Properties!$C$3)</f>
        <v>7.7981227890416079E-4</v>
      </c>
      <c r="R482" s="20">
        <f>Properties!$G$14*(O482*L482-M482*K482/Properties!$D$3)</f>
        <v>2.3183543367630756E-10</v>
      </c>
      <c r="S482" s="20">
        <f t="shared" si="214"/>
        <v>98.236431404053619</v>
      </c>
      <c r="T482" s="20">
        <f t="shared" si="215"/>
        <v>78.410481319764529</v>
      </c>
      <c r="U482" s="20">
        <f t="shared" si="216"/>
        <v>1.5895186802355949</v>
      </c>
      <c r="V482" s="20">
        <f t="shared" si="217"/>
        <v>1.6765436380909764</v>
      </c>
      <c r="W482" s="20">
        <f t="shared" si="218"/>
        <v>8.7024957855380822E-2</v>
      </c>
      <c r="X482" s="20">
        <f t="shared" si="234"/>
        <v>18</v>
      </c>
      <c r="Y482" s="20">
        <f t="shared" si="219"/>
        <v>0.99217225815878085</v>
      </c>
      <c r="Z482" s="34">
        <f t="shared" si="220"/>
        <v>5.2059294319462324E-2</v>
      </c>
      <c r="AA482" s="38">
        <f t="shared" si="223"/>
        <v>1.7635685959463812E-2</v>
      </c>
      <c r="AB482" s="37">
        <f t="shared" si="224"/>
        <v>1.9868983502943395E-2</v>
      </c>
      <c r="AC482" s="39">
        <f t="shared" si="221"/>
        <v>18.244249270104504</v>
      </c>
    </row>
    <row r="483" spans="1:29">
      <c r="A483" s="20">
        <f t="shared" si="222"/>
        <v>4.5600000000000279E-2</v>
      </c>
      <c r="B483" s="16">
        <f t="shared" si="227"/>
        <v>5.8059723239923775</v>
      </c>
      <c r="C483" s="16">
        <f t="shared" si="228"/>
        <v>108.77431277122439</v>
      </c>
      <c r="D483" s="20">
        <f t="shared" si="225"/>
        <v>98.236431404053619</v>
      </c>
      <c r="E483" s="20">
        <f t="shared" si="226"/>
        <v>78.410481319764529</v>
      </c>
      <c r="F483" s="20">
        <f t="shared" si="229"/>
        <v>1.5895186802355949</v>
      </c>
      <c r="G483" s="20">
        <f t="shared" si="230"/>
        <v>1.6765436380909764</v>
      </c>
      <c r="H483" s="20">
        <f t="shared" si="231"/>
        <v>8.7024957855380822E-2</v>
      </c>
      <c r="I483" s="20">
        <f t="shared" si="232"/>
        <v>18</v>
      </c>
      <c r="J483" s="20">
        <f t="shared" si="233"/>
        <v>0.99217225815878085</v>
      </c>
      <c r="K483" s="20">
        <f t="shared" si="209"/>
        <v>1046.7253990673078</v>
      </c>
      <c r="L483" s="20">
        <f t="shared" si="210"/>
        <v>835.47662692380243</v>
      </c>
      <c r="M483" s="20">
        <f t="shared" si="211"/>
        <v>16.936584026055016</v>
      </c>
      <c r="N483" s="20">
        <f t="shared" si="212"/>
        <v>17.863849323033534</v>
      </c>
      <c r="O483" s="20">
        <f t="shared" si="213"/>
        <v>0.92726529697851345</v>
      </c>
      <c r="P483" s="20">
        <f>Properties!$G$12*EXP(1/$G$2-1/300)*(K483*L483-M483*N483/Properties!$B$3)</f>
        <v>1.4225429843400363E-2</v>
      </c>
      <c r="Q483" s="20">
        <f>Properties!$G$13*(K483^2-O483*N483/Properties!$C$3)</f>
        <v>7.7972540524169067E-4</v>
      </c>
      <c r="R483" s="20">
        <f>Properties!$G$14*(O483*L483-M483*K483/Properties!$D$3)</f>
        <v>2.3231331788067714E-10</v>
      </c>
      <c r="S483" s="20">
        <f t="shared" si="214"/>
        <v>98.232666076158807</v>
      </c>
      <c r="T483" s="20">
        <f t="shared" si="215"/>
        <v>78.407087983404082</v>
      </c>
      <c r="U483" s="20">
        <f t="shared" si="216"/>
        <v>1.5929120165960353</v>
      </c>
      <c r="V483" s="20">
        <f t="shared" si="217"/>
        <v>1.6801229702186005</v>
      </c>
      <c r="W483" s="20">
        <f t="shared" si="218"/>
        <v>8.7210953622564397E-2</v>
      </c>
      <c r="X483" s="20">
        <f t="shared" si="234"/>
        <v>18</v>
      </c>
      <c r="Y483" s="20">
        <f t="shared" si="219"/>
        <v>0.99215502419378643</v>
      </c>
      <c r="Z483" s="34">
        <f t="shared" si="220"/>
        <v>5.2169585451945499E-2</v>
      </c>
      <c r="AA483" s="38">
        <f t="shared" si="223"/>
        <v>1.7673339238411925E-2</v>
      </c>
      <c r="AB483" s="37">
        <f t="shared" si="224"/>
        <v>1.991140020744897E-2</v>
      </c>
      <c r="AC483" s="39">
        <f t="shared" si="221"/>
        <v>18.244159057079024</v>
      </c>
    </row>
    <row r="484" spans="1:29">
      <c r="A484" s="20">
        <f t="shared" si="222"/>
        <v>4.5700000000000282E-2</v>
      </c>
      <c r="B484" s="16">
        <f t="shared" si="227"/>
        <v>5.8187047194397294</v>
      </c>
      <c r="C484" s="16">
        <f t="shared" si="228"/>
        <v>109.01285293081041</v>
      </c>
      <c r="D484" s="20">
        <f t="shared" si="225"/>
        <v>98.232666076158807</v>
      </c>
      <c r="E484" s="20">
        <f t="shared" si="226"/>
        <v>78.407087983404082</v>
      </c>
      <c r="F484" s="20">
        <f t="shared" si="229"/>
        <v>1.5929120165960353</v>
      </c>
      <c r="G484" s="20">
        <f t="shared" si="230"/>
        <v>1.6801229702186005</v>
      </c>
      <c r="H484" s="20">
        <f t="shared" si="231"/>
        <v>8.7210953622564397E-2</v>
      </c>
      <c r="I484" s="20">
        <f t="shared" si="232"/>
        <v>18</v>
      </c>
      <c r="J484" s="20">
        <f t="shared" si="233"/>
        <v>0.99215502419378643</v>
      </c>
      <c r="K484" s="20">
        <f t="shared" si="209"/>
        <v>1046.6670980243182</v>
      </c>
      <c r="L484" s="20">
        <f t="shared" si="210"/>
        <v>835.42595882007231</v>
      </c>
      <c r="M484" s="20">
        <f t="shared" si="211"/>
        <v>16.972445769984862</v>
      </c>
      <c r="N484" s="20">
        <f t="shared" si="212"/>
        <v>17.901676741618008</v>
      </c>
      <c r="O484" s="20">
        <f t="shared" si="213"/>
        <v>0.92923097163314039</v>
      </c>
      <c r="P484" s="20">
        <f>Properties!$G$12*EXP(1/$G$2-1/300)*(K484*L484-M484*N484/Properties!$B$3)</f>
        <v>1.4223774810694981E-2</v>
      </c>
      <c r="Q484" s="20">
        <f>Properties!$G$13*(K484^2-O484*N484/Properties!$C$3)</f>
        <v>7.7963854494279903E-4</v>
      </c>
      <c r="R484" s="20">
        <f>Properties!$G$14*(O484*L484-M484*K484/Properties!$D$3)</f>
        <v>2.3279106868316924E-10</v>
      </c>
      <c r="S484" s="20">
        <f t="shared" si="214"/>
        <v>98.228901184495214</v>
      </c>
      <c r="T484" s="20">
        <f t="shared" si="215"/>
        <v>78.403695041835292</v>
      </c>
      <c r="U484" s="20">
        <f t="shared" si="216"/>
        <v>1.5963049581648241</v>
      </c>
      <c r="V484" s="20">
        <f t="shared" si="217"/>
        <v>1.6837018868347893</v>
      </c>
      <c r="W484" s="20">
        <f t="shared" si="218"/>
        <v>8.7396928669964444E-2</v>
      </c>
      <c r="X484" s="20">
        <f t="shared" si="234"/>
        <v>18</v>
      </c>
      <c r="Y484" s="20">
        <f t="shared" si="219"/>
        <v>0.99213778992943402</v>
      </c>
      <c r="Z484" s="34">
        <f t="shared" si="220"/>
        <v>5.2279859086841296E-2</v>
      </c>
      <c r="AA484" s="38">
        <f t="shared" si="223"/>
        <v>1.7710988155047857E-2</v>
      </c>
      <c r="AB484" s="37">
        <f t="shared" si="224"/>
        <v>1.9953811977058856E-2</v>
      </c>
      <c r="AC484" s="39">
        <f t="shared" si="221"/>
        <v>18.244068848065886</v>
      </c>
    </row>
    <row r="485" spans="1:29">
      <c r="A485" s="20">
        <f t="shared" si="222"/>
        <v>4.5800000000000285E-2</v>
      </c>
      <c r="B485" s="16">
        <f t="shared" si="227"/>
        <v>5.8314371148870814</v>
      </c>
      <c r="C485" s="16">
        <f t="shared" si="228"/>
        <v>109.25139309039643</v>
      </c>
      <c r="D485" s="20">
        <f t="shared" si="225"/>
        <v>98.228901184495214</v>
      </c>
      <c r="E485" s="20">
        <f t="shared" si="226"/>
        <v>78.403695041835292</v>
      </c>
      <c r="F485" s="20">
        <f t="shared" si="229"/>
        <v>1.5963049581648241</v>
      </c>
      <c r="G485" s="20">
        <f t="shared" si="230"/>
        <v>1.6837018868347893</v>
      </c>
      <c r="H485" s="20">
        <f t="shared" si="231"/>
        <v>8.7396928669964444E-2</v>
      </c>
      <c r="I485" s="20">
        <f t="shared" si="232"/>
        <v>18</v>
      </c>
      <c r="J485" s="20">
        <f t="shared" si="233"/>
        <v>0.99213778992943402</v>
      </c>
      <c r="K485" s="20">
        <f t="shared" si="209"/>
        <v>1046.6088027072592</v>
      </c>
      <c r="L485" s="20">
        <f t="shared" si="210"/>
        <v>835.37529592678197</v>
      </c>
      <c r="M485" s="20">
        <f t="shared" si="211"/>
        <v>17.008302046284705</v>
      </c>
      <c r="N485" s="20">
        <f t="shared" si="212"/>
        <v>17.93949840267846</v>
      </c>
      <c r="O485" s="20">
        <f t="shared" si="213"/>
        <v>0.93119635639374565</v>
      </c>
      <c r="P485" s="20">
        <f>Properties!$G$12*EXP(1/$G$2-1/300)*(K485*L485-M485*N485/Properties!$B$3)</f>
        <v>1.4222120040544007E-2</v>
      </c>
      <c r="Q485" s="20">
        <f>Properties!$G$13*(K485^2-O485*N485/Properties!$C$3)</f>
        <v>7.7955169800463648E-4</v>
      </c>
      <c r="R485" s="20">
        <f>Properties!$G$14*(O485*L485-M485*K485/Properties!$D$3)</f>
        <v>2.3326868611797016E-10</v>
      </c>
      <c r="S485" s="20">
        <f t="shared" si="214"/>
        <v>98.225136728993846</v>
      </c>
      <c r="T485" s="20">
        <f t="shared" si="215"/>
        <v>78.400302494995529</v>
      </c>
      <c r="U485" s="20">
        <f t="shared" si="216"/>
        <v>1.599697505004591</v>
      </c>
      <c r="V485" s="20">
        <f t="shared" si="217"/>
        <v>1.6872803880053597</v>
      </c>
      <c r="W485" s="20">
        <f t="shared" si="218"/>
        <v>8.7582883000768066E-2</v>
      </c>
      <c r="X485" s="20">
        <f t="shared" si="234"/>
        <v>18</v>
      </c>
      <c r="Y485" s="20">
        <f t="shared" si="219"/>
        <v>0.99212055536570798</v>
      </c>
      <c r="Z485" s="34">
        <f t="shared" si="220"/>
        <v>5.2390115227930356E-2</v>
      </c>
      <c r="AA485" s="38">
        <f t="shared" si="223"/>
        <v>1.7748632710061541E-2</v>
      </c>
      <c r="AB485" s="37">
        <f t="shared" si="224"/>
        <v>1.9996218812555887E-2</v>
      </c>
      <c r="AC485" s="39">
        <f t="shared" si="221"/>
        <v>18.24397864306497</v>
      </c>
    </row>
    <row r="486" spans="1:29">
      <c r="A486" s="20">
        <f t="shared" si="222"/>
        <v>4.5900000000000288E-2</v>
      </c>
      <c r="B486" s="16">
        <f t="shared" si="227"/>
        <v>5.8441695103344333</v>
      </c>
      <c r="C486" s="16">
        <f t="shared" si="228"/>
        <v>109.48993324998246</v>
      </c>
      <c r="D486" s="20">
        <f t="shared" si="225"/>
        <v>98.225136728993846</v>
      </c>
      <c r="E486" s="20">
        <f t="shared" si="226"/>
        <v>78.400302494995529</v>
      </c>
      <c r="F486" s="20">
        <f t="shared" si="229"/>
        <v>1.599697505004591</v>
      </c>
      <c r="G486" s="20">
        <f t="shared" si="230"/>
        <v>1.6872803880053597</v>
      </c>
      <c r="H486" s="20">
        <f t="shared" si="231"/>
        <v>8.7582883000768066E-2</v>
      </c>
      <c r="I486" s="20">
        <f t="shared" si="232"/>
        <v>18</v>
      </c>
      <c r="J486" s="20">
        <f t="shared" si="233"/>
        <v>0.99212055536570798</v>
      </c>
      <c r="K486" s="20">
        <f t="shared" si="209"/>
        <v>1046.5505131151735</v>
      </c>
      <c r="L486" s="20">
        <f t="shared" si="210"/>
        <v>835.32463824306512</v>
      </c>
      <c r="M486" s="20">
        <f t="shared" si="211"/>
        <v>17.044152855808058</v>
      </c>
      <c r="N486" s="20">
        <f t="shared" si="212"/>
        <v>17.977314307112049</v>
      </c>
      <c r="O486" s="20">
        <f t="shared" si="213"/>
        <v>0.93316145130398265</v>
      </c>
      <c r="P486" s="20">
        <f>Properties!$G$12*EXP(1/$G$2-1/300)*(K486*L486-M486*N486/Properties!$B$3)</f>
        <v>1.422046553289073E-2</v>
      </c>
      <c r="Q486" s="20">
        <f>Properties!$G$13*(K486^2-O486*N486/Properties!$C$3)</f>
        <v>7.7946486442435437E-4</v>
      </c>
      <c r="R486" s="20">
        <f>Properties!$G$14*(O486*L486-M486*K486/Properties!$D$3)</f>
        <v>2.3374617021925605E-10</v>
      </c>
      <c r="S486" s="20">
        <f t="shared" si="214"/>
        <v>98.221372709585694</v>
      </c>
      <c r="T486" s="20">
        <f t="shared" si="215"/>
        <v>78.396910342822167</v>
      </c>
      <c r="U486" s="20">
        <f t="shared" si="216"/>
        <v>1.603089657177952</v>
      </c>
      <c r="V486" s="20">
        <f t="shared" si="217"/>
        <v>1.6908584737961143</v>
      </c>
      <c r="W486" s="20">
        <f t="shared" si="218"/>
        <v>8.7768816618161702E-2</v>
      </c>
      <c r="X486" s="20">
        <f t="shared" si="234"/>
        <v>18</v>
      </c>
      <c r="Y486" s="20">
        <f t="shared" si="219"/>
        <v>0.99210332050259276</v>
      </c>
      <c r="Z486" s="34">
        <f t="shared" si="220"/>
        <v>5.2500353878991102E-2</v>
      </c>
      <c r="AA486" s="38">
        <f t="shared" si="223"/>
        <v>1.7786272904143061E-2</v>
      </c>
      <c r="AB486" s="37">
        <f t="shared" si="224"/>
        <v>2.0038620714722909E-2</v>
      </c>
      <c r="AC486" s="39">
        <f t="shared" si="221"/>
        <v>18.243888442076177</v>
      </c>
    </row>
    <row r="487" spans="1:29">
      <c r="A487" s="20">
        <f t="shared" si="222"/>
        <v>4.6000000000000291E-2</v>
      </c>
      <c r="B487" s="16">
        <f t="shared" si="227"/>
        <v>5.8569019057817853</v>
      </c>
      <c r="C487" s="16">
        <f t="shared" si="228"/>
        <v>109.72847340956849</v>
      </c>
      <c r="D487" s="20">
        <f t="shared" si="225"/>
        <v>98.221372709585694</v>
      </c>
      <c r="E487" s="20">
        <f t="shared" si="226"/>
        <v>78.396910342822167</v>
      </c>
      <c r="F487" s="20">
        <f t="shared" si="229"/>
        <v>1.603089657177952</v>
      </c>
      <c r="G487" s="20">
        <f t="shared" si="230"/>
        <v>1.6908584737961143</v>
      </c>
      <c r="H487" s="20">
        <f t="shared" si="231"/>
        <v>8.7768816618161702E-2</v>
      </c>
      <c r="I487" s="20">
        <f t="shared" si="232"/>
        <v>18</v>
      </c>
      <c r="J487" s="20">
        <f t="shared" si="233"/>
        <v>0.99210332050259276</v>
      </c>
      <c r="K487" s="20">
        <f t="shared" si="209"/>
        <v>1046.4922292471033</v>
      </c>
      <c r="L487" s="20">
        <f t="shared" si="210"/>
        <v>835.27398576805456</v>
      </c>
      <c r="M487" s="20">
        <f t="shared" si="211"/>
        <v>17.079998199408241</v>
      </c>
      <c r="N487" s="20">
        <f t="shared" si="212"/>
        <v>18.015124455815741</v>
      </c>
      <c r="O487" s="20">
        <f t="shared" si="213"/>
        <v>0.9351262564074958</v>
      </c>
      <c r="P487" s="20">
        <f>Properties!$G$12*EXP(1/$G$2-1/300)*(K487*L487-M487*N487/Properties!$B$3)</f>
        <v>1.4218811287678431E-2</v>
      </c>
      <c r="Q487" s="20">
        <f>Properties!$G$13*(K487^2-O487*N487/Properties!$C$3)</f>
        <v>7.7937804419910515E-4</v>
      </c>
      <c r="R487" s="20">
        <f>Properties!$G$14*(O487*L487-M487*K487/Properties!$D$3)</f>
        <v>2.3422352102119325E-10</v>
      </c>
      <c r="S487" s="20">
        <f t="shared" si="214"/>
        <v>98.217609126201793</v>
      </c>
      <c r="T487" s="20">
        <f t="shared" si="215"/>
        <v>78.393518585252608</v>
      </c>
      <c r="U487" s="20">
        <f t="shared" si="216"/>
        <v>1.6064814147475099</v>
      </c>
      <c r="V487" s="20">
        <f t="shared" si="217"/>
        <v>1.6944361442728417</v>
      </c>
      <c r="W487" s="20">
        <f t="shared" si="218"/>
        <v>8.795472952533108E-2</v>
      </c>
      <c r="X487" s="20">
        <f t="shared" si="234"/>
        <v>18</v>
      </c>
      <c r="Y487" s="20">
        <f t="shared" si="219"/>
        <v>0.9920860853400727</v>
      </c>
      <c r="Z487" s="34">
        <f t="shared" si="220"/>
        <v>5.261057504380251E-2</v>
      </c>
      <c r="AA487" s="38">
        <f t="shared" si="223"/>
        <v>1.7823908737982067E-2</v>
      </c>
      <c r="AB487" s="37">
        <f t="shared" si="224"/>
        <v>2.0081017684342405E-2</v>
      </c>
      <c r="AC487" s="39">
        <f t="shared" si="221"/>
        <v>18.24379824509937</v>
      </c>
    </row>
    <row r="488" spans="1:29">
      <c r="A488" s="20">
        <f t="shared" si="222"/>
        <v>4.6100000000000294E-2</v>
      </c>
      <c r="B488" s="16">
        <f t="shared" si="227"/>
        <v>5.8696343012291372</v>
      </c>
      <c r="C488" s="16">
        <f t="shared" si="228"/>
        <v>109.96701356915452</v>
      </c>
      <c r="D488" s="20">
        <f t="shared" si="225"/>
        <v>98.217609126201793</v>
      </c>
      <c r="E488" s="20">
        <f t="shared" si="226"/>
        <v>78.393518585252608</v>
      </c>
      <c r="F488" s="20">
        <f t="shared" si="229"/>
        <v>1.6064814147475099</v>
      </c>
      <c r="G488" s="20">
        <f t="shared" si="230"/>
        <v>1.6944361442728417</v>
      </c>
      <c r="H488" s="20">
        <f t="shared" si="231"/>
        <v>8.795472952533108E-2</v>
      </c>
      <c r="I488" s="20">
        <f t="shared" si="232"/>
        <v>18</v>
      </c>
      <c r="J488" s="20">
        <f t="shared" si="233"/>
        <v>0.9920860853400727</v>
      </c>
      <c r="K488" s="20">
        <f t="shared" si="209"/>
        <v>1046.4339511020914</v>
      </c>
      <c r="L488" s="20">
        <f t="shared" si="210"/>
        <v>835.22333850088364</v>
      </c>
      <c r="M488" s="20">
        <f t="shared" si="211"/>
        <v>17.115838077938399</v>
      </c>
      <c r="N488" s="20">
        <f t="shared" si="212"/>
        <v>18.052928849686324</v>
      </c>
      <c r="O488" s="20">
        <f t="shared" si="213"/>
        <v>0.9370907717479201</v>
      </c>
      <c r="P488" s="20">
        <f>Properties!$G$12*EXP(1/$G$2-1/300)*(K488*L488-M488*N488/Properties!$B$3)</f>
        <v>1.4217157304850427E-2</v>
      </c>
      <c r="Q488" s="20">
        <f>Properties!$G$13*(K488^2-O488*N488/Properties!$C$3)</f>
        <v>7.792912373260413E-4</v>
      </c>
      <c r="R488" s="20">
        <f>Properties!$G$14*(O488*L488-M488*K488/Properties!$D$3)</f>
        <v>2.3470073855793759E-10</v>
      </c>
      <c r="S488" s="20">
        <f t="shared" si="214"/>
        <v>98.213845978773193</v>
      </c>
      <c r="T488" s="20">
        <f t="shared" si="215"/>
        <v>78.390127222224265</v>
      </c>
      <c r="U488" s="20">
        <f t="shared" si="216"/>
        <v>1.6098727777758539</v>
      </c>
      <c r="V488" s="20">
        <f t="shared" si="217"/>
        <v>1.698013399501316</v>
      </c>
      <c r="W488" s="20">
        <f t="shared" si="218"/>
        <v>8.8140621725461263E-2</v>
      </c>
      <c r="X488" s="20">
        <f t="shared" si="234"/>
        <v>18</v>
      </c>
      <c r="Y488" s="20">
        <f t="shared" si="219"/>
        <v>0.99206884987813215</v>
      </c>
      <c r="Z488" s="34">
        <f t="shared" si="220"/>
        <v>5.272077872614167E-2</v>
      </c>
      <c r="AA488" s="38">
        <f t="shared" si="223"/>
        <v>1.7861540212268066E-2</v>
      </c>
      <c r="AB488" s="37">
        <f t="shared" si="224"/>
        <v>2.0123409722196683E-2</v>
      </c>
      <c r="AC488" s="39">
        <f t="shared" si="221"/>
        <v>18.243708052134451</v>
      </c>
    </row>
    <row r="489" spans="1:29">
      <c r="A489" s="20">
        <f t="shared" si="222"/>
        <v>4.6200000000000296E-2</v>
      </c>
      <c r="B489" s="16">
        <f t="shared" si="227"/>
        <v>5.8823666966764891</v>
      </c>
      <c r="C489" s="16">
        <f t="shared" si="228"/>
        <v>110.20555372874054</v>
      </c>
      <c r="D489" s="20">
        <f t="shared" si="225"/>
        <v>98.213845978773193</v>
      </c>
      <c r="E489" s="20">
        <f t="shared" si="226"/>
        <v>78.390127222224265</v>
      </c>
      <c r="F489" s="20">
        <f t="shared" si="229"/>
        <v>1.6098727777758539</v>
      </c>
      <c r="G489" s="20">
        <f t="shared" si="230"/>
        <v>1.698013399501316</v>
      </c>
      <c r="H489" s="20">
        <f t="shared" si="231"/>
        <v>8.8140621725461263E-2</v>
      </c>
      <c r="I489" s="20">
        <f t="shared" si="232"/>
        <v>18</v>
      </c>
      <c r="J489" s="20">
        <f t="shared" si="233"/>
        <v>0.99206884987813215</v>
      </c>
      <c r="K489" s="20">
        <f t="shared" si="209"/>
        <v>1046.375678679181</v>
      </c>
      <c r="L489" s="20">
        <f t="shared" si="210"/>
        <v>835.17269644068631</v>
      </c>
      <c r="M489" s="20">
        <f t="shared" si="211"/>
        <v>17.151672492251478</v>
      </c>
      <c r="N489" s="20">
        <f t="shared" si="212"/>
        <v>18.090727489620367</v>
      </c>
      <c r="O489" s="20">
        <f t="shared" si="213"/>
        <v>0.93905499736888065</v>
      </c>
      <c r="P489" s="20">
        <f>Properties!$G$12*EXP(1/$G$2-1/300)*(K489*L489-M489*N489/Properties!$B$3)</f>
        <v>1.421550358435005E-2</v>
      </c>
      <c r="Q489" s="20">
        <f>Properties!$G$13*(K489^2-O489*N489/Properties!$C$3)</f>
        <v>7.7920444380231719E-4</v>
      </c>
      <c r="R489" s="20">
        <f>Properties!$G$14*(O489*L489-M489*K489/Properties!$D$3)</f>
        <v>2.3517782286363529E-10</v>
      </c>
      <c r="S489" s="20">
        <f t="shared" si="214"/>
        <v>98.210083267230942</v>
      </c>
      <c r="T489" s="20">
        <f t="shared" si="215"/>
        <v>78.386736253674556</v>
      </c>
      <c r="U489" s="20">
        <f t="shared" si="216"/>
        <v>1.6132637463255597</v>
      </c>
      <c r="V489" s="20">
        <f t="shared" si="217"/>
        <v>1.7015902395472973</v>
      </c>
      <c r="W489" s="20">
        <f t="shared" si="218"/>
        <v>8.8326493221736649E-2</v>
      </c>
      <c r="X489" s="20">
        <f t="shared" si="234"/>
        <v>18</v>
      </c>
      <c r="Y489" s="20">
        <f t="shared" si="219"/>
        <v>0.99205161411675569</v>
      </c>
      <c r="Z489" s="34">
        <f t="shared" si="220"/>
        <v>5.2830964929784008E-2</v>
      </c>
      <c r="AA489" s="38">
        <f t="shared" si="223"/>
        <v>1.7899167327690577E-2</v>
      </c>
      <c r="AB489" s="37">
        <f t="shared" si="224"/>
        <v>2.016579682906805E-2</v>
      </c>
      <c r="AC489" s="39">
        <f t="shared" si="221"/>
        <v>18.243617863181299</v>
      </c>
    </row>
    <row r="490" spans="1:29">
      <c r="A490" s="20">
        <f t="shared" si="222"/>
        <v>4.6300000000000299E-2</v>
      </c>
      <c r="B490" s="16">
        <f t="shared" si="227"/>
        <v>5.8950990921238411</v>
      </c>
      <c r="C490" s="16">
        <f t="shared" si="228"/>
        <v>110.44409388832656</v>
      </c>
      <c r="D490" s="20">
        <f t="shared" si="225"/>
        <v>98.210083267230942</v>
      </c>
      <c r="E490" s="20">
        <f t="shared" si="226"/>
        <v>78.386736253674556</v>
      </c>
      <c r="F490" s="20">
        <f t="shared" si="229"/>
        <v>1.6132637463255597</v>
      </c>
      <c r="G490" s="20">
        <f t="shared" si="230"/>
        <v>1.7015902395472973</v>
      </c>
      <c r="H490" s="20">
        <f t="shared" si="231"/>
        <v>8.8326493221736649E-2</v>
      </c>
      <c r="I490" s="20">
        <f t="shared" si="232"/>
        <v>18</v>
      </c>
      <c r="J490" s="20">
        <f t="shared" si="233"/>
        <v>0.99205161411675569</v>
      </c>
      <c r="K490" s="20">
        <f t="shared" si="209"/>
        <v>1046.3174119774158</v>
      </c>
      <c r="L490" s="20">
        <f t="shared" si="210"/>
        <v>835.12205958659649</v>
      </c>
      <c r="M490" s="20">
        <f t="shared" si="211"/>
        <v>17.187501443200262</v>
      </c>
      <c r="N490" s="20">
        <f t="shared" si="212"/>
        <v>18.128520376514267</v>
      </c>
      <c r="O490" s="20">
        <f t="shared" si="213"/>
        <v>0.94101893331399467</v>
      </c>
      <c r="P490" s="20">
        <f>Properties!$G$12*EXP(1/$G$2-1/300)*(K490*L490-M490*N490/Properties!$B$3)</f>
        <v>1.4213850126120649E-2</v>
      </c>
      <c r="Q490" s="20">
        <f>Properties!$G$13*(K490^2-O490*N490/Properties!$C$3)</f>
        <v>7.7911766362508833E-4</v>
      </c>
      <c r="R490" s="20">
        <f>Properties!$G$14*(O490*L490-M490*K490/Properties!$D$3)</f>
        <v>2.3565477397242261E-10</v>
      </c>
      <c r="S490" s="20">
        <f t="shared" si="214"/>
        <v>98.206320991506104</v>
      </c>
      <c r="T490" s="20">
        <f t="shared" si="215"/>
        <v>78.383345679540923</v>
      </c>
      <c r="U490" s="20">
        <f t="shared" si="216"/>
        <v>1.6166543204591894</v>
      </c>
      <c r="V490" s="20">
        <f t="shared" si="217"/>
        <v>1.7051666644765313</v>
      </c>
      <c r="W490" s="20">
        <f t="shared" si="218"/>
        <v>8.8512344017340941E-2</v>
      </c>
      <c r="X490" s="20">
        <f t="shared" si="234"/>
        <v>18</v>
      </c>
      <c r="Y490" s="20">
        <f t="shared" si="219"/>
        <v>0.99203437805592753</v>
      </c>
      <c r="Z490" s="34">
        <f t="shared" si="220"/>
        <v>5.2941133658504502E-2</v>
      </c>
      <c r="AA490" s="38">
        <f t="shared" si="223"/>
        <v>1.7936790084938963E-2</v>
      </c>
      <c r="AB490" s="37">
        <f t="shared" si="224"/>
        <v>2.0208179005738458E-2</v>
      </c>
      <c r="AC490" s="39">
        <f t="shared" si="221"/>
        <v>18.243527678239786</v>
      </c>
    </row>
    <row r="491" spans="1:29">
      <c r="A491" s="20">
        <f t="shared" si="222"/>
        <v>4.6400000000000302E-2</v>
      </c>
      <c r="B491" s="16">
        <f t="shared" si="227"/>
        <v>5.907831487571193</v>
      </c>
      <c r="C491" s="16">
        <f t="shared" si="228"/>
        <v>110.68263404791259</v>
      </c>
      <c r="D491" s="20">
        <f t="shared" si="225"/>
        <v>98.206320991506104</v>
      </c>
      <c r="E491" s="20">
        <f t="shared" si="226"/>
        <v>78.383345679540923</v>
      </c>
      <c r="F491" s="20">
        <f t="shared" si="229"/>
        <v>1.6166543204591894</v>
      </c>
      <c r="G491" s="20">
        <f t="shared" si="230"/>
        <v>1.7051666644765313</v>
      </c>
      <c r="H491" s="20">
        <f t="shared" si="231"/>
        <v>8.8512344017340941E-2</v>
      </c>
      <c r="I491" s="20">
        <f t="shared" si="232"/>
        <v>18</v>
      </c>
      <c r="J491" s="20">
        <f t="shared" si="233"/>
        <v>0.99203437805592753</v>
      </c>
      <c r="K491" s="20">
        <f t="shared" si="209"/>
        <v>1046.2591509958386</v>
      </c>
      <c r="L491" s="20">
        <f t="shared" si="210"/>
        <v>835.07142793774779</v>
      </c>
      <c r="M491" s="20">
        <f t="shared" si="211"/>
        <v>17.223324931637336</v>
      </c>
      <c r="N491" s="20">
        <f t="shared" si="212"/>
        <v>18.166307511264211</v>
      </c>
      <c r="O491" s="20">
        <f t="shared" si="213"/>
        <v>0.94298257962686871</v>
      </c>
      <c r="P491" s="20">
        <f>Properties!$G$12*EXP(1/$G$2-1/300)*(K491*L491-M491*N491/Properties!$B$3)</f>
        <v>1.4212196930105574E-2</v>
      </c>
      <c r="Q491" s="20">
        <f>Properties!$G$13*(K491^2-O491*N491/Properties!$C$3)</f>
        <v>7.7903089679150878E-4</v>
      </c>
      <c r="R491" s="20">
        <f>Properties!$G$14*(O491*L491-M491*K491/Properties!$D$3)</f>
        <v>2.3613159191842524E-10</v>
      </c>
      <c r="S491" s="20">
        <f t="shared" si="214"/>
        <v>98.202559151529769</v>
      </c>
      <c r="T491" s="20">
        <f t="shared" si="215"/>
        <v>78.379955499760825</v>
      </c>
      <c r="U491" s="20">
        <f t="shared" si="216"/>
        <v>1.6200445002392916</v>
      </c>
      <c r="V491" s="20">
        <f t="shared" si="217"/>
        <v>1.7087426743547496</v>
      </c>
      <c r="W491" s="20">
        <f t="shared" si="218"/>
        <v>8.8698174115457162E-2</v>
      </c>
      <c r="X491" s="20">
        <f t="shared" si="234"/>
        <v>18</v>
      </c>
      <c r="Y491" s="20">
        <f t="shared" si="219"/>
        <v>0.99201714169563215</v>
      </c>
      <c r="Z491" s="34">
        <f t="shared" si="220"/>
        <v>5.3051284916077357E-2</v>
      </c>
      <c r="AA491" s="38">
        <f t="shared" si="223"/>
        <v>1.797440848470231E-2</v>
      </c>
      <c r="AB491" s="37">
        <f t="shared" si="224"/>
        <v>2.0250556252989681E-2</v>
      </c>
      <c r="AC491" s="39">
        <f t="shared" si="221"/>
        <v>18.243437497309817</v>
      </c>
    </row>
    <row r="492" spans="1:29">
      <c r="A492" s="20">
        <f t="shared" si="222"/>
        <v>4.6500000000000305E-2</v>
      </c>
      <c r="B492" s="16">
        <f t="shared" si="227"/>
        <v>5.920563883018545</v>
      </c>
      <c r="C492" s="16">
        <f t="shared" si="228"/>
        <v>110.92117420749861</v>
      </c>
      <c r="D492" s="20">
        <f t="shared" si="225"/>
        <v>98.202559151529769</v>
      </c>
      <c r="E492" s="20">
        <f t="shared" si="226"/>
        <v>78.379955499760825</v>
      </c>
      <c r="F492" s="20">
        <f t="shared" si="229"/>
        <v>1.6200445002392916</v>
      </c>
      <c r="G492" s="20">
        <f t="shared" si="230"/>
        <v>1.7087426743547496</v>
      </c>
      <c r="H492" s="20">
        <f t="shared" si="231"/>
        <v>8.8698174115457162E-2</v>
      </c>
      <c r="I492" s="20">
        <f t="shared" si="232"/>
        <v>18</v>
      </c>
      <c r="J492" s="20">
        <f t="shared" si="233"/>
        <v>0.99201714169563215</v>
      </c>
      <c r="K492" s="20">
        <f t="shared" si="209"/>
        <v>1046.2008957334936</v>
      </c>
      <c r="L492" s="20">
        <f t="shared" si="210"/>
        <v>835.02080149327526</v>
      </c>
      <c r="M492" s="20">
        <f t="shared" si="211"/>
        <v>17.259142958415094</v>
      </c>
      <c r="N492" s="20">
        <f t="shared" si="212"/>
        <v>18.204088894766205</v>
      </c>
      <c r="O492" s="20">
        <f t="shared" si="213"/>
        <v>0.94494593635110069</v>
      </c>
      <c r="P492" s="20">
        <f>Properties!$G$12*EXP(1/$G$2-1/300)*(K492*L492-M492*N492/Properties!$B$3)</f>
        <v>1.4210543996248211E-2</v>
      </c>
      <c r="Q492" s="20">
        <f>Properties!$G$13*(K492^2-O492*N492/Properties!$C$3)</f>
        <v>7.7894414329873578E-4</v>
      </c>
      <c r="R492" s="20">
        <f>Properties!$G$14*(O492*L492-M492*K492/Properties!$D$3)</f>
        <v>2.3660827673575972E-10</v>
      </c>
      <c r="S492" s="20">
        <f t="shared" si="214"/>
        <v>98.198797747233044</v>
      </c>
      <c r="T492" s="20">
        <f t="shared" si="215"/>
        <v>78.37656571427172</v>
      </c>
      <c r="U492" s="20">
        <f t="shared" si="216"/>
        <v>1.6234342857284014</v>
      </c>
      <c r="V492" s="20">
        <f t="shared" si="217"/>
        <v>1.7123182692476697</v>
      </c>
      <c r="W492" s="20">
        <f t="shared" si="218"/>
        <v>8.8883983519267656E-2</v>
      </c>
      <c r="X492" s="20">
        <f t="shared" si="234"/>
        <v>18</v>
      </c>
      <c r="Y492" s="20">
        <f t="shared" si="219"/>
        <v>0.99199990503585389</v>
      </c>
      <c r="Z492" s="34">
        <f t="shared" si="220"/>
        <v>5.3161418706274888E-2</v>
      </c>
      <c r="AA492" s="38">
        <f t="shared" si="223"/>
        <v>1.8012022527669556E-2</v>
      </c>
      <c r="AB492" s="37">
        <f t="shared" si="224"/>
        <v>2.0292928571603495E-2</v>
      </c>
      <c r="AC492" s="39">
        <f t="shared" si="221"/>
        <v>18.243347320391262</v>
      </c>
    </row>
    <row r="493" spans="1:29">
      <c r="A493" s="20">
        <f t="shared" si="222"/>
        <v>4.6600000000000308E-2</v>
      </c>
      <c r="B493" s="16">
        <f t="shared" si="227"/>
        <v>5.9332962784658969</v>
      </c>
      <c r="C493" s="16">
        <f t="shared" si="228"/>
        <v>111.15971436708463</v>
      </c>
      <c r="D493" s="20">
        <f t="shared" si="225"/>
        <v>98.198797747233044</v>
      </c>
      <c r="E493" s="20">
        <f t="shared" si="226"/>
        <v>78.37656571427172</v>
      </c>
      <c r="F493" s="20">
        <f t="shared" si="229"/>
        <v>1.6234342857284014</v>
      </c>
      <c r="G493" s="20">
        <f t="shared" si="230"/>
        <v>1.7123182692476697</v>
      </c>
      <c r="H493" s="20">
        <f t="shared" si="231"/>
        <v>8.8883983519267656E-2</v>
      </c>
      <c r="I493" s="20">
        <f t="shared" si="232"/>
        <v>18</v>
      </c>
      <c r="J493" s="20">
        <f t="shared" si="233"/>
        <v>0.99199990503585389</v>
      </c>
      <c r="K493" s="20">
        <f t="shared" si="209"/>
        <v>1046.1426461894237</v>
      </c>
      <c r="L493" s="20">
        <f t="shared" si="210"/>
        <v>834.97018025231171</v>
      </c>
      <c r="M493" s="20">
        <f t="shared" si="211"/>
        <v>17.294955524385749</v>
      </c>
      <c r="N493" s="20">
        <f t="shared" si="212"/>
        <v>18.241864527916036</v>
      </c>
      <c r="O493" s="20">
        <f t="shared" si="213"/>
        <v>0.9469090035302784</v>
      </c>
      <c r="P493" s="20">
        <f>Properties!$G$12*EXP(1/$G$2-1/300)*(K493*L493-M493*N493/Properties!$B$3)</f>
        <v>1.4208891324491916E-2</v>
      </c>
      <c r="Q493" s="20">
        <f>Properties!$G$13*(K493^2-O493*N493/Properties!$C$3)</f>
        <v>7.788574031439247E-4</v>
      </c>
      <c r="R493" s="20">
        <f>Properties!$G$14*(O493*L493-M493*K493/Properties!$D$3)</f>
        <v>2.3708482845853107E-10</v>
      </c>
      <c r="S493" s="20">
        <f t="shared" si="214"/>
        <v>98.195036778547035</v>
      </c>
      <c r="T493" s="20">
        <f t="shared" si="215"/>
        <v>78.37317632301108</v>
      </c>
      <c r="U493" s="20">
        <f t="shared" si="216"/>
        <v>1.6268236769890403</v>
      </c>
      <c r="V493" s="20">
        <f t="shared" si="217"/>
        <v>1.7158934492209952</v>
      </c>
      <c r="W493" s="20">
        <f t="shared" si="218"/>
        <v>8.90697722319541E-2</v>
      </c>
      <c r="X493" s="20">
        <f t="shared" si="234"/>
        <v>18</v>
      </c>
      <c r="Y493" s="20">
        <f t="shared" si="219"/>
        <v>0.9919826680765772</v>
      </c>
      <c r="Z493" s="34">
        <f t="shared" si="220"/>
        <v>5.3271535032871187E-2</v>
      </c>
      <c r="AA493" s="38">
        <f t="shared" si="223"/>
        <v>1.804963221452965E-2</v>
      </c>
      <c r="AB493" s="37">
        <f t="shared" si="224"/>
        <v>2.0335295962361499E-2</v>
      </c>
      <c r="AC493" s="39">
        <f t="shared" si="221"/>
        <v>18.243257147484005</v>
      </c>
    </row>
    <row r="494" spans="1:29">
      <c r="A494" s="20">
        <f t="shared" si="222"/>
        <v>4.6700000000000311E-2</v>
      </c>
      <c r="B494" s="16">
        <f t="shared" si="227"/>
        <v>5.9460286739132489</v>
      </c>
      <c r="C494" s="16">
        <f t="shared" si="228"/>
        <v>111.39825452667066</v>
      </c>
      <c r="D494" s="20">
        <f t="shared" si="225"/>
        <v>98.195036778547035</v>
      </c>
      <c r="E494" s="20">
        <f t="shared" si="226"/>
        <v>78.37317632301108</v>
      </c>
      <c r="F494" s="20">
        <f t="shared" si="229"/>
        <v>1.6268236769890403</v>
      </c>
      <c r="G494" s="20">
        <f t="shared" si="230"/>
        <v>1.7158934492209952</v>
      </c>
      <c r="H494" s="20">
        <f t="shared" si="231"/>
        <v>8.90697722319541E-2</v>
      </c>
      <c r="I494" s="20">
        <f t="shared" si="232"/>
        <v>18</v>
      </c>
      <c r="J494" s="20">
        <f t="shared" si="233"/>
        <v>0.9919826680765772</v>
      </c>
      <c r="K494" s="20">
        <f t="shared" si="209"/>
        <v>1046.0844023626739</v>
      </c>
      <c r="L494" s="20">
        <f t="shared" si="210"/>
        <v>834.91956421399323</v>
      </c>
      <c r="M494" s="20">
        <f t="shared" si="211"/>
        <v>17.330762630401338</v>
      </c>
      <c r="N494" s="20">
        <f t="shared" si="212"/>
        <v>18.279634411609329</v>
      </c>
      <c r="O494" s="20">
        <f t="shared" si="213"/>
        <v>0.94887178120798177</v>
      </c>
      <c r="P494" s="20">
        <f>Properties!$G$12*EXP(1/$G$2-1/300)*(K494*L494-M494*N494/Properties!$B$3)</f>
        <v>1.4207238914780127E-2</v>
      </c>
      <c r="Q494" s="20">
        <f>Properties!$G$13*(K494^2-O494*N494/Properties!$C$3)</f>
        <v>7.7877067632423471E-4</v>
      </c>
      <c r="R494" s="20">
        <f>Properties!$G$14*(O494*L494-M494*K494/Properties!$D$3)</f>
        <v>2.3756124712083631E-10</v>
      </c>
      <c r="S494" s="20">
        <f t="shared" si="214"/>
        <v>98.191276245402875</v>
      </c>
      <c r="T494" s="20">
        <f t="shared" si="215"/>
        <v>78.369787325916406</v>
      </c>
      <c r="U494" s="20">
        <f t="shared" si="216"/>
        <v>1.6302126740837166</v>
      </c>
      <c r="V494" s="20">
        <f t="shared" si="217"/>
        <v>1.7194682143404147</v>
      </c>
      <c r="W494" s="20">
        <f t="shared" si="218"/>
        <v>8.9255540256697491E-2</v>
      </c>
      <c r="X494" s="20">
        <f t="shared" si="234"/>
        <v>18</v>
      </c>
      <c r="Y494" s="20">
        <f t="shared" si="219"/>
        <v>0.99196543081778643</v>
      </c>
      <c r="Z494" s="34">
        <f t="shared" si="220"/>
        <v>5.3381633899635128E-2</v>
      </c>
      <c r="AA494" s="38">
        <f t="shared" si="223"/>
        <v>1.808723754597125E-2</v>
      </c>
      <c r="AB494" s="37">
        <f t="shared" si="224"/>
        <v>2.0377658426044932E-2</v>
      </c>
      <c r="AC494" s="39">
        <f t="shared" si="221"/>
        <v>18.243166978587936</v>
      </c>
    </row>
    <row r="495" spans="1:29">
      <c r="A495" s="20">
        <f t="shared" si="222"/>
        <v>4.6800000000000314E-2</v>
      </c>
      <c r="B495" s="16">
        <f t="shared" si="227"/>
        <v>5.9587610693606008</v>
      </c>
      <c r="C495" s="16">
        <f t="shared" si="228"/>
        <v>111.63679468625668</v>
      </c>
      <c r="D495" s="20">
        <f t="shared" si="225"/>
        <v>98.191276245402875</v>
      </c>
      <c r="E495" s="20">
        <f t="shared" si="226"/>
        <v>78.369787325916406</v>
      </c>
      <c r="F495" s="20">
        <f t="shared" si="229"/>
        <v>1.6302126740837166</v>
      </c>
      <c r="G495" s="20">
        <f t="shared" si="230"/>
        <v>1.7194682143404147</v>
      </c>
      <c r="H495" s="20">
        <f t="shared" si="231"/>
        <v>8.9255540256697491E-2</v>
      </c>
      <c r="I495" s="20">
        <f t="shared" si="232"/>
        <v>18</v>
      </c>
      <c r="J495" s="20">
        <f t="shared" si="233"/>
        <v>0.99196543081778643</v>
      </c>
      <c r="K495" s="20">
        <f t="shared" si="209"/>
        <v>1046.0261642522883</v>
      </c>
      <c r="L495" s="20">
        <f t="shared" si="210"/>
        <v>834.86895337745364</v>
      </c>
      <c r="M495" s="20">
        <f t="shared" si="211"/>
        <v>17.36656427731371</v>
      </c>
      <c r="N495" s="20">
        <f t="shared" si="212"/>
        <v>18.317398546741497</v>
      </c>
      <c r="O495" s="20">
        <f t="shared" si="213"/>
        <v>0.95083426942778015</v>
      </c>
      <c r="P495" s="20">
        <f>Properties!$G$12*EXP(1/$G$2-1/300)*(K495*L495-M495*N495/Properties!$B$3)</f>
        <v>1.4205586767056248E-2</v>
      </c>
      <c r="Q495" s="20">
        <f>Properties!$G$13*(K495^2-O495*N495/Properties!$C$3)</f>
        <v>7.7868396283682368E-4</v>
      </c>
      <c r="R495" s="20">
        <f>Properties!$G$14*(O495*L495-M495*K495/Properties!$D$3)</f>
        <v>2.3803753275676069E-10</v>
      </c>
      <c r="S495" s="20">
        <f t="shared" si="214"/>
        <v>98.187516147731699</v>
      </c>
      <c r="T495" s="20">
        <f t="shared" si="215"/>
        <v>78.366398722925197</v>
      </c>
      <c r="U495" s="20">
        <f t="shared" si="216"/>
        <v>1.6336012770749246</v>
      </c>
      <c r="V495" s="20">
        <f t="shared" si="217"/>
        <v>1.7230425646716034</v>
      </c>
      <c r="W495" s="20">
        <f t="shared" si="218"/>
        <v>8.9441287596678146E-2</v>
      </c>
      <c r="X495" s="20">
        <f t="shared" si="234"/>
        <v>18</v>
      </c>
      <c r="Y495" s="20">
        <f t="shared" si="219"/>
        <v>0.99194819325946604</v>
      </c>
      <c r="Z495" s="34">
        <f t="shared" si="220"/>
        <v>5.3491715310337362E-2</v>
      </c>
      <c r="AA495" s="38">
        <f t="shared" si="223"/>
        <v>1.8124838522683005E-2</v>
      </c>
      <c r="AB495" s="37">
        <f t="shared" si="224"/>
        <v>2.0420015963435033E-2</v>
      </c>
      <c r="AC495" s="39">
        <f t="shared" si="221"/>
        <v>18.243076813702931</v>
      </c>
    </row>
    <row r="496" spans="1:29">
      <c r="A496" s="20">
        <f t="shared" si="222"/>
        <v>4.6900000000000316E-2</v>
      </c>
      <c r="B496" s="16">
        <f t="shared" si="227"/>
        <v>5.9714934648079527</v>
      </c>
      <c r="C496" s="16">
        <f t="shared" si="228"/>
        <v>111.8753348458427</v>
      </c>
      <c r="D496" s="20">
        <f t="shared" si="225"/>
        <v>98.187516147731699</v>
      </c>
      <c r="E496" s="20">
        <f t="shared" si="226"/>
        <v>78.366398722925197</v>
      </c>
      <c r="F496" s="20">
        <f t="shared" si="229"/>
        <v>1.6336012770749246</v>
      </c>
      <c r="G496" s="20">
        <f t="shared" si="230"/>
        <v>1.7230425646716034</v>
      </c>
      <c r="H496" s="20">
        <f t="shared" si="231"/>
        <v>8.9441287596678146E-2</v>
      </c>
      <c r="I496" s="20">
        <f t="shared" si="232"/>
        <v>18</v>
      </c>
      <c r="J496" s="20">
        <f t="shared" si="233"/>
        <v>0.99194819325946604</v>
      </c>
      <c r="K496" s="20">
        <f t="shared" si="209"/>
        <v>1045.9679318573108</v>
      </c>
      <c r="L496" s="20">
        <f t="shared" si="210"/>
        <v>834.81834774182835</v>
      </c>
      <c r="M496" s="20">
        <f t="shared" si="211"/>
        <v>17.402360465974517</v>
      </c>
      <c r="N496" s="20">
        <f t="shared" si="212"/>
        <v>18.355156934207759</v>
      </c>
      <c r="O496" s="20">
        <f t="shared" si="213"/>
        <v>0.95279646823323383</v>
      </c>
      <c r="P496" s="20">
        <f>Properties!$G$12*EXP(1/$G$2-1/300)*(K496*L496-M496*N496/Properties!$B$3)</f>
        <v>1.4203934881263714E-2</v>
      </c>
      <c r="Q496" s="20">
        <f>Properties!$G$13*(K496^2-O496*N496/Properties!$C$3)</f>
        <v>7.7859726267885036E-4</v>
      </c>
      <c r="R496" s="20">
        <f>Properties!$G$14*(O496*L496-M496*K496/Properties!$D$3)</f>
        <v>2.3851368540038035E-10</v>
      </c>
      <c r="S496" s="20">
        <f t="shared" si="214"/>
        <v>98.183756485464684</v>
      </c>
      <c r="T496" s="20">
        <f t="shared" si="215"/>
        <v>78.36301051397497</v>
      </c>
      <c r="U496" s="20">
        <f t="shared" si="216"/>
        <v>1.6369894860251457</v>
      </c>
      <c r="V496" s="20">
        <f t="shared" si="217"/>
        <v>1.7266165002802221</v>
      </c>
      <c r="W496" s="20">
        <f t="shared" si="218"/>
        <v>8.9627014255075702E-2</v>
      </c>
      <c r="X496" s="20">
        <f t="shared" si="234"/>
        <v>18</v>
      </c>
      <c r="Y496" s="20">
        <f t="shared" si="219"/>
        <v>0.99193095540160026</v>
      </c>
      <c r="Z496" s="34">
        <f t="shared" si="220"/>
        <v>5.3601779268746763E-2</v>
      </c>
      <c r="AA496" s="38">
        <f t="shared" si="223"/>
        <v>1.8162435145353158E-2</v>
      </c>
      <c r="AB496" s="37">
        <f t="shared" si="224"/>
        <v>2.0462368575312872E-2</v>
      </c>
      <c r="AC496" s="39">
        <f t="shared" si="221"/>
        <v>18.242986652828893</v>
      </c>
    </row>
    <row r="497" spans="1:29">
      <c r="A497" s="20">
        <f t="shared" si="222"/>
        <v>4.7000000000000319E-2</v>
      </c>
      <c r="B497" s="16">
        <f t="shared" si="227"/>
        <v>5.9842258602553047</v>
      </c>
      <c r="C497" s="16">
        <f t="shared" si="228"/>
        <v>112.11387500542872</v>
      </c>
      <c r="D497" s="20">
        <f t="shared" si="225"/>
        <v>98.183756485464684</v>
      </c>
      <c r="E497" s="20">
        <f t="shared" si="226"/>
        <v>78.36301051397497</v>
      </c>
      <c r="F497" s="20">
        <f t="shared" si="229"/>
        <v>1.6369894860251457</v>
      </c>
      <c r="G497" s="20">
        <f t="shared" si="230"/>
        <v>1.7266165002802221</v>
      </c>
      <c r="H497" s="20">
        <f t="shared" si="231"/>
        <v>8.9627014255075702E-2</v>
      </c>
      <c r="I497" s="20">
        <f t="shared" si="232"/>
        <v>18</v>
      </c>
      <c r="J497" s="20">
        <f t="shared" si="233"/>
        <v>0.99193095540160026</v>
      </c>
      <c r="K497" s="20">
        <f t="shared" si="209"/>
        <v>1045.9097051767865</v>
      </c>
      <c r="L497" s="20">
        <f t="shared" si="210"/>
        <v>834.7677473062522</v>
      </c>
      <c r="M497" s="20">
        <f t="shared" si="211"/>
        <v>17.438151197235239</v>
      </c>
      <c r="N497" s="20">
        <f t="shared" si="212"/>
        <v>18.392909574903143</v>
      </c>
      <c r="O497" s="20">
        <f t="shared" si="213"/>
        <v>0.9547583776678944</v>
      </c>
      <c r="P497" s="20">
        <f>Properties!$G$12*EXP(1/$G$2-1/300)*(K497*L497-M497*N497/Properties!$B$3)</f>
        <v>1.4202283257345976E-2</v>
      </c>
      <c r="Q497" s="20">
        <f>Properties!$G$13*(K497^2-O497*N497/Properties!$C$3)</f>
        <v>7.7851057584747523E-4</v>
      </c>
      <c r="R497" s="20">
        <f>Properties!$G$14*(O497*L497-M497*K497/Properties!$D$3)</f>
        <v>2.3898970508576136E-10</v>
      </c>
      <c r="S497" s="20">
        <f t="shared" si="214"/>
        <v>98.179997258532993</v>
      </c>
      <c r="T497" s="20">
        <f t="shared" si="215"/>
        <v>78.359622699003268</v>
      </c>
      <c r="U497" s="20">
        <f t="shared" si="216"/>
        <v>1.6403773009968474</v>
      </c>
      <c r="V497" s="20">
        <f t="shared" si="217"/>
        <v>1.7301900212319172</v>
      </c>
      <c r="W497" s="20">
        <f t="shared" si="218"/>
        <v>8.9812720235069116E-2</v>
      </c>
      <c r="X497" s="20">
        <f t="shared" si="234"/>
        <v>18</v>
      </c>
      <c r="Y497" s="20">
        <f t="shared" si="219"/>
        <v>0.99191371724417365</v>
      </c>
      <c r="Z497" s="34">
        <f t="shared" si="220"/>
        <v>5.371182577863165E-2</v>
      </c>
      <c r="AA497" s="38">
        <f t="shared" si="223"/>
        <v>1.8200027414670073E-2</v>
      </c>
      <c r="AB497" s="37">
        <f t="shared" si="224"/>
        <v>2.0504716262459154E-2</v>
      </c>
      <c r="AC497" s="39">
        <f t="shared" si="221"/>
        <v>18.242896495965685</v>
      </c>
    </row>
    <row r="498" spans="1:29">
      <c r="A498" s="20">
        <f t="shared" si="222"/>
        <v>4.7100000000000322E-2</v>
      </c>
      <c r="B498" s="16">
        <f t="shared" si="227"/>
        <v>5.9969582557026566</v>
      </c>
      <c r="C498" s="16">
        <f t="shared" si="228"/>
        <v>112.35241516501475</v>
      </c>
      <c r="D498" s="20">
        <f t="shared" si="225"/>
        <v>98.179997258532993</v>
      </c>
      <c r="E498" s="20">
        <f t="shared" si="226"/>
        <v>78.359622699003268</v>
      </c>
      <c r="F498" s="20">
        <f t="shared" si="229"/>
        <v>1.6403773009968474</v>
      </c>
      <c r="G498" s="20">
        <f t="shared" si="230"/>
        <v>1.7301900212319172</v>
      </c>
      <c r="H498" s="20">
        <f t="shared" si="231"/>
        <v>8.9812720235069116E-2</v>
      </c>
      <c r="I498" s="20">
        <f t="shared" si="232"/>
        <v>18</v>
      </c>
      <c r="J498" s="20">
        <f t="shared" si="233"/>
        <v>0.99191371724417365</v>
      </c>
      <c r="K498" s="20">
        <f t="shared" si="209"/>
        <v>1045.8514842097602</v>
      </c>
      <c r="L498" s="20">
        <f t="shared" si="210"/>
        <v>834.71715206986062</v>
      </c>
      <c r="M498" s="20">
        <f t="shared" si="211"/>
        <v>17.473936471947177</v>
      </c>
      <c r="N498" s="20">
        <f t="shared" si="212"/>
        <v>18.430656469722486</v>
      </c>
      <c r="O498" s="20">
        <f t="shared" si="213"/>
        <v>0.95671999777530359</v>
      </c>
      <c r="P498" s="20">
        <f>Properties!$G$12*EXP(1/$G$2-1/300)*(K498*L498-M498*N498/Properties!$B$3)</f>
        <v>1.42006318952465E-2</v>
      </c>
      <c r="Q498" s="20">
        <f>Properties!$G$13*(K498^2-O498*N498/Properties!$C$3)</f>
        <v>7.7842390233985863E-4</v>
      </c>
      <c r="R498" s="20">
        <f>Properties!$G$14*(O498*L498-M498*K498/Properties!$D$3)</f>
        <v>2.3946559184695938E-10</v>
      </c>
      <c r="S498" s="20">
        <f t="shared" si="214"/>
        <v>98.176238466867815</v>
      </c>
      <c r="T498" s="20">
        <f t="shared" si="215"/>
        <v>78.356235277947633</v>
      </c>
      <c r="U498" s="20">
        <f t="shared" si="216"/>
        <v>1.643764722052484</v>
      </c>
      <c r="V498" s="20">
        <f t="shared" si="217"/>
        <v>1.7337631275923213</v>
      </c>
      <c r="W498" s="20">
        <f t="shared" si="218"/>
        <v>8.9998405539836679E-2</v>
      </c>
      <c r="X498" s="20">
        <f t="shared" si="234"/>
        <v>18</v>
      </c>
      <c r="Y498" s="20">
        <f t="shared" si="219"/>
        <v>0.99189647878717047</v>
      </c>
      <c r="Z498" s="34">
        <f t="shared" si="220"/>
        <v>5.3821854843758232E-2</v>
      </c>
      <c r="AA498" s="38">
        <f t="shared" si="223"/>
        <v>1.8237615331321847E-2</v>
      </c>
      <c r="AB498" s="37">
        <f t="shared" si="224"/>
        <v>2.0547059025654589E-2</v>
      </c>
      <c r="AC498" s="39">
        <f t="shared" si="221"/>
        <v>18.242806343113209</v>
      </c>
    </row>
    <row r="499" spans="1:29">
      <c r="A499" s="20">
        <f t="shared" si="222"/>
        <v>4.7200000000000325E-2</v>
      </c>
      <c r="B499" s="16">
        <f t="shared" si="227"/>
        <v>6.0096906511500086</v>
      </c>
      <c r="C499" s="16">
        <f t="shared" si="228"/>
        <v>112.59095532460077</v>
      </c>
      <c r="D499" s="20">
        <f t="shared" si="225"/>
        <v>98.176238466867815</v>
      </c>
      <c r="E499" s="20">
        <f t="shared" si="226"/>
        <v>78.356235277947633</v>
      </c>
      <c r="F499" s="20">
        <f t="shared" si="229"/>
        <v>1.643764722052484</v>
      </c>
      <c r="G499" s="20">
        <f t="shared" si="230"/>
        <v>1.7337631275923213</v>
      </c>
      <c r="H499" s="20">
        <f t="shared" si="231"/>
        <v>8.9998405539836679E-2</v>
      </c>
      <c r="I499" s="20">
        <f t="shared" si="232"/>
        <v>18</v>
      </c>
      <c r="J499" s="20">
        <f t="shared" si="233"/>
        <v>0.99189647878717047</v>
      </c>
      <c r="K499" s="20">
        <f t="shared" si="209"/>
        <v>1045.7932689552772</v>
      </c>
      <c r="L499" s="20">
        <f t="shared" si="210"/>
        <v>834.66656203178945</v>
      </c>
      <c r="M499" s="20">
        <f t="shared" si="211"/>
        <v>17.509716290961432</v>
      </c>
      <c r="N499" s="20">
        <f t="shared" si="212"/>
        <v>18.468397619560434</v>
      </c>
      <c r="O499" s="20">
        <f t="shared" si="213"/>
        <v>0.95868132859899424</v>
      </c>
      <c r="P499" s="20">
        <f>Properties!$G$12*EXP(1/$G$2-1/300)*(K499*L499-M499*N499/Properties!$B$3)</f>
        <v>1.4198980794908772E-2</v>
      </c>
      <c r="Q499" s="20">
        <f>Properties!$G$13*(K499^2-O499*N499/Properties!$C$3)</f>
        <v>7.7833724215316258E-4</v>
      </c>
      <c r="R499" s="20">
        <f>Properties!$G$14*(O499*L499-M499*K499/Properties!$D$3)</f>
        <v>2.3994134571802079E-10</v>
      </c>
      <c r="S499" s="20">
        <f t="shared" si="214"/>
        <v>98.172480110400357</v>
      </c>
      <c r="T499" s="20">
        <f t="shared" si="215"/>
        <v>78.352848250745623</v>
      </c>
      <c r="U499" s="20">
        <f t="shared" si="216"/>
        <v>1.647151749254496</v>
      </c>
      <c r="V499" s="20">
        <f t="shared" si="217"/>
        <v>1.7373358194270525</v>
      </c>
      <c r="W499" s="20">
        <f t="shared" si="218"/>
        <v>9.0184070172555988E-2</v>
      </c>
      <c r="X499" s="20">
        <f t="shared" si="234"/>
        <v>18</v>
      </c>
      <c r="Y499" s="20">
        <f t="shared" si="219"/>
        <v>0.99187924003057515</v>
      </c>
      <c r="Z499" s="34">
        <f t="shared" si="220"/>
        <v>5.3931866467892275E-2</v>
      </c>
      <c r="AA499" s="38">
        <f t="shared" si="223"/>
        <v>1.8275198895996426E-2</v>
      </c>
      <c r="AB499" s="37">
        <f t="shared" si="224"/>
        <v>2.0589396865679711E-2</v>
      </c>
      <c r="AC499" s="39">
        <f t="shared" si="221"/>
        <v>18.242716194271342</v>
      </c>
    </row>
    <row r="500" spans="1:29">
      <c r="A500" s="20">
        <f t="shared" si="222"/>
        <v>4.7300000000000328E-2</v>
      </c>
      <c r="B500" s="16">
        <f t="shared" si="227"/>
        <v>6.0224230465973614</v>
      </c>
      <c r="C500" s="16">
        <f t="shared" si="228"/>
        <v>112.82949548418679</v>
      </c>
      <c r="D500" s="20">
        <f t="shared" si="225"/>
        <v>98.172480110400357</v>
      </c>
      <c r="E500" s="20">
        <f t="shared" si="226"/>
        <v>78.352848250745623</v>
      </c>
      <c r="F500" s="20">
        <f t="shared" si="229"/>
        <v>1.647151749254496</v>
      </c>
      <c r="G500" s="20">
        <f t="shared" si="230"/>
        <v>1.7373358194270525</v>
      </c>
      <c r="H500" s="20">
        <f t="shared" si="231"/>
        <v>9.0184070172555988E-2</v>
      </c>
      <c r="I500" s="20">
        <f t="shared" si="232"/>
        <v>18</v>
      </c>
      <c r="J500" s="20">
        <f t="shared" si="233"/>
        <v>0.99187924003057515</v>
      </c>
      <c r="K500" s="20">
        <f t="shared" si="209"/>
        <v>1045.735059412382</v>
      </c>
      <c r="L500" s="20">
        <f t="shared" si="210"/>
        <v>834.61597719117344</v>
      </c>
      <c r="M500" s="20">
        <f t="shared" si="211"/>
        <v>17.545490655128923</v>
      </c>
      <c r="N500" s="20">
        <f t="shared" si="212"/>
        <v>18.506133025311417</v>
      </c>
      <c r="O500" s="20">
        <f t="shared" si="213"/>
        <v>0.96064237018248899</v>
      </c>
      <c r="P500" s="20">
        <f>Properties!$G$12*EXP(1/$G$2-1/300)*(K500*L500-M500*N500/Properties!$B$3)</f>
        <v>1.4197329956276266E-2</v>
      </c>
      <c r="Q500" s="20">
        <f>Properties!$G$13*(K500^2-O500*N500/Properties!$C$3)</f>
        <v>7.7825059528454819E-4</v>
      </c>
      <c r="R500" s="20">
        <f>Properties!$G$14*(O500*L500-M500*K500/Properties!$D$3)</f>
        <v>2.4041696673298087E-10</v>
      </c>
      <c r="S500" s="20">
        <f t="shared" si="214"/>
        <v>98.168722189061853</v>
      </c>
      <c r="T500" s="20">
        <f t="shared" si="215"/>
        <v>78.349461617334811</v>
      </c>
      <c r="U500" s="20">
        <f t="shared" si="216"/>
        <v>1.6505383826653106</v>
      </c>
      <c r="V500" s="20">
        <f t="shared" si="217"/>
        <v>1.740908096801715</v>
      </c>
      <c r="W500" s="20">
        <f t="shared" si="218"/>
        <v>9.0369714136403975E-2</v>
      </c>
      <c r="X500" s="20">
        <f t="shared" si="234"/>
        <v>18</v>
      </c>
      <c r="Y500" s="20">
        <f t="shared" si="219"/>
        <v>0.99186200097437205</v>
      </c>
      <c r="Z500" s="34">
        <f t="shared" si="220"/>
        <v>5.40418606548001E-2</v>
      </c>
      <c r="AA500" s="38">
        <f t="shared" si="223"/>
        <v>1.8312778109381467E-2</v>
      </c>
      <c r="AB500" s="37">
        <f t="shared" si="224"/>
        <v>2.0631729783314866E-2</v>
      </c>
      <c r="AC500" s="39">
        <f t="shared" si="221"/>
        <v>18.242626049439959</v>
      </c>
    </row>
    <row r="501" spans="1:29">
      <c r="A501" s="20">
        <f t="shared" si="222"/>
        <v>4.7400000000000331E-2</v>
      </c>
      <c r="B501" s="16">
        <f t="shared" si="227"/>
        <v>6.0351554420447133</v>
      </c>
      <c r="C501" s="16">
        <f t="shared" si="228"/>
        <v>113.06803564377282</v>
      </c>
      <c r="D501" s="20">
        <f t="shared" si="225"/>
        <v>98.168722189061853</v>
      </c>
      <c r="E501" s="20">
        <f t="shared" si="226"/>
        <v>78.349461617334811</v>
      </c>
      <c r="F501" s="20">
        <f t="shared" si="229"/>
        <v>1.6505383826653106</v>
      </c>
      <c r="G501" s="20">
        <f t="shared" si="230"/>
        <v>1.740908096801715</v>
      </c>
      <c r="H501" s="20">
        <f t="shared" si="231"/>
        <v>9.0369714136403975E-2</v>
      </c>
      <c r="I501" s="20">
        <f t="shared" si="232"/>
        <v>18</v>
      </c>
      <c r="J501" s="20">
        <f t="shared" si="233"/>
        <v>0.99186200097437205</v>
      </c>
      <c r="K501" s="20">
        <f t="shared" si="209"/>
        <v>1045.6768555801207</v>
      </c>
      <c r="L501" s="20">
        <f t="shared" si="210"/>
        <v>834.5653975471489</v>
      </c>
      <c r="M501" s="20">
        <f t="shared" si="211"/>
        <v>17.581259565300389</v>
      </c>
      <c r="N501" s="20">
        <f t="shared" si="212"/>
        <v>18.543862687869691</v>
      </c>
      <c r="O501" s="20">
        <f t="shared" si="213"/>
        <v>0.96260312256930225</v>
      </c>
      <c r="P501" s="20">
        <f>Properties!$G$12*EXP(1/$G$2-1/300)*(K501*L501-M501*N501/Properties!$B$3)</f>
        <v>1.4195679379292505E-2</v>
      </c>
      <c r="Q501" s="20">
        <f>Properties!$G$13*(K501^2-O501*N501/Properties!$C$3)</f>
        <v>7.7816396173117908E-4</v>
      </c>
      <c r="R501" s="20">
        <f>Properties!$G$14*(O501*L501-M501*K501/Properties!$D$3)</f>
        <v>2.4089245492586571E-10</v>
      </c>
      <c r="S501" s="20">
        <f t="shared" si="214"/>
        <v>98.164964702783521</v>
      </c>
      <c r="T501" s="20">
        <f t="shared" si="215"/>
        <v>78.346075377652781</v>
      </c>
      <c r="U501" s="20">
        <f t="shared" si="216"/>
        <v>1.6539246223473414</v>
      </c>
      <c r="V501" s="20">
        <f t="shared" si="217"/>
        <v>1.7444799597818987</v>
      </c>
      <c r="W501" s="20">
        <f t="shared" si="218"/>
        <v>9.055533743455689E-2</v>
      </c>
      <c r="X501" s="20">
        <f t="shared" si="234"/>
        <v>18</v>
      </c>
      <c r="Y501" s="20">
        <f t="shared" si="219"/>
        <v>0.99184476161854551</v>
      </c>
      <c r="Z501" s="34">
        <f t="shared" si="220"/>
        <v>5.4151837408244696E-2</v>
      </c>
      <c r="AA501" s="38">
        <f t="shared" si="223"/>
        <v>1.8350352972164787E-2</v>
      </c>
      <c r="AB501" s="37">
        <f t="shared" si="224"/>
        <v>2.0674057779340237E-2</v>
      </c>
      <c r="AC501" s="39">
        <f t="shared" si="221"/>
        <v>18.242535908618954</v>
      </c>
    </row>
    <row r="502" spans="1:29">
      <c r="A502" s="20">
        <f t="shared" si="222"/>
        <v>4.7500000000000334E-2</v>
      </c>
      <c r="B502" s="16">
        <f t="shared" si="227"/>
        <v>6.0478878374920653</v>
      </c>
      <c r="C502" s="16">
        <f t="shared" si="228"/>
        <v>113.30657580335884</v>
      </c>
      <c r="D502" s="20">
        <f t="shared" si="225"/>
        <v>98.164964702783521</v>
      </c>
      <c r="E502" s="20">
        <f t="shared" si="226"/>
        <v>78.346075377652781</v>
      </c>
      <c r="F502" s="20">
        <f t="shared" si="229"/>
        <v>1.6539246223473414</v>
      </c>
      <c r="G502" s="20">
        <f t="shared" si="230"/>
        <v>1.7444799597818987</v>
      </c>
      <c r="H502" s="20">
        <f t="shared" si="231"/>
        <v>9.055533743455689E-2</v>
      </c>
      <c r="I502" s="20">
        <f t="shared" si="232"/>
        <v>18</v>
      </c>
      <c r="J502" s="20">
        <f t="shared" si="233"/>
        <v>0.99184476161854551</v>
      </c>
      <c r="K502" s="20">
        <f t="shared" si="209"/>
        <v>1045.618657457539</v>
      </c>
      <c r="L502" s="20">
        <f t="shared" si="210"/>
        <v>834.51482309885205</v>
      </c>
      <c r="M502" s="20">
        <f t="shared" si="211"/>
        <v>17.617023022326386</v>
      </c>
      <c r="N502" s="20">
        <f t="shared" si="212"/>
        <v>18.581586608129328</v>
      </c>
      <c r="O502" s="20">
        <f t="shared" si="213"/>
        <v>0.96456358580293877</v>
      </c>
      <c r="P502" s="20">
        <f>Properties!$G$12*EXP(1/$G$2-1/300)*(K502*L502-M502*N502/Properties!$B$3)</f>
        <v>1.419402906390102E-2</v>
      </c>
      <c r="Q502" s="20">
        <f>Properties!$G$13*(K502^2-O502*N502/Properties!$C$3)</f>
        <v>7.7807734149021952E-4</v>
      </c>
      <c r="R502" s="20">
        <f>Properties!$G$14*(O502*L502-M502*K502/Properties!$D$3)</f>
        <v>2.4136781033069159E-10</v>
      </c>
      <c r="S502" s="20">
        <f t="shared" si="214"/>
        <v>98.161207651496611</v>
      </c>
      <c r="T502" s="20">
        <f t="shared" si="215"/>
        <v>78.342689531637134</v>
      </c>
      <c r="U502" s="20">
        <f t="shared" si="216"/>
        <v>1.6573104683629889</v>
      </c>
      <c r="V502" s="20">
        <f t="shared" si="217"/>
        <v>1.7480514084331795</v>
      </c>
      <c r="W502" s="20">
        <f t="shared" si="218"/>
        <v>9.0740940070190318E-2</v>
      </c>
      <c r="X502" s="20">
        <f t="shared" si="234"/>
        <v>18</v>
      </c>
      <c r="Y502" s="20">
        <f t="shared" si="219"/>
        <v>0.99182752196307999</v>
      </c>
      <c r="Z502" s="34">
        <f t="shared" si="220"/>
        <v>5.4261796731988388E-2</v>
      </c>
      <c r="AA502" s="38">
        <f t="shared" si="223"/>
        <v>1.8387923485033895E-2</v>
      </c>
      <c r="AB502" s="37">
        <f t="shared" si="224"/>
        <v>2.071638085453582E-2</v>
      </c>
      <c r="AC502" s="39">
        <f t="shared" si="221"/>
        <v>18.242445771808203</v>
      </c>
    </row>
    <row r="503" spans="1:29">
      <c r="A503" s="20">
        <f t="shared" si="222"/>
        <v>4.7600000000000336E-2</v>
      </c>
      <c r="B503" s="16">
        <f t="shared" si="227"/>
        <v>6.0606202329394172</v>
      </c>
      <c r="C503" s="16">
        <f t="shared" si="228"/>
        <v>113.54511596294486</v>
      </c>
      <c r="D503" s="20">
        <f t="shared" si="225"/>
        <v>98.161207651496611</v>
      </c>
      <c r="E503" s="20">
        <f t="shared" si="226"/>
        <v>78.342689531637134</v>
      </c>
      <c r="F503" s="20">
        <f t="shared" si="229"/>
        <v>1.6573104683629889</v>
      </c>
      <c r="G503" s="20">
        <f t="shared" si="230"/>
        <v>1.7480514084331795</v>
      </c>
      <c r="H503" s="20">
        <f t="shared" si="231"/>
        <v>9.0740940070190318E-2</v>
      </c>
      <c r="I503" s="20">
        <f t="shared" si="232"/>
        <v>18</v>
      </c>
      <c r="J503" s="20">
        <f t="shared" si="233"/>
        <v>0.99182752196307999</v>
      </c>
      <c r="K503" s="20">
        <f t="shared" si="209"/>
        <v>1045.5604650436824</v>
      </c>
      <c r="L503" s="20">
        <f t="shared" si="210"/>
        <v>834.46425384541897</v>
      </c>
      <c r="M503" s="20">
        <f t="shared" si="211"/>
        <v>17.652781027057284</v>
      </c>
      <c r="N503" s="20">
        <f t="shared" si="212"/>
        <v>18.619304786984181</v>
      </c>
      <c r="O503" s="20">
        <f t="shared" si="213"/>
        <v>0.96652375992689399</v>
      </c>
      <c r="P503" s="20">
        <f>Properties!$G$12*EXP(1/$G$2-1/300)*(K503*L503-M503*N503/Properties!$B$3)</f>
        <v>1.4192379010045341E-2</v>
      </c>
      <c r="Q503" s="20">
        <f>Properties!$G$13*(K503^2-O503*N503/Properties!$C$3)</f>
        <v>7.7799073455883281E-4</v>
      </c>
      <c r="R503" s="20">
        <f>Properties!$G$14*(O503*L503-M503*K503/Properties!$D$3)</f>
        <v>2.4184303298146428E-10</v>
      </c>
      <c r="S503" s="20">
        <f t="shared" si="214"/>
        <v>98.157451035132382</v>
      </c>
      <c r="T503" s="20">
        <f t="shared" si="215"/>
        <v>78.339304079225485</v>
      </c>
      <c r="U503" s="20">
        <f t="shared" si="216"/>
        <v>1.6606959207746397</v>
      </c>
      <c r="V503" s="20">
        <f t="shared" si="217"/>
        <v>1.7516224428211191</v>
      </c>
      <c r="W503" s="20">
        <f t="shared" si="218"/>
        <v>9.092652204647915E-2</v>
      </c>
      <c r="X503" s="20">
        <f t="shared" si="234"/>
        <v>18</v>
      </c>
      <c r="Y503" s="20">
        <f t="shared" si="219"/>
        <v>0.99181028200795984</v>
      </c>
      <c r="Z503" s="34">
        <f t="shared" si="220"/>
        <v>5.4371738629794053E-2</v>
      </c>
      <c r="AA503" s="38">
        <f t="shared" si="223"/>
        <v>1.8425489648676175E-2</v>
      </c>
      <c r="AB503" s="37">
        <f t="shared" si="224"/>
        <v>2.0758699009681435E-2</v>
      </c>
      <c r="AC503" s="39">
        <f t="shared" si="221"/>
        <v>18.242355639007602</v>
      </c>
    </row>
    <row r="504" spans="1:29">
      <c r="A504" s="20">
        <f t="shared" si="222"/>
        <v>4.7700000000000339E-2</v>
      </c>
      <c r="B504" s="16">
        <f t="shared" si="227"/>
        <v>6.0733526283867691</v>
      </c>
      <c r="C504" s="16">
        <f t="shared" si="228"/>
        <v>113.78365612253089</v>
      </c>
      <c r="D504" s="20">
        <f t="shared" si="225"/>
        <v>98.157451035132382</v>
      </c>
      <c r="E504" s="20">
        <f t="shared" si="226"/>
        <v>78.339304079225485</v>
      </c>
      <c r="F504" s="20">
        <f t="shared" si="229"/>
        <v>1.6606959207746397</v>
      </c>
      <c r="G504" s="20">
        <f t="shared" si="230"/>
        <v>1.7516224428211191</v>
      </c>
      <c r="H504" s="20">
        <f t="shared" si="231"/>
        <v>9.092652204647915E-2</v>
      </c>
      <c r="I504" s="20">
        <f t="shared" si="232"/>
        <v>18</v>
      </c>
      <c r="J504" s="20">
        <f t="shared" si="233"/>
        <v>0.99181028200795984</v>
      </c>
      <c r="K504" s="20">
        <f t="shared" si="209"/>
        <v>1045.5022783375971</v>
      </c>
      <c r="L504" s="20">
        <f t="shared" si="210"/>
        <v>834.41368978598598</v>
      </c>
      <c r="M504" s="20">
        <f t="shared" si="211"/>
        <v>17.688533580343268</v>
      </c>
      <c r="N504" s="20">
        <f t="shared" si="212"/>
        <v>18.65701722532793</v>
      </c>
      <c r="O504" s="20">
        <f t="shared" si="213"/>
        <v>0.968483644984654</v>
      </c>
      <c r="P504" s="20">
        <f>Properties!$G$12*EXP(1/$G$2-1/300)*(K504*L504-M504*N504/Properties!$B$3)</f>
        <v>1.4190729217669028E-2</v>
      </c>
      <c r="Q504" s="20">
        <f>Properties!$G$13*(K504^2-O504*N504/Properties!$C$3)</f>
        <v>7.7790414093418473E-4</v>
      </c>
      <c r="R504" s="20">
        <f>Properties!$G$14*(O504*L504-M504*K504/Properties!$D$3)</f>
        <v>2.4231812291217961E-10</v>
      </c>
      <c r="S504" s="20">
        <f t="shared" si="214"/>
        <v>98.153694853622113</v>
      </c>
      <c r="T504" s="20">
        <f t="shared" si="215"/>
        <v>78.335919020355462</v>
      </c>
      <c r="U504" s="20">
        <f t="shared" si="216"/>
        <v>1.6640809796446669</v>
      </c>
      <c r="V504" s="20">
        <f t="shared" si="217"/>
        <v>1.7551930630112649</v>
      </c>
      <c r="W504" s="20">
        <f t="shared" si="218"/>
        <v>9.111208336659761E-2</v>
      </c>
      <c r="X504" s="20">
        <f t="shared" si="234"/>
        <v>18</v>
      </c>
      <c r="Y504" s="20">
        <f t="shared" si="219"/>
        <v>0.9917930417531694</v>
      </c>
      <c r="Z504" s="34">
        <f t="shared" si="220"/>
        <v>5.4481663105422018E-2</v>
      </c>
      <c r="AA504" s="38">
        <f t="shared" si="223"/>
        <v>1.8463051463778867E-2</v>
      </c>
      <c r="AB504" s="37">
        <f t="shared" si="224"/>
        <v>2.0801012245556728E-2</v>
      </c>
      <c r="AC504" s="39">
        <f t="shared" si="221"/>
        <v>18.242265510217031</v>
      </c>
    </row>
    <row r="505" spans="1:29">
      <c r="A505" s="20">
        <f t="shared" si="222"/>
        <v>4.7800000000000342E-2</v>
      </c>
      <c r="B505" s="16">
        <f t="shared" si="227"/>
        <v>6.0860850238341211</v>
      </c>
      <c r="C505" s="16">
        <f t="shared" si="228"/>
        <v>114.02219628211691</v>
      </c>
      <c r="D505" s="20">
        <f t="shared" si="225"/>
        <v>98.153694853622113</v>
      </c>
      <c r="E505" s="20">
        <f t="shared" si="226"/>
        <v>78.335919020355462</v>
      </c>
      <c r="F505" s="20">
        <f t="shared" si="229"/>
        <v>1.6640809796446669</v>
      </c>
      <c r="G505" s="20">
        <f t="shared" si="230"/>
        <v>1.7551930630112649</v>
      </c>
      <c r="H505" s="20">
        <f t="shared" si="231"/>
        <v>9.111208336659761E-2</v>
      </c>
      <c r="I505" s="20">
        <f t="shared" si="232"/>
        <v>18</v>
      </c>
      <c r="J505" s="20">
        <f t="shared" si="233"/>
        <v>0.9917930417531694</v>
      </c>
      <c r="K505" s="20">
        <f t="shared" si="209"/>
        <v>1045.4440973383294</v>
      </c>
      <c r="L505" s="20">
        <f t="shared" si="210"/>
        <v>834.36313091968975</v>
      </c>
      <c r="M505" s="20">
        <f t="shared" si="211"/>
        <v>17.724280683034344</v>
      </c>
      <c r="N505" s="20">
        <f t="shared" si="212"/>
        <v>18.694723924054038</v>
      </c>
      <c r="O505" s="20">
        <f t="shared" si="213"/>
        <v>0.97044324101969537</v>
      </c>
      <c r="P505" s="20">
        <f>Properties!$G$12*EXP(1/$G$2-1/300)*(K505*L505-M505*N505/Properties!$B$3)</f>
        <v>1.4189079686715652E-2</v>
      </c>
      <c r="Q505" s="20">
        <f>Properties!$G$13*(K505^2-O505*N505/Properties!$C$3)</f>
        <v>7.7781756061344107E-4</v>
      </c>
      <c r="R505" s="20">
        <f>Properties!$G$14*(O505*L505-M505*K505/Properties!$D$3)</f>
        <v>2.4279308015682343E-10</v>
      </c>
      <c r="S505" s="20">
        <f t="shared" si="214"/>
        <v>98.149939106897108</v>
      </c>
      <c r="T505" s="20">
        <f t="shared" si="215"/>
        <v>78.332534354964693</v>
      </c>
      <c r="U505" s="20">
        <f t="shared" si="216"/>
        <v>1.6674656450354306</v>
      </c>
      <c r="V505" s="20">
        <f t="shared" si="217"/>
        <v>1.7587632690691504</v>
      </c>
      <c r="W505" s="20">
        <f t="shared" si="218"/>
        <v>9.1297624033719244E-2</v>
      </c>
      <c r="X505" s="20">
        <f t="shared" si="234"/>
        <v>18</v>
      </c>
      <c r="Y505" s="20">
        <f t="shared" si="219"/>
        <v>0.99177580119869313</v>
      </c>
      <c r="Z505" s="34">
        <f t="shared" si="220"/>
        <v>5.4591570162632053E-2</v>
      </c>
      <c r="AA505" s="38">
        <f t="shared" si="223"/>
        <v>1.8500608931028922E-2</v>
      </c>
      <c r="AB505" s="37">
        <f t="shared" si="224"/>
        <v>2.0843320562941338E-2</v>
      </c>
      <c r="AC505" s="39">
        <f t="shared" si="221"/>
        <v>18.242175385436379</v>
      </c>
    </row>
    <row r="506" spans="1:29">
      <c r="A506" s="20">
        <f t="shared" si="222"/>
        <v>4.7900000000000345E-2</v>
      </c>
      <c r="B506" s="16">
        <f t="shared" si="227"/>
        <v>6.098817419281473</v>
      </c>
      <c r="C506" s="16">
        <f t="shared" si="228"/>
        <v>114.26073644170295</v>
      </c>
      <c r="D506" s="20">
        <f t="shared" si="225"/>
        <v>98.149939106897108</v>
      </c>
      <c r="E506" s="20">
        <f t="shared" si="226"/>
        <v>78.332534354964693</v>
      </c>
      <c r="F506" s="20">
        <f t="shared" si="229"/>
        <v>1.6674656450354306</v>
      </c>
      <c r="G506" s="20">
        <f t="shared" si="230"/>
        <v>1.7587632690691504</v>
      </c>
      <c r="H506" s="20">
        <f t="shared" si="231"/>
        <v>9.1297624033719244E-2</v>
      </c>
      <c r="I506" s="20">
        <f t="shared" si="232"/>
        <v>18</v>
      </c>
      <c r="J506" s="20">
        <f t="shared" si="233"/>
        <v>0.99177580119869313</v>
      </c>
      <c r="K506" s="20">
        <f t="shared" si="209"/>
        <v>1045.385922044926</v>
      </c>
      <c r="L506" s="20">
        <f t="shared" si="210"/>
        <v>834.31257724566683</v>
      </c>
      <c r="M506" s="20">
        <f t="shared" si="211"/>
        <v>17.760022335980317</v>
      </c>
      <c r="N506" s="20">
        <f t="shared" si="212"/>
        <v>18.732424884055806</v>
      </c>
      <c r="O506" s="20">
        <f t="shared" si="213"/>
        <v>0.97240254807548632</v>
      </c>
      <c r="P506" s="20">
        <f>Properties!$G$12*EXP(1/$G$2-1/300)*(K506*L506-M506*N506/Properties!$B$3)</f>
        <v>1.4187430417128798E-2</v>
      </c>
      <c r="Q506" s="20">
        <f>Properties!$G$13*(K506^2-O506*N506/Properties!$C$3)</f>
        <v>7.7773099359376924E-4</v>
      </c>
      <c r="R506" s="20">
        <f>Properties!$G$14*(O506*L506-M506*K506/Properties!$D$3)</f>
        <v>2.4326790474937203E-10</v>
      </c>
      <c r="S506" s="20">
        <f t="shared" si="214"/>
        <v>98.146183794888671</v>
      </c>
      <c r="T506" s="20">
        <f t="shared" si="215"/>
        <v>78.32915008299085</v>
      </c>
      <c r="U506" s="20">
        <f t="shared" si="216"/>
        <v>1.6708499170092772</v>
      </c>
      <c r="V506" s="20">
        <f t="shared" si="217"/>
        <v>1.7623330610602945</v>
      </c>
      <c r="W506" s="20">
        <f t="shared" si="218"/>
        <v>9.1483144051016929E-2</v>
      </c>
      <c r="X506" s="20">
        <f t="shared" si="234"/>
        <v>18</v>
      </c>
      <c r="Y506" s="20">
        <f t="shared" si="219"/>
        <v>0.99175856034451526</v>
      </c>
      <c r="Z506" s="34">
        <f t="shared" si="220"/>
        <v>5.4701459805183261E-2</v>
      </c>
      <c r="AA506" s="38">
        <f t="shared" si="223"/>
        <v>1.8538162051113291E-2</v>
      </c>
      <c r="AB506" s="37">
        <f t="shared" si="224"/>
        <v>2.0885623962614376E-2</v>
      </c>
      <c r="AC506" s="39">
        <f t="shared" si="221"/>
        <v>18.242085264665509</v>
      </c>
    </row>
    <row r="507" spans="1:29">
      <c r="A507" s="20">
        <f t="shared" si="222"/>
        <v>4.8000000000000348E-2</v>
      </c>
      <c r="B507" s="16">
        <f t="shared" si="227"/>
        <v>6.111549814728825</v>
      </c>
      <c r="C507" s="16">
        <f t="shared" si="228"/>
        <v>114.49927660128897</v>
      </c>
      <c r="D507" s="20">
        <f t="shared" si="225"/>
        <v>98.146183794888671</v>
      </c>
      <c r="E507" s="20">
        <f t="shared" si="226"/>
        <v>78.32915008299085</v>
      </c>
      <c r="F507" s="20">
        <f t="shared" si="229"/>
        <v>1.6708499170092772</v>
      </c>
      <c r="G507" s="20">
        <f t="shared" si="230"/>
        <v>1.7623330610602945</v>
      </c>
      <c r="H507" s="20">
        <f t="shared" si="231"/>
        <v>9.1483144051016929E-2</v>
      </c>
      <c r="I507" s="20">
        <f t="shared" si="232"/>
        <v>18</v>
      </c>
      <c r="J507" s="20">
        <f t="shared" si="233"/>
        <v>0.99175856034451526</v>
      </c>
      <c r="K507" s="20">
        <f t="shared" si="209"/>
        <v>1045.327752456433</v>
      </c>
      <c r="L507" s="20">
        <f t="shared" si="210"/>
        <v>834.26202876305445</v>
      </c>
      <c r="M507" s="20">
        <f t="shared" si="211"/>
        <v>17.795758540030828</v>
      </c>
      <c r="N507" s="20">
        <f t="shared" si="212"/>
        <v>18.770120106226319</v>
      </c>
      <c r="O507" s="20">
        <f t="shared" si="213"/>
        <v>0.97436156619548475</v>
      </c>
      <c r="P507" s="20">
        <f>Properties!$G$12*EXP(1/$G$2-1/300)*(K507*L507-M507*N507/Properties!$B$3)</f>
        <v>1.4185781408852065E-2</v>
      </c>
      <c r="Q507" s="20">
        <f>Properties!$G$13*(K507^2-O507*N507/Properties!$C$3)</f>
        <v>7.7764443987233536E-4</v>
      </c>
      <c r="R507" s="20">
        <f>Properties!$G$14*(O507*L507-M507*K507/Properties!$D$3)</f>
        <v>2.4374259672379147E-10</v>
      </c>
      <c r="S507" s="20">
        <f t="shared" si="214"/>
        <v>98.142428917528122</v>
      </c>
      <c r="T507" s="20">
        <f t="shared" si="215"/>
        <v>78.32576620437159</v>
      </c>
      <c r="U507" s="20">
        <f t="shared" si="216"/>
        <v>1.6742337956285396</v>
      </c>
      <c r="V507" s="20">
        <f t="shared" si="217"/>
        <v>1.7659024390502027</v>
      </c>
      <c r="W507" s="20">
        <f t="shared" si="218"/>
        <v>9.1668643421662852E-2</v>
      </c>
      <c r="X507" s="20">
        <f t="shared" si="234"/>
        <v>18</v>
      </c>
      <c r="Y507" s="20">
        <f t="shared" si="219"/>
        <v>0.99174131919062025</v>
      </c>
      <c r="Z507" s="34">
        <f t="shared" si="220"/>
        <v>5.4811332036833305E-2</v>
      </c>
      <c r="AA507" s="38">
        <f t="shared" si="223"/>
        <v>1.8575710824718782E-2</v>
      </c>
      <c r="AB507" s="37">
        <f t="shared" si="224"/>
        <v>2.0927922445355129E-2</v>
      </c>
      <c r="AC507" s="39">
        <f t="shared" si="221"/>
        <v>18.241995147904341</v>
      </c>
    </row>
    <row r="508" spans="1:29">
      <c r="A508" s="20">
        <f t="shared" si="222"/>
        <v>4.8100000000000351E-2</v>
      </c>
      <c r="B508" s="16">
        <f t="shared" si="227"/>
        <v>6.1242822101761769</v>
      </c>
      <c r="C508" s="16">
        <f t="shared" si="228"/>
        <v>114.73781676087499</v>
      </c>
      <c r="D508" s="20">
        <f t="shared" si="225"/>
        <v>98.142428917528122</v>
      </c>
      <c r="E508" s="20">
        <f t="shared" si="226"/>
        <v>78.32576620437159</v>
      </c>
      <c r="F508" s="20">
        <f t="shared" si="229"/>
        <v>1.6742337956285396</v>
      </c>
      <c r="G508" s="20">
        <f t="shared" si="230"/>
        <v>1.7659024390502027</v>
      </c>
      <c r="H508" s="20">
        <f t="shared" si="231"/>
        <v>9.1668643421662852E-2</v>
      </c>
      <c r="I508" s="20">
        <f t="shared" si="232"/>
        <v>18</v>
      </c>
      <c r="J508" s="20">
        <f t="shared" si="233"/>
        <v>0.99174131919062025</v>
      </c>
      <c r="K508" s="20">
        <f t="shared" si="209"/>
        <v>1045.2695885718977</v>
      </c>
      <c r="L508" s="20">
        <f t="shared" si="210"/>
        <v>834.21148547098949</v>
      </c>
      <c r="M508" s="20">
        <f t="shared" si="211"/>
        <v>17.831489296035326</v>
      </c>
      <c r="N508" s="20">
        <f t="shared" si="212"/>
        <v>18.807809591458465</v>
      </c>
      <c r="O508" s="20">
        <f t="shared" si="213"/>
        <v>0.97632029542313947</v>
      </c>
      <c r="P508" s="20">
        <f>Properties!$G$12*EXP(1/$G$2-1/300)*(K508*L508-M508*N508/Properties!$B$3)</f>
        <v>1.4184132661829068E-2</v>
      </c>
      <c r="Q508" s="20">
        <f>Properties!$G$13*(K508^2-O508*N508/Properties!$C$3)</f>
        <v>7.7755789944630857E-4</v>
      </c>
      <c r="R508" s="20">
        <f>Properties!$G$14*(O508*L508-M508*K508/Properties!$D$3)</f>
        <v>2.4421715611403739E-10</v>
      </c>
      <c r="S508" s="20">
        <f t="shared" si="214"/>
        <v>98.138674474746793</v>
      </c>
      <c r="T508" s="20">
        <f t="shared" si="215"/>
        <v>78.322382719044597</v>
      </c>
      <c r="U508" s="20">
        <f t="shared" si="216"/>
        <v>1.6776172809555372</v>
      </c>
      <c r="V508" s="20">
        <f t="shared" si="217"/>
        <v>1.7694714031043659</v>
      </c>
      <c r="W508" s="20">
        <f t="shared" si="218"/>
        <v>9.1854122148828543E-2</v>
      </c>
      <c r="X508" s="20">
        <f t="shared" si="234"/>
        <v>18</v>
      </c>
      <c r="Y508" s="20">
        <f t="shared" si="219"/>
        <v>0.99172407773699245</v>
      </c>
      <c r="Z508" s="34">
        <f t="shared" si="220"/>
        <v>5.4921186861339288E-2</v>
      </c>
      <c r="AA508" s="38">
        <f t="shared" si="223"/>
        <v>1.861325525253207E-2</v>
      </c>
      <c r="AB508" s="37">
        <f t="shared" si="224"/>
        <v>2.0970216011942534E-2</v>
      </c>
      <c r="AC508" s="39">
        <f t="shared" si="221"/>
        <v>18.24190503515273</v>
      </c>
    </row>
    <row r="509" spans="1:29">
      <c r="A509" s="20">
        <f t="shared" si="222"/>
        <v>4.8200000000000354E-2</v>
      </c>
      <c r="B509" s="16">
        <f t="shared" si="227"/>
        <v>6.1370146056235289</v>
      </c>
      <c r="C509" s="16">
        <f t="shared" si="228"/>
        <v>114.97635692046101</v>
      </c>
      <c r="D509" s="20">
        <f t="shared" si="225"/>
        <v>98.138674474746793</v>
      </c>
      <c r="E509" s="20">
        <f t="shared" si="226"/>
        <v>78.322382719044597</v>
      </c>
      <c r="F509" s="20">
        <f t="shared" si="229"/>
        <v>1.6776172809555372</v>
      </c>
      <c r="G509" s="20">
        <f t="shared" si="230"/>
        <v>1.7694714031043659</v>
      </c>
      <c r="H509" s="20">
        <f t="shared" si="231"/>
        <v>9.1854122148828543E-2</v>
      </c>
      <c r="I509" s="20">
        <f t="shared" si="232"/>
        <v>18</v>
      </c>
      <c r="J509" s="20">
        <f t="shared" si="233"/>
        <v>0.99172407773699245</v>
      </c>
      <c r="K509" s="20">
        <f t="shared" si="209"/>
        <v>1045.211430390367</v>
      </c>
      <c r="L509" s="20">
        <f t="shared" si="210"/>
        <v>834.16094736860941</v>
      </c>
      <c r="M509" s="20">
        <f t="shared" si="211"/>
        <v>17.867214604843067</v>
      </c>
      <c r="N509" s="20">
        <f t="shared" si="212"/>
        <v>18.845493340644957</v>
      </c>
      <c r="O509" s="20">
        <f t="shared" si="213"/>
        <v>0.97827873580189073</v>
      </c>
      <c r="P509" s="20">
        <f>Properties!$G$12*EXP(1/$G$2-1/300)*(K509*L509-M509*N509/Properties!$B$3)</f>
        <v>1.4182484176003441E-2</v>
      </c>
      <c r="Q509" s="20">
        <f>Properties!$G$13*(K509^2-O509*N509/Properties!$C$3)</f>
        <v>7.7747137231285758E-4</v>
      </c>
      <c r="R509" s="20">
        <f>Properties!$G$14*(O509*L509-M509*K509/Properties!$D$3)</f>
        <v>2.4469158295405627E-10</v>
      </c>
      <c r="S509" s="20">
        <f t="shared" si="214"/>
        <v>98.134920466476046</v>
      </c>
      <c r="T509" s="20">
        <f t="shared" si="215"/>
        <v>78.318999626947559</v>
      </c>
      <c r="U509" s="20">
        <f t="shared" si="216"/>
        <v>1.681000373052576</v>
      </c>
      <c r="V509" s="20">
        <f t="shared" si="217"/>
        <v>1.773039953288261</v>
      </c>
      <c r="W509" s="20">
        <f t="shared" si="218"/>
        <v>9.2039580235684842E-2</v>
      </c>
      <c r="X509" s="20">
        <f t="shared" si="234"/>
        <v>18</v>
      </c>
      <c r="Y509" s="20">
        <f t="shared" si="219"/>
        <v>0.99170683598361631</v>
      </c>
      <c r="Z509" s="34">
        <f t="shared" si="220"/>
        <v>5.5031024282456875E-2</v>
      </c>
      <c r="AA509" s="38">
        <f t="shared" si="223"/>
        <v>1.8650795335239535E-2</v>
      </c>
      <c r="AB509" s="37">
        <f t="shared" si="224"/>
        <v>2.1012504663155518E-2</v>
      </c>
      <c r="AC509" s="39">
        <f t="shared" si="221"/>
        <v>18.241814926410569</v>
      </c>
    </row>
    <row r="510" spans="1:29">
      <c r="A510" s="20">
        <f t="shared" si="222"/>
        <v>4.8300000000000357E-2</v>
      </c>
      <c r="B510" s="16">
        <f t="shared" si="227"/>
        <v>6.1497470010708808</v>
      </c>
      <c r="C510" s="16">
        <f t="shared" si="228"/>
        <v>115.21489708004704</v>
      </c>
      <c r="D510" s="20">
        <f t="shared" si="225"/>
        <v>98.134920466476046</v>
      </c>
      <c r="E510" s="20">
        <f t="shared" si="226"/>
        <v>78.318999626947559</v>
      </c>
      <c r="F510" s="20">
        <f t="shared" si="229"/>
        <v>1.681000373052576</v>
      </c>
      <c r="G510" s="20">
        <f t="shared" si="230"/>
        <v>1.773039953288261</v>
      </c>
      <c r="H510" s="20">
        <f t="shared" si="231"/>
        <v>9.2039580235684842E-2</v>
      </c>
      <c r="I510" s="20">
        <f t="shared" si="232"/>
        <v>18</v>
      </c>
      <c r="J510" s="20">
        <f t="shared" si="233"/>
        <v>0.99170683598361631</v>
      </c>
      <c r="K510" s="20">
        <f t="shared" si="209"/>
        <v>1045.1532779108882</v>
      </c>
      <c r="L510" s="20">
        <f t="shared" si="210"/>
        <v>834.11041445505168</v>
      </c>
      <c r="M510" s="20">
        <f t="shared" si="211"/>
        <v>17.902934467303137</v>
      </c>
      <c r="N510" s="20">
        <f t="shared" si="212"/>
        <v>18.883171354678307</v>
      </c>
      <c r="O510" s="20">
        <f t="shared" si="213"/>
        <v>0.98023688737516879</v>
      </c>
      <c r="P510" s="20">
        <f>Properties!$G$12*EXP(1/$G$2-1/300)*(K510*L510-M510*N510/Properties!$B$3)</f>
        <v>1.4180835951318829E-2</v>
      </c>
      <c r="Q510" s="20">
        <f>Properties!$G$13*(K510^2-O510*N510/Properties!$C$3)</f>
        <v>7.7738485846915231E-4</v>
      </c>
      <c r="R510" s="20">
        <f>Properties!$G$14*(O510*L510-M510*K510/Properties!$D$3)</f>
        <v>2.4516587727778422E-10</v>
      </c>
      <c r="S510" s="20">
        <f t="shared" si="214"/>
        <v>98.131166892647244</v>
      </c>
      <c r="T510" s="20">
        <f t="shared" si="215"/>
        <v>78.315616928018187</v>
      </c>
      <c r="U510" s="20">
        <f t="shared" si="216"/>
        <v>1.6843830719819486</v>
      </c>
      <c r="V510" s="20">
        <f t="shared" si="217"/>
        <v>1.7766080896673508</v>
      </c>
      <c r="W510" s="20">
        <f t="shared" si="218"/>
        <v>9.2225017685401922E-2</v>
      </c>
      <c r="X510" s="20">
        <f t="shared" si="234"/>
        <v>18</v>
      </c>
      <c r="Y510" s="20">
        <f t="shared" si="219"/>
        <v>0.99168959393047607</v>
      </c>
      <c r="Z510" s="34">
        <f t="shared" si="220"/>
        <v>5.5140844303940839E-2</v>
      </c>
      <c r="AA510" s="38">
        <f t="shared" si="223"/>
        <v>1.8688331073527565E-2</v>
      </c>
      <c r="AB510" s="37">
        <f t="shared" si="224"/>
        <v>2.1054788399772661E-2</v>
      </c>
      <c r="AC510" s="39">
        <f t="shared" si="221"/>
        <v>18.241724821677742</v>
      </c>
    </row>
    <row r="511" spans="1:29">
      <c r="A511" s="20">
        <f t="shared" si="222"/>
        <v>4.8400000000000359E-2</v>
      </c>
      <c r="B511" s="16">
        <f t="shared" si="227"/>
        <v>6.1624793965182327</v>
      </c>
      <c r="C511" s="16">
        <f t="shared" si="228"/>
        <v>115.45343723963306</v>
      </c>
      <c r="D511" s="20">
        <f t="shared" si="225"/>
        <v>98.131166892647244</v>
      </c>
      <c r="E511" s="20">
        <f t="shared" si="226"/>
        <v>78.315616928018187</v>
      </c>
      <c r="F511" s="20">
        <f t="shared" si="229"/>
        <v>1.6843830719819486</v>
      </c>
      <c r="G511" s="20">
        <f t="shared" si="230"/>
        <v>1.7766080896673508</v>
      </c>
      <c r="H511" s="20">
        <f t="shared" si="231"/>
        <v>9.2225017685401922E-2</v>
      </c>
      <c r="I511" s="20">
        <f t="shared" si="232"/>
        <v>18</v>
      </c>
      <c r="J511" s="20">
        <f t="shared" si="233"/>
        <v>0.99168959393047607</v>
      </c>
      <c r="K511" s="20">
        <f t="shared" si="209"/>
        <v>1045.0951311325089</v>
      </c>
      <c r="L511" s="20">
        <f t="shared" si="210"/>
        <v>834.05988672945409</v>
      </c>
      <c r="M511" s="20">
        <f t="shared" si="211"/>
        <v>17.938648884264431</v>
      </c>
      <c r="N511" s="20">
        <f t="shared" si="212"/>
        <v>18.920843634450829</v>
      </c>
      <c r="O511" s="20">
        <f t="shared" si="213"/>
        <v>0.98219475018639502</v>
      </c>
      <c r="P511" s="20">
        <f>Properties!$G$12*EXP(1/$G$2-1/300)*(K511*L511-M511*N511/Properties!$B$3)</f>
        <v>1.4179187987718899E-2</v>
      </c>
      <c r="Q511" s="20">
        <f>Properties!$G$13*(K511^2-O511*N511/Properties!$C$3)</f>
        <v>7.772983579123631E-4</v>
      </c>
      <c r="R511" s="20">
        <f>Properties!$G$14*(O511*L511-M511*K511/Properties!$D$3)</f>
        <v>2.4564003911914722E-10</v>
      </c>
      <c r="S511" s="20">
        <f t="shared" si="214"/>
        <v>98.12741375319176</v>
      </c>
      <c r="T511" s="20">
        <f t="shared" si="215"/>
        <v>78.312234622194197</v>
      </c>
      <c r="U511" s="20">
        <f t="shared" si="216"/>
        <v>1.6877653778059343</v>
      </c>
      <c r="V511" s="20">
        <f t="shared" si="217"/>
        <v>1.7801758123070839</v>
      </c>
      <c r="W511" s="20">
        <f t="shared" si="218"/>
        <v>9.2410434501149274E-2</v>
      </c>
      <c r="X511" s="20">
        <f t="shared" si="234"/>
        <v>18</v>
      </c>
      <c r="Y511" s="20">
        <f t="shared" si="219"/>
        <v>0.99167235157755618</v>
      </c>
      <c r="Z511" s="34">
        <f t="shared" si="220"/>
        <v>5.5250646929544622E-2</v>
      </c>
      <c r="AA511" s="38">
        <f t="shared" si="223"/>
        <v>1.8725862468082399E-2</v>
      </c>
      <c r="AB511" s="37">
        <f t="shared" si="224"/>
        <v>2.1097067222572541E-2</v>
      </c>
      <c r="AC511" s="39">
        <f t="shared" si="221"/>
        <v>18.241634720954146</v>
      </c>
    </row>
    <row r="512" spans="1:29">
      <c r="A512" s="20">
        <f t="shared" si="222"/>
        <v>4.8500000000000362E-2</v>
      </c>
      <c r="B512" s="16">
        <f t="shared" si="227"/>
        <v>6.1752117919655847</v>
      </c>
      <c r="C512" s="16">
        <f t="shared" si="228"/>
        <v>115.69197739921908</v>
      </c>
      <c r="D512" s="20">
        <f t="shared" si="225"/>
        <v>98.12741375319176</v>
      </c>
      <c r="E512" s="20">
        <f t="shared" si="226"/>
        <v>78.312234622194197</v>
      </c>
      <c r="F512" s="20">
        <f t="shared" si="229"/>
        <v>1.6877653778059343</v>
      </c>
      <c r="G512" s="20">
        <f t="shared" si="230"/>
        <v>1.7801758123070839</v>
      </c>
      <c r="H512" s="20">
        <f t="shared" si="231"/>
        <v>9.2410434501149274E-2</v>
      </c>
      <c r="I512" s="20">
        <f t="shared" si="232"/>
        <v>18</v>
      </c>
      <c r="J512" s="20">
        <f t="shared" si="233"/>
        <v>0.99167235157755618</v>
      </c>
      <c r="K512" s="20">
        <f t="shared" si="209"/>
        <v>1045.0369900542769</v>
      </c>
      <c r="L512" s="20">
        <f t="shared" si="210"/>
        <v>834.00936419095422</v>
      </c>
      <c r="M512" s="20">
        <f t="shared" si="211"/>
        <v>17.974357856575665</v>
      </c>
      <c r="N512" s="20">
        <f t="shared" si="212"/>
        <v>18.958510180854645</v>
      </c>
      <c r="O512" s="20">
        <f t="shared" si="213"/>
        <v>0.98415232427898114</v>
      </c>
      <c r="P512" s="20">
        <f>Properties!$G$12*EXP(1/$G$2-1/300)*(K512*L512-M512*N512/Properties!$B$3)</f>
        <v>1.4177540285147321E-2</v>
      </c>
      <c r="Q512" s="20">
        <f>Properties!$G$13*(K512^2-O512*N512/Properties!$C$3)</f>
        <v>7.7721187063966148E-4</v>
      </c>
      <c r="R512" s="20">
        <f>Properties!$G$14*(O512*L512-M512*K512/Properties!$D$3)</f>
        <v>2.4611406851206129E-10</v>
      </c>
      <c r="S512" s="20">
        <f t="shared" si="214"/>
        <v>98.123661048041001</v>
      </c>
      <c r="T512" s="20">
        <f t="shared" si="215"/>
        <v>78.30885270941333</v>
      </c>
      <c r="U512" s="20">
        <f t="shared" si="216"/>
        <v>1.6911472905867986</v>
      </c>
      <c r="V512" s="20">
        <f t="shared" si="217"/>
        <v>1.7837431212728947</v>
      </c>
      <c r="W512" s="20">
        <f t="shared" si="218"/>
        <v>9.2595830686095712E-2</v>
      </c>
      <c r="X512" s="20">
        <f t="shared" si="234"/>
        <v>18</v>
      </c>
      <c r="Y512" s="20">
        <f t="shared" si="219"/>
        <v>0.99165510892484088</v>
      </c>
      <c r="Z512" s="34">
        <f t="shared" si="220"/>
        <v>5.5360432163021556E-2</v>
      </c>
      <c r="AA512" s="38">
        <f t="shared" si="223"/>
        <v>1.8763389519589991E-2</v>
      </c>
      <c r="AB512" s="37">
        <f t="shared" si="224"/>
        <v>2.1139341132333379E-2</v>
      </c>
      <c r="AC512" s="39">
        <f t="shared" si="221"/>
        <v>18.241544624239641</v>
      </c>
    </row>
    <row r="513" spans="1:29">
      <c r="A513" s="20">
        <f t="shared" si="222"/>
        <v>4.8600000000000365E-2</v>
      </c>
      <c r="B513" s="16">
        <f t="shared" si="227"/>
        <v>6.1879441874129366</v>
      </c>
      <c r="C513" s="16">
        <f t="shared" si="228"/>
        <v>115.93051755880511</v>
      </c>
      <c r="D513" s="20">
        <f t="shared" si="225"/>
        <v>98.123661048041001</v>
      </c>
      <c r="E513" s="20">
        <f t="shared" si="226"/>
        <v>78.30885270941333</v>
      </c>
      <c r="F513" s="20">
        <f t="shared" si="229"/>
        <v>1.6911472905867986</v>
      </c>
      <c r="G513" s="20">
        <f t="shared" si="230"/>
        <v>1.7837431212728947</v>
      </c>
      <c r="H513" s="20">
        <f t="shared" si="231"/>
        <v>9.2595830686095712E-2</v>
      </c>
      <c r="I513" s="20">
        <f t="shared" si="232"/>
        <v>18</v>
      </c>
      <c r="J513" s="20">
        <f t="shared" si="233"/>
        <v>0.99165510892484088</v>
      </c>
      <c r="K513" s="20">
        <f t="shared" si="209"/>
        <v>1044.9788546752393</v>
      </c>
      <c r="L513" s="20">
        <f t="shared" si="210"/>
        <v>833.95884683869008</v>
      </c>
      <c r="M513" s="20">
        <f t="shared" si="211"/>
        <v>18.010061385085354</v>
      </c>
      <c r="N513" s="20">
        <f t="shared" si="212"/>
        <v>18.996170994781689</v>
      </c>
      <c r="O513" s="20">
        <f t="shared" si="213"/>
        <v>0.98610960969632999</v>
      </c>
      <c r="P513" s="20">
        <f>Properties!$G$12*EXP(1/$G$2-1/300)*(K513*L513-M513*N513/Properties!$B$3)</f>
        <v>1.4175892843547779E-2</v>
      </c>
      <c r="Q513" s="20">
        <f>Properties!$G$13*(K513^2-O513*N513/Properties!$C$3)</f>
        <v>7.7712539664821843E-4</v>
      </c>
      <c r="R513" s="20">
        <f>Properties!$G$14*(O513*L513-M513*K513/Properties!$D$3)</f>
        <v>2.4658796549043301E-10</v>
      </c>
      <c r="S513" s="20">
        <f t="shared" si="214"/>
        <v>98.119908777126383</v>
      </c>
      <c r="T513" s="20">
        <f t="shared" si="215"/>
        <v>78.305471189613328</v>
      </c>
      <c r="U513" s="20">
        <f t="shared" si="216"/>
        <v>1.6945288103867939</v>
      </c>
      <c r="V513" s="20">
        <f t="shared" si="217"/>
        <v>1.7873100166302036</v>
      </c>
      <c r="W513" s="20">
        <f t="shared" si="218"/>
        <v>9.2781206243409395E-2</v>
      </c>
      <c r="X513" s="20">
        <f t="shared" si="234"/>
        <v>18</v>
      </c>
      <c r="Y513" s="20">
        <f t="shared" si="219"/>
        <v>0.99163786597231462</v>
      </c>
      <c r="Z513" s="34">
        <f t="shared" si="220"/>
        <v>5.5470200008123749E-2</v>
      </c>
      <c r="AA513" s="38">
        <f t="shared" si="223"/>
        <v>1.8800912228736165E-2</v>
      </c>
      <c r="AB513" s="37">
        <f t="shared" si="224"/>
        <v>2.1181610129833394E-2</v>
      </c>
      <c r="AC513" s="39">
        <f t="shared" si="221"/>
        <v>18.241454531534135</v>
      </c>
    </row>
    <row r="514" spans="1:29">
      <c r="A514" s="20">
        <f t="shared" si="222"/>
        <v>4.8700000000000368E-2</v>
      </c>
      <c r="B514" s="16">
        <f t="shared" si="227"/>
        <v>6.2006765828602886</v>
      </c>
      <c r="C514" s="16">
        <f t="shared" si="228"/>
        <v>116.16905771839113</v>
      </c>
      <c r="D514" s="20">
        <f t="shared" si="225"/>
        <v>98.119908777126383</v>
      </c>
      <c r="E514" s="20">
        <f t="shared" si="226"/>
        <v>78.305471189613328</v>
      </c>
      <c r="F514" s="20">
        <f t="shared" si="229"/>
        <v>1.6945288103867939</v>
      </c>
      <c r="G514" s="20">
        <f t="shared" si="230"/>
        <v>1.7873100166302036</v>
      </c>
      <c r="H514" s="20">
        <f t="shared" si="231"/>
        <v>9.2781206243409395E-2</v>
      </c>
      <c r="I514" s="20">
        <f t="shared" si="232"/>
        <v>18</v>
      </c>
      <c r="J514" s="20">
        <f t="shared" si="233"/>
        <v>0.99163786597231462</v>
      </c>
      <c r="K514" s="20">
        <f t="shared" si="209"/>
        <v>1044.920724994445</v>
      </c>
      <c r="L514" s="20">
        <f t="shared" si="210"/>
        <v>833.90833467179982</v>
      </c>
      <c r="M514" s="20">
        <f t="shared" si="211"/>
        <v>18.045759470641855</v>
      </c>
      <c r="N514" s="20">
        <f t="shared" si="212"/>
        <v>19.033826077123692</v>
      </c>
      <c r="O514" s="20">
        <f t="shared" si="213"/>
        <v>0.98806660648183497</v>
      </c>
      <c r="P514" s="20">
        <f>Properties!$G$12*EXP(1/$G$2-1/300)*(K514*L514-M514*N514/Properties!$B$3)</f>
        <v>1.4174245662863988E-2</v>
      </c>
      <c r="Q514" s="20">
        <f>Properties!$G$13*(K514^2-O514*N514/Properties!$C$3)</f>
        <v>7.7703893593520756E-4</v>
      </c>
      <c r="R514" s="20">
        <f>Properties!$G$14*(O514*L514-M514*K514/Properties!$D$3)</f>
        <v>2.4706173008815835E-10</v>
      </c>
      <c r="S514" s="20">
        <f t="shared" si="214"/>
        <v>98.116156940379327</v>
      </c>
      <c r="T514" s="20">
        <f t="shared" si="215"/>
        <v>78.302090062731963</v>
      </c>
      <c r="U514" s="20">
        <f t="shared" si="216"/>
        <v>1.697909937268159</v>
      </c>
      <c r="V514" s="20">
        <f t="shared" si="217"/>
        <v>1.7908764984444172</v>
      </c>
      <c r="W514" s="20">
        <f t="shared" si="218"/>
        <v>9.2966561176257789E-2</v>
      </c>
      <c r="X514" s="20">
        <f t="shared" si="234"/>
        <v>18</v>
      </c>
      <c r="Y514" s="20">
        <f t="shared" si="219"/>
        <v>0.99162062271996176</v>
      </c>
      <c r="Z514" s="34">
        <f t="shared" si="220"/>
        <v>5.5579950468601536E-2</v>
      </c>
      <c r="AA514" s="38">
        <f t="shared" si="223"/>
        <v>1.8838430596206733E-2</v>
      </c>
      <c r="AB514" s="37">
        <f t="shared" si="224"/>
        <v>2.1223874215850459E-2</v>
      </c>
      <c r="AC514" s="39">
        <f t="shared" si="221"/>
        <v>18.241364442837494</v>
      </c>
    </row>
    <row r="515" spans="1:29">
      <c r="A515" s="20">
        <f t="shared" si="222"/>
        <v>4.8800000000000371E-2</v>
      </c>
      <c r="B515" s="16">
        <f t="shared" si="227"/>
        <v>6.2134089783076405</v>
      </c>
      <c r="C515" s="16">
        <f t="shared" si="228"/>
        <v>116.40759787797715</v>
      </c>
      <c r="D515" s="20">
        <f t="shared" si="225"/>
        <v>98.116156940379327</v>
      </c>
      <c r="E515" s="20">
        <f t="shared" si="226"/>
        <v>78.302090062731963</v>
      </c>
      <c r="F515" s="20">
        <f t="shared" si="229"/>
        <v>1.697909937268159</v>
      </c>
      <c r="G515" s="20">
        <f t="shared" si="230"/>
        <v>1.7908764984444172</v>
      </c>
      <c r="H515" s="20">
        <f t="shared" si="231"/>
        <v>9.2966561176257789E-2</v>
      </c>
      <c r="I515" s="20">
        <f t="shared" si="232"/>
        <v>18</v>
      </c>
      <c r="J515" s="20">
        <f t="shared" si="233"/>
        <v>0.99162062271996176</v>
      </c>
      <c r="K515" s="20">
        <f t="shared" si="209"/>
        <v>1044.8626010109422</v>
      </c>
      <c r="L515" s="20">
        <f t="shared" si="210"/>
        <v>833.85782768942261</v>
      </c>
      <c r="M515" s="20">
        <f t="shared" si="211"/>
        <v>18.081452114093324</v>
      </c>
      <c r="N515" s="20">
        <f t="shared" si="212"/>
        <v>19.07147542877221</v>
      </c>
      <c r="O515" s="20">
        <f t="shared" si="213"/>
        <v>0.99002331467888061</v>
      </c>
      <c r="P515" s="20">
        <f>Properties!$G$12*EXP(1/$G$2-1/300)*(K515*L515-M515*N515/Properties!$B$3)</f>
        <v>1.417259874303968E-2</v>
      </c>
      <c r="Q515" s="20">
        <f>Properties!$G$13*(K515^2-O515*N515/Properties!$C$3)</f>
        <v>7.7695248849780256E-4</v>
      </c>
      <c r="R515" s="20">
        <f>Properties!$G$14*(O515*L515-M515*K515/Properties!$D$3)</f>
        <v>2.4753536233912415E-10</v>
      </c>
      <c r="S515" s="20">
        <f t="shared" si="214"/>
        <v>98.112405537731263</v>
      </c>
      <c r="T515" s="20">
        <f t="shared" si="215"/>
        <v>78.298709328707005</v>
      </c>
      <c r="U515" s="20">
        <f t="shared" si="216"/>
        <v>1.7012906712931193</v>
      </c>
      <c r="V515" s="20">
        <f t="shared" si="217"/>
        <v>1.7944425667809274</v>
      </c>
      <c r="W515" s="20">
        <f t="shared" si="218"/>
        <v>9.3151895487807682E-2</v>
      </c>
      <c r="X515" s="20">
        <f t="shared" si="234"/>
        <v>18</v>
      </c>
      <c r="Y515" s="20">
        <f t="shared" si="219"/>
        <v>0.99160337916776675</v>
      </c>
      <c r="Z515" s="34">
        <f t="shared" si="220"/>
        <v>5.5689683548204139E-2</v>
      </c>
      <c r="AA515" s="38">
        <f t="shared" si="223"/>
        <v>1.8875944622687369E-2</v>
      </c>
      <c r="AB515" s="37">
        <f t="shared" si="224"/>
        <v>2.1266133391162435E-2</v>
      </c>
      <c r="AC515" s="39">
        <f t="shared" si="221"/>
        <v>18.241274358149614</v>
      </c>
    </row>
    <row r="516" spans="1:29">
      <c r="A516" s="20">
        <f t="shared" si="222"/>
        <v>4.8900000000000374E-2</v>
      </c>
      <c r="B516" s="16">
        <f t="shared" si="227"/>
        <v>6.2261413737549924</v>
      </c>
      <c r="C516" s="16">
        <f t="shared" si="228"/>
        <v>116.64613803756318</v>
      </c>
      <c r="D516" s="20">
        <f t="shared" si="225"/>
        <v>98.112405537731263</v>
      </c>
      <c r="E516" s="20">
        <f t="shared" si="226"/>
        <v>78.298709328707005</v>
      </c>
      <c r="F516" s="20">
        <f t="shared" si="229"/>
        <v>1.7012906712931193</v>
      </c>
      <c r="G516" s="20">
        <f t="shared" si="230"/>
        <v>1.7944425667809274</v>
      </c>
      <c r="H516" s="20">
        <f t="shared" si="231"/>
        <v>9.3151895487807682E-2</v>
      </c>
      <c r="I516" s="20">
        <f t="shared" si="232"/>
        <v>18</v>
      </c>
      <c r="J516" s="20">
        <f t="shared" si="233"/>
        <v>0.99160337916776675</v>
      </c>
      <c r="K516" s="20">
        <f t="shared" si="209"/>
        <v>1044.8044827237791</v>
      </c>
      <c r="L516" s="20">
        <f t="shared" si="210"/>
        <v>833.80732589069635</v>
      </c>
      <c r="M516" s="20">
        <f t="shared" si="211"/>
        <v>18.117139316287741</v>
      </c>
      <c r="N516" s="20">
        <f t="shared" si="212"/>
        <v>19.109119050618588</v>
      </c>
      <c r="O516" s="20">
        <f t="shared" si="213"/>
        <v>0.9919797343308413</v>
      </c>
      <c r="P516" s="20">
        <f>Properties!$G$12*EXP(1/$G$2-1/300)*(K516*L516-M516*N516/Properties!$B$3)</f>
        <v>1.4170952084018577E-2</v>
      </c>
      <c r="Q516" s="20">
        <f>Properties!$G$13*(K516^2-O516*N516/Properties!$C$3)</f>
        <v>7.7686605433317725E-4</v>
      </c>
      <c r="R516" s="20">
        <f>Properties!$G$14*(O516*L516-M516*K516/Properties!$D$3)</f>
        <v>2.480088622772063E-10</v>
      </c>
      <c r="S516" s="20">
        <f t="shared" si="214"/>
        <v>98.108654569113654</v>
      </c>
      <c r="T516" s="20">
        <f t="shared" si="215"/>
        <v>78.295328987476239</v>
      </c>
      <c r="U516" s="20">
        <f t="shared" si="216"/>
        <v>1.7046710125238869</v>
      </c>
      <c r="V516" s="20">
        <f t="shared" si="217"/>
        <v>1.7980082217051125</v>
      </c>
      <c r="W516" s="20">
        <f t="shared" si="218"/>
        <v>9.3337209181225206E-2</v>
      </c>
      <c r="X516" s="20">
        <f t="shared" si="234"/>
        <v>18</v>
      </c>
      <c r="Y516" s="20">
        <f t="shared" si="219"/>
        <v>0.99158613531571382</v>
      </c>
      <c r="Z516" s="34">
        <f t="shared" si="220"/>
        <v>5.5799399250681003E-2</v>
      </c>
      <c r="AA516" s="38">
        <f t="shared" si="223"/>
        <v>1.8913454308863466E-2</v>
      </c>
      <c r="AB516" s="37">
        <f t="shared" si="224"/>
        <v>2.1308387656547013E-2</v>
      </c>
      <c r="AC516" s="39">
        <f t="shared" si="221"/>
        <v>18.241184277470374</v>
      </c>
    </row>
    <row r="517" spans="1:29">
      <c r="A517" s="20">
        <f t="shared" si="222"/>
        <v>4.9000000000000377E-2</v>
      </c>
      <c r="B517" s="16">
        <f t="shared" si="227"/>
        <v>6.2388737692023444</v>
      </c>
      <c r="C517" s="16">
        <f t="shared" si="228"/>
        <v>116.8846781971492</v>
      </c>
      <c r="D517" s="20">
        <f t="shared" si="225"/>
        <v>98.108654569113654</v>
      </c>
      <c r="E517" s="20">
        <f t="shared" si="226"/>
        <v>78.295328987476239</v>
      </c>
      <c r="F517" s="20">
        <f t="shared" si="229"/>
        <v>1.7046710125238869</v>
      </c>
      <c r="G517" s="20">
        <f t="shared" si="230"/>
        <v>1.7980082217051125</v>
      </c>
      <c r="H517" s="20">
        <f t="shared" si="231"/>
        <v>9.3337209181225206E-2</v>
      </c>
      <c r="I517" s="20">
        <f t="shared" si="232"/>
        <v>18</v>
      </c>
      <c r="J517" s="20">
        <f t="shared" si="233"/>
        <v>0.99158613531571382</v>
      </c>
      <c r="K517" s="20">
        <f t="shared" si="209"/>
        <v>1044.7463701320044</v>
      </c>
      <c r="L517" s="20">
        <f t="shared" si="210"/>
        <v>833.75682927475998</v>
      </c>
      <c r="M517" s="20">
        <f t="shared" si="211"/>
        <v>18.152821078072897</v>
      </c>
      <c r="N517" s="20">
        <f t="shared" si="212"/>
        <v>19.146756943553985</v>
      </c>
      <c r="O517" s="20">
        <f t="shared" si="213"/>
        <v>0.99393586548108337</v>
      </c>
      <c r="P517" s="20">
        <f>Properties!$G$12*EXP(1/$G$2-1/300)*(K517*L517-M517*N517/Properties!$B$3)</f>
        <v>1.4169305685744435E-2</v>
      </c>
      <c r="Q517" s="20">
        <f>Properties!$G$13*(K517^2-O517*N517/Properties!$C$3)</f>
        <v>7.7677963343850641E-4</v>
      </c>
      <c r="R517" s="20">
        <f>Properties!$G$14*(O517*L517-M517*K517/Properties!$D$3)</f>
        <v>2.4848222993627169E-10</v>
      </c>
      <c r="S517" s="20">
        <f t="shared" si="214"/>
        <v>98.104904034457974</v>
      </c>
      <c r="T517" s="20">
        <f t="shared" si="215"/>
        <v>78.291949038977464</v>
      </c>
      <c r="U517" s="20">
        <f t="shared" si="216"/>
        <v>1.7080509610226604</v>
      </c>
      <c r="V517" s="20">
        <f t="shared" si="217"/>
        <v>1.8015734632823366</v>
      </c>
      <c r="W517" s="20">
        <f t="shared" si="218"/>
        <v>9.3522502259675802E-2</v>
      </c>
      <c r="X517" s="20">
        <f t="shared" si="234"/>
        <v>18</v>
      </c>
      <c r="Y517" s="20">
        <f t="shared" si="219"/>
        <v>0.99156889116378732</v>
      </c>
      <c r="Z517" s="34">
        <f t="shared" si="220"/>
        <v>5.5909097579779909E-2</v>
      </c>
      <c r="AA517" s="38">
        <f t="shared" si="223"/>
        <v>1.8950959655420263E-2</v>
      </c>
      <c r="AB517" s="37">
        <f t="shared" si="224"/>
        <v>2.1350637012781705E-2</v>
      </c>
      <c r="AC517" s="39">
        <f t="shared" si="221"/>
        <v>18.241094200799665</v>
      </c>
    </row>
    <row r="518" spans="1:29">
      <c r="A518" s="20">
        <f t="shared" si="222"/>
        <v>4.9100000000000379E-2</v>
      </c>
      <c r="B518" s="16">
        <f t="shared" si="227"/>
        <v>6.2516061646496972</v>
      </c>
      <c r="C518" s="16">
        <f t="shared" si="228"/>
        <v>117.12321835673522</v>
      </c>
      <c r="D518" s="20">
        <f t="shared" si="225"/>
        <v>98.104904034457974</v>
      </c>
      <c r="E518" s="20">
        <f t="shared" si="226"/>
        <v>78.291949038977464</v>
      </c>
      <c r="F518" s="20">
        <f t="shared" si="229"/>
        <v>1.7080509610226604</v>
      </c>
      <c r="G518" s="20">
        <f t="shared" si="230"/>
        <v>1.8015734632823366</v>
      </c>
      <c r="H518" s="20">
        <f t="shared" si="231"/>
        <v>9.3522502259675802E-2</v>
      </c>
      <c r="I518" s="20">
        <f t="shared" si="232"/>
        <v>18</v>
      </c>
      <c r="J518" s="20">
        <f t="shared" si="233"/>
        <v>0.99156889116378732</v>
      </c>
      <c r="K518" s="20">
        <f t="shared" si="209"/>
        <v>1044.6882632346669</v>
      </c>
      <c r="L518" s="20">
        <f t="shared" si="210"/>
        <v>833.70633784075244</v>
      </c>
      <c r="M518" s="20">
        <f t="shared" si="211"/>
        <v>18.188497400296399</v>
      </c>
      <c r="N518" s="20">
        <f t="shared" si="212"/>
        <v>19.184389108469365</v>
      </c>
      <c r="O518" s="20">
        <f t="shared" si="213"/>
        <v>0.99589170817296258</v>
      </c>
      <c r="P518" s="20">
        <f>Properties!$G$12*EXP(1/$G$2-1/300)*(K518*L518-M518*N518/Properties!$B$3)</f>
        <v>1.4167659548161024E-2</v>
      </c>
      <c r="Q518" s="20">
        <f>Properties!$G$13*(K518^2-O518*N518/Properties!$C$3)</f>
        <v>7.7669322581096602E-4</v>
      </c>
      <c r="R518" s="20">
        <f>Properties!$G$14*(O518*L518-M518*K518/Properties!$D$3)</f>
        <v>2.4895546535017636E-10</v>
      </c>
      <c r="S518" s="20">
        <f t="shared" si="214"/>
        <v>98.101153933695713</v>
      </c>
      <c r="T518" s="20">
        <f t="shared" si="215"/>
        <v>78.288569483148493</v>
      </c>
      <c r="U518" s="20">
        <f t="shared" si="216"/>
        <v>1.7114305168516251</v>
      </c>
      <c r="V518" s="20">
        <f t="shared" si="217"/>
        <v>1.8051382915779497</v>
      </c>
      <c r="W518" s="20">
        <f t="shared" si="218"/>
        <v>9.3707774726324258E-2</v>
      </c>
      <c r="X518" s="20">
        <f t="shared" si="234"/>
        <v>18</v>
      </c>
      <c r="Y518" s="20">
        <f t="shared" si="219"/>
        <v>0.99155164671197171</v>
      </c>
      <c r="Z518" s="34">
        <f t="shared" si="220"/>
        <v>5.6018778539247305E-2</v>
      </c>
      <c r="AA518" s="38">
        <f t="shared" si="223"/>
        <v>1.8988460663042873E-2</v>
      </c>
      <c r="AB518" s="37">
        <f t="shared" si="224"/>
        <v>2.1392881460643842E-2</v>
      </c>
      <c r="AC518" s="39">
        <f t="shared" si="221"/>
        <v>18.241004128137369</v>
      </c>
    </row>
    <row r="519" spans="1:29">
      <c r="A519" s="20">
        <f t="shared" si="222"/>
        <v>4.9200000000000382E-2</v>
      </c>
      <c r="B519" s="16">
        <f t="shared" si="227"/>
        <v>6.2643385600970491</v>
      </c>
      <c r="C519" s="16">
        <f t="shared" si="228"/>
        <v>117.36175851632125</v>
      </c>
      <c r="D519" s="20">
        <f t="shared" si="225"/>
        <v>98.101153933695713</v>
      </c>
      <c r="E519" s="20">
        <f t="shared" si="226"/>
        <v>78.288569483148493</v>
      </c>
      <c r="F519" s="20">
        <f t="shared" si="229"/>
        <v>1.7114305168516251</v>
      </c>
      <c r="G519" s="20">
        <f t="shared" si="230"/>
        <v>1.8051382915779497</v>
      </c>
      <c r="H519" s="20">
        <f t="shared" si="231"/>
        <v>9.3707774726324258E-2</v>
      </c>
      <c r="I519" s="20">
        <f t="shared" si="232"/>
        <v>18</v>
      </c>
      <c r="J519" s="20">
        <f t="shared" si="233"/>
        <v>0.99155164671197171</v>
      </c>
      <c r="K519" s="20">
        <f t="shared" si="209"/>
        <v>1044.6301620308154</v>
      </c>
      <c r="L519" s="20">
        <f t="shared" si="210"/>
        <v>833.65585158781244</v>
      </c>
      <c r="M519" s="20">
        <f t="shared" si="211"/>
        <v>18.224168283805675</v>
      </c>
      <c r="N519" s="20">
        <f t="shared" si="212"/>
        <v>19.222015546255506</v>
      </c>
      <c r="O519" s="20">
        <f t="shared" si="213"/>
        <v>0.99784726244982636</v>
      </c>
      <c r="P519" s="20">
        <f>Properties!$G$12*EXP(1/$G$2-1/300)*(K519*L519-M519*N519/Properties!$B$3)</f>
        <v>1.4166013671212105E-2</v>
      </c>
      <c r="Q519" s="20">
        <f>Properties!$G$13*(K519^2-O519*N519/Properties!$C$3)</f>
        <v>7.7660683144773141E-4</v>
      </c>
      <c r="R519" s="20">
        <f>Properties!$G$14*(O519*L519-M519*K519/Properties!$D$3)</f>
        <v>2.494285685527671E-10</v>
      </c>
      <c r="S519" s="20">
        <f t="shared" si="214"/>
        <v>98.09740426675836</v>
      </c>
      <c r="T519" s="20">
        <f t="shared" si="215"/>
        <v>78.285190319927167</v>
      </c>
      <c r="U519" s="20">
        <f t="shared" si="216"/>
        <v>1.7148096800729524</v>
      </c>
      <c r="V519" s="20">
        <f t="shared" si="217"/>
        <v>1.8087027066572874</v>
      </c>
      <c r="W519" s="20">
        <f t="shared" si="218"/>
        <v>9.3893026584334655E-2</v>
      </c>
      <c r="X519" s="20">
        <f t="shared" si="234"/>
        <v>18</v>
      </c>
      <c r="Y519" s="20">
        <f t="shared" si="219"/>
        <v>0.99153440196025122</v>
      </c>
      <c r="Z519" s="34">
        <f t="shared" si="220"/>
        <v>5.6128442132830414E-2</v>
      </c>
      <c r="AA519" s="38">
        <f t="shared" si="223"/>
        <v>1.9025957332416396E-2</v>
      </c>
      <c r="AB519" s="37">
        <f t="shared" si="224"/>
        <v>2.1435121000910405E-2</v>
      </c>
      <c r="AC519" s="39">
        <f t="shared" si="221"/>
        <v>18.240914059483369</v>
      </c>
    </row>
    <row r="520" spans="1:29">
      <c r="A520" s="20">
        <f t="shared" si="222"/>
        <v>4.9300000000000385E-2</v>
      </c>
      <c r="B520" s="16">
        <f t="shared" si="227"/>
        <v>6.2770709555444011</v>
      </c>
      <c r="C520" s="16">
        <f t="shared" si="228"/>
        <v>117.60029867590727</v>
      </c>
      <c r="D520" s="20">
        <f t="shared" si="225"/>
        <v>98.09740426675836</v>
      </c>
      <c r="E520" s="20">
        <f t="shared" si="226"/>
        <v>78.285190319927167</v>
      </c>
      <c r="F520" s="20">
        <f t="shared" si="229"/>
        <v>1.7148096800729524</v>
      </c>
      <c r="G520" s="20">
        <f t="shared" si="230"/>
        <v>1.8087027066572874</v>
      </c>
      <c r="H520" s="20">
        <f t="shared" si="231"/>
        <v>9.3893026584334655E-2</v>
      </c>
      <c r="I520" s="20">
        <f t="shared" si="232"/>
        <v>18</v>
      </c>
      <c r="J520" s="20">
        <f t="shared" si="233"/>
        <v>0.99153440196025122</v>
      </c>
      <c r="K520" s="20">
        <f t="shared" si="209"/>
        <v>1044.5720665195004</v>
      </c>
      <c r="L520" s="20">
        <f t="shared" si="210"/>
        <v>833.60537051508004</v>
      </c>
      <c r="M520" s="20">
        <f t="shared" si="211"/>
        <v>18.259833729447966</v>
      </c>
      <c r="N520" s="20">
        <f t="shared" si="212"/>
        <v>19.259636257802981</v>
      </c>
      <c r="O520" s="20">
        <f t="shared" si="213"/>
        <v>0.99980252835501282</v>
      </c>
      <c r="P520" s="20">
        <f>Properties!$G$12*EXP(1/$G$2-1/300)*(K520*L520-M520*N520/Properties!$B$3)</f>
        <v>1.4164368054841512E-2</v>
      </c>
      <c r="Q520" s="20">
        <f>Properties!$G$13*(K520^2-O520*N520/Properties!$C$3)</f>
        <v>7.7652045034598246E-4</v>
      </c>
      <c r="R520" s="20">
        <f>Properties!$G$14*(O520*L520-M520*K520/Properties!$D$3)</f>
        <v>2.4990153957788055E-10</v>
      </c>
      <c r="S520" s="20">
        <f t="shared" si="214"/>
        <v>98.093655033577434</v>
      </c>
      <c r="T520" s="20">
        <f t="shared" si="215"/>
        <v>78.281811549251316</v>
      </c>
      <c r="U520" s="20">
        <f t="shared" si="216"/>
        <v>1.718188450748801</v>
      </c>
      <c r="V520" s="20">
        <f t="shared" si="217"/>
        <v>1.8122667085856716</v>
      </c>
      <c r="W520" s="20">
        <f t="shared" si="218"/>
        <v>9.4078257836870433E-2</v>
      </c>
      <c r="X520" s="20">
        <f t="shared" si="234"/>
        <v>18</v>
      </c>
      <c r="Y520" s="20">
        <f t="shared" si="219"/>
        <v>0.99151715690861031</v>
      </c>
      <c r="Z520" s="34">
        <f t="shared" si="220"/>
        <v>5.6238088364271355E-2</v>
      </c>
      <c r="AA520" s="38">
        <f t="shared" si="223"/>
        <v>1.9063449664225657E-2</v>
      </c>
      <c r="AB520" s="37">
        <f t="shared" si="224"/>
        <v>2.1477355634358552E-2</v>
      </c>
      <c r="AC520" s="39">
        <f t="shared" si="221"/>
        <v>18.240823994837541</v>
      </c>
    </row>
    <row r="521" spans="1:29">
      <c r="A521" s="20">
        <f t="shared" si="222"/>
        <v>4.9400000000000388E-2</v>
      </c>
      <c r="B521" s="16">
        <f t="shared" si="227"/>
        <v>6.289803350991753</v>
      </c>
      <c r="C521" s="16">
        <f t="shared" si="228"/>
        <v>117.83883883549329</v>
      </c>
      <c r="D521" s="20">
        <f t="shared" si="225"/>
        <v>98.093655033577434</v>
      </c>
      <c r="E521" s="20">
        <f t="shared" si="226"/>
        <v>78.281811549251316</v>
      </c>
      <c r="F521" s="20">
        <f t="shared" si="229"/>
        <v>1.718188450748801</v>
      </c>
      <c r="G521" s="20">
        <f t="shared" si="230"/>
        <v>1.8122667085856716</v>
      </c>
      <c r="H521" s="20">
        <f t="shared" si="231"/>
        <v>9.4078257836870433E-2</v>
      </c>
      <c r="I521" s="20">
        <f t="shared" si="232"/>
        <v>18</v>
      </c>
      <c r="J521" s="20">
        <f t="shared" si="233"/>
        <v>0.99151715690861031</v>
      </c>
      <c r="K521" s="20">
        <f t="shared" si="209"/>
        <v>1044.51397669977</v>
      </c>
      <c r="L521" s="20">
        <f t="shared" si="210"/>
        <v>833.55489462169442</v>
      </c>
      <c r="M521" s="20">
        <f t="shared" si="211"/>
        <v>18.295493738070331</v>
      </c>
      <c r="N521" s="20">
        <f t="shared" si="212"/>
        <v>19.297251244002183</v>
      </c>
      <c r="O521" s="20">
        <f t="shared" si="213"/>
        <v>1.0017575059318504</v>
      </c>
      <c r="P521" s="20">
        <f>Properties!$G$12*EXP(1/$G$2-1/300)*(K521*L521-M521*N521/Properties!$B$3)</f>
        <v>1.4162722698993031E-2</v>
      </c>
      <c r="Q521" s="20">
        <f>Properties!$G$13*(K521^2-O521*N521/Properties!$C$3)</f>
        <v>7.7643408250289471E-4</v>
      </c>
      <c r="R521" s="20">
        <f>Properties!$G$14*(O521*L521-M521*K521/Properties!$D$3)</f>
        <v>2.503743784593436E-10</v>
      </c>
      <c r="S521" s="20">
        <f t="shared" si="214"/>
        <v>98.089906234084467</v>
      </c>
      <c r="T521" s="20">
        <f t="shared" si="215"/>
        <v>78.278433171058808</v>
      </c>
      <c r="U521" s="20">
        <f t="shared" si="216"/>
        <v>1.7215668289413157</v>
      </c>
      <c r="V521" s="20">
        <f t="shared" si="217"/>
        <v>1.8158302974284102</v>
      </c>
      <c r="W521" s="20">
        <f t="shared" si="218"/>
        <v>9.4263468487094354E-2</v>
      </c>
      <c r="X521" s="20">
        <f t="shared" si="234"/>
        <v>18</v>
      </c>
      <c r="Y521" s="20">
        <f t="shared" si="219"/>
        <v>0.99149991155703321</v>
      </c>
      <c r="Z521" s="34">
        <f t="shared" si="220"/>
        <v>5.6347717237315909E-2</v>
      </c>
      <c r="AA521" s="38">
        <f t="shared" si="223"/>
        <v>1.9100937659155336E-2</v>
      </c>
      <c r="AB521" s="37">
        <f t="shared" si="224"/>
        <v>2.1519585361764904E-2</v>
      </c>
      <c r="AC521" s="39">
        <f t="shared" si="221"/>
        <v>18.240733934199792</v>
      </c>
    </row>
    <row r="522" spans="1:29">
      <c r="A522" s="20">
        <f t="shared" si="222"/>
        <v>4.9500000000000391E-2</v>
      </c>
      <c r="B522" s="16">
        <f t="shared" si="227"/>
        <v>6.302535746439105</v>
      </c>
      <c r="C522" s="16">
        <f t="shared" si="228"/>
        <v>118.07737899507931</v>
      </c>
      <c r="D522" s="20">
        <f t="shared" si="225"/>
        <v>98.089906234084467</v>
      </c>
      <c r="E522" s="20">
        <f t="shared" si="226"/>
        <v>78.278433171058808</v>
      </c>
      <c r="F522" s="20">
        <f t="shared" si="229"/>
        <v>1.7215668289413157</v>
      </c>
      <c r="G522" s="20">
        <f t="shared" si="230"/>
        <v>1.8158302974284102</v>
      </c>
      <c r="H522" s="20">
        <f t="shared" si="231"/>
        <v>9.4263468487094354E-2</v>
      </c>
      <c r="I522" s="20">
        <f t="shared" si="232"/>
        <v>18</v>
      </c>
      <c r="J522" s="20">
        <f t="shared" si="233"/>
        <v>0.99149991155703321</v>
      </c>
      <c r="K522" s="20">
        <f t="shared" si="209"/>
        <v>1044.4558925706747</v>
      </c>
      <c r="L522" s="20">
        <f t="shared" si="210"/>
        <v>833.50442390679518</v>
      </c>
      <c r="M522" s="20">
        <f t="shared" si="211"/>
        <v>18.331148310519644</v>
      </c>
      <c r="N522" s="20">
        <f t="shared" si="212"/>
        <v>19.334860505743304</v>
      </c>
      <c r="O522" s="20">
        <f t="shared" si="213"/>
        <v>1.0037121952236587</v>
      </c>
      <c r="P522" s="20">
        <f>Properties!$G$12*EXP(1/$G$2-1/300)*(K522*L522-M522*N522/Properties!$B$3)</f>
        <v>1.4161077603610498E-2</v>
      </c>
      <c r="Q522" s="20">
        <f>Properties!$G$13*(K522^2-O522*N522/Properties!$C$3)</f>
        <v>7.7634772791564826E-4</v>
      </c>
      <c r="R522" s="20">
        <f>Properties!$G$14*(O522*L522-M522*K522/Properties!$D$3)</f>
        <v>2.5084708523097262E-10</v>
      </c>
      <c r="S522" s="20">
        <f t="shared" si="214"/>
        <v>98.086157868211004</v>
      </c>
      <c r="T522" s="20">
        <f t="shared" si="215"/>
        <v>78.275055185287499</v>
      </c>
      <c r="U522" s="20">
        <f t="shared" si="216"/>
        <v>1.7249448147126281</v>
      </c>
      <c r="V522" s="20">
        <f t="shared" si="217"/>
        <v>1.8193934732507966</v>
      </c>
      <c r="W522" s="20">
        <f t="shared" si="218"/>
        <v>9.4448658538168487E-2</v>
      </c>
      <c r="X522" s="20">
        <f t="shared" si="234"/>
        <v>18</v>
      </c>
      <c r="Y522" s="20">
        <f t="shared" si="219"/>
        <v>0.99148266590550438</v>
      </c>
      <c r="Z522" s="34">
        <f t="shared" si="220"/>
        <v>5.6457328755706082E-2</v>
      </c>
      <c r="AA522" s="38">
        <f t="shared" si="223"/>
        <v>1.9138421317889964E-2</v>
      </c>
      <c r="AB522" s="37">
        <f t="shared" si="224"/>
        <v>2.1561810183906259E-2</v>
      </c>
      <c r="AC522" s="39">
        <f t="shared" si="221"/>
        <v>18.240643877569976</v>
      </c>
    </row>
    <row r="523" spans="1:29">
      <c r="A523" s="20">
        <f t="shared" si="222"/>
        <v>4.9600000000000394E-2</v>
      </c>
      <c r="B523" s="16">
        <f t="shared" si="227"/>
        <v>6.3152681418864569</v>
      </c>
      <c r="C523" s="16">
        <f t="shared" si="228"/>
        <v>118.31591915466534</v>
      </c>
      <c r="D523" s="20">
        <f t="shared" si="225"/>
        <v>98.086157868211004</v>
      </c>
      <c r="E523" s="20">
        <f t="shared" si="226"/>
        <v>78.275055185287499</v>
      </c>
      <c r="F523" s="20">
        <f t="shared" si="229"/>
        <v>1.7249448147126281</v>
      </c>
      <c r="G523" s="20">
        <f t="shared" si="230"/>
        <v>1.8193934732507966</v>
      </c>
      <c r="H523" s="20">
        <f t="shared" si="231"/>
        <v>9.4448658538168487E-2</v>
      </c>
      <c r="I523" s="20">
        <f t="shared" si="232"/>
        <v>18</v>
      </c>
      <c r="J523" s="20">
        <f t="shared" si="233"/>
        <v>0.99148266590550438</v>
      </c>
      <c r="K523" s="20">
        <f t="shared" si="209"/>
        <v>1044.3978141312641</v>
      </c>
      <c r="L523" s="20">
        <f t="shared" si="210"/>
        <v>833.45395836952252</v>
      </c>
      <c r="M523" s="20">
        <f t="shared" si="211"/>
        <v>18.366797447642604</v>
      </c>
      <c r="N523" s="20">
        <f t="shared" si="212"/>
        <v>19.372464043916352</v>
      </c>
      <c r="O523" s="20">
        <f t="shared" si="213"/>
        <v>1.0056665962737485</v>
      </c>
      <c r="P523" s="20">
        <f>Properties!$G$12*EXP(1/$G$2-1/300)*(K523*L523-M523*N523/Properties!$B$3)</f>
        <v>1.4159432768637761E-2</v>
      </c>
      <c r="Q523" s="20">
        <f>Properties!$G$13*(K523^2-O523*N523/Properties!$C$3)</f>
        <v>7.7626138658142213E-4</v>
      </c>
      <c r="R523" s="20">
        <f>Properties!$G$14*(O523*L523-M523*K523/Properties!$D$3)</f>
        <v>2.5131965992657531E-10</v>
      </c>
      <c r="S523" s="20">
        <f t="shared" si="214"/>
        <v>98.082409935888606</v>
      </c>
      <c r="T523" s="20">
        <f t="shared" si="215"/>
        <v>78.271677591875275</v>
      </c>
      <c r="U523" s="20">
        <f t="shared" si="216"/>
        <v>1.7283224081248563</v>
      </c>
      <c r="V523" s="20">
        <f t="shared" si="217"/>
        <v>1.8229562361181104</v>
      </c>
      <c r="W523" s="20">
        <f t="shared" si="218"/>
        <v>9.4633827993254246E-2</v>
      </c>
      <c r="X523" s="20">
        <f t="shared" si="234"/>
        <v>18</v>
      </c>
      <c r="Y523" s="20">
        <f t="shared" si="219"/>
        <v>0.99146541995400816</v>
      </c>
      <c r="Z523" s="34">
        <f t="shared" si="220"/>
        <v>5.6566922923183216E-2</v>
      </c>
      <c r="AA523" s="38">
        <f t="shared" si="223"/>
        <v>1.9175900641113942E-2</v>
      </c>
      <c r="AB523" s="37">
        <f t="shared" si="224"/>
        <v>2.160403010155907E-2</v>
      </c>
      <c r="AC523" s="39">
        <f t="shared" si="221"/>
        <v>18.240553824948009</v>
      </c>
    </row>
    <row r="524" spans="1:29">
      <c r="A524" s="20">
        <f t="shared" si="222"/>
        <v>4.9700000000000397E-2</v>
      </c>
      <c r="B524" s="16">
        <f t="shared" si="227"/>
        <v>6.3280005373338089</v>
      </c>
      <c r="C524" s="16">
        <f t="shared" si="228"/>
        <v>118.55445931425136</v>
      </c>
      <c r="D524" s="20">
        <f t="shared" si="225"/>
        <v>98.082409935888606</v>
      </c>
      <c r="E524" s="20">
        <f t="shared" si="226"/>
        <v>78.271677591875275</v>
      </c>
      <c r="F524" s="20">
        <f t="shared" si="229"/>
        <v>1.7283224081248563</v>
      </c>
      <c r="G524" s="20">
        <f t="shared" si="230"/>
        <v>1.8229562361181104</v>
      </c>
      <c r="H524" s="20">
        <f t="shared" si="231"/>
        <v>9.4633827993254246E-2</v>
      </c>
      <c r="I524" s="20">
        <f t="shared" si="232"/>
        <v>18</v>
      </c>
      <c r="J524" s="20">
        <f t="shared" si="233"/>
        <v>0.99146541995400816</v>
      </c>
      <c r="K524" s="20">
        <f t="shared" si="209"/>
        <v>1044.3397413805883</v>
      </c>
      <c r="L524" s="20">
        <f t="shared" si="210"/>
        <v>833.40349800901572</v>
      </c>
      <c r="M524" s="20">
        <f t="shared" si="211"/>
        <v>18.402441150285703</v>
      </c>
      <c r="N524" s="20">
        <f t="shared" si="212"/>
        <v>19.410061859411122</v>
      </c>
      <c r="O524" s="20">
        <f t="shared" si="213"/>
        <v>1.0076207091254199</v>
      </c>
      <c r="P524" s="20">
        <f>Properties!$G$12*EXP(1/$G$2-1/300)*(K524*L524-M524*N524/Properties!$B$3)</f>
        <v>1.4157788194018656E-2</v>
      </c>
      <c r="Q524" s="20">
        <f>Properties!$G$13*(K524^2-O524*N524/Properties!$C$3)</f>
        <v>7.7617505849739631E-4</v>
      </c>
      <c r="R524" s="20">
        <f>Properties!$G$14*(O524*L524-M524*K524/Properties!$D$3)</f>
        <v>2.517921025799477E-10</v>
      </c>
      <c r="S524" s="20">
        <f t="shared" si="214"/>
        <v>98.078662437048834</v>
      </c>
      <c r="T524" s="20">
        <f t="shared" si="215"/>
        <v>78.268300390760032</v>
      </c>
      <c r="U524" s="20">
        <f t="shared" si="216"/>
        <v>1.7316996092401051</v>
      </c>
      <c r="V524" s="20">
        <f t="shared" si="217"/>
        <v>1.8265185860956172</v>
      </c>
      <c r="W524" s="20">
        <f t="shared" si="218"/>
        <v>9.4818976855512369E-2</v>
      </c>
      <c r="X524" s="20">
        <f t="shared" si="234"/>
        <v>18</v>
      </c>
      <c r="Y524" s="20">
        <f t="shared" si="219"/>
        <v>0.9914481737025288</v>
      </c>
      <c r="Z524" s="34">
        <f t="shared" si="220"/>
        <v>5.6676499743489428E-2</v>
      </c>
      <c r="AA524" s="38">
        <f t="shared" si="223"/>
        <v>1.9213375629511659E-2</v>
      </c>
      <c r="AB524" s="37">
        <f t="shared" si="224"/>
        <v>2.1646245115499597E-2</v>
      </c>
      <c r="AC524" s="39">
        <f t="shared" si="221"/>
        <v>18.240463776333748</v>
      </c>
    </row>
    <row r="525" spans="1:29">
      <c r="A525" s="20">
        <f t="shared" si="222"/>
        <v>4.98000000000004E-2</v>
      </c>
      <c r="B525" s="16">
        <f t="shared" si="227"/>
        <v>6.3407329327811608</v>
      </c>
      <c r="C525" s="16">
        <f t="shared" si="228"/>
        <v>118.7929994738374</v>
      </c>
      <c r="D525" s="20">
        <f t="shared" si="225"/>
        <v>98.078662437048834</v>
      </c>
      <c r="E525" s="20">
        <f t="shared" si="226"/>
        <v>78.268300390760032</v>
      </c>
      <c r="F525" s="20">
        <f t="shared" si="229"/>
        <v>1.7316996092401051</v>
      </c>
      <c r="G525" s="20">
        <f t="shared" si="230"/>
        <v>1.8265185860956172</v>
      </c>
      <c r="H525" s="20">
        <f t="shared" si="231"/>
        <v>9.4818976855512369E-2</v>
      </c>
      <c r="I525" s="20">
        <f t="shared" si="232"/>
        <v>18</v>
      </c>
      <c r="J525" s="20">
        <f t="shared" si="233"/>
        <v>0.9914481737025288</v>
      </c>
      <c r="K525" s="20">
        <f t="shared" si="209"/>
        <v>1044.2816743176973</v>
      </c>
      <c r="L525" s="20">
        <f t="shared" si="210"/>
        <v>833.35304282441564</v>
      </c>
      <c r="M525" s="20">
        <f t="shared" si="211"/>
        <v>18.438079419295278</v>
      </c>
      <c r="N525" s="20">
        <f t="shared" si="212"/>
        <v>19.447653953117239</v>
      </c>
      <c r="O525" s="20">
        <f t="shared" si="213"/>
        <v>1.0095745338219648</v>
      </c>
      <c r="P525" s="20">
        <f>Properties!$G$12*EXP(1/$G$2-1/300)*(K525*L525-M525*N525/Properties!$B$3)</f>
        <v>1.415614387969707E-2</v>
      </c>
      <c r="Q525" s="20">
        <f>Properties!$G$13*(K525^2-O525*N525/Properties!$C$3)</f>
        <v>7.7608874366075144E-4</v>
      </c>
      <c r="R525" s="20">
        <f>Properties!$G$14*(O525*L525-M525*K525/Properties!$D$3)</f>
        <v>2.5226441322487722E-10</v>
      </c>
      <c r="S525" s="20">
        <f t="shared" si="214"/>
        <v>98.074915371623291</v>
      </c>
      <c r="T525" s="20">
        <f t="shared" si="215"/>
        <v>78.264923581879671</v>
      </c>
      <c r="U525" s="20">
        <f t="shared" si="216"/>
        <v>1.7350764181204659</v>
      </c>
      <c r="V525" s="20">
        <f t="shared" si="217"/>
        <v>1.8300805232485686</v>
      </c>
      <c r="W525" s="20">
        <f t="shared" si="218"/>
        <v>9.5004105128102923E-2</v>
      </c>
      <c r="X525" s="20">
        <f t="shared" si="234"/>
        <v>18</v>
      </c>
      <c r="Y525" s="20">
        <f t="shared" si="219"/>
        <v>0.99143092715105074</v>
      </c>
      <c r="Z525" s="34">
        <f t="shared" si="220"/>
        <v>5.6786059220363727E-2</v>
      </c>
      <c r="AA525" s="38">
        <f t="shared" si="223"/>
        <v>1.9250846283767088E-2</v>
      </c>
      <c r="AB525" s="37">
        <f t="shared" si="224"/>
        <v>2.1688455226504109E-2</v>
      </c>
      <c r="AC525" s="39">
        <f t="shared" si="221"/>
        <v>18.240373731727104</v>
      </c>
    </row>
    <row r="526" spans="1:29">
      <c r="A526" s="20">
        <f t="shared" si="222"/>
        <v>4.9900000000000402E-2</v>
      </c>
      <c r="B526" s="16">
        <f t="shared" si="227"/>
        <v>6.3534653282285127</v>
      </c>
      <c r="C526" s="16">
        <f t="shared" si="228"/>
        <v>119.03153963342342</v>
      </c>
      <c r="D526" s="20">
        <f t="shared" si="225"/>
        <v>98.074915371623291</v>
      </c>
      <c r="E526" s="20">
        <f t="shared" si="226"/>
        <v>78.264923581879671</v>
      </c>
      <c r="F526" s="20">
        <f t="shared" si="229"/>
        <v>1.7350764181204659</v>
      </c>
      <c r="G526" s="20">
        <f t="shared" si="230"/>
        <v>1.8300805232485686</v>
      </c>
      <c r="H526" s="20">
        <f t="shared" si="231"/>
        <v>9.5004105128102923E-2</v>
      </c>
      <c r="I526" s="20">
        <f t="shared" si="232"/>
        <v>18</v>
      </c>
      <c r="J526" s="20">
        <f t="shared" si="233"/>
        <v>0.99143092715105074</v>
      </c>
      <c r="K526" s="20">
        <f t="shared" si="209"/>
        <v>1044.2236129416419</v>
      </c>
      <c r="L526" s="20">
        <f t="shared" si="210"/>
        <v>833.30259281486246</v>
      </c>
      <c r="M526" s="20">
        <f t="shared" si="211"/>
        <v>18.473712255517469</v>
      </c>
      <c r="N526" s="20">
        <f t="shared" si="212"/>
        <v>19.485240325924138</v>
      </c>
      <c r="O526" s="20">
        <f t="shared" si="213"/>
        <v>1.0115280704066665</v>
      </c>
      <c r="P526" s="20">
        <f>Properties!$G$12*EXP(1/$G$2-1/300)*(K526*L526-M526*N526/Properties!$B$3)</f>
        <v>1.4154499825616887E-2</v>
      </c>
      <c r="Q526" s="20">
        <f>Properties!$G$13*(K526^2-O526*N526/Properties!$C$3)</f>
        <v>7.7600244206867011E-4</v>
      </c>
      <c r="R526" s="20">
        <f>Properties!$G$14*(O526*L526-M526*K526/Properties!$D$3)</f>
        <v>2.527365918951411E-10</v>
      </c>
      <c r="S526" s="20">
        <f t="shared" si="214"/>
        <v>98.07116873954358</v>
      </c>
      <c r="T526" s="20">
        <f t="shared" si="215"/>
        <v>78.261547165172118</v>
      </c>
      <c r="U526" s="20">
        <f t="shared" si="216"/>
        <v>1.7384528348280166</v>
      </c>
      <c r="V526" s="20">
        <f t="shared" si="217"/>
        <v>1.8336420476422017</v>
      </c>
      <c r="W526" s="20">
        <f t="shared" si="218"/>
        <v>9.5189212814185298E-2</v>
      </c>
      <c r="X526" s="20">
        <f t="shared" si="234"/>
        <v>18</v>
      </c>
      <c r="Y526" s="20">
        <f t="shared" si="219"/>
        <v>0.99141368029955834</v>
      </c>
      <c r="Z526" s="34">
        <f t="shared" si="220"/>
        <v>5.6895601357544789E-2</v>
      </c>
      <c r="AA526" s="38">
        <f t="shared" si="223"/>
        <v>1.9288312604564196E-2</v>
      </c>
      <c r="AB526" s="37">
        <f t="shared" si="224"/>
        <v>2.1730660435348527E-2</v>
      </c>
      <c r="AC526" s="39">
        <f t="shared" si="221"/>
        <v>18.240283691127935</v>
      </c>
    </row>
    <row r="527" spans="1:29">
      <c r="A527" s="20">
        <f t="shared" si="222"/>
        <v>5.0000000000000405E-2</v>
      </c>
      <c r="B527" s="16">
        <f t="shared" si="227"/>
        <v>6.3661977236758647</v>
      </c>
      <c r="C527" s="16">
        <f t="shared" si="228"/>
        <v>119.27007979300944</v>
      </c>
      <c r="D527" s="20">
        <f t="shared" si="225"/>
        <v>98.07116873954358</v>
      </c>
      <c r="E527" s="20">
        <f t="shared" si="226"/>
        <v>78.261547165172118</v>
      </c>
      <c r="F527" s="20">
        <f t="shared" si="229"/>
        <v>1.7384528348280166</v>
      </c>
      <c r="G527" s="20">
        <f t="shared" si="230"/>
        <v>1.8336420476422017</v>
      </c>
      <c r="H527" s="20">
        <f t="shared" si="231"/>
        <v>9.5189212814185298E-2</v>
      </c>
      <c r="I527" s="20">
        <f t="shared" si="232"/>
        <v>18</v>
      </c>
      <c r="J527" s="20">
        <f t="shared" si="233"/>
        <v>0.99141368029955834</v>
      </c>
      <c r="K527" s="20">
        <f t="shared" si="209"/>
        <v>1044.1655572514733</v>
      </c>
      <c r="L527" s="20">
        <f t="shared" si="210"/>
        <v>833.25214797949718</v>
      </c>
      <c r="M527" s="20">
        <f t="shared" si="211"/>
        <v>18.509339659798236</v>
      </c>
      <c r="N527" s="20">
        <f t="shared" si="212"/>
        <v>19.522820978721033</v>
      </c>
      <c r="O527" s="20">
        <f t="shared" si="213"/>
        <v>1.0134813189227976</v>
      </c>
      <c r="P527" s="20">
        <f>Properties!$G$12*EXP(1/$G$2-1/300)*(K527*L527-M527*N527/Properties!$B$3)</f>
        <v>1.4152856031722024E-2</v>
      </c>
      <c r="Q527" s="20">
        <f>Properties!$G$13*(K527^2-O527*N527/Properties!$C$3)</f>
        <v>7.7591615371833502E-4</v>
      </c>
      <c r="R527" s="20">
        <f>Properties!$G$14*(O527*L527-M527*K527/Properties!$D$3)</f>
        <v>2.5320863862450652E-10</v>
      </c>
      <c r="S527" s="20">
        <f t="shared" si="214"/>
        <v>98.067422540741305</v>
      </c>
      <c r="T527" s="20">
        <f t="shared" si="215"/>
        <v>78.258171140575314</v>
      </c>
      <c r="U527" s="20">
        <f t="shared" si="216"/>
        <v>1.7418288594248219</v>
      </c>
      <c r="V527" s="20">
        <f t="shared" si="217"/>
        <v>1.8372031593417399</v>
      </c>
      <c r="W527" s="20">
        <f t="shared" si="218"/>
        <v>9.5374299916918204E-2</v>
      </c>
      <c r="X527" s="20">
        <f t="shared" si="234"/>
        <v>18</v>
      </c>
      <c r="Y527" s="20">
        <f t="shared" si="219"/>
        <v>0.99139643314803583</v>
      </c>
      <c r="Z527" s="34">
        <f t="shared" si="220"/>
        <v>5.7005126158769515E-2</v>
      </c>
      <c r="AA527" s="38">
        <f t="shared" si="223"/>
        <v>1.9325774592586952E-2</v>
      </c>
      <c r="AB527" s="37">
        <f t="shared" si="224"/>
        <v>2.1772860742808577E-2</v>
      </c>
      <c r="AC527" s="39">
        <f t="shared" si="221"/>
        <v>18.240193654536146</v>
      </c>
    </row>
    <row r="528" spans="1:29">
      <c r="A528" s="20">
        <f t="shared" si="222"/>
        <v>5.0100000000000408E-2</v>
      </c>
      <c r="B528" s="16">
        <f t="shared" si="227"/>
        <v>6.3789301191232166</v>
      </c>
      <c r="C528" s="16">
        <f t="shared" si="228"/>
        <v>119.50861995259547</v>
      </c>
      <c r="D528" s="20">
        <f t="shared" si="225"/>
        <v>98.067422540741305</v>
      </c>
      <c r="E528" s="20">
        <f t="shared" si="226"/>
        <v>78.258171140575314</v>
      </c>
      <c r="F528" s="20">
        <f t="shared" si="229"/>
        <v>1.7418288594248219</v>
      </c>
      <c r="G528" s="20">
        <f t="shared" si="230"/>
        <v>1.8372031593417399</v>
      </c>
      <c r="H528" s="20">
        <f t="shared" si="231"/>
        <v>9.5374299916918204E-2</v>
      </c>
      <c r="I528" s="20">
        <f t="shared" si="232"/>
        <v>18</v>
      </c>
      <c r="J528" s="20">
        <f t="shared" si="233"/>
        <v>0.99139643314803583</v>
      </c>
      <c r="K528" s="20">
        <f t="shared" si="209"/>
        <v>1044.1075072462415</v>
      </c>
      <c r="L528" s="20">
        <f t="shared" si="210"/>
        <v>833.20170831745997</v>
      </c>
      <c r="M528" s="20">
        <f t="shared" si="211"/>
        <v>18.544961632983355</v>
      </c>
      <c r="N528" s="20">
        <f t="shared" si="212"/>
        <v>19.560395912396977</v>
      </c>
      <c r="O528" s="20">
        <f t="shared" si="213"/>
        <v>1.0154342794136224</v>
      </c>
      <c r="P528" s="20">
        <f>Properties!$G$12*EXP(1/$G$2-1/300)*(K528*L528-M528*N528/Properties!$B$3)</f>
        <v>1.4151212497956379E-2</v>
      </c>
      <c r="Q528" s="20">
        <f>Properties!$G$13*(K528^2-O528*N528/Properties!$C$3)</f>
        <v>7.7582987860692876E-4</v>
      </c>
      <c r="R528" s="20">
        <f>Properties!$G$14*(O528*L528-M528*K528/Properties!$D$3)</f>
        <v>2.5368055344673073E-10</v>
      </c>
      <c r="S528" s="20">
        <f t="shared" si="214"/>
        <v>98.06367677514811</v>
      </c>
      <c r="T528" s="20">
        <f t="shared" si="215"/>
        <v>78.2547955080272</v>
      </c>
      <c r="U528" s="20">
        <f t="shared" si="216"/>
        <v>1.745204491972933</v>
      </c>
      <c r="V528" s="20">
        <f t="shared" si="217"/>
        <v>1.8407638584123927</v>
      </c>
      <c r="W528" s="20">
        <f t="shared" si="218"/>
        <v>9.5559366439459698E-2</v>
      </c>
      <c r="X528" s="20">
        <f t="shared" si="234"/>
        <v>18</v>
      </c>
      <c r="Y528" s="20">
        <f t="shared" si="219"/>
        <v>0.99137918569646766</v>
      </c>
      <c r="Z528" s="34">
        <f t="shared" si="220"/>
        <v>5.7114633627775913E-2</v>
      </c>
      <c r="AA528" s="38">
        <f t="shared" si="223"/>
        <v>1.9363232248518897E-2</v>
      </c>
      <c r="AB528" s="37">
        <f t="shared" si="224"/>
        <v>2.1815056149659996E-2</v>
      </c>
      <c r="AC528" s="39">
        <f t="shared" si="221"/>
        <v>18.240103621951604</v>
      </c>
    </row>
    <row r="529" spans="1:29">
      <c r="A529" s="20">
        <f t="shared" si="222"/>
        <v>5.0200000000000411E-2</v>
      </c>
      <c r="B529" s="16">
        <f t="shared" si="227"/>
        <v>6.3916625145705686</v>
      </c>
      <c r="C529" s="16">
        <f t="shared" si="228"/>
        <v>119.74716011218149</v>
      </c>
      <c r="D529" s="20">
        <f t="shared" si="225"/>
        <v>98.06367677514811</v>
      </c>
      <c r="E529" s="20">
        <f t="shared" si="226"/>
        <v>78.2547955080272</v>
      </c>
      <c r="F529" s="20">
        <f t="shared" si="229"/>
        <v>1.745204491972933</v>
      </c>
      <c r="G529" s="20">
        <f t="shared" si="230"/>
        <v>1.8407638584123927</v>
      </c>
      <c r="H529" s="20">
        <f t="shared" si="231"/>
        <v>9.5559366439459698E-2</v>
      </c>
      <c r="I529" s="20">
        <f t="shared" si="232"/>
        <v>18</v>
      </c>
      <c r="J529" s="20">
        <f t="shared" si="233"/>
        <v>0.99137918569646766</v>
      </c>
      <c r="K529" s="20">
        <f t="shared" si="209"/>
        <v>1044.0494629249977</v>
      </c>
      <c r="L529" s="20">
        <f t="shared" si="210"/>
        <v>833.15127382789206</v>
      </c>
      <c r="M529" s="20">
        <f t="shared" si="211"/>
        <v>18.580578175918411</v>
      </c>
      <c r="N529" s="20">
        <f t="shared" si="212"/>
        <v>19.597965127840808</v>
      </c>
      <c r="O529" s="20">
        <f t="shared" si="213"/>
        <v>1.0173869519223957</v>
      </c>
      <c r="P529" s="20">
        <f>Properties!$G$12*EXP(1/$G$2-1/300)*(K529*L529-M529*N529/Properties!$B$3)</f>
        <v>1.4149569224263886E-2</v>
      </c>
      <c r="Q529" s="20">
        <f>Properties!$G$13*(K529^2-O529*N529/Properties!$C$3)</f>
        <v>7.7574361673163469E-4</v>
      </c>
      <c r="R529" s="20">
        <f>Properties!$G$14*(O529*L529-M529*K529/Properties!$D$3)</f>
        <v>2.5415233639556118E-10</v>
      </c>
      <c r="S529" s="20">
        <f t="shared" si="214"/>
        <v>98.059931442695643</v>
      </c>
      <c r="T529" s="20">
        <f t="shared" si="215"/>
        <v>78.251420267465747</v>
      </c>
      <c r="U529" s="20">
        <f t="shared" si="216"/>
        <v>1.7485797325343879</v>
      </c>
      <c r="V529" s="20">
        <f t="shared" si="217"/>
        <v>1.844324144919355</v>
      </c>
      <c r="W529" s="20">
        <f t="shared" si="218"/>
        <v>9.5744412384967156E-2</v>
      </c>
      <c r="X529" s="20">
        <f t="shared" si="234"/>
        <v>18</v>
      </c>
      <c r="Y529" s="20">
        <f t="shared" si="219"/>
        <v>0.99136193794483818</v>
      </c>
      <c r="Z529" s="34">
        <f t="shared" si="220"/>
        <v>5.7224123768299773E-2</v>
      </c>
      <c r="AA529" s="38">
        <f t="shared" si="223"/>
        <v>1.9400685573043575E-2</v>
      </c>
      <c r="AB529" s="37">
        <f t="shared" si="224"/>
        <v>2.1857246656678164E-2</v>
      </c>
      <c r="AC529" s="39">
        <f t="shared" si="221"/>
        <v>18.240013593374215</v>
      </c>
    </row>
    <row r="530" spans="1:29">
      <c r="A530" s="20">
        <f t="shared" si="222"/>
        <v>5.0300000000000414E-2</v>
      </c>
      <c r="B530" s="16">
        <f t="shared" si="227"/>
        <v>6.4043949100179205</v>
      </c>
      <c r="C530" s="16">
        <f t="shared" si="228"/>
        <v>119.98570027176751</v>
      </c>
      <c r="D530" s="20">
        <f t="shared" si="225"/>
        <v>98.059931442695643</v>
      </c>
      <c r="E530" s="20">
        <f t="shared" si="226"/>
        <v>78.251420267465747</v>
      </c>
      <c r="F530" s="20">
        <f t="shared" si="229"/>
        <v>1.7485797325343879</v>
      </c>
      <c r="G530" s="20">
        <f t="shared" si="230"/>
        <v>1.844324144919355</v>
      </c>
      <c r="H530" s="20">
        <f t="shared" si="231"/>
        <v>9.5744412384967156E-2</v>
      </c>
      <c r="I530" s="20">
        <f t="shared" si="232"/>
        <v>18</v>
      </c>
      <c r="J530" s="20">
        <f t="shared" si="233"/>
        <v>0.99136193794483818</v>
      </c>
      <c r="K530" s="20">
        <f t="shared" si="209"/>
        <v>1043.991424286794</v>
      </c>
      <c r="L530" s="20">
        <f t="shared" si="210"/>
        <v>833.10084450993475</v>
      </c>
      <c r="M530" s="20">
        <f t="shared" si="211"/>
        <v>18.616189289448826</v>
      </c>
      <c r="N530" s="20">
        <f t="shared" si="212"/>
        <v>19.635528625941188</v>
      </c>
      <c r="O530" s="20">
        <f t="shared" si="213"/>
        <v>1.0193393364923633</v>
      </c>
      <c r="P530" s="20">
        <f>Properties!$G$12*EXP(1/$G$2-1/300)*(K530*L530-M530*N530/Properties!$B$3)</f>
        <v>1.4147926210588508E-2</v>
      </c>
      <c r="Q530" s="20">
        <f>Properties!$G$13*(K530^2-O530*N530/Properties!$C$3)</f>
        <v>7.7565736808963941E-4</v>
      </c>
      <c r="R530" s="20">
        <f>Properties!$G$14*(O530*L530-M530*K530/Properties!$D$3)</f>
        <v>2.5462398750473532E-10</v>
      </c>
      <c r="S530" s="20">
        <f t="shared" si="214"/>
        <v>98.056186543315562</v>
      </c>
      <c r="T530" s="20">
        <f t="shared" si="215"/>
        <v>78.248045418828923</v>
      </c>
      <c r="U530" s="20">
        <f t="shared" si="216"/>
        <v>1.7519545811712109</v>
      </c>
      <c r="V530" s="20">
        <f t="shared" si="217"/>
        <v>1.8478840189278083</v>
      </c>
      <c r="W530" s="20">
        <f t="shared" si="218"/>
        <v>9.5929437756597277E-2</v>
      </c>
      <c r="X530" s="20">
        <f t="shared" si="234"/>
        <v>18</v>
      </c>
      <c r="Y530" s="20">
        <f t="shared" si="219"/>
        <v>0.99134468989313163</v>
      </c>
      <c r="Z530" s="34">
        <f t="shared" si="220"/>
        <v>5.7333596584074664E-2</v>
      </c>
      <c r="AA530" s="38">
        <f t="shared" si="223"/>
        <v>1.9438134566844383E-2</v>
      </c>
      <c r="AB530" s="37">
        <f t="shared" si="224"/>
        <v>2.1899432264638464E-2</v>
      </c>
      <c r="AC530" s="39">
        <f t="shared" si="221"/>
        <v>18.239923568803835</v>
      </c>
    </row>
    <row r="531" spans="1:29">
      <c r="A531" s="20">
        <f t="shared" si="222"/>
        <v>5.0400000000000417E-2</v>
      </c>
      <c r="B531" s="16">
        <f t="shared" si="227"/>
        <v>6.4171273054652724</v>
      </c>
      <c r="C531" s="16">
        <f t="shared" si="228"/>
        <v>120.22424043135354</v>
      </c>
      <c r="D531" s="20">
        <f t="shared" si="225"/>
        <v>98.056186543315562</v>
      </c>
      <c r="E531" s="20">
        <f t="shared" si="226"/>
        <v>78.248045418828923</v>
      </c>
      <c r="F531" s="20">
        <f t="shared" si="229"/>
        <v>1.7519545811712109</v>
      </c>
      <c r="G531" s="20">
        <f t="shared" si="230"/>
        <v>1.8478840189278083</v>
      </c>
      <c r="H531" s="20">
        <f t="shared" si="231"/>
        <v>9.5929437756597277E-2</v>
      </c>
      <c r="I531" s="20">
        <f t="shared" si="232"/>
        <v>18</v>
      </c>
      <c r="J531" s="20">
        <f t="shared" si="233"/>
        <v>0.99134468989313163</v>
      </c>
      <c r="K531" s="20">
        <f t="shared" si="209"/>
        <v>1043.9333913306805</v>
      </c>
      <c r="L531" s="20">
        <f t="shared" si="210"/>
        <v>833.05042036272914</v>
      </c>
      <c r="M531" s="20">
        <f t="shared" si="211"/>
        <v>18.651794974419808</v>
      </c>
      <c r="N531" s="20">
        <f t="shared" si="212"/>
        <v>19.67308640758657</v>
      </c>
      <c r="O531" s="20">
        <f t="shared" si="213"/>
        <v>1.0212914331667611</v>
      </c>
      <c r="P531" s="20">
        <f>Properties!$G$12*EXP(1/$G$2-1/300)*(K531*L531-M531*N531/Properties!$B$3)</f>
        <v>1.4146283456874189E-2</v>
      </c>
      <c r="Q531" s="20">
        <f>Properties!$G$13*(K531^2-O531*N531/Properties!$C$3)</f>
        <v>7.7557113267812605E-4</v>
      </c>
      <c r="R531" s="20">
        <f>Properties!$G$14*(O531*L531-M531*K531/Properties!$D$3)</f>
        <v>2.5509550680798098E-10</v>
      </c>
      <c r="S531" s="20">
        <f t="shared" si="214"/>
        <v>98.052442076939542</v>
      </c>
      <c r="T531" s="20">
        <f t="shared" si="215"/>
        <v>78.244670962054727</v>
      </c>
      <c r="U531" s="20">
        <f t="shared" si="216"/>
        <v>1.7553290379454132</v>
      </c>
      <c r="V531" s="20">
        <f t="shared" si="217"/>
        <v>1.8514434805029194</v>
      </c>
      <c r="W531" s="20">
        <f t="shared" si="218"/>
        <v>9.6114442557506105E-2</v>
      </c>
      <c r="X531" s="20">
        <f t="shared" si="234"/>
        <v>18</v>
      </c>
      <c r="Y531" s="20">
        <f t="shared" si="219"/>
        <v>0.99132744154133245</v>
      </c>
      <c r="Z531" s="34">
        <f t="shared" si="220"/>
        <v>5.7443052078835488E-2</v>
      </c>
      <c r="AA531" s="38">
        <f t="shared" si="223"/>
        <v>1.947557923060458E-2</v>
      </c>
      <c r="AB531" s="37">
        <f t="shared" si="224"/>
        <v>2.1941612974315915E-2</v>
      </c>
      <c r="AC531" s="39">
        <f t="shared" si="221"/>
        <v>18.239833548240384</v>
      </c>
    </row>
    <row r="532" spans="1:29">
      <c r="A532" s="20">
        <f t="shared" si="222"/>
        <v>5.050000000000042E-2</v>
      </c>
      <c r="B532" s="16">
        <f t="shared" si="227"/>
        <v>6.4298597009126244</v>
      </c>
      <c r="C532" s="16">
        <f t="shared" si="228"/>
        <v>120.46278059093956</v>
      </c>
      <c r="D532" s="20">
        <f t="shared" si="225"/>
        <v>98.052442076939542</v>
      </c>
      <c r="E532" s="20">
        <f t="shared" si="226"/>
        <v>78.244670962054727</v>
      </c>
      <c r="F532" s="20">
        <f t="shared" si="229"/>
        <v>1.7553290379454132</v>
      </c>
      <c r="G532" s="20">
        <f t="shared" si="230"/>
        <v>1.8514434805029194</v>
      </c>
      <c r="H532" s="20">
        <f t="shared" si="231"/>
        <v>9.6114442557506105E-2</v>
      </c>
      <c r="I532" s="20">
        <f t="shared" si="232"/>
        <v>18</v>
      </c>
      <c r="J532" s="20">
        <f t="shared" si="233"/>
        <v>0.99132744154133245</v>
      </c>
      <c r="K532" s="20">
        <f t="shared" si="209"/>
        <v>1043.8753640557102</v>
      </c>
      <c r="L532" s="20">
        <f t="shared" si="210"/>
        <v>833.00000138541679</v>
      </c>
      <c r="M532" s="20">
        <f t="shared" si="211"/>
        <v>18.687395231676415</v>
      </c>
      <c r="N532" s="20">
        <f t="shared" si="212"/>
        <v>19.710638473665231</v>
      </c>
      <c r="O532" s="20">
        <f t="shared" si="213"/>
        <v>1.0232432419888171</v>
      </c>
      <c r="P532" s="20">
        <f>Properties!$G$12*EXP(1/$G$2-1/300)*(K532*L532-M532*N532/Properties!$B$3)</f>
        <v>1.4144640963064921E-2</v>
      </c>
      <c r="Q532" s="20">
        <f>Properties!$G$13*(K532^2-O532*N532/Properties!$C$3)</f>
        <v>7.7548491049428251E-4</v>
      </c>
      <c r="R532" s="20">
        <f>Properties!$G$14*(O532*L532-M532*K532/Properties!$D$3)</f>
        <v>2.5556689433901574E-10</v>
      </c>
      <c r="S532" s="20">
        <f t="shared" si="214"/>
        <v>98.048698043499272</v>
      </c>
      <c r="T532" s="20">
        <f t="shared" si="215"/>
        <v>78.241296897081142</v>
      </c>
      <c r="U532" s="20">
        <f t="shared" si="216"/>
        <v>1.7587031029189926</v>
      </c>
      <c r="V532" s="20">
        <f t="shared" si="217"/>
        <v>1.8550025297098416</v>
      </c>
      <c r="W532" s="20">
        <f t="shared" si="218"/>
        <v>9.6299426790848991E-2</v>
      </c>
      <c r="X532" s="20">
        <f t="shared" si="234"/>
        <v>18</v>
      </c>
      <c r="Y532" s="20">
        <f t="shared" si="219"/>
        <v>0.9913101928894249</v>
      </c>
      <c r="Z532" s="34">
        <f t="shared" si="220"/>
        <v>5.7552490256314037E-2</v>
      </c>
      <c r="AA532" s="38">
        <f t="shared" si="223"/>
        <v>1.9513019565007284E-2</v>
      </c>
      <c r="AB532" s="37">
        <f t="shared" si="224"/>
        <v>2.1983788786485724E-2</v>
      </c>
      <c r="AC532" s="39">
        <f t="shared" si="221"/>
        <v>18.239743531683729</v>
      </c>
    </row>
    <row r="533" spans="1:29">
      <c r="A533" s="20">
        <f t="shared" si="222"/>
        <v>5.0600000000000422E-2</v>
      </c>
      <c r="B533" s="16">
        <f t="shared" si="227"/>
        <v>6.4425920963599763</v>
      </c>
      <c r="C533" s="16">
        <f t="shared" si="228"/>
        <v>120.70132075052558</v>
      </c>
      <c r="D533" s="20">
        <f t="shared" si="225"/>
        <v>98.048698043499272</v>
      </c>
      <c r="E533" s="20">
        <f t="shared" si="226"/>
        <v>78.241296897081142</v>
      </c>
      <c r="F533" s="20">
        <f t="shared" si="229"/>
        <v>1.7587031029189926</v>
      </c>
      <c r="G533" s="20">
        <f t="shared" si="230"/>
        <v>1.8550025297098416</v>
      </c>
      <c r="H533" s="20">
        <f t="shared" si="231"/>
        <v>9.6299426790848991E-2</v>
      </c>
      <c r="I533" s="20">
        <f t="shared" si="232"/>
        <v>18</v>
      </c>
      <c r="J533" s="20">
        <f t="shared" si="233"/>
        <v>0.9913101928894249</v>
      </c>
      <c r="K533" s="20">
        <f t="shared" si="209"/>
        <v>1043.8173424609345</v>
      </c>
      <c r="L533" s="20">
        <f t="shared" si="210"/>
        <v>832.94958757713948</v>
      </c>
      <c r="M533" s="20">
        <f t="shared" si="211"/>
        <v>18.722990062063502</v>
      </c>
      <c r="N533" s="20">
        <f t="shared" si="212"/>
        <v>19.748184825065252</v>
      </c>
      <c r="O533" s="20">
        <f t="shared" si="213"/>
        <v>1.0251947630017493</v>
      </c>
      <c r="P533" s="20">
        <f>Properties!$G$12*EXP(1/$G$2-1/300)*(K533*L533-M533*N533/Properties!$B$3)</f>
        <v>1.414299872910469E-2</v>
      </c>
      <c r="Q533" s="20">
        <f>Properties!$G$13*(K533^2-O533*N533/Properties!$C$3)</f>
        <v>7.7539870153529552E-4</v>
      </c>
      <c r="R533" s="20">
        <f>Properties!$G$14*(O533*L533-M533*K533/Properties!$D$3)</f>
        <v>2.5603815013154763E-10</v>
      </c>
      <c r="S533" s="20">
        <f t="shared" si="214"/>
        <v>98.044954442926468</v>
      </c>
      <c r="T533" s="20">
        <f t="shared" si="215"/>
        <v>78.237923223846195</v>
      </c>
      <c r="U533" s="20">
        <f t="shared" si="216"/>
        <v>1.7620767761539333</v>
      </c>
      <c r="V533" s="20">
        <f t="shared" si="217"/>
        <v>1.8585611666137141</v>
      </c>
      <c r="W533" s="20">
        <f t="shared" si="218"/>
        <v>9.6484390459780633E-2</v>
      </c>
      <c r="X533" s="20">
        <f t="shared" si="234"/>
        <v>18</v>
      </c>
      <c r="Y533" s="20">
        <f t="shared" si="219"/>
        <v>0.99129294393739331</v>
      </c>
      <c r="Z533" s="34">
        <f t="shared" si="220"/>
        <v>5.7661911120242548E-2</v>
      </c>
      <c r="AA533" s="38">
        <f t="shared" si="223"/>
        <v>1.9550455570735325E-2</v>
      </c>
      <c r="AB533" s="37">
        <f t="shared" si="224"/>
        <v>2.2025959701922559E-2</v>
      </c>
      <c r="AC533" s="39">
        <f t="shared" si="221"/>
        <v>18.239653519133743</v>
      </c>
    </row>
    <row r="534" spans="1:29">
      <c r="A534" s="20">
        <f t="shared" si="222"/>
        <v>5.0700000000000425E-2</v>
      </c>
      <c r="B534" s="16">
        <f t="shared" si="227"/>
        <v>6.4553244918073283</v>
      </c>
      <c r="C534" s="16">
        <f t="shared" si="228"/>
        <v>120.93986091011161</v>
      </c>
      <c r="D534" s="20">
        <f t="shared" si="225"/>
        <v>98.044954442926468</v>
      </c>
      <c r="E534" s="20">
        <f t="shared" si="226"/>
        <v>78.237923223846195</v>
      </c>
      <c r="F534" s="20">
        <f t="shared" si="229"/>
        <v>1.7620767761539333</v>
      </c>
      <c r="G534" s="20">
        <f t="shared" si="230"/>
        <v>1.8585611666137141</v>
      </c>
      <c r="H534" s="20">
        <f t="shared" si="231"/>
        <v>9.6484390459780633E-2</v>
      </c>
      <c r="I534" s="20">
        <f t="shared" si="232"/>
        <v>18</v>
      </c>
      <c r="J534" s="20">
        <f t="shared" si="233"/>
        <v>0.99129294393739331</v>
      </c>
      <c r="K534" s="20">
        <f t="shared" si="209"/>
        <v>1043.759326545405</v>
      </c>
      <c r="L534" s="20">
        <f t="shared" si="210"/>
        <v>832.89917893703853</v>
      </c>
      <c r="M534" s="20">
        <f t="shared" si="211"/>
        <v>18.75857946642574</v>
      </c>
      <c r="N534" s="20">
        <f t="shared" si="212"/>
        <v>19.785725462674506</v>
      </c>
      <c r="O534" s="20">
        <f t="shared" si="213"/>
        <v>1.0271459962487655</v>
      </c>
      <c r="P534" s="20">
        <f>Properties!$G$12*EXP(1/$G$2-1/300)*(K534*L534-M534*N534/Properties!$B$3)</f>
        <v>1.4141356754937492E-2</v>
      </c>
      <c r="Q534" s="20">
        <f>Properties!$G$13*(K534^2-O534*N534/Properties!$C$3)</f>
        <v>7.753125057983521E-4</v>
      </c>
      <c r="R534" s="20">
        <f>Properties!$G$14*(O534*L534-M534*K534/Properties!$D$3)</f>
        <v>2.5650927421927411E-10</v>
      </c>
      <c r="S534" s="20">
        <f t="shared" si="214"/>
        <v>98.041211275152847</v>
      </c>
      <c r="T534" s="20">
        <f t="shared" si="215"/>
        <v>78.234549942287927</v>
      </c>
      <c r="U534" s="20">
        <f t="shared" si="216"/>
        <v>1.7654500577122068</v>
      </c>
      <c r="V534" s="20">
        <f t="shared" si="217"/>
        <v>1.8621193912796619</v>
      </c>
      <c r="W534" s="20">
        <f t="shared" si="218"/>
        <v>9.6669333567455037E-2</v>
      </c>
      <c r="X534" s="20">
        <f t="shared" si="234"/>
        <v>18</v>
      </c>
      <c r="Y534" s="20">
        <f t="shared" si="219"/>
        <v>0.99127569468522203</v>
      </c>
      <c r="Z534" s="34">
        <f t="shared" si="220"/>
        <v>5.7771314674352703E-2</v>
      </c>
      <c r="AA534" s="38">
        <f t="shared" si="223"/>
        <v>1.9587887248471533E-2</v>
      </c>
      <c r="AB534" s="37">
        <f t="shared" si="224"/>
        <v>2.2068125721400912E-2</v>
      </c>
      <c r="AC534" s="39">
        <f t="shared" si="221"/>
        <v>18.239563510590312</v>
      </c>
    </row>
    <row r="535" spans="1:29">
      <c r="A535" s="20">
        <f t="shared" si="222"/>
        <v>5.0800000000000428E-2</v>
      </c>
      <c r="B535" s="16">
        <f t="shared" si="227"/>
        <v>6.4680568872546802</v>
      </c>
      <c r="C535" s="16">
        <f t="shared" si="228"/>
        <v>121.17840106969763</v>
      </c>
      <c r="D535" s="20">
        <f t="shared" si="225"/>
        <v>98.041211275152847</v>
      </c>
      <c r="E535" s="20">
        <f t="shared" si="226"/>
        <v>78.234549942287927</v>
      </c>
      <c r="F535" s="20">
        <f t="shared" si="229"/>
        <v>1.7654500577122068</v>
      </c>
      <c r="G535" s="20">
        <f t="shared" si="230"/>
        <v>1.8621193912796619</v>
      </c>
      <c r="H535" s="20">
        <f t="shared" si="231"/>
        <v>9.6669333567455037E-2</v>
      </c>
      <c r="I535" s="20">
        <f t="shared" si="232"/>
        <v>18</v>
      </c>
      <c r="J535" s="20">
        <f t="shared" si="233"/>
        <v>0.99127569468522203</v>
      </c>
      <c r="K535" s="20">
        <f t="shared" si="209"/>
        <v>1043.7013163081745</v>
      </c>
      <c r="L535" s="20">
        <f t="shared" si="210"/>
        <v>832.84877546425685</v>
      </c>
      <c r="M535" s="20">
        <f t="shared" si="211"/>
        <v>18.794163445607637</v>
      </c>
      <c r="N535" s="20">
        <f t="shared" si="212"/>
        <v>19.823260387380707</v>
      </c>
      <c r="O535" s="20">
        <f t="shared" si="213"/>
        <v>1.029096941773066</v>
      </c>
      <c r="P535" s="20">
        <f>Properties!$G$12*EXP(1/$G$2-1/300)*(K535*L535-M535*N535/Properties!$B$3)</f>
        <v>1.4139715040507369E-2</v>
      </c>
      <c r="Q535" s="20">
        <f>Properties!$G$13*(K535^2-O535*N535/Properties!$C$3)</f>
        <v>7.7522632328064071E-4</v>
      </c>
      <c r="R535" s="20">
        <f>Properties!$G$14*(O535*L535-M535*K535/Properties!$D$3)</f>
        <v>2.5698026663588379E-10</v>
      </c>
      <c r="S535" s="20">
        <f t="shared" si="214"/>
        <v>98.03746854011014</v>
      </c>
      <c r="T535" s="20">
        <f t="shared" si="215"/>
        <v>78.231177052344364</v>
      </c>
      <c r="U535" s="20">
        <f t="shared" si="216"/>
        <v>1.7688229476557702</v>
      </c>
      <c r="V535" s="20">
        <f t="shared" si="217"/>
        <v>1.865677203772796</v>
      </c>
      <c r="W535" s="20">
        <f t="shared" si="218"/>
        <v>9.6854256117025569E-2</v>
      </c>
      <c r="X535" s="20">
        <f t="shared" si="234"/>
        <v>18</v>
      </c>
      <c r="Y535" s="20">
        <f t="shared" si="219"/>
        <v>0.9912584451328954</v>
      </c>
      <c r="Z535" s="34">
        <f t="shared" si="220"/>
        <v>5.7880700922372519E-2</v>
      </c>
      <c r="AA535" s="38">
        <f t="shared" si="223"/>
        <v>1.9625314598898599E-2</v>
      </c>
      <c r="AB535" s="37">
        <f t="shared" si="224"/>
        <v>2.2110286845695448E-2</v>
      </c>
      <c r="AC535" s="39">
        <f t="shared" si="221"/>
        <v>18.239473506053354</v>
      </c>
    </row>
    <row r="536" spans="1:29">
      <c r="A536" s="20">
        <f t="shared" si="222"/>
        <v>5.0900000000000431E-2</v>
      </c>
      <c r="B536" s="16">
        <f t="shared" si="227"/>
        <v>6.480789282702033</v>
      </c>
      <c r="C536" s="16">
        <f t="shared" si="228"/>
        <v>121.41694122928365</v>
      </c>
      <c r="D536" s="20">
        <f t="shared" si="225"/>
        <v>98.03746854011014</v>
      </c>
      <c r="E536" s="20">
        <f t="shared" si="226"/>
        <v>78.231177052344364</v>
      </c>
      <c r="F536" s="20">
        <f t="shared" si="229"/>
        <v>1.7688229476557702</v>
      </c>
      <c r="G536" s="20">
        <f t="shared" si="230"/>
        <v>1.865677203772796</v>
      </c>
      <c r="H536" s="20">
        <f t="shared" si="231"/>
        <v>9.6854256117025569E-2</v>
      </c>
      <c r="I536" s="20">
        <f t="shared" si="232"/>
        <v>18</v>
      </c>
      <c r="J536" s="20">
        <f t="shared" si="233"/>
        <v>0.9912584451328954</v>
      </c>
      <c r="K536" s="20">
        <f t="shared" si="209"/>
        <v>1043.6433117482957</v>
      </c>
      <c r="L536" s="20">
        <f t="shared" si="210"/>
        <v>832.79837715793633</v>
      </c>
      <c r="M536" s="20">
        <f t="shared" si="211"/>
        <v>18.829742000453496</v>
      </c>
      <c r="N536" s="20">
        <f t="shared" si="212"/>
        <v>19.860789600071342</v>
      </c>
      <c r="O536" s="20">
        <f t="shared" si="213"/>
        <v>1.0310475996178412</v>
      </c>
      <c r="P536" s="20">
        <f>Properties!$G$12*EXP(1/$G$2-1/300)*(K536*L536-M536*N536/Properties!$B$3)</f>
        <v>1.4138073585758354E-2</v>
      </c>
      <c r="Q536" s="20">
        <f>Properties!$G$13*(K536^2-O536*N536/Properties!$C$3)</f>
        <v>7.7514015397935185E-4</v>
      </c>
      <c r="R536" s="20">
        <f>Properties!$G$14*(O536*L536-M536*K536/Properties!$D$3)</f>
        <v>2.5745112741505484E-10</v>
      </c>
      <c r="S536" s="20">
        <f t="shared" si="214"/>
        <v>98.033726237730107</v>
      </c>
      <c r="T536" s="20">
        <f t="shared" si="215"/>
        <v>78.227804553953561</v>
      </c>
      <c r="U536" s="20">
        <f t="shared" si="216"/>
        <v>1.7721954460465683</v>
      </c>
      <c r="V536" s="20">
        <f t="shared" si="217"/>
        <v>1.8692346041582135</v>
      </c>
      <c r="W536" s="20">
        <f t="shared" si="218"/>
        <v>9.7039158111644902E-2</v>
      </c>
      <c r="X536" s="20">
        <f t="shared" si="234"/>
        <v>18</v>
      </c>
      <c r="Y536" s="20">
        <f t="shared" si="219"/>
        <v>0.99124119528039778</v>
      </c>
      <c r="Z536" s="34">
        <f t="shared" si="220"/>
        <v>5.7990069868031346E-2</v>
      </c>
      <c r="AA536" s="38">
        <f t="shared" si="223"/>
        <v>1.9662737622698927E-2</v>
      </c>
      <c r="AB536" s="37">
        <f t="shared" si="224"/>
        <v>2.2152443075580487E-2</v>
      </c>
      <c r="AC536" s="39">
        <f t="shared" si="221"/>
        <v>18.239383505522717</v>
      </c>
    </row>
    <row r="537" spans="1:29">
      <c r="A537" s="20">
        <f t="shared" si="222"/>
        <v>5.1000000000000434E-2</v>
      </c>
      <c r="B537" s="16">
        <f t="shared" si="227"/>
        <v>6.493521678149385</v>
      </c>
      <c r="C537" s="16">
        <f t="shared" si="228"/>
        <v>121.65548138886967</v>
      </c>
      <c r="D537" s="20">
        <f t="shared" si="225"/>
        <v>98.033726237730107</v>
      </c>
      <c r="E537" s="20">
        <f t="shared" si="226"/>
        <v>78.227804553953561</v>
      </c>
      <c r="F537" s="20">
        <f t="shared" si="229"/>
        <v>1.7721954460465683</v>
      </c>
      <c r="G537" s="20">
        <f t="shared" si="230"/>
        <v>1.8692346041582135</v>
      </c>
      <c r="H537" s="20">
        <f t="shared" si="231"/>
        <v>9.7039158111644902E-2</v>
      </c>
      <c r="I537" s="20">
        <f t="shared" si="232"/>
        <v>18</v>
      </c>
      <c r="J537" s="20">
        <f t="shared" si="233"/>
        <v>0.99124119528039778</v>
      </c>
      <c r="K537" s="20">
        <f t="shared" si="209"/>
        <v>1043.5853128648207</v>
      </c>
      <c r="L537" s="20">
        <f t="shared" si="210"/>
        <v>832.74798401721898</v>
      </c>
      <c r="M537" s="20">
        <f t="shared" si="211"/>
        <v>18.865315131807449</v>
      </c>
      <c r="N537" s="20">
        <f t="shared" si="212"/>
        <v>19.898313101633725</v>
      </c>
      <c r="O537" s="20">
        <f t="shared" si="213"/>
        <v>1.0329979698262723</v>
      </c>
      <c r="P537" s="20">
        <f>Properties!$G$12*EXP(1/$G$2-1/300)*(K537*L537-M537*N537/Properties!$B$3)</f>
        <v>1.4136432390634489E-2</v>
      </c>
      <c r="Q537" s="20">
        <f>Properties!$G$13*(K537^2-O537*N537/Properties!$C$3)</f>
        <v>7.7505399789167407E-4</v>
      </c>
      <c r="R537" s="20">
        <f>Properties!$G$14*(O537*L537-M537*K537/Properties!$D$3)</f>
        <v>2.5792185659045539E-10</v>
      </c>
      <c r="S537" s="20">
        <f t="shared" si="214"/>
        <v>98.029984367944508</v>
      </c>
      <c r="T537" s="20">
        <f t="shared" si="215"/>
        <v>78.224432447053601</v>
      </c>
      <c r="U537" s="20">
        <f t="shared" si="216"/>
        <v>1.775567552946532</v>
      </c>
      <c r="V537" s="20">
        <f t="shared" si="217"/>
        <v>1.8727915925009972</v>
      </c>
      <c r="W537" s="20">
        <f t="shared" si="218"/>
        <v>9.7224039554465042E-2</v>
      </c>
      <c r="X537" s="20">
        <f t="shared" si="234"/>
        <v>18</v>
      </c>
      <c r="Y537" s="20">
        <f t="shared" si="219"/>
        <v>0.9912239451277135</v>
      </c>
      <c r="Z537" s="34">
        <f t="shared" si="220"/>
        <v>5.8099421515057759E-2</v>
      </c>
      <c r="AA537" s="38">
        <f t="shared" si="223"/>
        <v>1.9700156320554926E-2</v>
      </c>
      <c r="AB537" s="37">
        <f t="shared" si="224"/>
        <v>2.2194594411829981E-2</v>
      </c>
      <c r="AC537" s="39">
        <f t="shared" si="221"/>
        <v>18.239293508998298</v>
      </c>
    </row>
    <row r="538" spans="1:29">
      <c r="A538" s="20">
        <f t="shared" si="222"/>
        <v>5.1100000000000437E-2</v>
      </c>
      <c r="B538" s="16">
        <f t="shared" si="227"/>
        <v>6.5062540735967369</v>
      </c>
      <c r="C538" s="16">
        <f t="shared" si="228"/>
        <v>121.8940215484557</v>
      </c>
      <c r="D538" s="20">
        <f t="shared" si="225"/>
        <v>98.029984367944508</v>
      </c>
      <c r="E538" s="20">
        <f t="shared" si="226"/>
        <v>78.224432447053601</v>
      </c>
      <c r="F538" s="20">
        <f t="shared" si="229"/>
        <v>1.775567552946532</v>
      </c>
      <c r="G538" s="20">
        <f t="shared" si="230"/>
        <v>1.8727915925009972</v>
      </c>
      <c r="H538" s="20">
        <f t="shared" si="231"/>
        <v>9.7224039554465042E-2</v>
      </c>
      <c r="I538" s="20">
        <f t="shared" si="232"/>
        <v>18</v>
      </c>
      <c r="J538" s="20">
        <f t="shared" si="233"/>
        <v>0.9912239451277135</v>
      </c>
      <c r="K538" s="20">
        <f t="shared" si="209"/>
        <v>1043.5273196568028</v>
      </c>
      <c r="L538" s="20">
        <f t="shared" si="210"/>
        <v>832.69759604124772</v>
      </c>
      <c r="M538" s="20">
        <f t="shared" si="211"/>
        <v>18.900882840513439</v>
      </c>
      <c r="N538" s="20">
        <f t="shared" si="212"/>
        <v>19.935830892954968</v>
      </c>
      <c r="O538" s="20">
        <f t="shared" si="213"/>
        <v>1.0349480524415309</v>
      </c>
      <c r="P538" s="20">
        <f>Properties!$G$12*EXP(1/$G$2-1/300)*(K538*L538-M538*N538/Properties!$B$3)</f>
        <v>1.413479145507985E-2</v>
      </c>
      <c r="Q538" s="20">
        <f>Properties!$G$13*(K538^2-O538*N538/Properties!$C$3)</f>
        <v>7.7496785501479843E-4</v>
      </c>
      <c r="R538" s="20">
        <f>Properties!$G$14*(O538*L538-M538*K538/Properties!$D$3)</f>
        <v>2.5839245419574367E-10</v>
      </c>
      <c r="S538" s="20">
        <f t="shared" si="214"/>
        <v>98.026242930685115</v>
      </c>
      <c r="T538" s="20">
        <f t="shared" si="215"/>
        <v>78.221060731582554</v>
      </c>
      <c r="U538" s="20">
        <f t="shared" si="216"/>
        <v>1.7789392684175789</v>
      </c>
      <c r="V538" s="20">
        <f t="shared" si="217"/>
        <v>1.8763481688662162</v>
      </c>
      <c r="W538" s="20">
        <f t="shared" si="218"/>
        <v>9.7408900448637328E-2</v>
      </c>
      <c r="X538" s="20">
        <f t="shared" si="234"/>
        <v>18</v>
      </c>
      <c r="Y538" s="20">
        <f t="shared" si="219"/>
        <v>0.9912066946748268</v>
      </c>
      <c r="Z538" s="34">
        <f t="shared" si="220"/>
        <v>5.8208755867177442E-2</v>
      </c>
      <c r="AA538" s="38">
        <f t="shared" si="223"/>
        <v>1.9737570693148854E-2</v>
      </c>
      <c r="AB538" s="37">
        <f t="shared" si="224"/>
        <v>2.2236740855218075E-2</v>
      </c>
      <c r="AC538" s="39">
        <f t="shared" si="221"/>
        <v>18.239203516479986</v>
      </c>
    </row>
    <row r="539" spans="1:29">
      <c r="A539" s="20">
        <f t="shared" si="222"/>
        <v>5.120000000000044E-2</v>
      </c>
      <c r="B539" s="16">
        <f t="shared" si="227"/>
        <v>6.5189864690440888</v>
      </c>
      <c r="C539" s="16">
        <f t="shared" si="228"/>
        <v>122.13256170804172</v>
      </c>
      <c r="D539" s="20">
        <f t="shared" si="225"/>
        <v>98.026242930685115</v>
      </c>
      <c r="E539" s="20">
        <f t="shared" si="226"/>
        <v>78.221060731582554</v>
      </c>
      <c r="F539" s="20">
        <f t="shared" si="229"/>
        <v>1.7789392684175789</v>
      </c>
      <c r="G539" s="20">
        <f t="shared" si="230"/>
        <v>1.8763481688662162</v>
      </c>
      <c r="H539" s="20">
        <f t="shared" si="231"/>
        <v>9.7408900448637328E-2</v>
      </c>
      <c r="I539" s="20">
        <f t="shared" si="232"/>
        <v>18</v>
      </c>
      <c r="J539" s="20">
        <f t="shared" si="233"/>
        <v>0.9912066946748268</v>
      </c>
      <c r="K539" s="20">
        <f t="shared" ref="K539:K602" si="235">$G$3*D539/SUM(D539:I539)*$J539</f>
        <v>1043.4693321232946</v>
      </c>
      <c r="L539" s="20">
        <f t="shared" ref="L539:L602" si="236">$G$3*E539/SUM(D539:I539)*$J539</f>
        <v>832.64721322916523</v>
      </c>
      <c r="M539" s="20">
        <f t="shared" ref="M539:M602" si="237">$G$3*F539/SUM(D539:I539)*$J539</f>
        <v>18.936445127415229</v>
      </c>
      <c r="N539" s="20">
        <f t="shared" ref="N539:N602" si="238">$G$3*G539/SUM(D539:I539)*$J539</f>
        <v>19.973342974922009</v>
      </c>
      <c r="O539" s="20">
        <f t="shared" ref="O539:O602" si="239">$G$3*H539/SUM(D539:I539)*$J539</f>
        <v>1.03689784750678</v>
      </c>
      <c r="P539" s="20">
        <f>Properties!$G$12*EXP(1/$G$2-1/300)*(K539*L539-M539*N539/Properties!$B$3)</f>
        <v>1.413315077903851E-2</v>
      </c>
      <c r="Q539" s="20">
        <f>Properties!$G$13*(K539^2-O539*N539/Properties!$C$3)</f>
        <v>7.7488172534591652E-4</v>
      </c>
      <c r="R539" s="20">
        <f>Properties!$G$14*(O539*L539-M539*K539/Properties!$D$3)</f>
        <v>2.5886292026456886E-10</v>
      </c>
      <c r="S539" s="20">
        <f t="shared" ref="S539:S602" si="240">D539+$G$10*(-P539-2*Q539+R539)*$B$25</f>
        <v>98.022501925883731</v>
      </c>
      <c r="T539" s="20">
        <f t="shared" ref="T539:T602" si="241">E539+$G$10*(-P539-R539)*$B$25</f>
        <v>78.217689407478517</v>
      </c>
      <c r="U539" s="20">
        <f t="shared" ref="U539:U602" si="242">F539+$G$10*(P539+R539)*$B$25</f>
        <v>1.7823105925216132</v>
      </c>
      <c r="V539" s="20">
        <f t="shared" ref="V539:V602" si="243">G539+$G$10*(P539+Q539)*$B$25</f>
        <v>1.8799043333189256</v>
      </c>
      <c r="W539" s="20">
        <f t="shared" ref="W539:W602" si="244">H539+$G$10*(Q539-R539)*$B$25</f>
        <v>9.7593740797312423E-2</v>
      </c>
      <c r="X539" s="20">
        <f t="shared" si="234"/>
        <v>18</v>
      </c>
      <c r="Y539" s="20">
        <f t="shared" ref="Y539:Y602" si="245">J539-($J$6/(2*J539)*SUM($D$27:$I$27)/SUM(D539:I539))*($B$25)</f>
        <v>0.99118944392172215</v>
      </c>
      <c r="Z539" s="34">
        <f t="shared" ref="Z539:Z602" si="246">1-(P539+R539)/($P$27+$R$27)</f>
        <v>5.8318072928117193E-2</v>
      </c>
      <c r="AA539" s="38">
        <f t="shared" si="223"/>
        <v>1.9774980741162695E-2</v>
      </c>
      <c r="AB539" s="37">
        <f t="shared" si="224"/>
        <v>2.2278882406518541E-2</v>
      </c>
      <c r="AC539" s="39">
        <f t="shared" ref="AC539:AC602" si="247">(P539+R539)/(Q539-R539)</f>
        <v>18.239113527967653</v>
      </c>
    </row>
    <row r="540" spans="1:29">
      <c r="A540" s="20">
        <f t="shared" ref="A540:A603" si="248">A539+$B$25</f>
        <v>5.1300000000000442E-2</v>
      </c>
      <c r="B540" s="16">
        <f t="shared" si="227"/>
        <v>6.5317188644914408</v>
      </c>
      <c r="C540" s="16">
        <f t="shared" si="228"/>
        <v>122.37110186762774</v>
      </c>
      <c r="D540" s="20">
        <f t="shared" si="225"/>
        <v>98.022501925883731</v>
      </c>
      <c r="E540" s="20">
        <f t="shared" si="226"/>
        <v>78.217689407478517</v>
      </c>
      <c r="F540" s="20">
        <f t="shared" si="229"/>
        <v>1.7823105925216132</v>
      </c>
      <c r="G540" s="20">
        <f t="shared" si="230"/>
        <v>1.8799043333189256</v>
      </c>
      <c r="H540" s="20">
        <f t="shared" si="231"/>
        <v>9.7593740797312423E-2</v>
      </c>
      <c r="I540" s="20">
        <f t="shared" si="232"/>
        <v>18</v>
      </c>
      <c r="J540" s="20">
        <f t="shared" si="233"/>
        <v>0.99118944392172215</v>
      </c>
      <c r="K540" s="20">
        <f t="shared" si="235"/>
        <v>1043.4113502633502</v>
      </c>
      <c r="L540" s="20">
        <f t="shared" si="236"/>
        <v>832.59683558011477</v>
      </c>
      <c r="M540" s="20">
        <f t="shared" si="237"/>
        <v>18.972001993356404</v>
      </c>
      <c r="N540" s="20">
        <f t="shared" si="238"/>
        <v>20.010849348421576</v>
      </c>
      <c r="O540" s="20">
        <f t="shared" si="239"/>
        <v>1.0388473550651731</v>
      </c>
      <c r="P540" s="20">
        <f>Properties!$G$12*EXP(1/$G$2-1/300)*(K540*L540-M540*N540/Properties!$B$3)</f>
        <v>1.4131510362454585E-2</v>
      </c>
      <c r="Q540" s="20">
        <f>Properties!$G$13*(K540^2-O540*N540/Properties!$C$3)</f>
        <v>7.7479560888222068E-4</v>
      </c>
      <c r="R540" s="20">
        <f>Properties!$G$14*(O540*L540-M540*K540/Properties!$D$3)</f>
        <v>2.5933325483056926E-10</v>
      </c>
      <c r="S540" s="20">
        <f t="shared" si="240"/>
        <v>98.018761353472158</v>
      </c>
      <c r="T540" s="20">
        <f t="shared" si="241"/>
        <v>78.214318474679601</v>
      </c>
      <c r="U540" s="20">
        <f t="shared" si="242"/>
        <v>1.785681525320526</v>
      </c>
      <c r="V540" s="20">
        <f t="shared" si="243"/>
        <v>1.8834600859241664</v>
      </c>
      <c r="W540" s="20">
        <f t="shared" si="244"/>
        <v>9.7778560603640333E-2</v>
      </c>
      <c r="X540" s="20">
        <f t="shared" si="234"/>
        <v>18</v>
      </c>
      <c r="Y540" s="20">
        <f t="shared" si="245"/>
        <v>0.99117219286838376</v>
      </c>
      <c r="Z540" s="34">
        <f t="shared" si="246"/>
        <v>5.8427372701600255E-2</v>
      </c>
      <c r="AA540" s="38">
        <f t="shared" ref="AA540:AA603" si="249">($D$27-S540)/$D$27</f>
        <v>1.9812386465278421E-2</v>
      </c>
      <c r="AB540" s="37">
        <f t="shared" ref="AB540:AB603" si="250">($E$27-T540)/$E$27</f>
        <v>2.2321019066504987E-2</v>
      </c>
      <c r="AC540" s="39">
        <f t="shared" si="247"/>
        <v>18.239023543461201</v>
      </c>
    </row>
    <row r="541" spans="1:29">
      <c r="A541" s="20">
        <f t="shared" si="248"/>
        <v>5.1400000000000445E-2</v>
      </c>
      <c r="B541" s="16">
        <f t="shared" si="227"/>
        <v>6.5444512599387927</v>
      </c>
      <c r="C541" s="16">
        <f t="shared" si="228"/>
        <v>122.60964202721377</v>
      </c>
      <c r="D541" s="20">
        <f t="shared" ref="D541:D604" si="251">S540</f>
        <v>98.018761353472158</v>
      </c>
      <c r="E541" s="20">
        <f t="shared" ref="E541:E604" si="252">T540</f>
        <v>78.214318474679601</v>
      </c>
      <c r="F541" s="20">
        <f t="shared" si="229"/>
        <v>1.785681525320526</v>
      </c>
      <c r="G541" s="20">
        <f t="shared" si="230"/>
        <v>1.8834600859241664</v>
      </c>
      <c r="H541" s="20">
        <f t="shared" si="231"/>
        <v>9.7778560603640333E-2</v>
      </c>
      <c r="I541" s="20">
        <f t="shared" si="232"/>
        <v>18</v>
      </c>
      <c r="J541" s="20">
        <f t="shared" si="233"/>
        <v>0.99117219286838376</v>
      </c>
      <c r="K541" s="20">
        <f t="shared" si="235"/>
        <v>1043.3533740760224</v>
      </c>
      <c r="L541" s="20">
        <f t="shared" si="236"/>
        <v>832.54646309323937</v>
      </c>
      <c r="M541" s="20">
        <f t="shared" si="237"/>
        <v>19.007553439180366</v>
      </c>
      <c r="N541" s="20">
        <f t="shared" si="238"/>
        <v>20.048350014340222</v>
      </c>
      <c r="O541" s="20">
        <f t="shared" si="239"/>
        <v>1.0407965751598554</v>
      </c>
      <c r="P541" s="20">
        <f>Properties!$G$12*EXP(1/$G$2-1/300)*(K541*L541-M541*N541/Properties!$B$3)</f>
        <v>1.4129870205272177E-2</v>
      </c>
      <c r="Q541" s="20">
        <f>Properties!$G$13*(K541^2-O541*N541/Properties!$C$3)</f>
        <v>7.7470950562090381E-4</v>
      </c>
      <c r="R541" s="20">
        <f>Properties!$G$14*(O541*L541-M541*K541/Properties!$D$3)</f>
        <v>2.5980345792737431E-10</v>
      </c>
      <c r="S541" s="20">
        <f t="shared" si="240"/>
        <v>98.015021213382227</v>
      </c>
      <c r="T541" s="20">
        <f t="shared" si="241"/>
        <v>78.210947933123933</v>
      </c>
      <c r="U541" s="20">
        <f t="shared" si="242"/>
        <v>1.7890520668761949</v>
      </c>
      <c r="V541" s="20">
        <f t="shared" si="243"/>
        <v>1.8870154267469652</v>
      </c>
      <c r="W541" s="20">
        <f t="shared" si="244"/>
        <v>9.7963359870770386E-2</v>
      </c>
      <c r="X541" s="20">
        <f t="shared" si="234"/>
        <v>18</v>
      </c>
      <c r="Y541" s="20">
        <f t="shared" si="245"/>
        <v>0.991154941514796</v>
      </c>
      <c r="Z541" s="34">
        <f t="shared" si="246"/>
        <v>5.8536655191351317E-2</v>
      </c>
      <c r="AA541" s="38">
        <f t="shared" si="249"/>
        <v>1.9849787866177734E-2</v>
      </c>
      <c r="AB541" s="37">
        <f t="shared" si="250"/>
        <v>2.2363150835950842E-2</v>
      </c>
      <c r="AC541" s="39">
        <f t="shared" si="247"/>
        <v>18.238933562960508</v>
      </c>
    </row>
    <row r="542" spans="1:29">
      <c r="A542" s="20">
        <f t="shared" si="248"/>
        <v>5.1500000000000448E-2</v>
      </c>
      <c r="B542" s="16">
        <f t="shared" si="227"/>
        <v>6.5571836553861447</v>
      </c>
      <c r="C542" s="16">
        <f t="shared" si="228"/>
        <v>122.84818218679979</v>
      </c>
      <c r="D542" s="20">
        <f t="shared" si="251"/>
        <v>98.015021213382227</v>
      </c>
      <c r="E542" s="20">
        <f t="shared" si="252"/>
        <v>78.210947933123933</v>
      </c>
      <c r="F542" s="20">
        <f t="shared" si="229"/>
        <v>1.7890520668761949</v>
      </c>
      <c r="G542" s="20">
        <f t="shared" si="230"/>
        <v>1.8870154267469652</v>
      </c>
      <c r="H542" s="20">
        <f t="shared" si="231"/>
        <v>9.7963359870770386E-2</v>
      </c>
      <c r="I542" s="20">
        <f t="shared" si="232"/>
        <v>18</v>
      </c>
      <c r="J542" s="20">
        <f t="shared" si="233"/>
        <v>0.991154941514796</v>
      </c>
      <c r="K542" s="20">
        <f t="shared" si="235"/>
        <v>1043.2954035603652</v>
      </c>
      <c r="L542" s="20">
        <f t="shared" si="236"/>
        <v>832.49609576768216</v>
      </c>
      <c r="M542" s="20">
        <f t="shared" si="237"/>
        <v>19.043099465730322</v>
      </c>
      <c r="N542" s="20">
        <f t="shared" si="238"/>
        <v>20.085844973564281</v>
      </c>
      <c r="O542" s="20">
        <f t="shared" si="239"/>
        <v>1.0427455078339607</v>
      </c>
      <c r="P542" s="20">
        <f>Properties!$G$12*EXP(1/$G$2-1/300)*(K542*L542-M542*N542/Properties!$B$3)</f>
        <v>1.4128230307435411E-2</v>
      </c>
      <c r="Q542" s="20">
        <f>Properties!$G$13*(K542^2-O542*N542/Properties!$C$3)</f>
        <v>7.7462341555915935E-4</v>
      </c>
      <c r="R542" s="20">
        <f>Properties!$G$14*(O542*L542-M542*K542/Properties!$D$3)</f>
        <v>2.6027352958860222E-10</v>
      </c>
      <c r="S542" s="20">
        <f t="shared" si="240"/>
        <v>98.011281505545782</v>
      </c>
      <c r="T542" s="20">
        <f t="shared" si="241"/>
        <v>78.207577782749638</v>
      </c>
      <c r="U542" s="20">
        <f t="shared" si="242"/>
        <v>1.7924222172504842</v>
      </c>
      <c r="V542" s="20">
        <f t="shared" si="243"/>
        <v>1.8905703558523355</v>
      </c>
      <c r="W542" s="20">
        <f t="shared" si="244"/>
        <v>9.8148138601851245E-2</v>
      </c>
      <c r="X542" s="20">
        <f t="shared" si="234"/>
        <v>18</v>
      </c>
      <c r="Y542" s="20">
        <f t="shared" si="245"/>
        <v>0.99113768986094308</v>
      </c>
      <c r="Z542" s="34">
        <f t="shared" si="246"/>
        <v>5.8645920401093066E-2</v>
      </c>
      <c r="AA542" s="38">
        <f t="shared" si="249"/>
        <v>1.9887184944542183E-2</v>
      </c>
      <c r="AB542" s="37">
        <f t="shared" si="250"/>
        <v>2.2405277715629522E-2</v>
      </c>
      <c r="AC542" s="39">
        <f t="shared" si="247"/>
        <v>18.238843586465453</v>
      </c>
    </row>
    <row r="543" spans="1:29">
      <c r="A543" s="20">
        <f t="shared" si="248"/>
        <v>5.1600000000000451E-2</v>
      </c>
      <c r="B543" s="16">
        <f t="shared" si="227"/>
        <v>6.5699160508334966</v>
      </c>
      <c r="C543" s="16">
        <f t="shared" si="228"/>
        <v>123.08672234638581</v>
      </c>
      <c r="D543" s="20">
        <f t="shared" si="251"/>
        <v>98.011281505545782</v>
      </c>
      <c r="E543" s="20">
        <f t="shared" si="252"/>
        <v>78.207577782749638</v>
      </c>
      <c r="F543" s="20">
        <f t="shared" si="229"/>
        <v>1.7924222172504842</v>
      </c>
      <c r="G543" s="20">
        <f t="shared" si="230"/>
        <v>1.8905703558523355</v>
      </c>
      <c r="H543" s="20">
        <f t="shared" si="231"/>
        <v>9.8148138601851245E-2</v>
      </c>
      <c r="I543" s="20">
        <f t="shared" si="232"/>
        <v>18</v>
      </c>
      <c r="J543" s="20">
        <f t="shared" si="233"/>
        <v>0.99113768986094308</v>
      </c>
      <c r="K543" s="20">
        <f t="shared" si="235"/>
        <v>1043.2374387154321</v>
      </c>
      <c r="L543" s="20">
        <f t="shared" si="236"/>
        <v>832.44573360258642</v>
      </c>
      <c r="M543" s="20">
        <f t="shared" si="237"/>
        <v>19.078640073849304</v>
      </c>
      <c r="N543" s="20">
        <f t="shared" si="238"/>
        <v>20.123334226979917</v>
      </c>
      <c r="O543" s="20">
        <f t="shared" si="239"/>
        <v>1.0446941531306155</v>
      </c>
      <c r="P543" s="20">
        <f>Properties!$G$12*EXP(1/$G$2-1/300)*(K543*L543-M543*N543/Properties!$B$3)</f>
        <v>1.412659066888842E-2</v>
      </c>
      <c r="Q543" s="20">
        <f>Properties!$G$13*(K543^2-O543*N543/Properties!$C$3)</f>
        <v>7.7453733869418126E-4</v>
      </c>
      <c r="R543" s="20">
        <f>Properties!$G$14*(O543*L543-M543*K543/Properties!$D$3)</f>
        <v>2.6074346984786248E-10</v>
      </c>
      <c r="S543" s="20">
        <f t="shared" si="240"/>
        <v>98.007542229894668</v>
      </c>
      <c r="T543" s="20">
        <f t="shared" si="241"/>
        <v>78.204208023494871</v>
      </c>
      <c r="U543" s="20">
        <f t="shared" si="242"/>
        <v>1.795791976505245</v>
      </c>
      <c r="V543" s="20">
        <f t="shared" si="243"/>
        <v>1.8941248733052758</v>
      </c>
      <c r="W543" s="20">
        <f t="shared" si="244"/>
        <v>9.8332896800030892E-2</v>
      </c>
      <c r="X543" s="20">
        <f t="shared" si="234"/>
        <v>18</v>
      </c>
      <c r="Y543" s="20">
        <f t="shared" si="245"/>
        <v>0.99112043790680948</v>
      </c>
      <c r="Z543" s="34">
        <f t="shared" si="246"/>
        <v>5.875516833454808E-2</v>
      </c>
      <c r="AA543" s="38">
        <f t="shared" si="249"/>
        <v>1.9924577701053322E-2</v>
      </c>
      <c r="AB543" s="37">
        <f t="shared" si="250"/>
        <v>2.2447399706314108E-2</v>
      </c>
      <c r="AC543" s="39">
        <f t="shared" si="247"/>
        <v>18.238753613975927</v>
      </c>
    </row>
    <row r="544" spans="1:29">
      <c r="A544" s="20">
        <f t="shared" si="248"/>
        <v>5.1700000000000454E-2</v>
      </c>
      <c r="B544" s="16">
        <f t="shared" si="227"/>
        <v>6.5826484462808486</v>
      </c>
      <c r="C544" s="16">
        <f t="shared" si="228"/>
        <v>123.32526250597185</v>
      </c>
      <c r="D544" s="20">
        <f t="shared" si="251"/>
        <v>98.007542229894668</v>
      </c>
      <c r="E544" s="20">
        <f t="shared" si="252"/>
        <v>78.204208023494871</v>
      </c>
      <c r="F544" s="20">
        <f t="shared" si="229"/>
        <v>1.795791976505245</v>
      </c>
      <c r="G544" s="20">
        <f t="shared" si="230"/>
        <v>1.8941248733052758</v>
      </c>
      <c r="H544" s="20">
        <f t="shared" si="231"/>
        <v>9.8332896800030892E-2</v>
      </c>
      <c r="I544" s="20">
        <f t="shared" si="232"/>
        <v>18</v>
      </c>
      <c r="J544" s="20">
        <f t="shared" si="233"/>
        <v>0.99112043790680948</v>
      </c>
      <c r="K544" s="20">
        <f t="shared" si="235"/>
        <v>1043.1794795402775</v>
      </c>
      <c r="L544" s="20">
        <f t="shared" si="236"/>
        <v>832.39537659709595</v>
      </c>
      <c r="M544" s="20">
        <f t="shared" si="237"/>
        <v>19.114175264380169</v>
      </c>
      <c r="N544" s="20">
        <f t="shared" si="238"/>
        <v>20.160817775473102</v>
      </c>
      <c r="O544" s="20">
        <f t="shared" si="239"/>
        <v>1.0466425110929369</v>
      </c>
      <c r="P544" s="20">
        <f>Properties!$G$12*EXP(1/$G$2-1/300)*(K544*L544-M544*N544/Properties!$B$3)</f>
        <v>1.4124951289575374E-2</v>
      </c>
      <c r="Q544" s="20">
        <f>Properties!$G$13*(K544^2-O544*N544/Properties!$C$3)</f>
        <v>7.7445127502316559E-4</v>
      </c>
      <c r="R544" s="20">
        <f>Properties!$G$14*(O544*L544-M544*K544/Properties!$D$3)</f>
        <v>2.6121327873875429E-10</v>
      </c>
      <c r="S544" s="20">
        <f t="shared" si="240"/>
        <v>98.003803386360744</v>
      </c>
      <c r="T544" s="20">
        <f t="shared" si="241"/>
        <v>78.200838655297801</v>
      </c>
      <c r="U544" s="20">
        <f t="shared" si="242"/>
        <v>1.7991613447023149</v>
      </c>
      <c r="V544" s="20">
        <f t="shared" si="243"/>
        <v>1.8976789791707713</v>
      </c>
      <c r="W544" s="20">
        <f t="shared" si="244"/>
        <v>9.8517634468456655E-2</v>
      </c>
      <c r="X544" s="20">
        <f t="shared" si="234"/>
        <v>18</v>
      </c>
      <c r="Y544" s="20">
        <f t="shared" si="245"/>
        <v>0.99110318565237943</v>
      </c>
      <c r="Z544" s="34">
        <f t="shared" si="246"/>
        <v>5.8864398995436051E-2</v>
      </c>
      <c r="AA544" s="38">
        <f t="shared" si="249"/>
        <v>1.9961966136392562E-2</v>
      </c>
      <c r="AB544" s="37">
        <f t="shared" si="250"/>
        <v>2.2489516808777487E-2</v>
      </c>
      <c r="AC544" s="39">
        <f t="shared" si="247"/>
        <v>18.238663645491801</v>
      </c>
    </row>
    <row r="545" spans="1:29">
      <c r="A545" s="20">
        <f t="shared" si="248"/>
        <v>5.1800000000000457E-2</v>
      </c>
      <c r="B545" s="16">
        <f t="shared" ref="B545:B608" si="253">A545/(PI()/4*$G$6^2)</f>
        <v>6.5953808417282005</v>
      </c>
      <c r="C545" s="16">
        <f t="shared" ref="C545:C608" si="254">A545*$G$10</f>
        <v>123.56380266555787</v>
      </c>
      <c r="D545" s="20">
        <f t="shared" si="251"/>
        <v>98.003803386360744</v>
      </c>
      <c r="E545" s="20">
        <f t="shared" si="252"/>
        <v>78.200838655297801</v>
      </c>
      <c r="F545" s="20">
        <f t="shared" ref="F545:F608" si="255">U544</f>
        <v>1.7991613447023149</v>
      </c>
      <c r="G545" s="20">
        <f t="shared" ref="G545:G608" si="256">V544</f>
        <v>1.8976789791707713</v>
      </c>
      <c r="H545" s="20">
        <f t="shared" ref="H545:H608" si="257">W544</f>
        <v>9.8517634468456655E-2</v>
      </c>
      <c r="I545" s="20">
        <f t="shared" ref="I545:I608" si="258">X544</f>
        <v>18</v>
      </c>
      <c r="J545" s="20">
        <f t="shared" ref="J545:J608" si="259">Y544</f>
        <v>0.99110318565237943</v>
      </c>
      <c r="K545" s="20">
        <f t="shared" si="235"/>
        <v>1043.1215260339554</v>
      </c>
      <c r="L545" s="20">
        <f t="shared" si="236"/>
        <v>832.34502475035504</v>
      </c>
      <c r="M545" s="20">
        <f t="shared" si="237"/>
        <v>19.149705038165589</v>
      </c>
      <c r="N545" s="20">
        <f t="shared" si="238"/>
        <v>20.19829561992962</v>
      </c>
      <c r="O545" s="20">
        <f t="shared" si="239"/>
        <v>1.0485905817640329</v>
      </c>
      <c r="P545" s="20">
        <f>Properties!$G$12*EXP(1/$G$2-1/300)*(K545*L545-M545*N545/Properties!$B$3)</f>
        <v>1.4123312169440445E-2</v>
      </c>
      <c r="Q545" s="20">
        <f>Properties!$G$13*(K545^2-O545*N545/Properties!$C$3)</f>
        <v>7.7436522454330762E-4</v>
      </c>
      <c r="R545" s="20">
        <f>Properties!$G$14*(O545*L545-M545*K545/Properties!$D$3)</f>
        <v>2.6168295629486755E-10</v>
      </c>
      <c r="S545" s="20">
        <f t="shared" si="240"/>
        <v>98.000064974875897</v>
      </c>
      <c r="T545" s="20">
        <f t="shared" si="241"/>
        <v>78.197469678096596</v>
      </c>
      <c r="U545" s="20">
        <f t="shared" si="242"/>
        <v>1.8025303219035183</v>
      </c>
      <c r="V545" s="20">
        <f t="shared" si="243"/>
        <v>1.9012326735137932</v>
      </c>
      <c r="W545" s="20">
        <f t="shared" si="244"/>
        <v>9.8702351610275185E-2</v>
      </c>
      <c r="X545" s="20">
        <f t="shared" ref="X545:X608" si="260">I545</f>
        <v>18</v>
      </c>
      <c r="Y545" s="20">
        <f t="shared" si="245"/>
        <v>0.99108593309763726</v>
      </c>
      <c r="Z545" s="34">
        <f t="shared" si="246"/>
        <v>5.8973612387477004E-2</v>
      </c>
      <c r="AA545" s="38">
        <f t="shared" si="249"/>
        <v>1.9999350251241027E-2</v>
      </c>
      <c r="AB545" s="37">
        <f t="shared" si="250"/>
        <v>2.2531629023792556E-2</v>
      </c>
      <c r="AC545" s="39">
        <f t="shared" si="247"/>
        <v>18.238573681012987</v>
      </c>
    </row>
    <row r="546" spans="1:29">
      <c r="A546" s="20">
        <f t="shared" si="248"/>
        <v>5.190000000000046E-2</v>
      </c>
      <c r="B546" s="16">
        <f t="shared" si="253"/>
        <v>6.6081132371755524</v>
      </c>
      <c r="C546" s="16">
        <f t="shared" si="254"/>
        <v>123.8023428251439</v>
      </c>
      <c r="D546" s="20">
        <f t="shared" si="251"/>
        <v>98.000064974875897</v>
      </c>
      <c r="E546" s="20">
        <f t="shared" si="252"/>
        <v>78.197469678096596</v>
      </c>
      <c r="F546" s="20">
        <f t="shared" si="255"/>
        <v>1.8025303219035183</v>
      </c>
      <c r="G546" s="20">
        <f t="shared" si="256"/>
        <v>1.9012326735137932</v>
      </c>
      <c r="H546" s="20">
        <f t="shared" si="257"/>
        <v>9.8702351610275185E-2</v>
      </c>
      <c r="I546" s="20">
        <f t="shared" si="258"/>
        <v>18</v>
      </c>
      <c r="J546" s="20">
        <f t="shared" si="259"/>
        <v>0.99108593309763726</v>
      </c>
      <c r="K546" s="20">
        <f t="shared" si="235"/>
        <v>1043.0635781955207</v>
      </c>
      <c r="L546" s="20">
        <f t="shared" si="236"/>
        <v>832.29467806150762</v>
      </c>
      <c r="M546" s="20">
        <f t="shared" si="237"/>
        <v>19.185229396048044</v>
      </c>
      <c r="N546" s="20">
        <f t="shared" si="238"/>
        <v>20.235767761235042</v>
      </c>
      <c r="O546" s="20">
        <f t="shared" si="239"/>
        <v>1.0505383651870015</v>
      </c>
      <c r="P546" s="20">
        <f>Properties!$G$12*EXP(1/$G$2-1/300)*(K546*L546-M546*N546/Properties!$B$3)</f>
        <v>1.4121673308427819E-2</v>
      </c>
      <c r="Q546" s="20">
        <f>Properties!$G$13*(K546^2-O546*N546/Properties!$C$3)</f>
        <v>7.7427918725180434E-4</v>
      </c>
      <c r="R546" s="20">
        <f>Properties!$G$14*(O546*L546-M546*K546/Properties!$D$3)</f>
        <v>2.6215250254978185E-10</v>
      </c>
      <c r="S546" s="20">
        <f t="shared" si="240"/>
        <v>97.99632699537203</v>
      </c>
      <c r="T546" s="20">
        <f t="shared" si="241"/>
        <v>78.194101091829452</v>
      </c>
      <c r="U546" s="20">
        <f t="shared" si="242"/>
        <v>1.8058989081706662</v>
      </c>
      <c r="V546" s="20">
        <f t="shared" si="243"/>
        <v>1.9047859563992984</v>
      </c>
      <c r="W546" s="20">
        <f t="shared" si="244"/>
        <v>9.8887048228632465E-2</v>
      </c>
      <c r="X546" s="20">
        <f t="shared" si="260"/>
        <v>18</v>
      </c>
      <c r="Y546" s="20">
        <f t="shared" si="245"/>
        <v>0.99106868024256733</v>
      </c>
      <c r="Z546" s="34">
        <f t="shared" si="246"/>
        <v>5.9082808514389518E-2</v>
      </c>
      <c r="AA546" s="38">
        <f t="shared" si="249"/>
        <v>2.0036730046279701E-2</v>
      </c>
      <c r="AB546" s="37">
        <f t="shared" si="250"/>
        <v>2.2573736352131845E-2</v>
      </c>
      <c r="AC546" s="39">
        <f t="shared" si="247"/>
        <v>18.23848372053935</v>
      </c>
    </row>
    <row r="547" spans="1:29">
      <c r="A547" s="20">
        <f t="shared" si="248"/>
        <v>5.2000000000000463E-2</v>
      </c>
      <c r="B547" s="16">
        <f t="shared" si="253"/>
        <v>6.6208456326229044</v>
      </c>
      <c r="C547" s="16">
        <f t="shared" si="254"/>
        <v>124.04088298472992</v>
      </c>
      <c r="D547" s="20">
        <f t="shared" si="251"/>
        <v>97.99632699537203</v>
      </c>
      <c r="E547" s="20">
        <f t="shared" si="252"/>
        <v>78.194101091829452</v>
      </c>
      <c r="F547" s="20">
        <f t="shared" si="255"/>
        <v>1.8058989081706662</v>
      </c>
      <c r="G547" s="20">
        <f t="shared" si="256"/>
        <v>1.9047859563992984</v>
      </c>
      <c r="H547" s="20">
        <f t="shared" si="257"/>
        <v>9.8887048228632465E-2</v>
      </c>
      <c r="I547" s="20">
        <f t="shared" si="258"/>
        <v>18</v>
      </c>
      <c r="J547" s="20">
        <f t="shared" si="259"/>
        <v>0.99106868024256733</v>
      </c>
      <c r="K547" s="20">
        <f t="shared" si="235"/>
        <v>1043.0056360240276</v>
      </c>
      <c r="L547" s="20">
        <f t="shared" si="236"/>
        <v>832.24433652969765</v>
      </c>
      <c r="M547" s="20">
        <f t="shared" si="237"/>
        <v>19.220748338869843</v>
      </c>
      <c r="N547" s="20">
        <f t="shared" si="238"/>
        <v>20.273234200274768</v>
      </c>
      <c r="O547" s="20">
        <f t="shared" si="239"/>
        <v>1.0524858614049317</v>
      </c>
      <c r="P547" s="20">
        <f>Properties!$G$12*EXP(1/$G$2-1/300)*(K547*L547-M547*N547/Properties!$B$3)</f>
        <v>1.4120034706481696E-2</v>
      </c>
      <c r="Q547" s="20">
        <f>Properties!$G$13*(K547^2-O547*N547/Properties!$C$3)</f>
        <v>7.741931631458529E-4</v>
      </c>
      <c r="R547" s="20">
        <f>Properties!$G$14*(O547*L547-M547*K547/Properties!$D$3)</f>
        <v>2.6262191753706651E-10</v>
      </c>
      <c r="S547" s="20">
        <f t="shared" si="240"/>
        <v>97.992589447781057</v>
      </c>
      <c r="T547" s="20">
        <f t="shared" si="241"/>
        <v>78.190732896434568</v>
      </c>
      <c r="U547" s="20">
        <f t="shared" si="242"/>
        <v>1.8092671035655563</v>
      </c>
      <c r="V547" s="20">
        <f t="shared" si="243"/>
        <v>1.9083388278922297</v>
      </c>
      <c r="W547" s="20">
        <f t="shared" si="244"/>
        <v>9.9071724326673813E-2</v>
      </c>
      <c r="X547" s="20">
        <f t="shared" si="260"/>
        <v>18</v>
      </c>
      <c r="Y547" s="20">
        <f t="shared" si="245"/>
        <v>0.99105142708715399</v>
      </c>
      <c r="Z547" s="34">
        <f t="shared" si="246"/>
        <v>5.9191987379891731E-2</v>
      </c>
      <c r="AA547" s="38">
        <f t="shared" si="249"/>
        <v>2.0074105522189425E-2</v>
      </c>
      <c r="AB547" s="37">
        <f t="shared" si="250"/>
        <v>2.26158387945679E-2</v>
      </c>
      <c r="AC547" s="39">
        <f t="shared" si="247"/>
        <v>18.238393764070779</v>
      </c>
    </row>
    <row r="548" spans="1:29">
      <c r="A548" s="20">
        <f t="shared" si="248"/>
        <v>5.2100000000000465E-2</v>
      </c>
      <c r="B548" s="16">
        <f t="shared" si="253"/>
        <v>6.6335780280702563</v>
      </c>
      <c r="C548" s="16">
        <f t="shared" si="254"/>
        <v>124.27942314431594</v>
      </c>
      <c r="D548" s="20">
        <f t="shared" si="251"/>
        <v>97.992589447781057</v>
      </c>
      <c r="E548" s="20">
        <f t="shared" si="252"/>
        <v>78.190732896434568</v>
      </c>
      <c r="F548" s="20">
        <f t="shared" si="255"/>
        <v>1.8092671035655563</v>
      </c>
      <c r="G548" s="20">
        <f t="shared" si="256"/>
        <v>1.9083388278922297</v>
      </c>
      <c r="H548" s="20">
        <f t="shared" si="257"/>
        <v>9.9071724326673813E-2</v>
      </c>
      <c r="I548" s="20">
        <f t="shared" si="258"/>
        <v>18</v>
      </c>
      <c r="J548" s="20">
        <f t="shared" si="259"/>
        <v>0.99105142708715399</v>
      </c>
      <c r="K548" s="20">
        <f t="shared" si="235"/>
        <v>1042.9476995185312</v>
      </c>
      <c r="L548" s="20">
        <f t="shared" si="236"/>
        <v>832.19400015406939</v>
      </c>
      <c r="M548" s="20">
        <f t="shared" si="237"/>
        <v>19.256261867473096</v>
      </c>
      <c r="N548" s="20">
        <f t="shared" si="238"/>
        <v>20.310694937933999</v>
      </c>
      <c r="O548" s="20">
        <f t="shared" si="239"/>
        <v>1.054433070460904</v>
      </c>
      <c r="P548" s="20">
        <f>Properties!$G$12*EXP(1/$G$2-1/300)*(K548*L548-M548*N548/Properties!$B$3)</f>
        <v>1.4118396363546287E-2</v>
      </c>
      <c r="Q548" s="20">
        <f>Properties!$G$13*(K548^2-O548*N548/Properties!$C$3)</f>
        <v>7.7410715222265137E-4</v>
      </c>
      <c r="R548" s="20">
        <f>Properties!$G$14*(O548*L548-M548*K548/Properties!$D$3)</f>
        <v>2.630912012902816E-10</v>
      </c>
      <c r="S548" s="20">
        <f t="shared" si="240"/>
        <v>97.988852332034895</v>
      </c>
      <c r="T548" s="20">
        <f t="shared" si="241"/>
        <v>78.187365091850154</v>
      </c>
      <c r="U548" s="20">
        <f t="shared" si="242"/>
        <v>1.8126349081499731</v>
      </c>
      <c r="V548" s="20">
        <f t="shared" si="243"/>
        <v>1.9118912880575165</v>
      </c>
      <c r="W548" s="20">
        <f t="shared" si="244"/>
        <v>9.9256379907543865E-2</v>
      </c>
      <c r="X548" s="20">
        <f t="shared" si="260"/>
        <v>18</v>
      </c>
      <c r="Y548" s="20">
        <f t="shared" si="245"/>
        <v>0.99103417363138147</v>
      </c>
      <c r="Z548" s="34">
        <f t="shared" si="246"/>
        <v>5.930114898770078E-2</v>
      </c>
      <c r="AA548" s="38">
        <f t="shared" si="249"/>
        <v>2.0111476679651047E-2</v>
      </c>
      <c r="AB548" s="37">
        <f t="shared" si="250"/>
        <v>2.2657936351873076E-2</v>
      </c>
      <c r="AC548" s="39">
        <f t="shared" si="247"/>
        <v>18.23830381160716</v>
      </c>
    </row>
    <row r="549" spans="1:29">
      <c r="A549" s="20">
        <f t="shared" si="248"/>
        <v>5.2200000000000468E-2</v>
      </c>
      <c r="B549" s="16">
        <f t="shared" si="253"/>
        <v>6.6463104235176083</v>
      </c>
      <c r="C549" s="16">
        <f t="shared" si="254"/>
        <v>124.51796330390196</v>
      </c>
      <c r="D549" s="20">
        <f t="shared" si="251"/>
        <v>97.988852332034895</v>
      </c>
      <c r="E549" s="20">
        <f t="shared" si="252"/>
        <v>78.187365091850154</v>
      </c>
      <c r="F549" s="20">
        <f t="shared" si="255"/>
        <v>1.8126349081499731</v>
      </c>
      <c r="G549" s="20">
        <f t="shared" si="256"/>
        <v>1.9118912880575165</v>
      </c>
      <c r="H549" s="20">
        <f t="shared" si="257"/>
        <v>9.9256379907543865E-2</v>
      </c>
      <c r="I549" s="20">
        <f t="shared" si="258"/>
        <v>18</v>
      </c>
      <c r="J549" s="20">
        <f t="shared" si="259"/>
        <v>0.99103417363138147</v>
      </c>
      <c r="K549" s="20">
        <f t="shared" si="235"/>
        <v>1042.889768678087</v>
      </c>
      <c r="L549" s="20">
        <f t="shared" si="236"/>
        <v>832.14366893376825</v>
      </c>
      <c r="M549" s="20">
        <f t="shared" si="237"/>
        <v>19.291769982699769</v>
      </c>
      <c r="N549" s="20">
        <f t="shared" si="238"/>
        <v>20.348149975097755</v>
      </c>
      <c r="O549" s="20">
        <f t="shared" si="239"/>
        <v>1.0563799923979897</v>
      </c>
      <c r="P549" s="20">
        <f>Properties!$G$12*EXP(1/$G$2-1/300)*(K549*L549-M549*N549/Properties!$B$3)</f>
        <v>1.4116758279565846E-2</v>
      </c>
      <c r="Q549" s="20">
        <f>Properties!$G$13*(K549^2-O549*N549/Properties!$C$3)</f>
        <v>7.740211544793995E-4</v>
      </c>
      <c r="R549" s="20">
        <f>Properties!$G$14*(O549*L549-M549*K549/Properties!$D$3)</f>
        <v>2.6356035384297765E-10</v>
      </c>
      <c r="S549" s="20">
        <f t="shared" si="240"/>
        <v>97.985115648065502</v>
      </c>
      <c r="T549" s="20">
        <f t="shared" si="241"/>
        <v>78.183997678014435</v>
      </c>
      <c r="U549" s="20">
        <f t="shared" si="242"/>
        <v>1.8160023219856876</v>
      </c>
      <c r="V549" s="20">
        <f t="shared" si="243"/>
        <v>1.9154433369600739</v>
      </c>
      <c r="W549" s="20">
        <f t="shared" si="244"/>
        <v>9.9441014974386607E-2</v>
      </c>
      <c r="X549" s="20">
        <f t="shared" si="260"/>
        <v>18</v>
      </c>
      <c r="Y549" s="20">
        <f t="shared" si="245"/>
        <v>0.9910169198752341</v>
      </c>
      <c r="Z549" s="34">
        <f t="shared" si="246"/>
        <v>5.9410293341530807E-2</v>
      </c>
      <c r="AA549" s="38">
        <f t="shared" si="249"/>
        <v>2.014884351934498E-2</v>
      </c>
      <c r="AB549" s="37">
        <f t="shared" si="250"/>
        <v>2.2700029024819556E-2</v>
      </c>
      <c r="AC549" s="39">
        <f t="shared" si="247"/>
        <v>18.238213863148385</v>
      </c>
    </row>
    <row r="550" spans="1:29">
      <c r="A550" s="20">
        <f t="shared" si="248"/>
        <v>5.2300000000000471E-2</v>
      </c>
      <c r="B550" s="16">
        <f t="shared" si="253"/>
        <v>6.6590428189649602</v>
      </c>
      <c r="C550" s="16">
        <f t="shared" si="254"/>
        <v>124.75650346348799</v>
      </c>
      <c r="D550" s="20">
        <f t="shared" si="251"/>
        <v>97.985115648065502</v>
      </c>
      <c r="E550" s="20">
        <f t="shared" si="252"/>
        <v>78.183997678014435</v>
      </c>
      <c r="F550" s="20">
        <f t="shared" si="255"/>
        <v>1.8160023219856876</v>
      </c>
      <c r="G550" s="20">
        <f t="shared" si="256"/>
        <v>1.9154433369600739</v>
      </c>
      <c r="H550" s="20">
        <f t="shared" si="257"/>
        <v>9.9441014974386607E-2</v>
      </c>
      <c r="I550" s="20">
        <f t="shared" si="258"/>
        <v>18</v>
      </c>
      <c r="J550" s="20">
        <f t="shared" si="259"/>
        <v>0.9910169198752341</v>
      </c>
      <c r="K550" s="20">
        <f t="shared" si="235"/>
        <v>1042.8318435017497</v>
      </c>
      <c r="L550" s="20">
        <f t="shared" si="236"/>
        <v>832.09334286793796</v>
      </c>
      <c r="M550" s="20">
        <f t="shared" si="237"/>
        <v>19.327272685391595</v>
      </c>
      <c r="N550" s="20">
        <f t="shared" si="238"/>
        <v>20.385599312650843</v>
      </c>
      <c r="O550" s="20">
        <f t="shared" si="239"/>
        <v>1.0583266272592498</v>
      </c>
      <c r="P550" s="20">
        <f>Properties!$G$12*EXP(1/$G$2-1/300)*(K550*L550-M550*N550/Properties!$B$3)</f>
        <v>1.4115120454484596E-2</v>
      </c>
      <c r="Q550" s="20">
        <f>Properties!$G$13*(K550^2-O550*N550/Properties!$C$3)</f>
        <v>7.7393516991329633E-4</v>
      </c>
      <c r="R550" s="20">
        <f>Properties!$G$14*(O550*L550-M550*K550/Properties!$D$3)</f>
        <v>2.6402937522869411E-10</v>
      </c>
      <c r="S550" s="20">
        <f t="shared" si="240"/>
        <v>97.981379395804808</v>
      </c>
      <c r="T550" s="20">
        <f t="shared" si="241"/>
        <v>78.180630654865666</v>
      </c>
      <c r="U550" s="20">
        <f t="shared" si="242"/>
        <v>1.8193693451344577</v>
      </c>
      <c r="V550" s="20">
        <f t="shared" si="243"/>
        <v>1.9189949746648027</v>
      </c>
      <c r="W550" s="20">
        <f t="shared" si="244"/>
        <v>9.9625629530345344E-2</v>
      </c>
      <c r="X550" s="20">
        <f t="shared" si="260"/>
        <v>18</v>
      </c>
      <c r="Y550" s="20">
        <f t="shared" si="245"/>
        <v>0.99099966581869614</v>
      </c>
      <c r="Z550" s="34">
        <f t="shared" si="246"/>
        <v>5.9519420445098392E-2</v>
      </c>
      <c r="AA550" s="38">
        <f t="shared" si="249"/>
        <v>2.0186206041951919E-2</v>
      </c>
      <c r="AB550" s="37">
        <f t="shared" si="250"/>
        <v>2.2742116814179168E-2</v>
      </c>
      <c r="AC550" s="39">
        <f t="shared" si="247"/>
        <v>18.23812391869431</v>
      </c>
    </row>
    <row r="551" spans="1:29">
      <c r="A551" s="20">
        <f t="shared" si="248"/>
        <v>5.2400000000000474E-2</v>
      </c>
      <c r="B551" s="16">
        <f t="shared" si="253"/>
        <v>6.6717752144123121</v>
      </c>
      <c r="C551" s="16">
        <f t="shared" si="254"/>
        <v>124.99504362307401</v>
      </c>
      <c r="D551" s="20">
        <f t="shared" si="251"/>
        <v>97.981379395804808</v>
      </c>
      <c r="E551" s="20">
        <f t="shared" si="252"/>
        <v>78.180630654865666</v>
      </c>
      <c r="F551" s="20">
        <f t="shared" si="255"/>
        <v>1.8193693451344577</v>
      </c>
      <c r="G551" s="20">
        <f t="shared" si="256"/>
        <v>1.9189949746648027</v>
      </c>
      <c r="H551" s="20">
        <f t="shared" si="257"/>
        <v>9.9625629530345344E-2</v>
      </c>
      <c r="I551" s="20">
        <f t="shared" si="258"/>
        <v>18</v>
      </c>
      <c r="J551" s="20">
        <f t="shared" si="259"/>
        <v>0.99099966581869614</v>
      </c>
      <c r="K551" s="20">
        <f t="shared" si="235"/>
        <v>1042.773923988575</v>
      </c>
      <c r="L551" s="20">
        <f t="shared" si="236"/>
        <v>832.04302195572404</v>
      </c>
      <c r="M551" s="20">
        <f t="shared" si="237"/>
        <v>19.362769976390155</v>
      </c>
      <c r="N551" s="20">
        <f t="shared" si="238"/>
        <v>20.423042951477889</v>
      </c>
      <c r="O551" s="20">
        <f t="shared" si="239"/>
        <v>1.0602729750877369</v>
      </c>
      <c r="P551" s="20">
        <f>Properties!$G$12*EXP(1/$G$2-1/300)*(K551*L551-M551*N551/Properties!$B$3)</f>
        <v>1.4113482888246808E-2</v>
      </c>
      <c r="Q551" s="20">
        <f>Properties!$G$13*(K551^2-O551*N551/Properties!$C$3)</f>
        <v>7.7384919852154183E-4</v>
      </c>
      <c r="R551" s="20">
        <f>Properties!$G$14*(O551*L551-M551*K551/Properties!$D$3)</f>
        <v>2.6449826548096204E-10</v>
      </c>
      <c r="S551" s="20">
        <f t="shared" si="240"/>
        <v>97.9776435751848</v>
      </c>
      <c r="T551" s="20">
        <f t="shared" si="241"/>
        <v>78.177264022342101</v>
      </c>
      <c r="U551" s="20">
        <f t="shared" si="242"/>
        <v>1.8227359776580281</v>
      </c>
      <c r="V551" s="20">
        <f t="shared" si="243"/>
        <v>1.9225462012365906</v>
      </c>
      <c r="W551" s="20">
        <f t="shared" si="244"/>
        <v>9.9810223578562729E-2</v>
      </c>
      <c r="X551" s="20">
        <f t="shared" si="260"/>
        <v>18</v>
      </c>
      <c r="Y551" s="20">
        <f t="shared" si="245"/>
        <v>0.99098241146175203</v>
      </c>
      <c r="Z551" s="34">
        <f t="shared" si="246"/>
        <v>5.9628530302116678E-2</v>
      </c>
      <c r="AA551" s="38">
        <f t="shared" si="249"/>
        <v>2.0223564248152002E-2</v>
      </c>
      <c r="AB551" s="37">
        <f t="shared" si="250"/>
        <v>2.2784199720723743E-2</v>
      </c>
      <c r="AC551" s="39">
        <f t="shared" si="247"/>
        <v>18.238033978244854</v>
      </c>
    </row>
    <row r="552" spans="1:29">
      <c r="A552" s="20">
        <f t="shared" si="248"/>
        <v>5.2500000000000477E-2</v>
      </c>
      <c r="B552" s="16">
        <f t="shared" si="253"/>
        <v>6.6845076098596641</v>
      </c>
      <c r="C552" s="16">
        <f t="shared" si="254"/>
        <v>125.23358378266003</v>
      </c>
      <c r="D552" s="20">
        <f t="shared" si="251"/>
        <v>97.9776435751848</v>
      </c>
      <c r="E552" s="20">
        <f t="shared" si="252"/>
        <v>78.177264022342101</v>
      </c>
      <c r="F552" s="20">
        <f t="shared" si="255"/>
        <v>1.8227359776580281</v>
      </c>
      <c r="G552" s="20">
        <f t="shared" si="256"/>
        <v>1.9225462012365906</v>
      </c>
      <c r="H552" s="20">
        <f t="shared" si="257"/>
        <v>9.9810223578562729E-2</v>
      </c>
      <c r="I552" s="20">
        <f t="shared" si="258"/>
        <v>18</v>
      </c>
      <c r="J552" s="20">
        <f t="shared" si="259"/>
        <v>0.99098241146175203</v>
      </c>
      <c r="K552" s="20">
        <f t="shared" si="235"/>
        <v>1042.716010137618</v>
      </c>
      <c r="L552" s="20">
        <f t="shared" si="236"/>
        <v>831.99270619627123</v>
      </c>
      <c r="M552" s="20">
        <f t="shared" si="237"/>
        <v>19.398261856536845</v>
      </c>
      <c r="N552" s="20">
        <f t="shared" si="238"/>
        <v>20.460480892463337</v>
      </c>
      <c r="O552" s="20">
        <f t="shared" si="239"/>
        <v>1.0622190359264949</v>
      </c>
      <c r="P552" s="20">
        <f>Properties!$G$12*EXP(1/$G$2-1/300)*(K552*L552-M552*N552/Properties!$B$3)</f>
        <v>1.4111845580796744E-2</v>
      </c>
      <c r="Q552" s="20">
        <f>Properties!$G$13*(K552^2-O552*N552/Properties!$C$3)</f>
        <v>7.7376324030133678E-4</v>
      </c>
      <c r="R552" s="20">
        <f>Properties!$G$14*(O552*L552-M552*K552/Properties!$D$3)</f>
        <v>2.6496702463330189E-10</v>
      </c>
      <c r="S552" s="20">
        <f t="shared" si="240"/>
        <v>97.973908186137464</v>
      </c>
      <c r="T552" s="20">
        <f t="shared" si="241"/>
        <v>78.173897780381992</v>
      </c>
      <c r="U552" s="20">
        <f t="shared" si="242"/>
        <v>1.8261022196181298</v>
      </c>
      <c r="V552" s="20">
        <f t="shared" si="243"/>
        <v>1.9260970167403104</v>
      </c>
      <c r="W552" s="20">
        <f t="shared" si="244"/>
        <v>9.999479712218072E-2</v>
      </c>
      <c r="X552" s="20">
        <f t="shared" si="260"/>
        <v>18</v>
      </c>
      <c r="Y552" s="20">
        <f t="shared" si="245"/>
        <v>0.99096515680438602</v>
      </c>
      <c r="Z552" s="34">
        <f t="shared" si="246"/>
        <v>5.973762291629936E-2</v>
      </c>
      <c r="AA552" s="38">
        <f t="shared" si="249"/>
        <v>2.0260918138625357E-2</v>
      </c>
      <c r="AB552" s="37">
        <f t="shared" si="250"/>
        <v>2.2826277745225099E-2</v>
      </c>
      <c r="AC552" s="39">
        <f t="shared" si="247"/>
        <v>18.237944041799881</v>
      </c>
    </row>
    <row r="553" spans="1:29">
      <c r="A553" s="20">
        <f t="shared" si="248"/>
        <v>5.260000000000048E-2</v>
      </c>
      <c r="B553" s="16">
        <f t="shared" si="253"/>
        <v>6.6972400053070169</v>
      </c>
      <c r="C553" s="16">
        <f t="shared" si="254"/>
        <v>125.47212394224606</v>
      </c>
      <c r="D553" s="20">
        <f t="shared" si="251"/>
        <v>97.973908186137464</v>
      </c>
      <c r="E553" s="20">
        <f t="shared" si="252"/>
        <v>78.173897780381992</v>
      </c>
      <c r="F553" s="20">
        <f t="shared" si="255"/>
        <v>1.8261022196181298</v>
      </c>
      <c r="G553" s="20">
        <f t="shared" si="256"/>
        <v>1.9260970167403104</v>
      </c>
      <c r="H553" s="20">
        <f t="shared" si="257"/>
        <v>9.999479712218072E-2</v>
      </c>
      <c r="I553" s="20">
        <f t="shared" si="258"/>
        <v>18</v>
      </c>
      <c r="J553" s="20">
        <f t="shared" si="259"/>
        <v>0.99096515680438602</v>
      </c>
      <c r="K553" s="20">
        <f t="shared" si="235"/>
        <v>1042.6581019479358</v>
      </c>
      <c r="L553" s="20">
        <f t="shared" si="236"/>
        <v>831.94239558872539</v>
      </c>
      <c r="M553" s="20">
        <f t="shared" si="237"/>
        <v>19.433748326672884</v>
      </c>
      <c r="N553" s="20">
        <f t="shared" si="238"/>
        <v>20.497913136491441</v>
      </c>
      <c r="O553" s="20">
        <f t="shared" si="239"/>
        <v>1.0641648098185583</v>
      </c>
      <c r="P553" s="20">
        <f>Properties!$G$12*EXP(1/$G$2-1/300)*(K553*L553-M553*N553/Properties!$B$3)</f>
        <v>1.4110208532078727E-2</v>
      </c>
      <c r="Q553" s="20">
        <f>Properties!$G$13*(K553^2-O553*N553/Properties!$C$3)</f>
        <v>7.7367729524988483E-4</v>
      </c>
      <c r="R553" s="20">
        <f>Properties!$G$14*(O553*L553-M553*K553/Properties!$D$3)</f>
        <v>2.6543565271922456E-10</v>
      </c>
      <c r="S553" s="20">
        <f t="shared" si="240"/>
        <v>97.970173228594788</v>
      </c>
      <c r="T553" s="20">
        <f t="shared" si="241"/>
        <v>78.170531928923637</v>
      </c>
      <c r="U553" s="20">
        <f t="shared" si="242"/>
        <v>1.8294680710764808</v>
      </c>
      <c r="V553" s="20">
        <f t="shared" si="243"/>
        <v>1.9296474212408214</v>
      </c>
      <c r="W553" s="20">
        <f t="shared" si="244"/>
        <v>0.10017935016434064</v>
      </c>
      <c r="X553" s="20">
        <f t="shared" si="260"/>
        <v>18</v>
      </c>
      <c r="Y553" s="20">
        <f t="shared" si="245"/>
        <v>0.99094790184658232</v>
      </c>
      <c r="Z553" s="34">
        <f t="shared" si="246"/>
        <v>5.9846698291356137E-2</v>
      </c>
      <c r="AA553" s="38">
        <f t="shared" si="249"/>
        <v>2.0298267714052118E-2</v>
      </c>
      <c r="AB553" s="37">
        <f t="shared" si="250"/>
        <v>2.2868350888454535E-2</v>
      </c>
      <c r="AC553" s="39">
        <f t="shared" si="247"/>
        <v>18.237854109359287</v>
      </c>
    </row>
    <row r="554" spans="1:29">
      <c r="A554" s="20">
        <f t="shared" si="248"/>
        <v>5.2700000000000483E-2</v>
      </c>
      <c r="B554" s="16">
        <f t="shared" si="253"/>
        <v>6.7099724007543688</v>
      </c>
      <c r="C554" s="16">
        <f t="shared" si="254"/>
        <v>125.71066410183208</v>
      </c>
      <c r="D554" s="20">
        <f t="shared" si="251"/>
        <v>97.970173228594788</v>
      </c>
      <c r="E554" s="20">
        <f t="shared" si="252"/>
        <v>78.170531928923637</v>
      </c>
      <c r="F554" s="20">
        <f t="shared" si="255"/>
        <v>1.8294680710764808</v>
      </c>
      <c r="G554" s="20">
        <f t="shared" si="256"/>
        <v>1.9296474212408214</v>
      </c>
      <c r="H554" s="20">
        <f t="shared" si="257"/>
        <v>0.10017935016434064</v>
      </c>
      <c r="I554" s="20">
        <f t="shared" si="258"/>
        <v>18</v>
      </c>
      <c r="J554" s="20">
        <f t="shared" si="259"/>
        <v>0.99094790184658232</v>
      </c>
      <c r="K554" s="20">
        <f t="shared" si="235"/>
        <v>1042.6001994185831</v>
      </c>
      <c r="L554" s="20">
        <f t="shared" si="236"/>
        <v>831.89209013223149</v>
      </c>
      <c r="M554" s="20">
        <f t="shared" si="237"/>
        <v>19.469229387639292</v>
      </c>
      <c r="N554" s="20">
        <f t="shared" si="238"/>
        <v>20.535339684446239</v>
      </c>
      <c r="O554" s="20">
        <f t="shared" si="239"/>
        <v>1.0661102968069514</v>
      </c>
      <c r="P554" s="20">
        <f>Properties!$G$12*EXP(1/$G$2-1/300)*(K554*L554-M554*N554/Properties!$B$3)</f>
        <v>1.4108571742037031E-2</v>
      </c>
      <c r="Q554" s="20">
        <f>Properties!$G$13*(K554^2-O554*N554/Properties!$C$3)</f>
        <v>7.7359136336438634E-4</v>
      </c>
      <c r="R554" s="20">
        <f>Properties!$G$14*(O554*L554-M554*K554/Properties!$D$3)</f>
        <v>2.6590414977223082E-10</v>
      </c>
      <c r="S554" s="20">
        <f t="shared" si="240"/>
        <v>97.966438702488801</v>
      </c>
      <c r="T554" s="20">
        <f t="shared" si="241"/>
        <v>78.167166467905332</v>
      </c>
      <c r="U554" s="20">
        <f t="shared" si="242"/>
        <v>1.8328335320947859</v>
      </c>
      <c r="V554" s="20">
        <f t="shared" si="243"/>
        <v>1.9331974148029691</v>
      </c>
      <c r="W554" s="20">
        <f t="shared" si="244"/>
        <v>0.10036388270818312</v>
      </c>
      <c r="X554" s="20">
        <f t="shared" si="260"/>
        <v>18</v>
      </c>
      <c r="Y554" s="20">
        <f t="shared" si="245"/>
        <v>0.9909306465883253</v>
      </c>
      <c r="Z554" s="34">
        <f t="shared" si="246"/>
        <v>5.9955756431000151E-2</v>
      </c>
      <c r="AA554" s="38">
        <f t="shared" si="249"/>
        <v>2.0335612975111984E-2</v>
      </c>
      <c r="AB554" s="37">
        <f t="shared" si="250"/>
        <v>2.2910419151183348E-2</v>
      </c>
      <c r="AC554" s="39">
        <f t="shared" si="247"/>
        <v>18.237764180922952</v>
      </c>
    </row>
    <row r="555" spans="1:29">
      <c r="A555" s="20">
        <f t="shared" si="248"/>
        <v>5.2800000000000485E-2</v>
      </c>
      <c r="B555" s="16">
        <f t="shared" si="253"/>
        <v>6.7227047962017208</v>
      </c>
      <c r="C555" s="16">
        <f t="shared" si="254"/>
        <v>125.9492042614181</v>
      </c>
      <c r="D555" s="20">
        <f t="shared" si="251"/>
        <v>97.966438702488801</v>
      </c>
      <c r="E555" s="20">
        <f t="shared" si="252"/>
        <v>78.167166467905332</v>
      </c>
      <c r="F555" s="20">
        <f t="shared" si="255"/>
        <v>1.8328335320947859</v>
      </c>
      <c r="G555" s="20">
        <f t="shared" si="256"/>
        <v>1.9331974148029691</v>
      </c>
      <c r="H555" s="20">
        <f t="shared" si="257"/>
        <v>0.10036388270818312</v>
      </c>
      <c r="I555" s="20">
        <f t="shared" si="258"/>
        <v>18</v>
      </c>
      <c r="J555" s="20">
        <f t="shared" si="259"/>
        <v>0.9909306465883253</v>
      </c>
      <c r="K555" s="20">
        <f t="shared" si="235"/>
        <v>1042.5423025486173</v>
      </c>
      <c r="L555" s="20">
        <f t="shared" si="236"/>
        <v>831.84178982593539</v>
      </c>
      <c r="M555" s="20">
        <f t="shared" si="237"/>
        <v>19.504705040276917</v>
      </c>
      <c r="N555" s="20">
        <f t="shared" si="238"/>
        <v>20.572760537211611</v>
      </c>
      <c r="O555" s="20">
        <f t="shared" si="239"/>
        <v>1.0680554969346905</v>
      </c>
      <c r="P555" s="20">
        <f>Properties!$G$12*EXP(1/$G$2-1/300)*(K555*L555-M555*N555/Properties!$B$3)</f>
        <v>1.4106935210615996E-2</v>
      </c>
      <c r="Q555" s="20">
        <f>Properties!$G$13*(K555^2-O555*N555/Properties!$C$3)</f>
        <v>7.7350544464204656E-4</v>
      </c>
      <c r="R555" s="20">
        <f>Properties!$G$14*(O555*L555-M555*K555/Properties!$D$3)</f>
        <v>2.6637251582581185E-10</v>
      </c>
      <c r="S555" s="20">
        <f t="shared" si="240"/>
        <v>97.962704607751519</v>
      </c>
      <c r="T555" s="20">
        <f t="shared" si="241"/>
        <v>78.163801397265388</v>
      </c>
      <c r="U555" s="20">
        <f t="shared" si="242"/>
        <v>1.8361986027347363</v>
      </c>
      <c r="V555" s="20">
        <f t="shared" si="243"/>
        <v>1.9367469974915847</v>
      </c>
      <c r="W555" s="20">
        <f t="shared" si="244"/>
        <v>0.10054839475684815</v>
      </c>
      <c r="X555" s="20">
        <f t="shared" si="260"/>
        <v>18</v>
      </c>
      <c r="Y555" s="20">
        <f t="shared" si="245"/>
        <v>0.9909133910295993</v>
      </c>
      <c r="Z555" s="34">
        <f t="shared" si="246"/>
        <v>6.0064797338939879E-2</v>
      </c>
      <c r="AA555" s="38">
        <f t="shared" si="249"/>
        <v>2.037295392248481E-2</v>
      </c>
      <c r="AB555" s="37">
        <f t="shared" si="250"/>
        <v>2.2952482534182649E-2</v>
      </c>
      <c r="AC555" s="39">
        <f t="shared" si="247"/>
        <v>18.237674256490756</v>
      </c>
    </row>
    <row r="556" spans="1:29">
      <c r="A556" s="20">
        <f t="shared" si="248"/>
        <v>5.2900000000000488E-2</v>
      </c>
      <c r="B556" s="16">
        <f t="shared" si="253"/>
        <v>6.7354371916490727</v>
      </c>
      <c r="C556" s="16">
        <f t="shared" si="254"/>
        <v>126.18774442100413</v>
      </c>
      <c r="D556" s="20">
        <f t="shared" si="251"/>
        <v>97.962704607751519</v>
      </c>
      <c r="E556" s="20">
        <f t="shared" si="252"/>
        <v>78.163801397265388</v>
      </c>
      <c r="F556" s="20">
        <f t="shared" si="255"/>
        <v>1.8361986027347363</v>
      </c>
      <c r="G556" s="20">
        <f t="shared" si="256"/>
        <v>1.9367469974915847</v>
      </c>
      <c r="H556" s="20">
        <f t="shared" si="257"/>
        <v>0.10054839475684815</v>
      </c>
      <c r="I556" s="20">
        <f t="shared" si="258"/>
        <v>18</v>
      </c>
      <c r="J556" s="20">
        <f t="shared" si="259"/>
        <v>0.9909133910295993</v>
      </c>
      <c r="K556" s="20">
        <f t="shared" si="235"/>
        <v>1042.4844113370941</v>
      </c>
      <c r="L556" s="20">
        <f t="shared" si="236"/>
        <v>831.79149466898332</v>
      </c>
      <c r="M556" s="20">
        <f t="shared" si="237"/>
        <v>19.540175285426432</v>
      </c>
      <c r="N556" s="20">
        <f t="shared" si="238"/>
        <v>20.610175695671217</v>
      </c>
      <c r="O556" s="20">
        <f t="shared" si="239"/>
        <v>1.0700004102447829</v>
      </c>
      <c r="P556" s="20">
        <f>Properties!$G$12*EXP(1/$G$2-1/300)*(K556*L556-M556*N556/Properties!$B$3)</f>
        <v>1.4105298937759959E-2</v>
      </c>
      <c r="Q556" s="20">
        <f>Properties!$G$13*(K556^2-O556*N556/Properties!$C$3)</f>
        <v>7.7341953908006825E-4</v>
      </c>
      <c r="R556" s="20">
        <f>Properties!$G$14*(O556*L556-M556*K556/Properties!$D$3)</f>
        <v>2.6684075091344962E-10</v>
      </c>
      <c r="S556" s="20">
        <f t="shared" si="240"/>
        <v>97.958970944314984</v>
      </c>
      <c r="T556" s="20">
        <f t="shared" si="241"/>
        <v>78.160436716942115</v>
      </c>
      <c r="U556" s="20">
        <f t="shared" si="242"/>
        <v>1.8395632830580102</v>
      </c>
      <c r="V556" s="20">
        <f t="shared" si="243"/>
        <v>1.9402961693714855</v>
      </c>
      <c r="W556" s="20">
        <f t="shared" si="244"/>
        <v>0.10073288631347502</v>
      </c>
      <c r="X556" s="20">
        <f t="shared" si="260"/>
        <v>18</v>
      </c>
      <c r="Y556" s="20">
        <f t="shared" si="245"/>
        <v>0.99089613517038866</v>
      </c>
      <c r="Z556" s="34">
        <f t="shared" si="246"/>
        <v>6.0173821018884133E-2</v>
      </c>
      <c r="AA556" s="38">
        <f t="shared" si="249"/>
        <v>2.0410290556850157E-2</v>
      </c>
      <c r="AB556" s="37">
        <f t="shared" si="250"/>
        <v>2.299454103822356E-2</v>
      </c>
      <c r="AC556" s="39">
        <f t="shared" si="247"/>
        <v>18.2375843360626</v>
      </c>
    </row>
    <row r="557" spans="1:29">
      <c r="A557" s="20">
        <f t="shared" si="248"/>
        <v>5.3000000000000491E-2</v>
      </c>
      <c r="B557" s="16">
        <f t="shared" si="253"/>
        <v>6.7481695870964247</v>
      </c>
      <c r="C557" s="16">
        <f t="shared" si="254"/>
        <v>126.42628458059015</v>
      </c>
      <c r="D557" s="20">
        <f t="shared" si="251"/>
        <v>97.958970944314984</v>
      </c>
      <c r="E557" s="20">
        <f t="shared" si="252"/>
        <v>78.160436716942115</v>
      </c>
      <c r="F557" s="20">
        <f t="shared" si="255"/>
        <v>1.8395632830580102</v>
      </c>
      <c r="G557" s="20">
        <f t="shared" si="256"/>
        <v>1.9402961693714855</v>
      </c>
      <c r="H557" s="20">
        <f t="shared" si="257"/>
        <v>0.10073288631347502</v>
      </c>
      <c r="I557" s="20">
        <f t="shared" si="258"/>
        <v>18</v>
      </c>
      <c r="J557" s="20">
        <f t="shared" si="259"/>
        <v>0.99089613517038866</v>
      </c>
      <c r="K557" s="20">
        <f t="shared" si="235"/>
        <v>1042.4265257830705</v>
      </c>
      <c r="L557" s="20">
        <f t="shared" si="236"/>
        <v>831.74120466052102</v>
      </c>
      <c r="M557" s="20">
        <f t="shared" si="237"/>
        <v>19.57564012392832</v>
      </c>
      <c r="N557" s="20">
        <f t="shared" si="238"/>
        <v>20.647585160708548</v>
      </c>
      <c r="O557" s="20">
        <f t="shared" si="239"/>
        <v>1.0719450367802255</v>
      </c>
      <c r="P557" s="20">
        <f>Properties!$G$12*EXP(1/$G$2-1/300)*(K557*L557-M557*N557/Properties!$B$3)</f>
        <v>1.4103662923413265E-2</v>
      </c>
      <c r="Q557" s="20">
        <f>Properties!$G$13*(K557^2-O557*N557/Properties!$C$3)</f>
        <v>7.7333364667565667E-4</v>
      </c>
      <c r="R557" s="20">
        <f>Properties!$G$14*(O557*L557-M557*K557/Properties!$D$3)</f>
        <v>2.6730885506861494E-10</v>
      </c>
      <c r="S557" s="20">
        <f t="shared" si="240"/>
        <v>97.95523771211127</v>
      </c>
      <c r="T557" s="20">
        <f t="shared" si="241"/>
        <v>78.157072426873853</v>
      </c>
      <c r="U557" s="20">
        <f t="shared" si="242"/>
        <v>1.8429275731262724</v>
      </c>
      <c r="V557" s="20">
        <f t="shared" si="243"/>
        <v>1.9438449305074752</v>
      </c>
      <c r="W557" s="20">
        <f t="shared" si="244"/>
        <v>0.10091735738120237</v>
      </c>
      <c r="X557" s="20">
        <f t="shared" si="260"/>
        <v>18</v>
      </c>
      <c r="Y557" s="20">
        <f t="shared" si="245"/>
        <v>0.99087887901067762</v>
      </c>
      <c r="Z557" s="34">
        <f t="shared" si="246"/>
        <v>6.0282827474541056E-2</v>
      </c>
      <c r="AA557" s="38">
        <f t="shared" si="249"/>
        <v>2.0447622878887302E-2</v>
      </c>
      <c r="AB557" s="37">
        <f t="shared" si="250"/>
        <v>2.3036594664076836E-2</v>
      </c>
      <c r="AC557" s="39">
        <f t="shared" si="247"/>
        <v>18.237494419638363</v>
      </c>
    </row>
    <row r="558" spans="1:29">
      <c r="A558" s="20">
        <f t="shared" si="248"/>
        <v>5.3100000000000494E-2</v>
      </c>
      <c r="B558" s="16">
        <f t="shared" si="253"/>
        <v>6.7609019825437766</v>
      </c>
      <c r="C558" s="16">
        <f t="shared" si="254"/>
        <v>126.66482474017617</v>
      </c>
      <c r="D558" s="20">
        <f t="shared" si="251"/>
        <v>97.95523771211127</v>
      </c>
      <c r="E558" s="20">
        <f t="shared" si="252"/>
        <v>78.157072426873853</v>
      </c>
      <c r="F558" s="20">
        <f t="shared" si="255"/>
        <v>1.8429275731262724</v>
      </c>
      <c r="G558" s="20">
        <f t="shared" si="256"/>
        <v>1.9438449305074752</v>
      </c>
      <c r="H558" s="20">
        <f t="shared" si="257"/>
        <v>0.10091735738120237</v>
      </c>
      <c r="I558" s="20">
        <f t="shared" si="258"/>
        <v>18</v>
      </c>
      <c r="J558" s="20">
        <f t="shared" si="259"/>
        <v>0.99087887901067762</v>
      </c>
      <c r="K558" s="20">
        <f t="shared" si="235"/>
        <v>1042.3686458856032</v>
      </c>
      <c r="L558" s="20">
        <f t="shared" si="236"/>
        <v>831.69091979969403</v>
      </c>
      <c r="M558" s="20">
        <f t="shared" si="237"/>
        <v>19.611099556622872</v>
      </c>
      <c r="N558" s="20">
        <f t="shared" si="238"/>
        <v>20.684988933206885</v>
      </c>
      <c r="O558" s="20">
        <f t="shared" si="239"/>
        <v>1.0738893765840072</v>
      </c>
      <c r="P558" s="20">
        <f>Properties!$G$12*EXP(1/$G$2-1/300)*(K558*L558-M558*N558/Properties!$B$3)</f>
        <v>1.410202716752027E-2</v>
      </c>
      <c r="Q558" s="20">
        <f>Properties!$G$13*(K558^2-O558*N558/Properties!$C$3)</f>
        <v>7.732477674260175E-4</v>
      </c>
      <c r="R558" s="20">
        <f>Properties!$G$14*(O558*L558-M558*K558/Properties!$D$3)</f>
        <v>2.677768283247697E-10</v>
      </c>
      <c r="S558" s="20">
        <f t="shared" si="240"/>
        <v>97.951504911072433</v>
      </c>
      <c r="T558" s="20">
        <f t="shared" si="241"/>
        <v>78.153708526998955</v>
      </c>
      <c r="U558" s="20">
        <f t="shared" si="242"/>
        <v>1.8462914730011746</v>
      </c>
      <c r="V558" s="20">
        <f t="shared" si="243"/>
        <v>1.9473932809643433</v>
      </c>
      <c r="W558" s="20">
        <f t="shared" si="244"/>
        <v>0.10110180796316819</v>
      </c>
      <c r="X558" s="20">
        <f t="shared" si="260"/>
        <v>18</v>
      </c>
      <c r="Y558" s="20">
        <f t="shared" si="245"/>
        <v>0.99086162255045052</v>
      </c>
      <c r="Z558" s="34">
        <f t="shared" si="246"/>
        <v>6.0391816709618462E-2</v>
      </c>
      <c r="AA558" s="38">
        <f t="shared" si="249"/>
        <v>2.0484950889275665E-2</v>
      </c>
      <c r="AB558" s="37">
        <f t="shared" si="250"/>
        <v>2.3078643412513068E-2</v>
      </c>
      <c r="AC558" s="39">
        <f t="shared" si="247"/>
        <v>18.237404507217903</v>
      </c>
    </row>
    <row r="559" spans="1:29">
      <c r="A559" s="20">
        <f t="shared" si="248"/>
        <v>5.3200000000000497E-2</v>
      </c>
      <c r="B559" s="16">
        <f t="shared" si="253"/>
        <v>6.7736343779911286</v>
      </c>
      <c r="C559" s="16">
        <f t="shared" si="254"/>
        <v>126.9033648997622</v>
      </c>
      <c r="D559" s="20">
        <f t="shared" si="251"/>
        <v>97.951504911072433</v>
      </c>
      <c r="E559" s="20">
        <f t="shared" si="252"/>
        <v>78.153708526998955</v>
      </c>
      <c r="F559" s="20">
        <f t="shared" si="255"/>
        <v>1.8462914730011746</v>
      </c>
      <c r="G559" s="20">
        <f t="shared" si="256"/>
        <v>1.9473932809643433</v>
      </c>
      <c r="H559" s="20">
        <f t="shared" si="257"/>
        <v>0.10110180796316819</v>
      </c>
      <c r="I559" s="20">
        <f t="shared" si="258"/>
        <v>18</v>
      </c>
      <c r="J559" s="20">
        <f t="shared" si="259"/>
        <v>0.99086162255045052</v>
      </c>
      <c r="K559" s="20">
        <f t="shared" si="235"/>
        <v>1042.3107716437494</v>
      </c>
      <c r="L559" s="20">
        <f t="shared" si="236"/>
        <v>831.64064008564992</v>
      </c>
      <c r="M559" s="20">
        <f t="shared" si="237"/>
        <v>19.646553584350226</v>
      </c>
      <c r="N559" s="20">
        <f t="shared" si="238"/>
        <v>20.722387014049339</v>
      </c>
      <c r="O559" s="20">
        <f t="shared" si="239"/>
        <v>1.0758334296991072</v>
      </c>
      <c r="P559" s="20">
        <f>Properties!$G$12*EXP(1/$G$2-1/300)*(K559*L559-M559*N559/Properties!$B$3)</f>
        <v>1.4100391670025376E-2</v>
      </c>
      <c r="Q559" s="20">
        <f>Properties!$G$13*(K559^2-O559*N559/Properties!$C$3)</f>
        <v>7.7316190132835675E-4</v>
      </c>
      <c r="R559" s="20">
        <f>Properties!$G$14*(O559*L559-M559*K559/Properties!$D$3)</f>
        <v>2.6824467071536628E-10</v>
      </c>
      <c r="S559" s="20">
        <f t="shared" si="240"/>
        <v>97.947772541130576</v>
      </c>
      <c r="T559" s="20">
        <f t="shared" si="241"/>
        <v>78.150345017255773</v>
      </c>
      <c r="U559" s="20">
        <f t="shared" si="242"/>
        <v>1.8496549827443549</v>
      </c>
      <c r="V559" s="20">
        <f t="shared" si="243"/>
        <v>1.9509412208068653</v>
      </c>
      <c r="W559" s="20">
        <f t="shared" si="244"/>
        <v>0.10128623806250975</v>
      </c>
      <c r="X559" s="20">
        <f t="shared" si="260"/>
        <v>18</v>
      </c>
      <c r="Y559" s="20">
        <f t="shared" si="245"/>
        <v>0.99084436578969159</v>
      </c>
      <c r="Z559" s="34">
        <f t="shared" si="246"/>
        <v>6.0500788727820498E-2</v>
      </c>
      <c r="AA559" s="38">
        <f t="shared" si="249"/>
        <v>2.0522274588694246E-2</v>
      </c>
      <c r="AB559" s="37">
        <f t="shared" si="250"/>
        <v>2.3120687284302832E-2</v>
      </c>
      <c r="AC559" s="39">
        <f t="shared" si="247"/>
        <v>18.237314598801152</v>
      </c>
    </row>
    <row r="560" spans="1:29">
      <c r="A560" s="20">
        <f t="shared" si="248"/>
        <v>5.33000000000005E-2</v>
      </c>
      <c r="B560" s="16">
        <f t="shared" si="253"/>
        <v>6.7863667734384805</v>
      </c>
      <c r="C560" s="16">
        <f t="shared" si="254"/>
        <v>127.14190505934822</v>
      </c>
      <c r="D560" s="20">
        <f t="shared" si="251"/>
        <v>97.947772541130576</v>
      </c>
      <c r="E560" s="20">
        <f t="shared" si="252"/>
        <v>78.150345017255773</v>
      </c>
      <c r="F560" s="20">
        <f t="shared" si="255"/>
        <v>1.8496549827443549</v>
      </c>
      <c r="G560" s="20">
        <f t="shared" si="256"/>
        <v>1.9509412208068653</v>
      </c>
      <c r="H560" s="20">
        <f t="shared" si="257"/>
        <v>0.10128623806250975</v>
      </c>
      <c r="I560" s="20">
        <f t="shared" si="258"/>
        <v>18</v>
      </c>
      <c r="J560" s="20">
        <f t="shared" si="259"/>
        <v>0.99084436578969159</v>
      </c>
      <c r="K560" s="20">
        <f t="shared" si="235"/>
        <v>1042.2529030565665</v>
      </c>
      <c r="L560" s="20">
        <f t="shared" si="236"/>
        <v>831.59036551753456</v>
      </c>
      <c r="M560" s="20">
        <f t="shared" si="237"/>
        <v>19.682002207950315</v>
      </c>
      <c r="N560" s="20">
        <f t="shared" si="238"/>
        <v>20.759779404118817</v>
      </c>
      <c r="O560" s="20">
        <f t="shared" si="239"/>
        <v>1.0777771961684957</v>
      </c>
      <c r="P560" s="20">
        <f>Properties!$G$12*EXP(1/$G$2-1/300)*(K560*L560-M560*N560/Properties!$B$3)</f>
        <v>1.4098756430872968E-2</v>
      </c>
      <c r="Q560" s="20">
        <f>Properties!$G$13*(K560^2-O560*N560/Properties!$C$3)</f>
        <v>7.7307604837988228E-4</v>
      </c>
      <c r="R560" s="20">
        <f>Properties!$G$14*(O560*L560-M560*K560/Properties!$D$3)</f>
        <v>2.6871238227384619E-10</v>
      </c>
      <c r="S560" s="20">
        <f t="shared" si="240"/>
        <v>97.944040602217783</v>
      </c>
      <c r="T560" s="20">
        <f t="shared" si="241"/>
        <v>78.146981897582691</v>
      </c>
      <c r="U560" s="20">
        <f t="shared" si="242"/>
        <v>1.8530181024174384</v>
      </c>
      <c r="V560" s="20">
        <f t="shared" si="243"/>
        <v>1.9544887500998027</v>
      </c>
      <c r="W560" s="20">
        <f t="shared" si="244"/>
        <v>0.10147064768236372</v>
      </c>
      <c r="X560" s="20">
        <f t="shared" si="260"/>
        <v>18</v>
      </c>
      <c r="Y560" s="20">
        <f t="shared" si="245"/>
        <v>0.9908271087283852</v>
      </c>
      <c r="Z560" s="34">
        <f t="shared" si="246"/>
        <v>6.0609743532852867E-2</v>
      </c>
      <c r="AA560" s="38">
        <f t="shared" si="249"/>
        <v>2.0559593977822175E-2</v>
      </c>
      <c r="AB560" s="37">
        <f t="shared" si="250"/>
        <v>2.3162726280216362E-2</v>
      </c>
      <c r="AC560" s="39">
        <f t="shared" si="247"/>
        <v>18.237224694387951</v>
      </c>
    </row>
    <row r="561" spans="1:29">
      <c r="A561" s="20">
        <f t="shared" si="248"/>
        <v>5.3400000000000503E-2</v>
      </c>
      <c r="B561" s="16">
        <f t="shared" si="253"/>
        <v>6.7990991688858324</v>
      </c>
      <c r="C561" s="16">
        <f t="shared" si="254"/>
        <v>127.38044521893424</v>
      </c>
      <c r="D561" s="20">
        <f t="shared" si="251"/>
        <v>97.944040602217783</v>
      </c>
      <c r="E561" s="20">
        <f t="shared" si="252"/>
        <v>78.146981897582691</v>
      </c>
      <c r="F561" s="20">
        <f t="shared" si="255"/>
        <v>1.8530181024174384</v>
      </c>
      <c r="G561" s="20">
        <f t="shared" si="256"/>
        <v>1.9544887500998027</v>
      </c>
      <c r="H561" s="20">
        <f t="shared" si="257"/>
        <v>0.10147064768236372</v>
      </c>
      <c r="I561" s="20">
        <f t="shared" si="258"/>
        <v>18</v>
      </c>
      <c r="J561" s="20">
        <f t="shared" si="259"/>
        <v>0.9908271087283852</v>
      </c>
      <c r="K561" s="20">
        <f t="shared" si="235"/>
        <v>1042.1950401231113</v>
      </c>
      <c r="L561" s="20">
        <f t="shared" si="236"/>
        <v>831.54009609449452</v>
      </c>
      <c r="M561" s="20">
        <f t="shared" si="237"/>
        <v>19.717445428262891</v>
      </c>
      <c r="N561" s="20">
        <f t="shared" si="238"/>
        <v>20.797166104298032</v>
      </c>
      <c r="O561" s="20">
        <f t="shared" si="239"/>
        <v>1.0797206760351337</v>
      </c>
      <c r="P561" s="20">
        <f>Properties!$G$12*EXP(1/$G$2-1/300)*(K561*L561-M561*N561/Properties!$B$3)</f>
        <v>1.4097121450007442E-2</v>
      </c>
      <c r="Q561" s="20">
        <f>Properties!$G$13*(K561^2-O561*N561/Properties!$C$3)</f>
        <v>7.729902085778002E-4</v>
      </c>
      <c r="R561" s="20">
        <f>Properties!$G$14*(O561*L561-M561*K561/Properties!$D$3)</f>
        <v>2.6917996303364206E-10</v>
      </c>
      <c r="S561" s="20">
        <f t="shared" si="240"/>
        <v>97.940309094266183</v>
      </c>
      <c r="T561" s="20">
        <f t="shared" si="241"/>
        <v>78.143619167918089</v>
      </c>
      <c r="U561" s="20">
        <f t="shared" si="242"/>
        <v>1.8563808320820367</v>
      </c>
      <c r="V561" s="20">
        <f t="shared" si="243"/>
        <v>1.9580358689079036</v>
      </c>
      <c r="W561" s="20">
        <f t="shared" si="244"/>
        <v>0.10165503682586606</v>
      </c>
      <c r="X561" s="20">
        <f t="shared" si="260"/>
        <v>18</v>
      </c>
      <c r="Y561" s="20">
        <f t="shared" si="245"/>
        <v>0.99080985136651556</v>
      </c>
      <c r="Z561" s="34">
        <f t="shared" si="246"/>
        <v>6.0718681128420382E-2</v>
      </c>
      <c r="AA561" s="38">
        <f t="shared" si="249"/>
        <v>2.0596909057338166E-2</v>
      </c>
      <c r="AB561" s="37">
        <f t="shared" si="250"/>
        <v>2.3204760401023882E-2</v>
      </c>
      <c r="AC561" s="39">
        <f t="shared" si="247"/>
        <v>18.23713479397821</v>
      </c>
    </row>
    <row r="562" spans="1:29">
      <c r="A562" s="20">
        <f t="shared" si="248"/>
        <v>5.3500000000000505E-2</v>
      </c>
      <c r="B562" s="16">
        <f t="shared" si="253"/>
        <v>6.8118315643331844</v>
      </c>
      <c r="C562" s="16">
        <f t="shared" si="254"/>
        <v>127.61898537852026</v>
      </c>
      <c r="D562" s="20">
        <f t="shared" si="251"/>
        <v>97.940309094266183</v>
      </c>
      <c r="E562" s="20">
        <f t="shared" si="252"/>
        <v>78.143619167918089</v>
      </c>
      <c r="F562" s="20">
        <f t="shared" si="255"/>
        <v>1.8563808320820367</v>
      </c>
      <c r="G562" s="20">
        <f t="shared" si="256"/>
        <v>1.9580358689079036</v>
      </c>
      <c r="H562" s="20">
        <f t="shared" si="257"/>
        <v>0.10165503682586606</v>
      </c>
      <c r="I562" s="20">
        <f t="shared" si="258"/>
        <v>18</v>
      </c>
      <c r="J562" s="20">
        <f t="shared" si="259"/>
        <v>0.99080985136651556</v>
      </c>
      <c r="K562" s="20">
        <f t="shared" si="235"/>
        <v>1042.1371828424428</v>
      </c>
      <c r="L562" s="20">
        <f t="shared" si="236"/>
        <v>831.48983181567769</v>
      </c>
      <c r="M562" s="20">
        <f t="shared" si="237"/>
        <v>19.752883246127542</v>
      </c>
      <c r="N562" s="20">
        <f t="shared" si="238"/>
        <v>20.834547115469526</v>
      </c>
      <c r="O562" s="20">
        <f t="shared" si="239"/>
        <v>1.0816638693419733</v>
      </c>
      <c r="P562" s="20">
        <f>Properties!$G$12*EXP(1/$G$2-1/300)*(K562*L562-M562*N562/Properties!$B$3)</f>
        <v>1.4095486727373261E-2</v>
      </c>
      <c r="Q562" s="20">
        <f>Properties!$G$13*(K562^2-O562*N562/Properties!$C$3)</f>
        <v>7.7290438191932162E-4</v>
      </c>
      <c r="R562" s="20">
        <f>Properties!$G$14*(O562*L562-M562*K562/Properties!$D$3)</f>
        <v>2.6964741302817684E-10</v>
      </c>
      <c r="S562" s="20">
        <f t="shared" si="240"/>
        <v>97.936578017207893</v>
      </c>
      <c r="T562" s="20">
        <f t="shared" si="241"/>
        <v>78.140256828200378</v>
      </c>
      <c r="U562" s="20">
        <f t="shared" si="242"/>
        <v>1.8597431717997488</v>
      </c>
      <c r="V562" s="20">
        <f t="shared" si="243"/>
        <v>1.9615825772959015</v>
      </c>
      <c r="W562" s="20">
        <f t="shared" si="244"/>
        <v>0.10183940549615209</v>
      </c>
      <c r="X562" s="20">
        <f t="shared" si="260"/>
        <v>18</v>
      </c>
      <c r="Y562" s="20">
        <f t="shared" si="245"/>
        <v>0.99079259370406703</v>
      </c>
      <c r="Z562" s="34">
        <f t="shared" si="246"/>
        <v>6.0827601518223418E-2</v>
      </c>
      <c r="AA562" s="38">
        <f t="shared" si="249"/>
        <v>2.0634219827921071E-2</v>
      </c>
      <c r="AB562" s="37">
        <f t="shared" si="250"/>
        <v>2.324678964749527E-2</v>
      </c>
      <c r="AC562" s="39">
        <f t="shared" si="247"/>
        <v>18.237044897571803</v>
      </c>
    </row>
    <row r="563" spans="1:29">
      <c r="A563" s="20">
        <f t="shared" si="248"/>
        <v>5.3600000000000508E-2</v>
      </c>
      <c r="B563" s="16">
        <f t="shared" si="253"/>
        <v>6.8245639597805363</v>
      </c>
      <c r="C563" s="16">
        <f t="shared" si="254"/>
        <v>127.85752553810629</v>
      </c>
      <c r="D563" s="20">
        <f t="shared" si="251"/>
        <v>97.936578017207893</v>
      </c>
      <c r="E563" s="20">
        <f t="shared" si="252"/>
        <v>78.140256828200378</v>
      </c>
      <c r="F563" s="20">
        <f t="shared" si="255"/>
        <v>1.8597431717997488</v>
      </c>
      <c r="G563" s="20">
        <f t="shared" si="256"/>
        <v>1.9615825772959015</v>
      </c>
      <c r="H563" s="20">
        <f t="shared" si="257"/>
        <v>0.10183940549615209</v>
      </c>
      <c r="I563" s="20">
        <f t="shared" si="258"/>
        <v>18</v>
      </c>
      <c r="J563" s="20">
        <f t="shared" si="259"/>
        <v>0.99079259370406703</v>
      </c>
      <c r="K563" s="20">
        <f t="shared" si="235"/>
        <v>1042.0793312136175</v>
      </c>
      <c r="L563" s="20">
        <f t="shared" si="236"/>
        <v>831.43957268023019</v>
      </c>
      <c r="M563" s="20">
        <f t="shared" si="237"/>
        <v>19.788315662383656</v>
      </c>
      <c r="N563" s="20">
        <f t="shared" si="238"/>
        <v>20.871922438515618</v>
      </c>
      <c r="O563" s="20">
        <f t="shared" si="239"/>
        <v>1.0836067761319572</v>
      </c>
      <c r="P563" s="20">
        <f>Properties!$G$12*EXP(1/$G$2-1/300)*(K563*L563-M563*N563/Properties!$B$3)</f>
        <v>1.4093852262914833E-2</v>
      </c>
      <c r="Q563" s="20">
        <f>Properties!$G$13*(K563^2-O563*N563/Properties!$C$3)</f>
        <v>7.728185684016532E-4</v>
      </c>
      <c r="R563" s="20">
        <f>Properties!$G$14*(O563*L563-M563*K563/Properties!$D$3)</f>
        <v>2.7011473229086268E-10</v>
      </c>
      <c r="S563" s="20">
        <f t="shared" si="240"/>
        <v>97.932847370975068</v>
      </c>
      <c r="T563" s="20">
        <f t="shared" si="241"/>
        <v>78.136894878367968</v>
      </c>
      <c r="U563" s="20">
        <f t="shared" si="242"/>
        <v>1.8631051216321595</v>
      </c>
      <c r="V563" s="20">
        <f t="shared" si="243"/>
        <v>1.9651288753285165</v>
      </c>
      <c r="W563" s="20">
        <f t="shared" si="244"/>
        <v>0.10202375369635644</v>
      </c>
      <c r="X563" s="20">
        <f t="shared" si="260"/>
        <v>18</v>
      </c>
      <c r="Y563" s="20">
        <f t="shared" si="245"/>
        <v>0.99077533574102383</v>
      </c>
      <c r="Z563" s="34">
        <f t="shared" si="246"/>
        <v>6.0936504705966232E-2</v>
      </c>
      <c r="AA563" s="38">
        <f t="shared" si="249"/>
        <v>2.0671526290249317E-2</v>
      </c>
      <c r="AB563" s="37">
        <f t="shared" si="250"/>
        <v>2.3288814020400395E-2</v>
      </c>
      <c r="AC563" s="39">
        <f t="shared" si="247"/>
        <v>18.236955005168632</v>
      </c>
    </row>
    <row r="564" spans="1:29">
      <c r="A564" s="20">
        <f t="shared" si="248"/>
        <v>5.3700000000000511E-2</v>
      </c>
      <c r="B564" s="16">
        <f t="shared" si="253"/>
        <v>6.8372963552278883</v>
      </c>
      <c r="C564" s="16">
        <f t="shared" si="254"/>
        <v>128.09606569769232</v>
      </c>
      <c r="D564" s="20">
        <f t="shared" si="251"/>
        <v>97.932847370975068</v>
      </c>
      <c r="E564" s="20">
        <f t="shared" si="252"/>
        <v>78.136894878367968</v>
      </c>
      <c r="F564" s="20">
        <f t="shared" si="255"/>
        <v>1.8631051216321595</v>
      </c>
      <c r="G564" s="20">
        <f t="shared" si="256"/>
        <v>1.9651288753285165</v>
      </c>
      <c r="H564" s="20">
        <f t="shared" si="257"/>
        <v>0.10202375369635644</v>
      </c>
      <c r="I564" s="20">
        <f t="shared" si="258"/>
        <v>18</v>
      </c>
      <c r="J564" s="20">
        <f t="shared" si="259"/>
        <v>0.99077533574102383</v>
      </c>
      <c r="K564" s="20">
        <f t="shared" si="235"/>
        <v>1042.0214852356935</v>
      </c>
      <c r="L564" s="20">
        <f t="shared" si="236"/>
        <v>831.38931868729946</v>
      </c>
      <c r="M564" s="20">
        <f t="shared" si="237"/>
        <v>19.823742677870438</v>
      </c>
      <c r="N564" s="20">
        <f t="shared" si="238"/>
        <v>20.909292074318461</v>
      </c>
      <c r="O564" s="20">
        <f t="shared" si="239"/>
        <v>1.0855493964480187</v>
      </c>
      <c r="P564" s="20">
        <f>Properties!$G$12*EXP(1/$G$2-1/300)*(K564*L564-M564*N564/Properties!$B$3)</f>
        <v>1.409221805657661E-2</v>
      </c>
      <c r="Q564" s="20">
        <f>Properties!$G$13*(K564^2-O564*N564/Properties!$C$3)</f>
        <v>7.7273276802200552E-4</v>
      </c>
      <c r="R564" s="20">
        <f>Properties!$G$14*(O564*L564-M564*K564/Properties!$D$3)</f>
        <v>2.7058192085510295E-10</v>
      </c>
      <c r="S564" s="20">
        <f t="shared" si="240"/>
        <v>97.929117155499867</v>
      </c>
      <c r="T564" s="20">
        <f t="shared" si="241"/>
        <v>78.133533318359284</v>
      </c>
      <c r="U564" s="20">
        <f t="shared" si="242"/>
        <v>1.8664666816408408</v>
      </c>
      <c r="V564" s="20">
        <f t="shared" si="243"/>
        <v>1.9686747630704546</v>
      </c>
      <c r="W564" s="20">
        <f t="shared" si="244"/>
        <v>0.1022080814296131</v>
      </c>
      <c r="X564" s="20">
        <f t="shared" si="260"/>
        <v>18</v>
      </c>
      <c r="Y564" s="20">
        <f t="shared" si="245"/>
        <v>0.99075807747737032</v>
      </c>
      <c r="Z564" s="34">
        <f t="shared" si="246"/>
        <v>6.1045390695349644E-2</v>
      </c>
      <c r="AA564" s="38">
        <f t="shared" si="249"/>
        <v>2.0708828445001329E-2</v>
      </c>
      <c r="AB564" s="37">
        <f t="shared" si="250"/>
        <v>2.3330833520508954E-2</v>
      </c>
      <c r="AC564" s="39">
        <f t="shared" si="247"/>
        <v>18.236865116768559</v>
      </c>
    </row>
    <row r="565" spans="1:29">
      <c r="A565" s="20">
        <f t="shared" si="248"/>
        <v>5.3800000000000514E-2</v>
      </c>
      <c r="B565" s="16">
        <f t="shared" si="253"/>
        <v>6.8500287506752402</v>
      </c>
      <c r="C565" s="16">
        <f t="shared" si="254"/>
        <v>128.33460585727835</v>
      </c>
      <c r="D565" s="20">
        <f t="shared" si="251"/>
        <v>97.929117155499867</v>
      </c>
      <c r="E565" s="20">
        <f t="shared" si="252"/>
        <v>78.133533318359284</v>
      </c>
      <c r="F565" s="20">
        <f t="shared" si="255"/>
        <v>1.8664666816408408</v>
      </c>
      <c r="G565" s="20">
        <f t="shared" si="256"/>
        <v>1.9686747630704546</v>
      </c>
      <c r="H565" s="20">
        <f t="shared" si="257"/>
        <v>0.1022080814296131</v>
      </c>
      <c r="I565" s="20">
        <f t="shared" si="258"/>
        <v>18</v>
      </c>
      <c r="J565" s="20">
        <f t="shared" si="259"/>
        <v>0.99075807747737032</v>
      </c>
      <c r="K565" s="20">
        <f t="shared" si="235"/>
        <v>1041.96364490773</v>
      </c>
      <c r="L565" s="20">
        <f t="shared" si="236"/>
        <v>831.33906983603333</v>
      </c>
      <c r="M565" s="20">
        <f t="shared" si="237"/>
        <v>19.859164293426936</v>
      </c>
      <c r="N565" s="20">
        <f t="shared" si="238"/>
        <v>20.946656023760024</v>
      </c>
      <c r="O565" s="20">
        <f t="shared" si="239"/>
        <v>1.0874917303330827</v>
      </c>
      <c r="P565" s="20">
        <f>Properties!$G$12*EXP(1/$G$2-1/300)*(K565*L565-M565*N565/Properties!$B$3)</f>
        <v>1.4090584108303087E-2</v>
      </c>
      <c r="Q565" s="20">
        <f>Properties!$G$13*(K565^2-O565*N565/Properties!$C$3)</f>
        <v>7.7264698077759064E-4</v>
      </c>
      <c r="R565" s="20">
        <f>Properties!$G$14*(O565*L565-M565*K565/Properties!$D$3)</f>
        <v>2.7104897875429057E-10</v>
      </c>
      <c r="S565" s="20">
        <f t="shared" si="240"/>
        <v>97.925387370714475</v>
      </c>
      <c r="T565" s="20">
        <f t="shared" si="241"/>
        <v>78.130172148112777</v>
      </c>
      <c r="U565" s="20">
        <f t="shared" si="242"/>
        <v>1.8698278518873517</v>
      </c>
      <c r="V565" s="20">
        <f t="shared" si="243"/>
        <v>1.9722202405864078</v>
      </c>
      <c r="W565" s="20">
        <f t="shared" si="244"/>
        <v>0.10239238869905537</v>
      </c>
      <c r="X565" s="20">
        <f t="shared" si="260"/>
        <v>18</v>
      </c>
      <c r="Y565" s="20">
        <f t="shared" si="245"/>
        <v>0.99074081891309085</v>
      </c>
      <c r="Z565" s="34">
        <f t="shared" si="246"/>
        <v>6.1154259490072138E-2</v>
      </c>
      <c r="AA565" s="38">
        <f t="shared" si="249"/>
        <v>2.0746126292855251E-2</v>
      </c>
      <c r="AB565" s="37">
        <f t="shared" si="250"/>
        <v>2.3372848148590288E-2</v>
      </c>
      <c r="AC565" s="39">
        <f t="shared" si="247"/>
        <v>18.236775232371478</v>
      </c>
    </row>
    <row r="566" spans="1:29">
      <c r="A566" s="20">
        <f t="shared" si="248"/>
        <v>5.3900000000000517E-2</v>
      </c>
      <c r="B566" s="16">
        <f t="shared" si="253"/>
        <v>6.8627611461225921</v>
      </c>
      <c r="C566" s="16">
        <f t="shared" si="254"/>
        <v>128.57314601686437</v>
      </c>
      <c r="D566" s="20">
        <f t="shared" si="251"/>
        <v>97.925387370714475</v>
      </c>
      <c r="E566" s="20">
        <f t="shared" si="252"/>
        <v>78.130172148112777</v>
      </c>
      <c r="F566" s="20">
        <f t="shared" si="255"/>
        <v>1.8698278518873517</v>
      </c>
      <c r="G566" s="20">
        <f t="shared" si="256"/>
        <v>1.9722202405864078</v>
      </c>
      <c r="H566" s="20">
        <f t="shared" si="257"/>
        <v>0.10239238869905537</v>
      </c>
      <c r="I566" s="20">
        <f t="shared" si="258"/>
        <v>18</v>
      </c>
      <c r="J566" s="20">
        <f t="shared" si="259"/>
        <v>0.99074081891309085</v>
      </c>
      <c r="K566" s="20">
        <f t="shared" si="235"/>
        <v>1041.9058102287847</v>
      </c>
      <c r="L566" s="20">
        <f t="shared" si="236"/>
        <v>831.28882612557936</v>
      </c>
      <c r="M566" s="20">
        <f t="shared" si="237"/>
        <v>19.894580509891988</v>
      </c>
      <c r="N566" s="20">
        <f t="shared" si="238"/>
        <v>20.984014287722058</v>
      </c>
      <c r="O566" s="20">
        <f t="shared" si="239"/>
        <v>1.0894337778300645</v>
      </c>
      <c r="P566" s="20">
        <f>Properties!$G$12*EXP(1/$G$2-1/300)*(K566*L566-M566*N566/Properties!$B$3)</f>
        <v>1.4088950418038733E-2</v>
      </c>
      <c r="Q566" s="20">
        <f>Properties!$G$13*(K566^2-O566*N566/Properties!$C$3)</f>
        <v>7.7256120666561871E-4</v>
      </c>
      <c r="R566" s="20">
        <f>Properties!$G$14*(O566*L566-M566*K566/Properties!$D$3)</f>
        <v>2.7151590602180946E-10</v>
      </c>
      <c r="S566" s="20">
        <f t="shared" si="240"/>
        <v>97.921658016551063</v>
      </c>
      <c r="T566" s="20">
        <f t="shared" si="241"/>
        <v>78.126811367566887</v>
      </c>
      <c r="U566" s="20">
        <f t="shared" si="242"/>
        <v>1.8731886324332376</v>
      </c>
      <c r="V566" s="20">
        <f t="shared" si="243"/>
        <v>1.9757653079410542</v>
      </c>
      <c r="W566" s="20">
        <f t="shared" si="244"/>
        <v>0.10257667550781591</v>
      </c>
      <c r="X566" s="20">
        <f t="shared" si="260"/>
        <v>18</v>
      </c>
      <c r="Y566" s="20">
        <f t="shared" si="245"/>
        <v>0.99072356004816964</v>
      </c>
      <c r="Z566" s="34">
        <f t="shared" si="246"/>
        <v>6.1263111093833644E-2</v>
      </c>
      <c r="AA566" s="38">
        <f t="shared" si="249"/>
        <v>2.0783419834489364E-2</v>
      </c>
      <c r="AB566" s="37">
        <f t="shared" si="250"/>
        <v>2.3414857905413911E-2</v>
      </c>
      <c r="AC566" s="39">
        <f t="shared" si="247"/>
        <v>18.236685351977286</v>
      </c>
    </row>
    <row r="567" spans="1:29">
      <c r="A567" s="20">
        <f t="shared" si="248"/>
        <v>5.400000000000052E-2</v>
      </c>
      <c r="B567" s="16">
        <f t="shared" si="253"/>
        <v>6.8754935415699441</v>
      </c>
      <c r="C567" s="16">
        <f t="shared" si="254"/>
        <v>128.81168617645039</v>
      </c>
      <c r="D567" s="20">
        <f t="shared" si="251"/>
        <v>97.921658016551063</v>
      </c>
      <c r="E567" s="20">
        <f t="shared" si="252"/>
        <v>78.126811367566887</v>
      </c>
      <c r="F567" s="20">
        <f t="shared" si="255"/>
        <v>1.8731886324332376</v>
      </c>
      <c r="G567" s="20">
        <f t="shared" si="256"/>
        <v>1.9757653079410542</v>
      </c>
      <c r="H567" s="20">
        <f t="shared" si="257"/>
        <v>0.10257667550781591</v>
      </c>
      <c r="I567" s="20">
        <f t="shared" si="258"/>
        <v>18</v>
      </c>
      <c r="J567" s="20">
        <f t="shared" si="259"/>
        <v>0.99072356004816964</v>
      </c>
      <c r="K567" s="20">
        <f t="shared" si="235"/>
        <v>1041.8479811979166</v>
      </c>
      <c r="L567" s="20">
        <f t="shared" si="236"/>
        <v>831.23858755508536</v>
      </c>
      <c r="M567" s="20">
        <f t="shared" si="237"/>
        <v>19.929991328104272</v>
      </c>
      <c r="N567" s="20">
        <f t="shared" si="238"/>
        <v>21.021366867086147</v>
      </c>
      <c r="O567" s="20">
        <f t="shared" si="239"/>
        <v>1.0913755389818702</v>
      </c>
      <c r="P567" s="20">
        <f>Properties!$G$12*EXP(1/$G$2-1/300)*(K567*L567-M567*N567/Properties!$B$3)</f>
        <v>1.4087316985728052E-2</v>
      </c>
      <c r="Q567" s="20">
        <f>Properties!$G$13*(K567^2-O567*N567/Properties!$C$3)</f>
        <v>7.7247544568330255E-4</v>
      </c>
      <c r="R567" s="20">
        <f>Properties!$G$14*(O567*L567-M567*K567/Properties!$D$3)</f>
        <v>2.7198270269103288E-10</v>
      </c>
      <c r="S567" s="20">
        <f t="shared" si="240"/>
        <v>97.917929092941847</v>
      </c>
      <c r="T567" s="20">
        <f t="shared" si="241"/>
        <v>78.123450976660095</v>
      </c>
      <c r="U567" s="20">
        <f t="shared" si="242"/>
        <v>1.8765490233400308</v>
      </c>
      <c r="V567" s="20">
        <f t="shared" si="243"/>
        <v>1.9793099651990582</v>
      </c>
      <c r="W567" s="20">
        <f t="shared" si="244"/>
        <v>0.10276094185902668</v>
      </c>
      <c r="X567" s="20">
        <f t="shared" si="260"/>
        <v>18</v>
      </c>
      <c r="Y567" s="20">
        <f t="shared" si="245"/>
        <v>0.99070630088259093</v>
      </c>
      <c r="Z567" s="34">
        <f t="shared" si="246"/>
        <v>6.137194551033176E-2</v>
      </c>
      <c r="AA567" s="38">
        <f t="shared" si="249"/>
        <v>2.082070907058153E-2</v>
      </c>
      <c r="AB567" s="37">
        <f t="shared" si="250"/>
        <v>2.3456862791748811E-2</v>
      </c>
      <c r="AC567" s="39">
        <f t="shared" si="247"/>
        <v>18.236595475585851</v>
      </c>
    </row>
    <row r="568" spans="1:29">
      <c r="A568" s="20">
        <f t="shared" si="248"/>
        <v>5.4100000000000523E-2</v>
      </c>
      <c r="B568" s="16">
        <f t="shared" si="253"/>
        <v>6.888225937017296</v>
      </c>
      <c r="C568" s="16">
        <f t="shared" si="254"/>
        <v>129.05022633603642</v>
      </c>
      <c r="D568" s="20">
        <f t="shared" si="251"/>
        <v>97.917929092941847</v>
      </c>
      <c r="E568" s="20">
        <f t="shared" si="252"/>
        <v>78.123450976660095</v>
      </c>
      <c r="F568" s="20">
        <f t="shared" si="255"/>
        <v>1.8765490233400308</v>
      </c>
      <c r="G568" s="20">
        <f t="shared" si="256"/>
        <v>1.9793099651990582</v>
      </c>
      <c r="H568" s="20">
        <f t="shared" si="257"/>
        <v>0.10276094185902668</v>
      </c>
      <c r="I568" s="20">
        <f t="shared" si="258"/>
        <v>18</v>
      </c>
      <c r="J568" s="20">
        <f t="shared" si="259"/>
        <v>0.99070630088259093</v>
      </c>
      <c r="K568" s="20">
        <f t="shared" si="235"/>
        <v>1041.7901578141841</v>
      </c>
      <c r="L568" s="20">
        <f t="shared" si="236"/>
        <v>831.18835412369901</v>
      </c>
      <c r="M568" s="20">
        <f t="shared" si="237"/>
        <v>19.965396748902268</v>
      </c>
      <c r="N568" s="20">
        <f t="shared" si="238"/>
        <v>21.058713762733674</v>
      </c>
      <c r="O568" s="20">
        <f t="shared" si="239"/>
        <v>1.0933170138313966</v>
      </c>
      <c r="P568" s="20">
        <f>Properties!$G$12*EXP(1/$G$2-1/300)*(K568*L568-M568*N568/Properties!$B$3)</f>
        <v>1.4085683811315551E-2</v>
      </c>
      <c r="Q568" s="20">
        <f>Properties!$G$13*(K568^2-O568*N568/Properties!$C$3)</f>
        <v>7.7238969782785437E-4</v>
      </c>
      <c r="R568" s="20">
        <f>Properties!$G$14*(O568*L568-M568*K568/Properties!$D$3)</f>
        <v>2.7244936879532451E-10</v>
      </c>
      <c r="S568" s="20">
        <f t="shared" si="240"/>
        <v>97.91420059981904</v>
      </c>
      <c r="T568" s="20">
        <f t="shared" si="241"/>
        <v>78.120090975330882</v>
      </c>
      <c r="U568" s="20">
        <f t="shared" si="242"/>
        <v>1.8799090246692503</v>
      </c>
      <c r="V568" s="20">
        <f t="shared" si="243"/>
        <v>1.9828542124250701</v>
      </c>
      <c r="W568" s="20">
        <f t="shared" si="244"/>
        <v>0.10294518775581901</v>
      </c>
      <c r="X568" s="20">
        <f t="shared" si="260"/>
        <v>18</v>
      </c>
      <c r="Y568" s="20">
        <f t="shared" si="245"/>
        <v>0.99068904141633907</v>
      </c>
      <c r="Z568" s="34">
        <f t="shared" si="246"/>
        <v>6.1480762743263973E-2</v>
      </c>
      <c r="AA568" s="38">
        <f t="shared" si="249"/>
        <v>2.0857994001809602E-2</v>
      </c>
      <c r="AB568" s="37">
        <f t="shared" si="250"/>
        <v>2.3498862808363975E-2</v>
      </c>
      <c r="AC568" s="39">
        <f t="shared" si="247"/>
        <v>18.236505603197074</v>
      </c>
    </row>
    <row r="569" spans="1:29">
      <c r="A569" s="20">
        <f t="shared" si="248"/>
        <v>5.4200000000000526E-2</v>
      </c>
      <c r="B569" s="16">
        <f t="shared" si="253"/>
        <v>6.900958332464648</v>
      </c>
      <c r="C569" s="16">
        <f t="shared" si="254"/>
        <v>129.28876649562244</v>
      </c>
      <c r="D569" s="20">
        <f t="shared" si="251"/>
        <v>97.91420059981904</v>
      </c>
      <c r="E569" s="20">
        <f t="shared" si="252"/>
        <v>78.120090975330882</v>
      </c>
      <c r="F569" s="20">
        <f t="shared" si="255"/>
        <v>1.8799090246692503</v>
      </c>
      <c r="G569" s="20">
        <f t="shared" si="256"/>
        <v>1.9828542124250701</v>
      </c>
      <c r="H569" s="20">
        <f t="shared" si="257"/>
        <v>0.10294518775581901</v>
      </c>
      <c r="I569" s="20">
        <f t="shared" si="258"/>
        <v>18</v>
      </c>
      <c r="J569" s="20">
        <f t="shared" si="259"/>
        <v>0.99068904141633907</v>
      </c>
      <c r="K569" s="20">
        <f t="shared" si="235"/>
        <v>1041.732340076647</v>
      </c>
      <c r="L569" s="20">
        <f t="shared" si="236"/>
        <v>831.13812583056904</v>
      </c>
      <c r="M569" s="20">
        <f t="shared" si="237"/>
        <v>20.000796773124289</v>
      </c>
      <c r="N569" s="20">
        <f t="shared" si="238"/>
        <v>21.096054975545833</v>
      </c>
      <c r="O569" s="20">
        <f t="shared" si="239"/>
        <v>1.0952582024215323</v>
      </c>
      <c r="P569" s="20">
        <f>Properties!$G$12*EXP(1/$G$2-1/300)*(K569*L569-M569*N569/Properties!$B$3)</f>
        <v>1.4084050894745773E-2</v>
      </c>
      <c r="Q569" s="20">
        <f>Properties!$G$13*(K569^2-O569*N569/Properties!$C$3)</f>
        <v>7.723039630964894E-4</v>
      </c>
      <c r="R569" s="20">
        <f>Properties!$G$14*(O569*L569-M569*K569/Properties!$D$3)</f>
        <v>2.7291590436803896E-10</v>
      </c>
      <c r="S569" s="20">
        <f t="shared" si="240"/>
        <v>97.910472537114885</v>
      </c>
      <c r="T569" s="20">
        <f t="shared" si="241"/>
        <v>78.116731363517729</v>
      </c>
      <c r="U569" s="20">
        <f t="shared" si="242"/>
        <v>1.8832686364824018</v>
      </c>
      <c r="V569" s="20">
        <f t="shared" si="243"/>
        <v>1.9863980496837264</v>
      </c>
      <c r="W569" s="20">
        <f t="shared" si="244"/>
        <v>0.10312941320132356</v>
      </c>
      <c r="X569" s="20">
        <f t="shared" si="260"/>
        <v>18</v>
      </c>
      <c r="Y569" s="20">
        <f t="shared" si="245"/>
        <v>0.9906717816493984</v>
      </c>
      <c r="Z569" s="34">
        <f t="shared" si="246"/>
        <v>6.1589562796325215E-2</v>
      </c>
      <c r="AA569" s="38">
        <f t="shared" si="249"/>
        <v>2.0895274628851154E-2</v>
      </c>
      <c r="AB569" s="37">
        <f t="shared" si="250"/>
        <v>2.3540857956028383E-2</v>
      </c>
      <c r="AC569" s="39">
        <f t="shared" si="247"/>
        <v>18.236415734810816</v>
      </c>
    </row>
    <row r="570" spans="1:29">
      <c r="A570" s="20">
        <f t="shared" si="248"/>
        <v>5.4300000000000528E-2</v>
      </c>
      <c r="B570" s="16">
        <f t="shared" si="253"/>
        <v>6.9136907279119999</v>
      </c>
      <c r="C570" s="16">
        <f t="shared" si="254"/>
        <v>129.52730665520846</v>
      </c>
      <c r="D570" s="20">
        <f t="shared" si="251"/>
        <v>97.910472537114885</v>
      </c>
      <c r="E570" s="20">
        <f t="shared" si="252"/>
        <v>78.116731363517729</v>
      </c>
      <c r="F570" s="20">
        <f t="shared" si="255"/>
        <v>1.8832686364824018</v>
      </c>
      <c r="G570" s="20">
        <f t="shared" si="256"/>
        <v>1.9863980496837264</v>
      </c>
      <c r="H570" s="20">
        <f t="shared" si="257"/>
        <v>0.10312941320132356</v>
      </c>
      <c r="I570" s="20">
        <f t="shared" si="258"/>
        <v>18</v>
      </c>
      <c r="J570" s="20">
        <f t="shared" si="259"/>
        <v>0.9906717816493984</v>
      </c>
      <c r="K570" s="20">
        <f t="shared" si="235"/>
        <v>1041.6745279843637</v>
      </c>
      <c r="L570" s="20">
        <f t="shared" si="236"/>
        <v>831.08790267484358</v>
      </c>
      <c r="M570" s="20">
        <f t="shared" si="237"/>
        <v>20.036191401608463</v>
      </c>
      <c r="N570" s="20">
        <f t="shared" si="238"/>
        <v>21.133390506403629</v>
      </c>
      <c r="O570" s="20">
        <f t="shared" si="239"/>
        <v>1.0971991047951557</v>
      </c>
      <c r="P570" s="20">
        <f>Properties!$G$12*EXP(1/$G$2-1/300)*(K570*L570-M570*N570/Properties!$B$3)</f>
        <v>1.4082418235963252E-2</v>
      </c>
      <c r="Q570" s="20">
        <f>Properties!$G$13*(K570^2-O570*N570/Properties!$C$3)</f>
        <v>7.7221824148642046E-4</v>
      </c>
      <c r="R570" s="20">
        <f>Properties!$G$14*(O570*L570-M570*K570/Properties!$D$3)</f>
        <v>2.7338230944252053E-10</v>
      </c>
      <c r="S570" s="20">
        <f t="shared" si="240"/>
        <v>97.906744904761609</v>
      </c>
      <c r="T570" s="20">
        <f t="shared" si="241"/>
        <v>78.113372141159147</v>
      </c>
      <c r="U570" s="20">
        <f t="shared" si="242"/>
        <v>1.8866278588409782</v>
      </c>
      <c r="V570" s="20">
        <f t="shared" si="243"/>
        <v>1.9899414770396495</v>
      </c>
      <c r="W570" s="20">
        <f t="shared" si="244"/>
        <v>0.1033136181986703</v>
      </c>
      <c r="X570" s="20">
        <f t="shared" si="260"/>
        <v>18</v>
      </c>
      <c r="Y570" s="20">
        <f t="shared" si="245"/>
        <v>0.99065452158175304</v>
      </c>
      <c r="Z570" s="34">
        <f t="shared" si="246"/>
        <v>6.1698345673211419E-2</v>
      </c>
      <c r="AA570" s="38">
        <f t="shared" si="249"/>
        <v>2.0932550952383906E-2</v>
      </c>
      <c r="AB570" s="37">
        <f t="shared" si="250"/>
        <v>2.3582848235510667E-2</v>
      </c>
      <c r="AC570" s="39">
        <f t="shared" si="247"/>
        <v>18.236325870426985</v>
      </c>
    </row>
    <row r="571" spans="1:29">
      <c r="A571" s="20">
        <f t="shared" si="248"/>
        <v>5.4400000000000531E-2</v>
      </c>
      <c r="B571" s="16">
        <f t="shared" si="253"/>
        <v>6.9264231233593527</v>
      </c>
      <c r="C571" s="16">
        <f t="shared" si="254"/>
        <v>129.76584681479449</v>
      </c>
      <c r="D571" s="20">
        <f t="shared" si="251"/>
        <v>97.906744904761609</v>
      </c>
      <c r="E571" s="20">
        <f t="shared" si="252"/>
        <v>78.113372141159147</v>
      </c>
      <c r="F571" s="20">
        <f t="shared" si="255"/>
        <v>1.8866278588409782</v>
      </c>
      <c r="G571" s="20">
        <f t="shared" si="256"/>
        <v>1.9899414770396495</v>
      </c>
      <c r="H571" s="20">
        <f t="shared" si="257"/>
        <v>0.1033136181986703</v>
      </c>
      <c r="I571" s="20">
        <f t="shared" si="258"/>
        <v>18</v>
      </c>
      <c r="J571" s="20">
        <f t="shared" si="259"/>
        <v>0.99065452158175304</v>
      </c>
      <c r="K571" s="20">
        <f t="shared" si="235"/>
        <v>1041.6167215363944</v>
      </c>
      <c r="L571" s="20">
        <f t="shared" si="236"/>
        <v>831.03768465567123</v>
      </c>
      <c r="M571" s="20">
        <f t="shared" si="237"/>
        <v>20.071580635192728</v>
      </c>
      <c r="N571" s="20">
        <f t="shared" si="238"/>
        <v>21.170720356187871</v>
      </c>
      <c r="O571" s="20">
        <f t="shared" si="239"/>
        <v>1.099139720995137</v>
      </c>
      <c r="P571" s="20">
        <f>Properties!$G$12*EXP(1/$G$2-1/300)*(K571*L571-M571*N571/Properties!$B$3)</f>
        <v>1.4080785834912552E-2</v>
      </c>
      <c r="Q571" s="20">
        <f>Properties!$G$13*(K571^2-O571*N571/Properties!$C$3)</f>
        <v>7.7213253299486377E-4</v>
      </c>
      <c r="R571" s="20">
        <f>Properties!$G$14*(O571*L571-M571*K571/Properties!$D$3)</f>
        <v>2.7384858405210364E-10</v>
      </c>
      <c r="S571" s="20">
        <f t="shared" si="240"/>
        <v>97.903017702691486</v>
      </c>
      <c r="T571" s="20">
        <f t="shared" si="241"/>
        <v>78.110013308193672</v>
      </c>
      <c r="U571" s="20">
        <f t="shared" si="242"/>
        <v>1.8899866918064587</v>
      </c>
      <c r="V571" s="20">
        <f t="shared" si="243"/>
        <v>1.9934844945574481</v>
      </c>
      <c r="W571" s="20">
        <f t="shared" si="244"/>
        <v>0.10349780275098856</v>
      </c>
      <c r="X571" s="20">
        <f t="shared" si="260"/>
        <v>18</v>
      </c>
      <c r="Y571" s="20">
        <f t="shared" si="245"/>
        <v>0.99063726121338747</v>
      </c>
      <c r="Z571" s="34">
        <f t="shared" si="246"/>
        <v>6.1807111377616075E-2</v>
      </c>
      <c r="AA571" s="38">
        <f t="shared" si="249"/>
        <v>2.0969822973085143E-2</v>
      </c>
      <c r="AB571" s="37">
        <f t="shared" si="250"/>
        <v>2.3624833647579103E-2</v>
      </c>
      <c r="AC571" s="39">
        <f t="shared" si="247"/>
        <v>18.236236010045456</v>
      </c>
    </row>
    <row r="572" spans="1:29">
      <c r="A572" s="20">
        <f t="shared" si="248"/>
        <v>5.4500000000000534E-2</v>
      </c>
      <c r="B572" s="16">
        <f t="shared" si="253"/>
        <v>6.9391555188067047</v>
      </c>
      <c r="C572" s="16">
        <f t="shared" si="254"/>
        <v>130.00438697438051</v>
      </c>
      <c r="D572" s="20">
        <f t="shared" si="251"/>
        <v>97.903017702691486</v>
      </c>
      <c r="E572" s="20">
        <f t="shared" si="252"/>
        <v>78.110013308193672</v>
      </c>
      <c r="F572" s="20">
        <f t="shared" si="255"/>
        <v>1.8899866918064587</v>
      </c>
      <c r="G572" s="20">
        <f t="shared" si="256"/>
        <v>1.9934844945574481</v>
      </c>
      <c r="H572" s="20">
        <f t="shared" si="257"/>
        <v>0.10349780275098856</v>
      </c>
      <c r="I572" s="20">
        <f t="shared" si="258"/>
        <v>18</v>
      </c>
      <c r="J572" s="20">
        <f t="shared" si="259"/>
        <v>0.99063726121338747</v>
      </c>
      <c r="K572" s="20">
        <f t="shared" si="235"/>
        <v>1041.5589207317985</v>
      </c>
      <c r="L572" s="20">
        <f t="shared" si="236"/>
        <v>830.98747177220082</v>
      </c>
      <c r="M572" s="20">
        <f t="shared" si="237"/>
        <v>20.106964474714857</v>
      </c>
      <c r="N572" s="20">
        <f t="shared" si="238"/>
        <v>21.208044525779201</v>
      </c>
      <c r="O572" s="20">
        <f t="shared" si="239"/>
        <v>1.1010800510643368</v>
      </c>
      <c r="P572" s="20">
        <f>Properties!$G$12*EXP(1/$G$2-1/300)*(K572*L572-M572*N572/Properties!$B$3)</f>
        <v>1.4079153691538251E-2</v>
      </c>
      <c r="Q572" s="20">
        <f>Properties!$G$13*(K572^2-O572*N572/Properties!$C$3)</f>
        <v>7.7204683761903509E-4</v>
      </c>
      <c r="R572" s="20">
        <f>Properties!$G$14*(O572*L572-M572*K572/Properties!$D$3)</f>
        <v>2.7431472823011327E-10</v>
      </c>
      <c r="S572" s="20">
        <f t="shared" si="240"/>
        <v>97.899290930836798</v>
      </c>
      <c r="T572" s="20">
        <f t="shared" si="241"/>
        <v>78.106654864559815</v>
      </c>
      <c r="U572" s="20">
        <f t="shared" si="242"/>
        <v>1.8933451354403095</v>
      </c>
      <c r="V572" s="20">
        <f t="shared" si="243"/>
        <v>1.9970271023017172</v>
      </c>
      <c r="W572" s="20">
        <f t="shared" si="244"/>
        <v>0.103681966861407</v>
      </c>
      <c r="X572" s="20">
        <f t="shared" si="260"/>
        <v>18</v>
      </c>
      <c r="Y572" s="20">
        <f t="shared" si="245"/>
        <v>0.99062000054428578</v>
      </c>
      <c r="Z572" s="34">
        <f t="shared" si="246"/>
        <v>6.1915859913232008E-2</v>
      </c>
      <c r="AA572" s="38">
        <f t="shared" si="249"/>
        <v>2.1007090691632015E-2</v>
      </c>
      <c r="AB572" s="37">
        <f t="shared" si="250"/>
        <v>2.3666814193002317E-2</v>
      </c>
      <c r="AC572" s="39">
        <f t="shared" si="247"/>
        <v>18.236146153666116</v>
      </c>
    </row>
    <row r="573" spans="1:29">
      <c r="A573" s="20">
        <f t="shared" si="248"/>
        <v>5.4600000000000537E-2</v>
      </c>
      <c r="B573" s="16">
        <f t="shared" si="253"/>
        <v>6.9518879142540566</v>
      </c>
      <c r="C573" s="16">
        <f t="shared" si="254"/>
        <v>130.24292713396653</v>
      </c>
      <c r="D573" s="20">
        <f t="shared" si="251"/>
        <v>97.899290930836798</v>
      </c>
      <c r="E573" s="20">
        <f t="shared" si="252"/>
        <v>78.106654864559815</v>
      </c>
      <c r="F573" s="20">
        <f t="shared" si="255"/>
        <v>1.8933451354403095</v>
      </c>
      <c r="G573" s="20">
        <f t="shared" si="256"/>
        <v>1.9970271023017172</v>
      </c>
      <c r="H573" s="20">
        <f t="shared" si="257"/>
        <v>0.103681966861407</v>
      </c>
      <c r="I573" s="20">
        <f t="shared" si="258"/>
        <v>18</v>
      </c>
      <c r="J573" s="20">
        <f t="shared" si="259"/>
        <v>0.99062000054428578</v>
      </c>
      <c r="K573" s="20">
        <f t="shared" si="235"/>
        <v>1041.5011255696352</v>
      </c>
      <c r="L573" s="20">
        <f t="shared" si="236"/>
        <v>830.93726402358072</v>
      </c>
      <c r="M573" s="20">
        <f t="shared" si="237"/>
        <v>20.142342921012418</v>
      </c>
      <c r="N573" s="20">
        <f t="shared" si="238"/>
        <v>21.245363016058029</v>
      </c>
      <c r="O573" s="20">
        <f t="shared" si="239"/>
        <v>1.1030200950456057</v>
      </c>
      <c r="P573" s="20">
        <f>Properties!$G$12*EXP(1/$G$2-1/300)*(K573*L573-M573*N573/Properties!$B$3)</f>
        <v>1.4077521805784919E-2</v>
      </c>
      <c r="Q573" s="20">
        <f>Properties!$G$13*(K573^2-O573*N573/Properties!$C$3)</f>
        <v>7.7196115535614986E-4</v>
      </c>
      <c r="R573" s="20">
        <f>Properties!$G$14*(O573*L573-M573*K573/Properties!$D$3)</f>
        <v>2.7478074200986411E-10</v>
      </c>
      <c r="S573" s="20">
        <f t="shared" si="240"/>
        <v>97.895564589129833</v>
      </c>
      <c r="T573" s="20">
        <f t="shared" si="241"/>
        <v>78.103296810196142</v>
      </c>
      <c r="U573" s="20">
        <f t="shared" si="242"/>
        <v>1.8967031898039832</v>
      </c>
      <c r="V573" s="20">
        <f t="shared" si="243"/>
        <v>2.0005693003370375</v>
      </c>
      <c r="W573" s="20">
        <f t="shared" si="244"/>
        <v>0.10386611053305363</v>
      </c>
      <c r="X573" s="20">
        <f t="shared" si="260"/>
        <v>18</v>
      </c>
      <c r="Y573" s="20">
        <f t="shared" si="245"/>
        <v>0.99060273957443234</v>
      </c>
      <c r="Z573" s="34">
        <f t="shared" si="246"/>
        <v>6.2024591283752373E-2</v>
      </c>
      <c r="AA573" s="38">
        <f t="shared" si="249"/>
        <v>2.1044354108701667E-2</v>
      </c>
      <c r="AB573" s="37">
        <f t="shared" si="250"/>
        <v>2.3708789872548229E-2</v>
      </c>
      <c r="AC573" s="39">
        <f t="shared" si="247"/>
        <v>18.236056301288855</v>
      </c>
    </row>
    <row r="574" spans="1:29">
      <c r="A574" s="20">
        <f t="shared" si="248"/>
        <v>5.470000000000054E-2</v>
      </c>
      <c r="B574" s="16">
        <f t="shared" si="253"/>
        <v>6.9646203097014086</v>
      </c>
      <c r="C574" s="16">
        <f t="shared" si="254"/>
        <v>130.48146729355256</v>
      </c>
      <c r="D574" s="20">
        <f t="shared" si="251"/>
        <v>97.895564589129833</v>
      </c>
      <c r="E574" s="20">
        <f t="shared" si="252"/>
        <v>78.103296810196142</v>
      </c>
      <c r="F574" s="20">
        <f t="shared" si="255"/>
        <v>1.8967031898039832</v>
      </c>
      <c r="G574" s="20">
        <f t="shared" si="256"/>
        <v>2.0005693003370375</v>
      </c>
      <c r="H574" s="20">
        <f t="shared" si="257"/>
        <v>0.10386611053305363</v>
      </c>
      <c r="I574" s="20">
        <f t="shared" si="258"/>
        <v>18</v>
      </c>
      <c r="J574" s="20">
        <f t="shared" si="259"/>
        <v>0.99060273957443234</v>
      </c>
      <c r="K574" s="20">
        <f t="shared" si="235"/>
        <v>1041.4433360489652</v>
      </c>
      <c r="L574" s="20">
        <f t="shared" si="236"/>
        <v>830.88706140896045</v>
      </c>
      <c r="M574" s="20">
        <f t="shared" si="237"/>
        <v>20.177715974922823</v>
      </c>
      <c r="N574" s="20">
        <f t="shared" si="238"/>
        <v>21.282675827904619</v>
      </c>
      <c r="O574" s="20">
        <f t="shared" si="239"/>
        <v>1.1049598529817872</v>
      </c>
      <c r="P574" s="20">
        <f>Properties!$G$12*EXP(1/$G$2-1/300)*(K574*L574-M574*N574/Properties!$B$3)</f>
        <v>1.407589017759717E-2</v>
      </c>
      <c r="Q574" s="20">
        <f>Properties!$G$13*(K574^2-O574*N574/Properties!$C$3)</f>
        <v>7.7187548620342701E-4</v>
      </c>
      <c r="R574" s="20">
        <f>Properties!$G$14*(O574*L574-M574*K574/Properties!$D$3)</f>
        <v>2.7524662542466198E-10</v>
      </c>
      <c r="S574" s="20">
        <f t="shared" si="240"/>
        <v>97.891838677502889</v>
      </c>
      <c r="T574" s="20">
        <f t="shared" si="241"/>
        <v>78.099939145041205</v>
      </c>
      <c r="U574" s="20">
        <f t="shared" si="242"/>
        <v>1.90006085495892</v>
      </c>
      <c r="V574" s="20">
        <f t="shared" si="243"/>
        <v>2.0041110887279765</v>
      </c>
      <c r="W574" s="20">
        <f t="shared" si="244"/>
        <v>0.10405023376905576</v>
      </c>
      <c r="X574" s="20">
        <f t="shared" si="260"/>
        <v>18</v>
      </c>
      <c r="Y574" s="20">
        <f t="shared" si="245"/>
        <v>0.9905854783038115</v>
      </c>
      <c r="Z574" s="34">
        <f t="shared" si="246"/>
        <v>6.2133305492867441E-2</v>
      </c>
      <c r="AA574" s="38">
        <f t="shared" si="249"/>
        <v>2.1081613224971107E-2</v>
      </c>
      <c r="AB574" s="37">
        <f t="shared" si="250"/>
        <v>2.375076068698494E-2</v>
      </c>
      <c r="AC574" s="39">
        <f t="shared" si="247"/>
        <v>18.235966452913541</v>
      </c>
    </row>
    <row r="575" spans="1:29">
      <c r="A575" s="20">
        <f t="shared" si="248"/>
        <v>5.4800000000000543E-2</v>
      </c>
      <c r="B575" s="16">
        <f t="shared" si="253"/>
        <v>6.9773527051487605</v>
      </c>
      <c r="C575" s="16">
        <f t="shared" si="254"/>
        <v>130.72000745313858</v>
      </c>
      <c r="D575" s="20">
        <f t="shared" si="251"/>
        <v>97.891838677502889</v>
      </c>
      <c r="E575" s="20">
        <f t="shared" si="252"/>
        <v>78.099939145041205</v>
      </c>
      <c r="F575" s="20">
        <f t="shared" si="255"/>
        <v>1.90006085495892</v>
      </c>
      <c r="G575" s="20">
        <f t="shared" si="256"/>
        <v>2.0041110887279765</v>
      </c>
      <c r="H575" s="20">
        <f t="shared" si="257"/>
        <v>0.10405023376905576</v>
      </c>
      <c r="I575" s="20">
        <f t="shared" si="258"/>
        <v>18</v>
      </c>
      <c r="J575" s="20">
        <f t="shared" si="259"/>
        <v>0.9905854783038115</v>
      </c>
      <c r="K575" s="20">
        <f t="shared" si="235"/>
        <v>1041.3855521688488</v>
      </c>
      <c r="L575" s="20">
        <f t="shared" si="236"/>
        <v>830.83686392748962</v>
      </c>
      <c r="M575" s="20">
        <f t="shared" si="237"/>
        <v>20.213083637283297</v>
      </c>
      <c r="N575" s="20">
        <f t="shared" si="238"/>
        <v>21.31998296219902</v>
      </c>
      <c r="O575" s="20">
        <f t="shared" si="239"/>
        <v>1.106899324915714</v>
      </c>
      <c r="P575" s="20">
        <f>Properties!$G$12*EXP(1/$G$2-1/300)*(K575*L575-M575*N575/Properties!$B$3)</f>
        <v>1.4074258806919638E-2</v>
      </c>
      <c r="Q575" s="20">
        <f>Properties!$G$13*(K575^2-O575*N575/Properties!$C$3)</f>
        <v>7.7178983015808436E-4</v>
      </c>
      <c r="R575" s="20">
        <f>Properties!$G$14*(O575*L575-M575*K575/Properties!$D$3)</f>
        <v>2.7571237850780218E-10</v>
      </c>
      <c r="S575" s="20">
        <f t="shared" si="240"/>
        <v>97.888113195888295</v>
      </c>
      <c r="T575" s="20">
        <f t="shared" si="241"/>
        <v>78.096581869033585</v>
      </c>
      <c r="U575" s="20">
        <f t="shared" si="242"/>
        <v>1.9034181309665459</v>
      </c>
      <c r="V575" s="20">
        <f t="shared" si="243"/>
        <v>2.0076524675390868</v>
      </c>
      <c r="W575" s="20">
        <f t="shared" si="244"/>
        <v>0.10423433657254005</v>
      </c>
      <c r="X575" s="20">
        <f t="shared" si="260"/>
        <v>18</v>
      </c>
      <c r="Y575" s="20">
        <f t="shared" si="245"/>
        <v>0.99056821673240747</v>
      </c>
      <c r="Z575" s="34">
        <f t="shared" si="246"/>
        <v>6.2242002544266484E-2</v>
      </c>
      <c r="AA575" s="38">
        <f t="shared" si="249"/>
        <v>2.1118868041117053E-2</v>
      </c>
      <c r="AB575" s="37">
        <f t="shared" si="250"/>
        <v>2.3792726637080187E-2</v>
      </c>
      <c r="AC575" s="39">
        <f t="shared" si="247"/>
        <v>18.235876608540078</v>
      </c>
    </row>
    <row r="576" spans="1:29">
      <c r="A576" s="20">
        <f t="shared" si="248"/>
        <v>5.4900000000000546E-2</v>
      </c>
      <c r="B576" s="16">
        <f t="shared" si="253"/>
        <v>6.9900851005961124</v>
      </c>
      <c r="C576" s="16">
        <f t="shared" si="254"/>
        <v>130.9585476127246</v>
      </c>
      <c r="D576" s="20">
        <f t="shared" si="251"/>
        <v>97.888113195888295</v>
      </c>
      <c r="E576" s="20">
        <f t="shared" si="252"/>
        <v>78.096581869033585</v>
      </c>
      <c r="F576" s="20">
        <f t="shared" si="255"/>
        <v>1.9034181309665459</v>
      </c>
      <c r="G576" s="20">
        <f t="shared" si="256"/>
        <v>2.0076524675390868</v>
      </c>
      <c r="H576" s="20">
        <f t="shared" si="257"/>
        <v>0.10423433657254005</v>
      </c>
      <c r="I576" s="20">
        <f t="shared" si="258"/>
        <v>18</v>
      </c>
      <c r="J576" s="20">
        <f t="shared" si="259"/>
        <v>0.99056821673240747</v>
      </c>
      <c r="K576" s="20">
        <f t="shared" si="235"/>
        <v>1041.327773928346</v>
      </c>
      <c r="L576" s="20">
        <f t="shared" si="236"/>
        <v>830.78667157831705</v>
      </c>
      <c r="M576" s="20">
        <f t="shared" si="237"/>
        <v>20.248445908930869</v>
      </c>
      <c r="N576" s="20">
        <f t="shared" si="238"/>
        <v>21.357284419821088</v>
      </c>
      <c r="O576" s="20">
        <f t="shared" si="239"/>
        <v>1.1088385108902103</v>
      </c>
      <c r="P576" s="20">
        <f>Properties!$G$12*EXP(1/$G$2-1/300)*(K576*L576-M576*N576/Properties!$B$3)</f>
        <v>1.4072627693696932E-2</v>
      </c>
      <c r="Q576" s="20">
        <f>Properties!$G$13*(K576^2-O576*N576/Properties!$C$3)</f>
        <v>7.7170418721733995E-4</v>
      </c>
      <c r="R576" s="20">
        <f>Properties!$G$14*(O576*L576-M576*K576/Properties!$D$3)</f>
        <v>2.7617800129257068E-10</v>
      </c>
      <c r="S576" s="20">
        <f t="shared" si="240"/>
        <v>97.884388144218377</v>
      </c>
      <c r="T576" s="20">
        <f t="shared" si="241"/>
        <v>78.093224982111863</v>
      </c>
      <c r="U576" s="20">
        <f t="shared" si="242"/>
        <v>1.9067750178882745</v>
      </c>
      <c r="V576" s="20">
        <f t="shared" si="243"/>
        <v>2.0111934368349078</v>
      </c>
      <c r="W576" s="20">
        <f t="shared" si="244"/>
        <v>0.10441841894663254</v>
      </c>
      <c r="X576" s="20">
        <f t="shared" si="260"/>
        <v>18</v>
      </c>
      <c r="Y576" s="20">
        <f t="shared" si="245"/>
        <v>0.9905509548602045</v>
      </c>
      <c r="Z576" s="34">
        <f t="shared" si="246"/>
        <v>6.2350682441639882E-2</v>
      </c>
      <c r="AA576" s="38">
        <f t="shared" si="249"/>
        <v>2.1156118557816229E-2</v>
      </c>
      <c r="AB576" s="37">
        <f t="shared" si="250"/>
        <v>2.383468772360171E-2</v>
      </c>
      <c r="AC576" s="39">
        <f t="shared" si="247"/>
        <v>18.235786768168342</v>
      </c>
    </row>
    <row r="577" spans="1:29">
      <c r="A577" s="20">
        <f t="shared" si="248"/>
        <v>5.5000000000000548E-2</v>
      </c>
      <c r="B577" s="16">
        <f t="shared" si="253"/>
        <v>7.0028174960434644</v>
      </c>
      <c r="C577" s="16">
        <f t="shared" si="254"/>
        <v>131.19708777231062</v>
      </c>
      <c r="D577" s="20">
        <f t="shared" si="251"/>
        <v>97.884388144218377</v>
      </c>
      <c r="E577" s="20">
        <f t="shared" si="252"/>
        <v>78.093224982111863</v>
      </c>
      <c r="F577" s="20">
        <f t="shared" si="255"/>
        <v>1.9067750178882745</v>
      </c>
      <c r="G577" s="20">
        <f t="shared" si="256"/>
        <v>2.0111934368349078</v>
      </c>
      <c r="H577" s="20">
        <f t="shared" si="257"/>
        <v>0.10441841894663254</v>
      </c>
      <c r="I577" s="20">
        <f t="shared" si="258"/>
        <v>18</v>
      </c>
      <c r="J577" s="20">
        <f t="shared" si="259"/>
        <v>0.9905509548602045</v>
      </c>
      <c r="K577" s="20">
        <f t="shared" si="235"/>
        <v>1041.2700013265178</v>
      </c>
      <c r="L577" s="20">
        <f t="shared" si="236"/>
        <v>830.73648436059284</v>
      </c>
      <c r="M577" s="20">
        <f t="shared" si="237"/>
        <v>20.283802790702406</v>
      </c>
      <c r="N577" s="20">
        <f t="shared" si="238"/>
        <v>21.394580201650509</v>
      </c>
      <c r="O577" s="20">
        <f t="shared" si="239"/>
        <v>1.1107774109480912</v>
      </c>
      <c r="P577" s="20">
        <f>Properties!$G$12*EXP(1/$G$2-1/300)*(K577*L577-M577*N577/Properties!$B$3)</f>
        <v>1.4070996837873717E-2</v>
      </c>
      <c r="Q577" s="20">
        <f>Properties!$G$13*(K577^2-O577*N577/Properties!$C$3)</f>
        <v>7.7161855737841432E-4</v>
      </c>
      <c r="R577" s="20">
        <f>Properties!$G$14*(O577*L577-M577*K577/Properties!$D$3)</f>
        <v>2.7664349381224344E-10</v>
      </c>
      <c r="S577" s="20">
        <f t="shared" si="240"/>
        <v>97.880663522425493</v>
      </c>
      <c r="T577" s="20">
        <f t="shared" si="241"/>
        <v>78.089868484214634</v>
      </c>
      <c r="U577" s="20">
        <f t="shared" si="242"/>
        <v>1.9101315157855059</v>
      </c>
      <c r="V577" s="20">
        <f t="shared" si="243"/>
        <v>2.0147339966799653</v>
      </c>
      <c r="W577" s="20">
        <f t="shared" si="244"/>
        <v>0.10460248089445853</v>
      </c>
      <c r="X577" s="20">
        <f t="shared" si="260"/>
        <v>18</v>
      </c>
      <c r="Y577" s="20">
        <f t="shared" si="245"/>
        <v>0.99053369268718683</v>
      </c>
      <c r="Z577" s="34">
        <f t="shared" si="246"/>
        <v>6.2459345188674575E-2</v>
      </c>
      <c r="AA577" s="38">
        <f t="shared" si="249"/>
        <v>2.1193364775745068E-2</v>
      </c>
      <c r="AB577" s="37">
        <f t="shared" si="250"/>
        <v>2.3876643947317078E-2</v>
      </c>
      <c r="AC577" s="39">
        <f t="shared" si="247"/>
        <v>18.235696931798227</v>
      </c>
    </row>
    <row r="578" spans="1:29">
      <c r="A578" s="20">
        <f t="shared" si="248"/>
        <v>5.5100000000000551E-2</v>
      </c>
      <c r="B578" s="16">
        <f t="shared" si="253"/>
        <v>7.0155498914908163</v>
      </c>
      <c r="C578" s="16">
        <f t="shared" si="254"/>
        <v>131.43562793189665</v>
      </c>
      <c r="D578" s="20">
        <f t="shared" si="251"/>
        <v>97.880663522425493</v>
      </c>
      <c r="E578" s="20">
        <f t="shared" si="252"/>
        <v>78.089868484214634</v>
      </c>
      <c r="F578" s="20">
        <f t="shared" si="255"/>
        <v>1.9101315157855059</v>
      </c>
      <c r="G578" s="20">
        <f t="shared" si="256"/>
        <v>2.0147339966799653</v>
      </c>
      <c r="H578" s="20">
        <f t="shared" si="257"/>
        <v>0.10460248089445853</v>
      </c>
      <c r="I578" s="20">
        <f t="shared" si="258"/>
        <v>18</v>
      </c>
      <c r="J578" s="20">
        <f t="shared" si="259"/>
        <v>0.99053369268718683</v>
      </c>
      <c r="K578" s="20">
        <f t="shared" si="235"/>
        <v>1041.2122343624244</v>
      </c>
      <c r="L578" s="20">
        <f t="shared" si="236"/>
        <v>830.68630227346625</v>
      </c>
      <c r="M578" s="20">
        <f t="shared" si="237"/>
        <v>20.319154283434585</v>
      </c>
      <c r="N578" s="20">
        <f t="shared" si="238"/>
        <v>21.431870308566758</v>
      </c>
      <c r="O578" s="20">
        <f t="shared" si="239"/>
        <v>1.1127160251321628</v>
      </c>
      <c r="P578" s="20">
        <f>Properties!$G$12*EXP(1/$G$2-1/300)*(K578*L578-M578*N578/Properties!$B$3)</f>
        <v>1.4069366239394634E-2</v>
      </c>
      <c r="Q578" s="20">
        <f>Properties!$G$13*(K578^2-O578*N578/Properties!$C$3)</f>
        <v>7.715329406385265E-4</v>
      </c>
      <c r="R578" s="20">
        <f>Properties!$G$14*(O578*L578-M578*K578/Properties!$D$3)</f>
        <v>2.7710885610008684E-10</v>
      </c>
      <c r="S578" s="20">
        <f t="shared" si="240"/>
        <v>97.876939330441999</v>
      </c>
      <c r="T578" s="20">
        <f t="shared" si="241"/>
        <v>78.086512375280506</v>
      </c>
      <c r="U578" s="20">
        <f t="shared" si="242"/>
        <v>1.9134876247196269</v>
      </c>
      <c r="V578" s="20">
        <f t="shared" si="243"/>
        <v>2.0182741471387704</v>
      </c>
      <c r="W578" s="20">
        <f t="shared" si="244"/>
        <v>0.10478652241914273</v>
      </c>
      <c r="X578" s="20">
        <f t="shared" si="260"/>
        <v>18</v>
      </c>
      <c r="Y578" s="20">
        <f t="shared" si="245"/>
        <v>0.99051643021333879</v>
      </c>
      <c r="Z578" s="34">
        <f t="shared" si="246"/>
        <v>6.256799078905928E-2</v>
      </c>
      <c r="AA578" s="38">
        <f t="shared" si="249"/>
        <v>2.1230606695580009E-2</v>
      </c>
      <c r="AB578" s="37">
        <f t="shared" si="250"/>
        <v>2.3918595308993672E-2</v>
      </c>
      <c r="AC578" s="39">
        <f t="shared" si="247"/>
        <v>18.235607099429608</v>
      </c>
    </row>
    <row r="579" spans="1:29">
      <c r="A579" s="20">
        <f t="shared" si="248"/>
        <v>5.5200000000000554E-2</v>
      </c>
      <c r="B579" s="16">
        <f t="shared" si="253"/>
        <v>7.0282822869381683</v>
      </c>
      <c r="C579" s="16">
        <f t="shared" si="254"/>
        <v>131.67416809148267</v>
      </c>
      <c r="D579" s="20">
        <f t="shared" si="251"/>
        <v>97.876939330441999</v>
      </c>
      <c r="E579" s="20">
        <f t="shared" si="252"/>
        <v>78.086512375280506</v>
      </c>
      <c r="F579" s="20">
        <f t="shared" si="255"/>
        <v>1.9134876247196269</v>
      </c>
      <c r="G579" s="20">
        <f t="shared" si="256"/>
        <v>2.0182741471387704</v>
      </c>
      <c r="H579" s="20">
        <f t="shared" si="257"/>
        <v>0.10478652241914273</v>
      </c>
      <c r="I579" s="20">
        <f t="shared" si="258"/>
        <v>18</v>
      </c>
      <c r="J579" s="20">
        <f t="shared" si="259"/>
        <v>0.99051643021333879</v>
      </c>
      <c r="K579" s="20">
        <f t="shared" si="235"/>
        <v>1041.1544730351277</v>
      </c>
      <c r="L579" s="20">
        <f t="shared" si="236"/>
        <v>830.63612531608783</v>
      </c>
      <c r="M579" s="20">
        <f t="shared" si="237"/>
        <v>20.354500387963906</v>
      </c>
      <c r="N579" s="20">
        <f t="shared" si="238"/>
        <v>21.469154741449138</v>
      </c>
      <c r="O579" s="20">
        <f t="shared" si="239"/>
        <v>1.1146543534852222</v>
      </c>
      <c r="P579" s="20">
        <f>Properties!$G$12*EXP(1/$G$2-1/300)*(K579*L579-M579*N579/Properties!$B$3)</f>
        <v>1.4067735898204387E-2</v>
      </c>
      <c r="Q579" s="20">
        <f>Properties!$G$13*(K579^2-O579*N579/Properties!$C$3)</f>
        <v>7.7144733699489941E-4</v>
      </c>
      <c r="R579" s="20">
        <f>Properties!$G$14*(O579*L579-M579*K579/Properties!$D$3)</f>
        <v>2.7757408818935776E-10</v>
      </c>
      <c r="S579" s="20">
        <f t="shared" si="240"/>
        <v>97.87321556820028</v>
      </c>
      <c r="T579" s="20">
        <f t="shared" si="241"/>
        <v>78.083156655248118</v>
      </c>
      <c r="U579" s="20">
        <f t="shared" si="242"/>
        <v>1.916843344752011</v>
      </c>
      <c r="V579" s="20">
        <f t="shared" si="243"/>
        <v>2.0218138882758212</v>
      </c>
      <c r="W579" s="20">
        <f t="shared" si="244"/>
        <v>0.10497054352380913</v>
      </c>
      <c r="X579" s="20">
        <f t="shared" si="260"/>
        <v>18</v>
      </c>
      <c r="Y579" s="20">
        <f t="shared" si="245"/>
        <v>0.99049916743864475</v>
      </c>
      <c r="Z579" s="34">
        <f t="shared" si="246"/>
        <v>6.267661924647816E-2</v>
      </c>
      <c r="AA579" s="38">
        <f t="shared" si="249"/>
        <v>2.1267844317997203E-2</v>
      </c>
      <c r="AB579" s="37">
        <f t="shared" si="250"/>
        <v>2.3960541809398529E-2</v>
      </c>
      <c r="AC579" s="39">
        <f t="shared" si="247"/>
        <v>18.235517271062363</v>
      </c>
    </row>
    <row r="580" spans="1:29">
      <c r="A580" s="20">
        <f t="shared" si="248"/>
        <v>5.5300000000000557E-2</v>
      </c>
      <c r="B580" s="16">
        <f t="shared" si="253"/>
        <v>7.0410146823855202</v>
      </c>
      <c r="C580" s="16">
        <f t="shared" si="254"/>
        <v>131.91270825106869</v>
      </c>
      <c r="D580" s="20">
        <f t="shared" si="251"/>
        <v>97.87321556820028</v>
      </c>
      <c r="E580" s="20">
        <f t="shared" si="252"/>
        <v>78.083156655248118</v>
      </c>
      <c r="F580" s="20">
        <f t="shared" si="255"/>
        <v>1.916843344752011</v>
      </c>
      <c r="G580" s="20">
        <f t="shared" si="256"/>
        <v>2.0218138882758212</v>
      </c>
      <c r="H580" s="20">
        <f t="shared" si="257"/>
        <v>0.10497054352380913</v>
      </c>
      <c r="I580" s="20">
        <f t="shared" si="258"/>
        <v>18</v>
      </c>
      <c r="J580" s="20">
        <f t="shared" si="259"/>
        <v>0.99049916743864475</v>
      </c>
      <c r="K580" s="20">
        <f t="shared" si="235"/>
        <v>1041.0967173436884</v>
      </c>
      <c r="L580" s="20">
        <f t="shared" si="236"/>
        <v>830.58595348760764</v>
      </c>
      <c r="M580" s="20">
        <f t="shared" si="237"/>
        <v>20.389841105126681</v>
      </c>
      <c r="N580" s="20">
        <f t="shared" si="238"/>
        <v>21.506433501176748</v>
      </c>
      <c r="O580" s="20">
        <f t="shared" si="239"/>
        <v>1.1165923960500566</v>
      </c>
      <c r="P580" s="20">
        <f>Properties!$G$12*EXP(1/$G$2-1/300)*(K580*L580-M580*N580/Properties!$B$3)</f>
        <v>1.4066105814247654E-2</v>
      </c>
      <c r="Q580" s="20">
        <f>Properties!$G$13*(K580^2-O580*N580/Properties!$C$3)</f>
        <v>7.7136174644475359E-4</v>
      </c>
      <c r="R580" s="20">
        <f>Properties!$G$14*(O580*L580-M580*K580/Properties!$D$3)</f>
        <v>2.7803919011330272E-10</v>
      </c>
      <c r="S580" s="20">
        <f t="shared" si="240"/>
        <v>97.869492235632734</v>
      </c>
      <c r="T580" s="20">
        <f t="shared" si="241"/>
        <v>78.079801324056106</v>
      </c>
      <c r="U580" s="20">
        <f t="shared" si="242"/>
        <v>1.9201986759440191</v>
      </c>
      <c r="V580" s="20">
        <f t="shared" si="243"/>
        <v>2.0253532201556013</v>
      </c>
      <c r="W580" s="20">
        <f t="shared" si="244"/>
        <v>0.1051545442115811</v>
      </c>
      <c r="X580" s="20">
        <f t="shared" si="260"/>
        <v>18</v>
      </c>
      <c r="Y580" s="20">
        <f t="shared" si="245"/>
        <v>0.99048190436308881</v>
      </c>
      <c r="Z580" s="34">
        <f t="shared" si="246"/>
        <v>6.2785230564617378E-2</v>
      </c>
      <c r="AA580" s="38">
        <f t="shared" si="249"/>
        <v>2.1305077643672662E-2</v>
      </c>
      <c r="AB580" s="37">
        <f t="shared" si="250"/>
        <v>2.4002483449298673E-2</v>
      </c>
      <c r="AC580" s="39">
        <f t="shared" si="247"/>
        <v>18.235427446696391</v>
      </c>
    </row>
    <row r="581" spans="1:29">
      <c r="A581" s="20">
        <f t="shared" si="248"/>
        <v>5.540000000000056E-2</v>
      </c>
      <c r="B581" s="16">
        <f t="shared" si="253"/>
        <v>7.0537470778328721</v>
      </c>
      <c r="C581" s="16">
        <f t="shared" si="254"/>
        <v>132.15124841065472</v>
      </c>
      <c r="D581" s="20">
        <f t="shared" si="251"/>
        <v>97.869492235632734</v>
      </c>
      <c r="E581" s="20">
        <f t="shared" si="252"/>
        <v>78.079801324056106</v>
      </c>
      <c r="F581" s="20">
        <f t="shared" si="255"/>
        <v>1.9201986759440191</v>
      </c>
      <c r="G581" s="20">
        <f t="shared" si="256"/>
        <v>2.0253532201556013</v>
      </c>
      <c r="H581" s="20">
        <f t="shared" si="257"/>
        <v>0.1051545442115811</v>
      </c>
      <c r="I581" s="20">
        <f t="shared" si="258"/>
        <v>18</v>
      </c>
      <c r="J581" s="20">
        <f t="shared" si="259"/>
        <v>0.99048190436308881</v>
      </c>
      <c r="K581" s="20">
        <f t="shared" si="235"/>
        <v>1041.0389672871681</v>
      </c>
      <c r="L581" s="20">
        <f t="shared" si="236"/>
        <v>830.53578678717577</v>
      </c>
      <c r="M581" s="20">
        <f t="shared" si="237"/>
        <v>20.425176435759049</v>
      </c>
      <c r="N581" s="20">
        <f t="shared" si="238"/>
        <v>21.543706588628506</v>
      </c>
      <c r="O581" s="20">
        <f t="shared" si="239"/>
        <v>1.1185301528694449</v>
      </c>
      <c r="P581" s="20">
        <f>Properties!$G$12*EXP(1/$G$2-1/300)*(K581*L581-M581*N581/Properties!$B$3)</f>
        <v>1.4064475987469146E-2</v>
      </c>
      <c r="Q581" s="20">
        <f>Properties!$G$13*(K581^2-O581*N581/Properties!$C$3)</f>
        <v>7.7127616898531196E-4</v>
      </c>
      <c r="R581" s="20">
        <f>Properties!$G$14*(O581*L581-M581*K581/Properties!$D$3)</f>
        <v>2.7850416190515907E-10</v>
      </c>
      <c r="S581" s="20">
        <f t="shared" si="240"/>
        <v>97.865769332671761</v>
      </c>
      <c r="T581" s="20">
        <f t="shared" si="241"/>
        <v>78.076446381643123</v>
      </c>
      <c r="U581" s="20">
        <f t="shared" si="242"/>
        <v>1.9235536183569981</v>
      </c>
      <c r="V581" s="20">
        <f t="shared" si="243"/>
        <v>2.0288921428425803</v>
      </c>
      <c r="W581" s="20">
        <f t="shared" si="244"/>
        <v>0.10533852448558133</v>
      </c>
      <c r="X581" s="20">
        <f t="shared" si="260"/>
        <v>18</v>
      </c>
      <c r="Y581" s="20">
        <f t="shared" si="245"/>
        <v>0.99046464098665532</v>
      </c>
      <c r="Z581" s="34">
        <f t="shared" si="246"/>
        <v>6.2893824747160765E-2</v>
      </c>
      <c r="AA581" s="38">
        <f t="shared" si="249"/>
        <v>2.1342306673282394E-2</v>
      </c>
      <c r="AB581" s="37">
        <f t="shared" si="250"/>
        <v>2.4044420229460961E-2</v>
      </c>
      <c r="AC581" s="39">
        <f t="shared" si="247"/>
        <v>18.235337626331578</v>
      </c>
    </row>
    <row r="582" spans="1:29">
      <c r="A582" s="20">
        <f t="shared" si="248"/>
        <v>5.5500000000000563E-2</v>
      </c>
      <c r="B582" s="16">
        <f t="shared" si="253"/>
        <v>7.0664794732802241</v>
      </c>
      <c r="C582" s="16">
        <f t="shared" si="254"/>
        <v>132.38978857024074</v>
      </c>
      <c r="D582" s="20">
        <f t="shared" si="251"/>
        <v>97.865769332671761</v>
      </c>
      <c r="E582" s="20">
        <f t="shared" si="252"/>
        <v>78.076446381643123</v>
      </c>
      <c r="F582" s="20">
        <f t="shared" si="255"/>
        <v>1.9235536183569981</v>
      </c>
      <c r="G582" s="20">
        <f t="shared" si="256"/>
        <v>2.0288921428425803</v>
      </c>
      <c r="H582" s="20">
        <f t="shared" si="257"/>
        <v>0.10533852448558133</v>
      </c>
      <c r="I582" s="20">
        <f t="shared" si="258"/>
        <v>18</v>
      </c>
      <c r="J582" s="20">
        <f t="shared" si="259"/>
        <v>0.99046464098665532</v>
      </c>
      <c r="K582" s="20">
        <f t="shared" si="235"/>
        <v>1040.9812228646281</v>
      </c>
      <c r="L582" s="20">
        <f t="shared" si="236"/>
        <v>830.48562521394285</v>
      </c>
      <c r="M582" s="20">
        <f t="shared" si="237"/>
        <v>20.460506380696966</v>
      </c>
      <c r="N582" s="20">
        <f t="shared" si="238"/>
        <v>21.580974004683132</v>
      </c>
      <c r="O582" s="20">
        <f t="shared" si="239"/>
        <v>1.1204676239861568</v>
      </c>
      <c r="P582" s="20">
        <f>Properties!$G$12*EXP(1/$G$2-1/300)*(K582*L582-M582*N582/Properties!$B$3)</f>
        <v>1.4062846417813576E-2</v>
      </c>
      <c r="Q582" s="20">
        <f>Properties!$G$13*(K582^2-O582*N582/Properties!$C$3)</f>
        <v>7.7119060461379744E-4</v>
      </c>
      <c r="R582" s="20">
        <f>Properties!$G$14*(O582*L582-M582*K582/Properties!$D$3)</f>
        <v>2.789690035981543E-10</v>
      </c>
      <c r="S582" s="20">
        <f t="shared" si="240"/>
        <v>97.862046859249773</v>
      </c>
      <c r="T582" s="20">
        <f t="shared" si="241"/>
        <v>78.073091827947835</v>
      </c>
      <c r="U582" s="20">
        <f t="shared" si="242"/>
        <v>1.9269081720522823</v>
      </c>
      <c r="V582" s="20">
        <f t="shared" si="243"/>
        <v>2.0324306564012149</v>
      </c>
      <c r="W582" s="20">
        <f t="shared" si="244"/>
        <v>0.10552248434893183</v>
      </c>
      <c r="X582" s="20">
        <f t="shared" si="260"/>
        <v>18</v>
      </c>
      <c r="Y582" s="20">
        <f t="shared" si="245"/>
        <v>0.99044737730932852</v>
      </c>
      <c r="Z582" s="34">
        <f t="shared" si="246"/>
        <v>6.300240179779204E-2</v>
      </c>
      <c r="AA582" s="38">
        <f t="shared" si="249"/>
        <v>2.1379531407502272E-2</v>
      </c>
      <c r="AB582" s="37">
        <f t="shared" si="250"/>
        <v>2.4086352150652069E-2</v>
      </c>
      <c r="AC582" s="39">
        <f t="shared" si="247"/>
        <v>18.235247809967799</v>
      </c>
    </row>
    <row r="583" spans="1:29">
      <c r="A583" s="20">
        <f t="shared" si="248"/>
        <v>5.5600000000000566E-2</v>
      </c>
      <c r="B583" s="16">
        <f t="shared" si="253"/>
        <v>7.079211868727576</v>
      </c>
      <c r="C583" s="16">
        <f t="shared" si="254"/>
        <v>132.62832872982676</v>
      </c>
      <c r="D583" s="20">
        <f t="shared" si="251"/>
        <v>97.862046859249773</v>
      </c>
      <c r="E583" s="20">
        <f t="shared" si="252"/>
        <v>78.073091827947835</v>
      </c>
      <c r="F583" s="20">
        <f t="shared" si="255"/>
        <v>1.9269081720522823</v>
      </c>
      <c r="G583" s="20">
        <f t="shared" si="256"/>
        <v>2.0324306564012149</v>
      </c>
      <c r="H583" s="20">
        <f t="shared" si="257"/>
        <v>0.10552248434893183</v>
      </c>
      <c r="I583" s="20">
        <f t="shared" si="258"/>
        <v>18</v>
      </c>
      <c r="J583" s="20">
        <f t="shared" si="259"/>
        <v>0.99044737730932852</v>
      </c>
      <c r="K583" s="20">
        <f t="shared" si="235"/>
        <v>1040.9234840751305</v>
      </c>
      <c r="L583" s="20">
        <f t="shared" si="236"/>
        <v>830.43546876705989</v>
      </c>
      <c r="M583" s="20">
        <f t="shared" si="237"/>
        <v>20.495830940776209</v>
      </c>
      <c r="N583" s="20">
        <f t="shared" si="238"/>
        <v>21.618235750219171</v>
      </c>
      <c r="O583" s="20">
        <f t="shared" si="239"/>
        <v>1.1224048094429526</v>
      </c>
      <c r="P583" s="20">
        <f>Properties!$G$12*EXP(1/$G$2-1/300)*(K583*L583-M583*N583/Properties!$B$3)</f>
        <v>1.4061217105225692E-2</v>
      </c>
      <c r="Q583" s="20">
        <f>Properties!$G$13*(K583^2-O583*N583/Properties!$C$3)</f>
        <v>7.7110505332743438E-4</v>
      </c>
      <c r="R583" s="20">
        <f>Properties!$G$14*(O583*L583-M583*K583/Properties!$D$3)</f>
        <v>2.7943371522550607E-10</v>
      </c>
      <c r="S583" s="20">
        <f t="shared" si="240"/>
        <v>97.858324815299213</v>
      </c>
      <c r="T583" s="20">
        <f t="shared" si="241"/>
        <v>78.069737662908921</v>
      </c>
      <c r="U583" s="20">
        <f t="shared" si="242"/>
        <v>1.9302623370911927</v>
      </c>
      <c r="V583" s="20">
        <f t="shared" si="243"/>
        <v>2.0359687608959476</v>
      </c>
      <c r="W583" s="20">
        <f t="shared" si="244"/>
        <v>0.10570642380475398</v>
      </c>
      <c r="X583" s="20">
        <f t="shared" si="260"/>
        <v>18</v>
      </c>
      <c r="Y583" s="20">
        <f t="shared" si="245"/>
        <v>0.99043011333109277</v>
      </c>
      <c r="Z583" s="34">
        <f t="shared" si="246"/>
        <v>6.3110961720192704E-2</v>
      </c>
      <c r="AA583" s="38">
        <f t="shared" si="249"/>
        <v>2.1416751847007875E-2</v>
      </c>
      <c r="AB583" s="37">
        <f t="shared" si="250"/>
        <v>2.4128279213638491E-2</v>
      </c>
      <c r="AC583" s="39">
        <f t="shared" si="247"/>
        <v>18.235157997604947</v>
      </c>
    </row>
    <row r="584" spans="1:29">
      <c r="A584" s="20">
        <f t="shared" si="248"/>
        <v>5.5700000000000569E-2</v>
      </c>
      <c r="B584" s="16">
        <f t="shared" si="253"/>
        <v>7.091944264174928</v>
      </c>
      <c r="C584" s="16">
        <f t="shared" si="254"/>
        <v>132.86686888941279</v>
      </c>
      <c r="D584" s="20">
        <f t="shared" si="251"/>
        <v>97.858324815299213</v>
      </c>
      <c r="E584" s="20">
        <f t="shared" si="252"/>
        <v>78.069737662908921</v>
      </c>
      <c r="F584" s="20">
        <f t="shared" si="255"/>
        <v>1.9302623370911927</v>
      </c>
      <c r="G584" s="20">
        <f t="shared" si="256"/>
        <v>2.0359687608959476</v>
      </c>
      <c r="H584" s="20">
        <f t="shared" si="257"/>
        <v>0.10570642380475398</v>
      </c>
      <c r="I584" s="20">
        <f t="shared" si="258"/>
        <v>18</v>
      </c>
      <c r="J584" s="20">
        <f t="shared" si="259"/>
        <v>0.99043011333109277</v>
      </c>
      <c r="K584" s="20">
        <f t="shared" si="235"/>
        <v>1040.8657509177374</v>
      </c>
      <c r="L584" s="20">
        <f t="shared" si="236"/>
        <v>830.3853174456774</v>
      </c>
      <c r="M584" s="20">
        <f t="shared" si="237"/>
        <v>20.531150116832379</v>
      </c>
      <c r="N584" s="20">
        <f t="shared" si="238"/>
        <v>21.655491826114968</v>
      </c>
      <c r="O584" s="20">
        <f t="shared" si="239"/>
        <v>1.124341709282584</v>
      </c>
      <c r="P584" s="20">
        <f>Properties!$G$12*EXP(1/$G$2-1/300)*(K584*L584-M584*N584/Properties!$B$3)</f>
        <v>1.4059588049650242E-2</v>
      </c>
      <c r="Q584" s="20">
        <f>Properties!$G$13*(K584^2-O584*N584/Properties!$C$3)</f>
        <v>7.7101951512344754E-4</v>
      </c>
      <c r="R584" s="20">
        <f>Properties!$G$14*(O584*L584-M584*K584/Properties!$D$3)</f>
        <v>2.7989829682042222E-10</v>
      </c>
      <c r="S584" s="20">
        <f t="shared" si="240"/>
        <v>97.854603200752535</v>
      </c>
      <c r="T584" s="20">
        <f t="shared" si="241"/>
        <v>78.066383886465076</v>
      </c>
      <c r="U584" s="20">
        <f t="shared" si="242"/>
        <v>1.9336161135350369</v>
      </c>
      <c r="V584" s="20">
        <f t="shared" si="243"/>
        <v>2.0395064563912064</v>
      </c>
      <c r="W584" s="20">
        <f t="shared" si="244"/>
        <v>0.10589034285616848</v>
      </c>
      <c r="X584" s="20">
        <f t="shared" si="260"/>
        <v>18</v>
      </c>
      <c r="Y584" s="20">
        <f t="shared" si="245"/>
        <v>0.99041284905193216</v>
      </c>
      <c r="Z584" s="34">
        <f t="shared" si="246"/>
        <v>6.3219504518044034E-2</v>
      </c>
      <c r="AA584" s="38">
        <f t="shared" si="249"/>
        <v>2.1453967992474645E-2</v>
      </c>
      <c r="AB584" s="37">
        <f t="shared" si="250"/>
        <v>2.4170201419186556E-2</v>
      </c>
      <c r="AC584" s="39">
        <f t="shared" si="247"/>
        <v>18.235068189242906</v>
      </c>
    </row>
    <row r="585" spans="1:29">
      <c r="A585" s="20">
        <f t="shared" si="248"/>
        <v>5.5800000000000571E-2</v>
      </c>
      <c r="B585" s="16">
        <f t="shared" si="253"/>
        <v>7.1046766596222799</v>
      </c>
      <c r="C585" s="16">
        <f t="shared" si="254"/>
        <v>133.10540904899881</v>
      </c>
      <c r="D585" s="20">
        <f t="shared" si="251"/>
        <v>97.854603200752535</v>
      </c>
      <c r="E585" s="20">
        <f t="shared" si="252"/>
        <v>78.066383886465076</v>
      </c>
      <c r="F585" s="20">
        <f t="shared" si="255"/>
        <v>1.9336161135350369</v>
      </c>
      <c r="G585" s="20">
        <f t="shared" si="256"/>
        <v>2.0395064563912064</v>
      </c>
      <c r="H585" s="20">
        <f t="shared" si="257"/>
        <v>0.10589034285616848</v>
      </c>
      <c r="I585" s="20">
        <f t="shared" si="258"/>
        <v>18</v>
      </c>
      <c r="J585" s="20">
        <f t="shared" si="259"/>
        <v>0.99041284905193216</v>
      </c>
      <c r="K585" s="20">
        <f t="shared" si="235"/>
        <v>1040.8080233915105</v>
      </c>
      <c r="L585" s="20">
        <f t="shared" si="236"/>
        <v>830.33517124894661</v>
      </c>
      <c r="M585" s="20">
        <f t="shared" si="237"/>
        <v>20.566463909700872</v>
      </c>
      <c r="N585" s="20">
        <f t="shared" si="238"/>
        <v>21.692742233248676</v>
      </c>
      <c r="O585" s="20">
        <f t="shared" si="239"/>
        <v>1.1262783235477931</v>
      </c>
      <c r="P585" s="20">
        <f>Properties!$G$12*EXP(1/$G$2-1/300)*(K585*L585-M585*N585/Properties!$B$3)</f>
        <v>1.4057959251031985E-2</v>
      </c>
      <c r="Q585" s="20">
        <f>Properties!$G$13*(K585^2-O585*N585/Properties!$C$3)</f>
        <v>7.7093398999906191E-4</v>
      </c>
      <c r="R585" s="20">
        <f>Properties!$G$14*(O585*L585-M585*K585/Properties!$D$3)</f>
        <v>2.8036274841610143E-10</v>
      </c>
      <c r="S585" s="20">
        <f t="shared" si="240"/>
        <v>97.850882015542211</v>
      </c>
      <c r="T585" s="20">
        <f t="shared" si="241"/>
        <v>78.063030498555008</v>
      </c>
      <c r="U585" s="20">
        <f t="shared" si="242"/>
        <v>1.9369695014451096</v>
      </c>
      <c r="V585" s="20">
        <f t="shared" si="243"/>
        <v>2.0430437429514061</v>
      </c>
      <c r="W585" s="20">
        <f t="shared" si="244"/>
        <v>0.10607424150629537</v>
      </c>
      <c r="X585" s="20">
        <f t="shared" si="260"/>
        <v>18</v>
      </c>
      <c r="Y585" s="20">
        <f t="shared" si="245"/>
        <v>0.99039558447183107</v>
      </c>
      <c r="Z585" s="34">
        <f t="shared" si="246"/>
        <v>6.3328030195026641E-2</v>
      </c>
      <c r="AA585" s="38">
        <f t="shared" si="249"/>
        <v>2.1491179844577886E-2</v>
      </c>
      <c r="AB585" s="37">
        <f t="shared" si="250"/>
        <v>2.4212118768062396E-2</v>
      </c>
      <c r="AC585" s="39">
        <f t="shared" si="247"/>
        <v>18.234978384881561</v>
      </c>
    </row>
    <row r="586" spans="1:29">
      <c r="A586" s="20">
        <f t="shared" si="248"/>
        <v>5.5900000000000574E-2</v>
      </c>
      <c r="B586" s="16">
        <f t="shared" si="253"/>
        <v>7.1174090550696318</v>
      </c>
      <c r="C586" s="16">
        <f t="shared" si="254"/>
        <v>133.34394920858483</v>
      </c>
      <c r="D586" s="20">
        <f t="shared" si="251"/>
        <v>97.850882015542211</v>
      </c>
      <c r="E586" s="20">
        <f t="shared" si="252"/>
        <v>78.063030498555008</v>
      </c>
      <c r="F586" s="20">
        <f t="shared" si="255"/>
        <v>1.9369695014451096</v>
      </c>
      <c r="G586" s="20">
        <f t="shared" si="256"/>
        <v>2.0430437429514061</v>
      </c>
      <c r="H586" s="20">
        <f t="shared" si="257"/>
        <v>0.10607424150629537</v>
      </c>
      <c r="I586" s="20">
        <f t="shared" si="258"/>
        <v>18</v>
      </c>
      <c r="J586" s="20">
        <f t="shared" si="259"/>
        <v>0.99039558447183107</v>
      </c>
      <c r="K586" s="20">
        <f t="shared" si="235"/>
        <v>1040.7503014955125</v>
      </c>
      <c r="L586" s="20">
        <f t="shared" si="236"/>
        <v>830.28503017601872</v>
      </c>
      <c r="M586" s="20">
        <f t="shared" si="237"/>
        <v>20.601772320216934</v>
      </c>
      <c r="N586" s="20">
        <f t="shared" si="238"/>
        <v>21.72998697249826</v>
      </c>
      <c r="O586" s="20">
        <f t="shared" si="239"/>
        <v>1.1282146522813128</v>
      </c>
      <c r="P586" s="20">
        <f>Properties!$G$12*EXP(1/$G$2-1/300)*(K586*L586-M586*N586/Properties!$B$3)</f>
        <v>1.4056330709315709E-2</v>
      </c>
      <c r="Q586" s="20">
        <f>Properties!$G$13*(K586^2-O586*N586/Properties!$C$3)</f>
        <v>7.7084847795150409E-4</v>
      </c>
      <c r="R586" s="20">
        <f>Properties!$G$14*(O586*L586-M586*K586/Properties!$D$3)</f>
        <v>2.8082707004573185E-10</v>
      </c>
      <c r="S586" s="20">
        <f t="shared" si="240"/>
        <v>97.847161259600711</v>
      </c>
      <c r="T586" s="20">
        <f t="shared" si="241"/>
        <v>78.059677499117427</v>
      </c>
      <c r="U586" s="20">
        <f t="shared" si="242"/>
        <v>1.9403225008826921</v>
      </c>
      <c r="V586" s="20">
        <f t="shared" si="243"/>
        <v>2.0465806206409471</v>
      </c>
      <c r="W586" s="20">
        <f t="shared" si="244"/>
        <v>0.10625811975825403</v>
      </c>
      <c r="X586" s="20">
        <f t="shared" si="260"/>
        <v>18</v>
      </c>
      <c r="Y586" s="20">
        <f t="shared" si="245"/>
        <v>0.99037831959077383</v>
      </c>
      <c r="Z586" s="34">
        <f t="shared" si="246"/>
        <v>6.3436538754819471E-2</v>
      </c>
      <c r="AA586" s="38">
        <f t="shared" si="249"/>
        <v>2.1528387403992894E-2</v>
      </c>
      <c r="AB586" s="37">
        <f t="shared" si="250"/>
        <v>2.425403126103216E-2</v>
      </c>
      <c r="AC586" s="39">
        <f t="shared" si="247"/>
        <v>18.234888584520796</v>
      </c>
    </row>
    <row r="587" spans="1:29">
      <c r="A587" s="20">
        <f t="shared" si="248"/>
        <v>5.6000000000000577E-2</v>
      </c>
      <c r="B587" s="16">
        <f t="shared" si="253"/>
        <v>7.1301414505169838</v>
      </c>
      <c r="C587" s="16">
        <f t="shared" si="254"/>
        <v>133.58248936817085</v>
      </c>
      <c r="D587" s="20">
        <f t="shared" si="251"/>
        <v>97.847161259600711</v>
      </c>
      <c r="E587" s="20">
        <f t="shared" si="252"/>
        <v>78.059677499117427</v>
      </c>
      <c r="F587" s="20">
        <f t="shared" si="255"/>
        <v>1.9403225008826921</v>
      </c>
      <c r="G587" s="20">
        <f t="shared" si="256"/>
        <v>2.0465806206409471</v>
      </c>
      <c r="H587" s="20">
        <f t="shared" si="257"/>
        <v>0.10625811975825403</v>
      </c>
      <c r="I587" s="20">
        <f t="shared" si="258"/>
        <v>18</v>
      </c>
      <c r="J587" s="20">
        <f t="shared" si="259"/>
        <v>0.99037831959077383</v>
      </c>
      <c r="K587" s="20">
        <f t="shared" si="235"/>
        <v>1040.6925852288061</v>
      </c>
      <c r="L587" s="20">
        <f t="shared" si="236"/>
        <v>830.23489422604507</v>
      </c>
      <c r="M587" s="20">
        <f t="shared" si="237"/>
        <v>20.637075349215618</v>
      </c>
      <c r="N587" s="20">
        <f t="shared" si="238"/>
        <v>21.767226044741495</v>
      </c>
      <c r="O587" s="20">
        <f t="shared" si="239"/>
        <v>1.1301506955258676</v>
      </c>
      <c r="P587" s="20">
        <f>Properties!$G$12*EXP(1/$G$2-1/300)*(K587*L587-M587*N587/Properties!$B$3)</f>
        <v>1.4054702424446204E-2</v>
      </c>
      <c r="Q587" s="20">
        <f>Properties!$G$13*(K587^2-O587*N587/Properties!$C$3)</f>
        <v>7.7076297897800124E-4</v>
      </c>
      <c r="R587" s="20">
        <f>Properties!$G$14*(O587*L587-M587*K587/Properties!$D$3)</f>
        <v>2.8129126174249246E-10</v>
      </c>
      <c r="S587" s="20">
        <f t="shared" si="240"/>
        <v>97.843440932860531</v>
      </c>
      <c r="T587" s="20">
        <f t="shared" si="241"/>
        <v>78.056324888091069</v>
      </c>
      <c r="U587" s="20">
        <f t="shared" si="242"/>
        <v>1.9436751119090527</v>
      </c>
      <c r="V587" s="20">
        <f t="shared" si="243"/>
        <v>2.0501170895242171</v>
      </c>
      <c r="W587" s="20">
        <f t="shared" si="244"/>
        <v>0.10644197761516318</v>
      </c>
      <c r="X587" s="20">
        <f t="shared" si="260"/>
        <v>18</v>
      </c>
      <c r="Y587" s="20">
        <f t="shared" si="245"/>
        <v>0.99036105440874456</v>
      </c>
      <c r="Z587" s="34">
        <f t="shared" si="246"/>
        <v>6.3545030201100916E-2</v>
      </c>
      <c r="AA587" s="38">
        <f t="shared" si="249"/>
        <v>2.1565590671394689E-2</v>
      </c>
      <c r="AB587" s="37">
        <f t="shared" si="250"/>
        <v>2.4295938898861634E-2</v>
      </c>
      <c r="AC587" s="39">
        <f t="shared" si="247"/>
        <v>18.234798788160489</v>
      </c>
    </row>
    <row r="588" spans="1:29">
      <c r="A588" s="20">
        <f t="shared" si="248"/>
        <v>5.610000000000058E-2</v>
      </c>
      <c r="B588" s="16">
        <f t="shared" si="253"/>
        <v>7.1428738459643357</v>
      </c>
      <c r="C588" s="16">
        <f t="shared" si="254"/>
        <v>133.82102952775688</v>
      </c>
      <c r="D588" s="20">
        <f t="shared" si="251"/>
        <v>97.843440932860531</v>
      </c>
      <c r="E588" s="20">
        <f t="shared" si="252"/>
        <v>78.056324888091069</v>
      </c>
      <c r="F588" s="20">
        <f t="shared" si="255"/>
        <v>1.9436751119090527</v>
      </c>
      <c r="G588" s="20">
        <f t="shared" si="256"/>
        <v>2.0501170895242171</v>
      </c>
      <c r="H588" s="20">
        <f t="shared" si="257"/>
        <v>0.10644197761516318</v>
      </c>
      <c r="I588" s="20">
        <f t="shared" si="258"/>
        <v>18</v>
      </c>
      <c r="J588" s="20">
        <f t="shared" si="259"/>
        <v>0.99036105440874456</v>
      </c>
      <c r="K588" s="20">
        <f t="shared" si="235"/>
        <v>1040.6348745904543</v>
      </c>
      <c r="L588" s="20">
        <f t="shared" si="236"/>
        <v>830.18476339817767</v>
      </c>
      <c r="M588" s="20">
        <f t="shared" si="237"/>
        <v>20.672372997531806</v>
      </c>
      <c r="N588" s="20">
        <f t="shared" si="238"/>
        <v>21.804459450855994</v>
      </c>
      <c r="O588" s="20">
        <f t="shared" si="239"/>
        <v>1.1320864533241728</v>
      </c>
      <c r="P588" s="20">
        <f>Properties!$G$12*EXP(1/$G$2-1/300)*(K588*L588-M588*N588/Properties!$B$3)</f>
        <v>1.4053074396368293E-2</v>
      </c>
      <c r="Q588" s="20">
        <f>Properties!$G$13*(K588^2-O588*N588/Properties!$C$3)</f>
        <v>7.7067749307578105E-4</v>
      </c>
      <c r="R588" s="20">
        <f>Properties!$G$14*(O588*L588-M588*K588/Properties!$D$3)</f>
        <v>2.8175532353955263E-10</v>
      </c>
      <c r="S588" s="20">
        <f t="shared" si="240"/>
        <v>97.839721035254186</v>
      </c>
      <c r="T588" s="20">
        <f t="shared" si="241"/>
        <v>78.052972665414671</v>
      </c>
      <c r="U588" s="20">
        <f t="shared" si="242"/>
        <v>1.9470273345854465</v>
      </c>
      <c r="V588" s="20">
        <f t="shared" si="243"/>
        <v>2.0536531496655885</v>
      </c>
      <c r="W588" s="20">
        <f t="shared" si="244"/>
        <v>0.10662581508014086</v>
      </c>
      <c r="X588" s="20">
        <f t="shared" si="260"/>
        <v>18</v>
      </c>
      <c r="Y588" s="20">
        <f t="shared" si="245"/>
        <v>0.99034378892572761</v>
      </c>
      <c r="Z588" s="34">
        <f t="shared" si="246"/>
        <v>6.3653504537547478E-2</v>
      </c>
      <c r="AA588" s="38">
        <f t="shared" si="249"/>
        <v>2.160278964745814E-2</v>
      </c>
      <c r="AB588" s="37">
        <f t="shared" si="250"/>
        <v>2.4337841682316608E-2</v>
      </c>
      <c r="AC588" s="39">
        <f t="shared" si="247"/>
        <v>18.234708995800535</v>
      </c>
    </row>
    <row r="589" spans="1:29">
      <c r="A589" s="20">
        <f t="shared" si="248"/>
        <v>5.6200000000000583E-2</v>
      </c>
      <c r="B589" s="16">
        <f t="shared" si="253"/>
        <v>7.1556062414116886</v>
      </c>
      <c r="C589" s="16">
        <f t="shared" si="254"/>
        <v>134.0595696873429</v>
      </c>
      <c r="D589" s="20">
        <f t="shared" si="251"/>
        <v>97.839721035254186</v>
      </c>
      <c r="E589" s="20">
        <f t="shared" si="252"/>
        <v>78.052972665414671</v>
      </c>
      <c r="F589" s="20">
        <f t="shared" si="255"/>
        <v>1.9470273345854465</v>
      </c>
      <c r="G589" s="20">
        <f t="shared" si="256"/>
        <v>2.0536531496655885</v>
      </c>
      <c r="H589" s="20">
        <f t="shared" si="257"/>
        <v>0.10662581508014086</v>
      </c>
      <c r="I589" s="20">
        <f t="shared" si="258"/>
        <v>18</v>
      </c>
      <c r="J589" s="20">
        <f t="shared" si="259"/>
        <v>0.99034378892572761</v>
      </c>
      <c r="K589" s="20">
        <f t="shared" si="235"/>
        <v>1040.5771695795192</v>
      </c>
      <c r="L589" s="20">
        <f t="shared" si="236"/>
        <v>830.1346376915676</v>
      </c>
      <c r="M589" s="20">
        <f t="shared" si="237"/>
        <v>20.70766526600017</v>
      </c>
      <c r="N589" s="20">
        <f t="shared" si="238"/>
        <v>21.841687191719114</v>
      </c>
      <c r="O589" s="20">
        <f t="shared" si="239"/>
        <v>1.1340219257189337</v>
      </c>
      <c r="P589" s="20">
        <f>Properties!$G$12*EXP(1/$G$2-1/300)*(K589*L589-M589*N589/Properties!$B$3)</f>
        <v>1.4051446625026779E-2</v>
      </c>
      <c r="Q589" s="20">
        <f>Properties!$G$13*(K589^2-O589*N589/Properties!$C$3)</f>
        <v>7.7059202024207067E-4</v>
      </c>
      <c r="R589" s="20">
        <f>Properties!$G$14*(O589*L589-M589*K589/Properties!$D$3)</f>
        <v>2.8221925547007157E-10</v>
      </c>
      <c r="S589" s="20">
        <f t="shared" si="240"/>
        <v>97.836001566714188</v>
      </c>
      <c r="T589" s="20">
        <f t="shared" si="241"/>
        <v>78.049620831026999</v>
      </c>
      <c r="U589" s="20">
        <f t="shared" si="242"/>
        <v>1.9503791689731154</v>
      </c>
      <c r="V589" s="20">
        <f t="shared" si="243"/>
        <v>2.057188801129421</v>
      </c>
      <c r="W589" s="20">
        <f t="shared" si="244"/>
        <v>0.1068096321563045</v>
      </c>
      <c r="X589" s="20">
        <f t="shared" si="260"/>
        <v>18</v>
      </c>
      <c r="Y589" s="20">
        <f t="shared" si="245"/>
        <v>0.99032652314170722</v>
      </c>
      <c r="Z589" s="34">
        <f t="shared" si="246"/>
        <v>6.3761961767836994E-2</v>
      </c>
      <c r="AA589" s="38">
        <f t="shared" si="249"/>
        <v>2.1639984332858121E-2</v>
      </c>
      <c r="AB589" s="37">
        <f t="shared" si="250"/>
        <v>2.4379739612162509E-2</v>
      </c>
      <c r="AC589" s="39">
        <f t="shared" si="247"/>
        <v>18.234619207440826</v>
      </c>
    </row>
    <row r="590" spans="1:29">
      <c r="A590" s="20">
        <f t="shared" si="248"/>
        <v>5.6300000000000586E-2</v>
      </c>
      <c r="B590" s="16">
        <f t="shared" si="253"/>
        <v>7.1683386368590405</v>
      </c>
      <c r="C590" s="16">
        <f t="shared" si="254"/>
        <v>134.29810984692892</v>
      </c>
      <c r="D590" s="20">
        <f t="shared" si="251"/>
        <v>97.836001566714188</v>
      </c>
      <c r="E590" s="20">
        <f t="shared" si="252"/>
        <v>78.049620831026999</v>
      </c>
      <c r="F590" s="20">
        <f t="shared" si="255"/>
        <v>1.9503791689731154</v>
      </c>
      <c r="G590" s="20">
        <f t="shared" si="256"/>
        <v>2.057188801129421</v>
      </c>
      <c r="H590" s="20">
        <f t="shared" si="257"/>
        <v>0.1068096321563045</v>
      </c>
      <c r="I590" s="20">
        <f t="shared" si="258"/>
        <v>18</v>
      </c>
      <c r="J590" s="20">
        <f t="shared" si="259"/>
        <v>0.99032652314170722</v>
      </c>
      <c r="K590" s="20">
        <f t="shared" si="235"/>
        <v>1040.519470195065</v>
      </c>
      <c r="L590" s="20">
        <f t="shared" si="236"/>
        <v>830.08451710536747</v>
      </c>
      <c r="M590" s="20">
        <f t="shared" si="237"/>
        <v>20.742952155455249</v>
      </c>
      <c r="N590" s="20">
        <f t="shared" si="238"/>
        <v>21.878909268208108</v>
      </c>
      <c r="O590" s="20">
        <f t="shared" si="239"/>
        <v>1.1359571127528478</v>
      </c>
      <c r="P590" s="20">
        <f>Properties!$G$12*EXP(1/$G$2-1/300)*(K590*L590-M590*N590/Properties!$B$3)</f>
        <v>1.4049819110366521E-2</v>
      </c>
      <c r="Q590" s="20">
        <f>Properties!$G$13*(K590^2-O590*N590/Properties!$C$3)</f>
        <v>7.7050656047410074E-4</v>
      </c>
      <c r="R590" s="20">
        <f>Properties!$G$14*(O590*L590-M590*K590/Properties!$D$3)</f>
        <v>2.8268305756719909E-10</v>
      </c>
      <c r="S590" s="20">
        <f t="shared" si="240"/>
        <v>97.832282527173078</v>
      </c>
      <c r="T590" s="20">
        <f t="shared" si="241"/>
        <v>78.046269384866832</v>
      </c>
      <c r="U590" s="20">
        <f t="shared" si="242"/>
        <v>1.9537306151332881</v>
      </c>
      <c r="V590" s="20">
        <f t="shared" si="243"/>
        <v>2.06072404398006</v>
      </c>
      <c r="W590" s="20">
        <f t="shared" si="244"/>
        <v>0.10699342884677081</v>
      </c>
      <c r="X590" s="20">
        <f t="shared" si="260"/>
        <v>18</v>
      </c>
      <c r="Y590" s="20">
        <f t="shared" si="245"/>
        <v>0.99030925705666761</v>
      </c>
      <c r="Z590" s="34">
        <f t="shared" si="246"/>
        <v>6.3870401895643192E-2</v>
      </c>
      <c r="AA590" s="38">
        <f t="shared" si="249"/>
        <v>2.1677174728269223E-2</v>
      </c>
      <c r="AB590" s="37">
        <f t="shared" si="250"/>
        <v>2.4421632689164596E-2</v>
      </c>
      <c r="AC590" s="39">
        <f t="shared" si="247"/>
        <v>18.234529423081231</v>
      </c>
    </row>
    <row r="591" spans="1:29">
      <c r="A591" s="20">
        <f t="shared" si="248"/>
        <v>5.6400000000000589E-2</v>
      </c>
      <c r="B591" s="16">
        <f t="shared" si="253"/>
        <v>7.1810710323063924</v>
      </c>
      <c r="C591" s="16">
        <f t="shared" si="254"/>
        <v>134.53665000651495</v>
      </c>
      <c r="D591" s="20">
        <f t="shared" si="251"/>
        <v>97.832282527173078</v>
      </c>
      <c r="E591" s="20">
        <f t="shared" si="252"/>
        <v>78.046269384866832</v>
      </c>
      <c r="F591" s="20">
        <f t="shared" si="255"/>
        <v>1.9537306151332881</v>
      </c>
      <c r="G591" s="20">
        <f t="shared" si="256"/>
        <v>2.06072404398006</v>
      </c>
      <c r="H591" s="20">
        <f t="shared" si="257"/>
        <v>0.10699342884677081</v>
      </c>
      <c r="I591" s="20">
        <f t="shared" si="258"/>
        <v>18</v>
      </c>
      <c r="J591" s="20">
        <f t="shared" si="259"/>
        <v>0.99030925705666761</v>
      </c>
      <c r="K591" s="20">
        <f t="shared" si="235"/>
        <v>1040.4617764361547</v>
      </c>
      <c r="L591" s="20">
        <f t="shared" si="236"/>
        <v>830.03440163872938</v>
      </c>
      <c r="M591" s="20">
        <f t="shared" si="237"/>
        <v>20.77823366673136</v>
      </c>
      <c r="N591" s="20">
        <f t="shared" si="238"/>
        <v>21.916125681199983</v>
      </c>
      <c r="O591" s="20">
        <f t="shared" si="239"/>
        <v>1.1378920144686029</v>
      </c>
      <c r="P591" s="20">
        <f>Properties!$G$12*EXP(1/$G$2-1/300)*(K591*L591-M591*N591/Properties!$B$3)</f>
        <v>1.4048191852332373E-2</v>
      </c>
      <c r="Q591" s="20">
        <f>Properties!$G$13*(K591^2-O591*N591/Properties!$C$3)</f>
        <v>7.7042111376910099E-4</v>
      </c>
      <c r="R591" s="20">
        <f>Properties!$G$14*(O591*L591-M591*K591/Properties!$D$3)</f>
        <v>2.8314672986407547E-10</v>
      </c>
      <c r="S591" s="20">
        <f t="shared" si="240"/>
        <v>97.828563916563411</v>
      </c>
      <c r="T591" s="20">
        <f t="shared" si="241"/>
        <v>78.042918326872936</v>
      </c>
      <c r="U591" s="20">
        <f t="shared" si="242"/>
        <v>1.9570816731271803</v>
      </c>
      <c r="V591" s="20">
        <f t="shared" si="243"/>
        <v>2.0642588782818372</v>
      </c>
      <c r="W591" s="20">
        <f t="shared" si="244"/>
        <v>0.10717720515465586</v>
      </c>
      <c r="X591" s="20">
        <f t="shared" si="260"/>
        <v>18</v>
      </c>
      <c r="Y591" s="20">
        <f t="shared" si="245"/>
        <v>0.99029199067059304</v>
      </c>
      <c r="Z591" s="34">
        <f t="shared" si="246"/>
        <v>6.3978824924640687E-2</v>
      </c>
      <c r="AA591" s="38">
        <f t="shared" si="249"/>
        <v>2.1714360834365891E-2</v>
      </c>
      <c r="AB591" s="37">
        <f t="shared" si="250"/>
        <v>2.4463520914088301E-2</v>
      </c>
      <c r="AC591" s="39">
        <f t="shared" si="247"/>
        <v>18.234439642721647</v>
      </c>
    </row>
    <row r="592" spans="1:29">
      <c r="A592" s="20">
        <f t="shared" si="248"/>
        <v>5.6500000000000591E-2</v>
      </c>
      <c r="B592" s="16">
        <f t="shared" si="253"/>
        <v>7.1938034277537444</v>
      </c>
      <c r="C592" s="16">
        <f t="shared" si="254"/>
        <v>134.775190166101</v>
      </c>
      <c r="D592" s="20">
        <f t="shared" si="251"/>
        <v>97.828563916563411</v>
      </c>
      <c r="E592" s="20">
        <f t="shared" si="252"/>
        <v>78.042918326872936</v>
      </c>
      <c r="F592" s="20">
        <f t="shared" si="255"/>
        <v>1.9570816731271803</v>
      </c>
      <c r="G592" s="20">
        <f t="shared" si="256"/>
        <v>2.0642588782818372</v>
      </c>
      <c r="H592" s="20">
        <f t="shared" si="257"/>
        <v>0.10717720515465586</v>
      </c>
      <c r="I592" s="20">
        <f t="shared" si="258"/>
        <v>18</v>
      </c>
      <c r="J592" s="20">
        <f t="shared" si="259"/>
        <v>0.99029199067059304</v>
      </c>
      <c r="K592" s="20">
        <f t="shared" si="235"/>
        <v>1040.404088301852</v>
      </c>
      <c r="L592" s="20">
        <f t="shared" si="236"/>
        <v>829.98429129080523</v>
      </c>
      <c r="M592" s="20">
        <f t="shared" si="237"/>
        <v>20.813509800662668</v>
      </c>
      <c r="N592" s="20">
        <f t="shared" si="238"/>
        <v>21.953336431571557</v>
      </c>
      <c r="O592" s="20">
        <f t="shared" si="239"/>
        <v>1.1398266309088776</v>
      </c>
      <c r="P592" s="20">
        <f>Properties!$G$12*EXP(1/$G$2-1/300)*(K592*L592-M592*N592/Properties!$B$3)</f>
        <v>1.4046564850869194E-2</v>
      </c>
      <c r="Q592" s="20">
        <f>Properties!$G$13*(K592^2-O592*N592/Properties!$C$3)</f>
        <v>7.7033568012430174E-4</v>
      </c>
      <c r="R592" s="20">
        <f>Properties!$G$14*(O592*L592-M592*K592/Properties!$D$3)</f>
        <v>2.8361027239383063E-10</v>
      </c>
      <c r="S592" s="20">
        <f t="shared" si="240"/>
        <v>97.824845734817757</v>
      </c>
      <c r="T592" s="20">
        <f t="shared" si="241"/>
        <v>78.039567656984119</v>
      </c>
      <c r="U592" s="20">
        <f t="shared" si="242"/>
        <v>1.9604323430159944</v>
      </c>
      <c r="V592" s="20">
        <f t="shared" si="243"/>
        <v>2.0677933040990704</v>
      </c>
      <c r="W592" s="20">
        <f t="shared" si="244"/>
        <v>0.10736096108307507</v>
      </c>
      <c r="X592" s="20">
        <f t="shared" si="260"/>
        <v>18</v>
      </c>
      <c r="Y592" s="20">
        <f t="shared" si="245"/>
        <v>0.99027472398346772</v>
      </c>
      <c r="Z592" s="34">
        <f t="shared" si="246"/>
        <v>6.4087230858503319E-2</v>
      </c>
      <c r="AA592" s="38">
        <f t="shared" si="249"/>
        <v>2.1751542651822432E-2</v>
      </c>
      <c r="AB592" s="37">
        <f t="shared" si="250"/>
        <v>2.4505404287698519E-2</v>
      </c>
      <c r="AC592" s="39">
        <f t="shared" si="247"/>
        <v>18.234349866361946</v>
      </c>
    </row>
    <row r="593" spans="1:29">
      <c r="A593" s="20">
        <f t="shared" si="248"/>
        <v>5.6600000000000594E-2</v>
      </c>
      <c r="B593" s="16">
        <f t="shared" si="253"/>
        <v>7.2065358232010963</v>
      </c>
      <c r="C593" s="16">
        <f t="shared" si="254"/>
        <v>135.01373032568702</v>
      </c>
      <c r="D593" s="20">
        <f t="shared" si="251"/>
        <v>97.824845734817757</v>
      </c>
      <c r="E593" s="20">
        <f t="shared" si="252"/>
        <v>78.039567656984119</v>
      </c>
      <c r="F593" s="20">
        <f t="shared" si="255"/>
        <v>1.9604323430159944</v>
      </c>
      <c r="G593" s="20">
        <f t="shared" si="256"/>
        <v>2.0677933040990704</v>
      </c>
      <c r="H593" s="20">
        <f t="shared" si="257"/>
        <v>0.10736096108307507</v>
      </c>
      <c r="I593" s="20">
        <f t="shared" si="258"/>
        <v>18</v>
      </c>
      <c r="J593" s="20">
        <f t="shared" si="259"/>
        <v>0.99027472398346772</v>
      </c>
      <c r="K593" s="20">
        <f t="shared" si="235"/>
        <v>1040.3464057912201</v>
      </c>
      <c r="L593" s="20">
        <f t="shared" si="236"/>
        <v>829.93418606074761</v>
      </c>
      <c r="M593" s="20">
        <f t="shared" si="237"/>
        <v>20.848780558083131</v>
      </c>
      <c r="N593" s="20">
        <f t="shared" si="238"/>
        <v>21.990541520199486</v>
      </c>
      <c r="O593" s="20">
        <f t="shared" si="239"/>
        <v>1.1417609621163411</v>
      </c>
      <c r="P593" s="20">
        <f>Properties!$G$12*EXP(1/$G$2-1/300)*(K593*L593-M593*N593/Properties!$B$3)</f>
        <v>1.4044938105921865E-2</v>
      </c>
      <c r="Q593" s="20">
        <f>Properties!$G$13*(K593^2-O593*N593/Properties!$C$3)</f>
        <v>7.702502595369336E-4</v>
      </c>
      <c r="R593" s="20">
        <f>Properties!$G$14*(O593*L593-M593*K593/Properties!$D$3)</f>
        <v>2.8407368518958531E-10</v>
      </c>
      <c r="S593" s="20">
        <f t="shared" si="240"/>
        <v>97.821127981868699</v>
      </c>
      <c r="T593" s="20">
        <f t="shared" si="241"/>
        <v>78.036217375139188</v>
      </c>
      <c r="U593" s="20">
        <f t="shared" si="242"/>
        <v>1.9637826248609198</v>
      </c>
      <c r="V593" s="20">
        <f t="shared" si="243"/>
        <v>2.0713273214960637</v>
      </c>
      <c r="W593" s="20">
        <f t="shared" si="244"/>
        <v>0.1075446966351432</v>
      </c>
      <c r="X593" s="20">
        <f t="shared" si="260"/>
        <v>18</v>
      </c>
      <c r="Y593" s="20">
        <f t="shared" si="245"/>
        <v>0.99025745699527601</v>
      </c>
      <c r="Z593" s="34">
        <f t="shared" si="246"/>
        <v>6.4195619700903706E-2</v>
      </c>
      <c r="AA593" s="38">
        <f t="shared" si="249"/>
        <v>2.1788720181313011E-2</v>
      </c>
      <c r="AB593" s="37">
        <f t="shared" si="250"/>
        <v>2.454728281076015E-2</v>
      </c>
      <c r="AC593" s="39">
        <f t="shared" si="247"/>
        <v>18.234260094002025</v>
      </c>
    </row>
    <row r="594" spans="1:29">
      <c r="A594" s="20">
        <f t="shared" si="248"/>
        <v>5.6700000000000597E-2</v>
      </c>
      <c r="B594" s="16">
        <f t="shared" si="253"/>
        <v>7.2192682186484483</v>
      </c>
      <c r="C594" s="16">
        <f t="shared" si="254"/>
        <v>135.25227048527304</v>
      </c>
      <c r="D594" s="20">
        <f t="shared" si="251"/>
        <v>97.821127981868699</v>
      </c>
      <c r="E594" s="20">
        <f t="shared" si="252"/>
        <v>78.036217375139188</v>
      </c>
      <c r="F594" s="20">
        <f t="shared" si="255"/>
        <v>1.9637826248609198</v>
      </c>
      <c r="G594" s="20">
        <f t="shared" si="256"/>
        <v>2.0713273214960637</v>
      </c>
      <c r="H594" s="20">
        <f t="shared" si="257"/>
        <v>0.1075446966351432</v>
      </c>
      <c r="I594" s="20">
        <f t="shared" si="258"/>
        <v>18</v>
      </c>
      <c r="J594" s="20">
        <f t="shared" si="259"/>
        <v>0.99025745699527601</v>
      </c>
      <c r="K594" s="20">
        <f t="shared" si="235"/>
        <v>1040.2887289033235</v>
      </c>
      <c r="L594" s="20">
        <f t="shared" si="236"/>
        <v>829.88408594770931</v>
      </c>
      <c r="M594" s="20">
        <f t="shared" si="237"/>
        <v>20.884045939826553</v>
      </c>
      <c r="N594" s="20">
        <f t="shared" si="238"/>
        <v>22.027740947960215</v>
      </c>
      <c r="O594" s="20">
        <f t="shared" si="239"/>
        <v>1.1436950081336552</v>
      </c>
      <c r="P594" s="20">
        <f>Properties!$G$12*EXP(1/$G$2-1/300)*(K594*L594-M594*N594/Properties!$B$3)</f>
        <v>1.4043311617435293E-2</v>
      </c>
      <c r="Q594" s="20">
        <f>Properties!$G$13*(K594^2-O594*N594/Properties!$C$3)</f>
        <v>7.7016485200422959E-4</v>
      </c>
      <c r="R594" s="20">
        <f>Properties!$G$14*(O594*L594-M594*K594/Properties!$D$3)</f>
        <v>2.8453696828445101E-10</v>
      </c>
      <c r="S594" s="20">
        <f t="shared" si="240"/>
        <v>97.817410657648821</v>
      </c>
      <c r="T594" s="20">
        <f t="shared" si="241"/>
        <v>78.03286748127698</v>
      </c>
      <c r="U594" s="20">
        <f t="shared" si="242"/>
        <v>1.9671325187231326</v>
      </c>
      <c r="V594" s="20">
        <f t="shared" si="243"/>
        <v>2.0748609305371075</v>
      </c>
      <c r="W594" s="20">
        <f t="shared" si="244"/>
        <v>0.10772841181397433</v>
      </c>
      <c r="X594" s="20">
        <f t="shared" si="260"/>
        <v>18</v>
      </c>
      <c r="Y594" s="20">
        <f t="shared" si="245"/>
        <v>0.99024018970600214</v>
      </c>
      <c r="Z594" s="34">
        <f t="shared" si="246"/>
        <v>6.4303991455512577E-2</v>
      </c>
      <c r="AA594" s="38">
        <f t="shared" si="249"/>
        <v>2.1825893423511787E-2</v>
      </c>
      <c r="AB594" s="37">
        <f t="shared" si="250"/>
        <v>2.4589156484037745E-2</v>
      </c>
      <c r="AC594" s="39">
        <f t="shared" si="247"/>
        <v>18.234170325641767</v>
      </c>
    </row>
    <row r="595" spans="1:29">
      <c r="A595" s="20">
        <f t="shared" si="248"/>
        <v>5.68000000000006E-2</v>
      </c>
      <c r="B595" s="16">
        <f t="shared" si="253"/>
        <v>7.2320006140958002</v>
      </c>
      <c r="C595" s="16">
        <f t="shared" si="254"/>
        <v>135.49081064485907</v>
      </c>
      <c r="D595" s="20">
        <f t="shared" si="251"/>
        <v>97.817410657648821</v>
      </c>
      <c r="E595" s="20">
        <f t="shared" si="252"/>
        <v>78.03286748127698</v>
      </c>
      <c r="F595" s="20">
        <f t="shared" si="255"/>
        <v>1.9671325187231326</v>
      </c>
      <c r="G595" s="20">
        <f t="shared" si="256"/>
        <v>2.0748609305371075</v>
      </c>
      <c r="H595" s="20">
        <f t="shared" si="257"/>
        <v>0.10772841181397433</v>
      </c>
      <c r="I595" s="20">
        <f t="shared" si="258"/>
        <v>18</v>
      </c>
      <c r="J595" s="20">
        <f t="shared" si="259"/>
        <v>0.99024018970600214</v>
      </c>
      <c r="K595" s="20">
        <f t="shared" si="235"/>
        <v>1040.2310576372261</v>
      </c>
      <c r="L595" s="20">
        <f t="shared" si="236"/>
        <v>829.83399095084326</v>
      </c>
      <c r="M595" s="20">
        <f t="shared" si="237"/>
        <v>20.919305946726539</v>
      </c>
      <c r="N595" s="20">
        <f t="shared" si="238"/>
        <v>22.064934715730022</v>
      </c>
      <c r="O595" s="20">
        <f t="shared" si="239"/>
        <v>1.1456287690034705</v>
      </c>
      <c r="P595" s="20">
        <f>Properties!$G$12*EXP(1/$G$2-1/300)*(K595*L595-M595*N595/Properties!$B$3)</f>
        <v>1.4041685385354385E-2</v>
      </c>
      <c r="Q595" s="20">
        <f>Properties!$G$13*(K595^2-O595*N595/Properties!$C$3)</f>
        <v>7.7007945752342172E-4</v>
      </c>
      <c r="R595" s="20">
        <f>Properties!$G$14*(O595*L595-M595*K595/Properties!$D$3)</f>
        <v>2.8500012171152868E-10</v>
      </c>
      <c r="S595" s="20">
        <f t="shared" si="240"/>
        <v>97.813693762090736</v>
      </c>
      <c r="T595" s="20">
        <f t="shared" si="241"/>
        <v>78.029517975336319</v>
      </c>
      <c r="U595" s="20">
        <f t="shared" si="242"/>
        <v>1.9704820246637955</v>
      </c>
      <c r="V595" s="20">
        <f t="shared" si="243"/>
        <v>2.078394131286478</v>
      </c>
      <c r="W595" s="20">
        <f t="shared" si="244"/>
        <v>0.1079121066226819</v>
      </c>
      <c r="X595" s="20">
        <f t="shared" si="260"/>
        <v>18</v>
      </c>
      <c r="Y595" s="20">
        <f t="shared" si="245"/>
        <v>0.99022292211563034</v>
      </c>
      <c r="Z595" s="34">
        <f t="shared" si="246"/>
        <v>6.4412346126000775E-2</v>
      </c>
      <c r="AA595" s="38">
        <f t="shared" si="249"/>
        <v>2.1863062379092638E-2</v>
      </c>
      <c r="AB595" s="37">
        <f t="shared" si="250"/>
        <v>2.4631025308296018E-2</v>
      </c>
      <c r="AC595" s="39">
        <f t="shared" si="247"/>
        <v>18.234080561281058</v>
      </c>
    </row>
    <row r="596" spans="1:29">
      <c r="A596" s="20">
        <f t="shared" si="248"/>
        <v>5.6900000000000603E-2</v>
      </c>
      <c r="B596" s="16">
        <f t="shared" si="253"/>
        <v>7.2447330095431521</v>
      </c>
      <c r="C596" s="16">
        <f t="shared" si="254"/>
        <v>135.72935080444509</v>
      </c>
      <c r="D596" s="20">
        <f t="shared" si="251"/>
        <v>97.813693762090736</v>
      </c>
      <c r="E596" s="20">
        <f t="shared" si="252"/>
        <v>78.029517975336319</v>
      </c>
      <c r="F596" s="20">
        <f t="shared" si="255"/>
        <v>1.9704820246637955</v>
      </c>
      <c r="G596" s="20">
        <f t="shared" si="256"/>
        <v>2.078394131286478</v>
      </c>
      <c r="H596" s="20">
        <f t="shared" si="257"/>
        <v>0.1079121066226819</v>
      </c>
      <c r="I596" s="20">
        <f t="shared" si="258"/>
        <v>18</v>
      </c>
      <c r="J596" s="20">
        <f t="shared" si="259"/>
        <v>0.99022292211563034</v>
      </c>
      <c r="K596" s="20">
        <f t="shared" si="235"/>
        <v>1040.173391991993</v>
      </c>
      <c r="L596" s="20">
        <f t="shared" si="236"/>
        <v>829.78390106930271</v>
      </c>
      <c r="M596" s="20">
        <f t="shared" si="237"/>
        <v>20.954560579616533</v>
      </c>
      <c r="N596" s="20">
        <f t="shared" si="238"/>
        <v>22.102122824384971</v>
      </c>
      <c r="O596" s="20">
        <f t="shared" si="239"/>
        <v>1.1475622447684304</v>
      </c>
      <c r="P596" s="20">
        <f>Properties!$G$12*EXP(1/$G$2-1/300)*(K596*L596-M596*N596/Properties!$B$3)</f>
        <v>1.4040059409624089E-2</v>
      </c>
      <c r="Q596" s="20">
        <f>Properties!$G$13*(K596^2-O596*N596/Properties!$C$3)</f>
        <v>7.6999407609174507E-4</v>
      </c>
      <c r="R596" s="20">
        <f>Properties!$G$14*(O596*L596-M596*K596/Properties!$D$3)</f>
        <v>2.8546314550391017E-10</v>
      </c>
      <c r="S596" s="20">
        <f t="shared" si="240"/>
        <v>97.809977295127084</v>
      </c>
      <c r="T596" s="20">
        <f t="shared" si="241"/>
        <v>78.026168857256053</v>
      </c>
      <c r="U596" s="20">
        <f t="shared" si="242"/>
        <v>1.9738311427440589</v>
      </c>
      <c r="V596" s="20">
        <f t="shared" si="243"/>
        <v>2.0819269238084379</v>
      </c>
      <c r="W596" s="20">
        <f t="shared" si="244"/>
        <v>0.10809578106437868</v>
      </c>
      <c r="X596" s="20">
        <f t="shared" si="260"/>
        <v>18</v>
      </c>
      <c r="Y596" s="20">
        <f t="shared" si="245"/>
        <v>0.99020565422414486</v>
      </c>
      <c r="Z596" s="34">
        <f t="shared" si="246"/>
        <v>6.4520683716036475E-2</v>
      </c>
      <c r="AA596" s="38">
        <f t="shared" si="249"/>
        <v>2.1900227048729164E-2</v>
      </c>
      <c r="AB596" s="37">
        <f t="shared" si="250"/>
        <v>2.4672889284299337E-2</v>
      </c>
      <c r="AC596" s="39">
        <f t="shared" si="247"/>
        <v>18.233990800919781</v>
      </c>
    </row>
    <row r="597" spans="1:29">
      <c r="A597" s="20">
        <f t="shared" si="248"/>
        <v>5.7000000000000606E-2</v>
      </c>
      <c r="B597" s="16">
        <f t="shared" si="253"/>
        <v>7.2574654049905041</v>
      </c>
      <c r="C597" s="16">
        <f t="shared" si="254"/>
        <v>135.96789096403111</v>
      </c>
      <c r="D597" s="20">
        <f t="shared" si="251"/>
        <v>97.809977295127084</v>
      </c>
      <c r="E597" s="20">
        <f t="shared" si="252"/>
        <v>78.026168857256053</v>
      </c>
      <c r="F597" s="20">
        <f t="shared" si="255"/>
        <v>1.9738311427440589</v>
      </c>
      <c r="G597" s="20">
        <f t="shared" si="256"/>
        <v>2.0819269238084379</v>
      </c>
      <c r="H597" s="20">
        <f t="shared" si="257"/>
        <v>0.10809578106437868</v>
      </c>
      <c r="I597" s="20">
        <f t="shared" si="258"/>
        <v>18</v>
      </c>
      <c r="J597" s="20">
        <f t="shared" si="259"/>
        <v>0.99020565422414486</v>
      </c>
      <c r="K597" s="20">
        <f t="shared" si="235"/>
        <v>1040.1157319666879</v>
      </c>
      <c r="L597" s="20">
        <f t="shared" si="236"/>
        <v>829.73381630224026</v>
      </c>
      <c r="M597" s="20">
        <f t="shared" si="237"/>
        <v>20.989809839329777</v>
      </c>
      <c r="N597" s="20">
        <f t="shared" si="238"/>
        <v>22.13930527480095</v>
      </c>
      <c r="O597" s="20">
        <f t="shared" si="239"/>
        <v>1.1494954354711671</v>
      </c>
      <c r="P597" s="20">
        <f>Properties!$G$12*EXP(1/$G$2-1/300)*(K597*L597-M597*N597/Properties!$B$3)</f>
        <v>1.4038433690189324E-2</v>
      </c>
      <c r="Q597" s="20">
        <f>Properties!$G$13*(K597^2-O597*N597/Properties!$C$3)</f>
        <v>7.6990870770643255E-4</v>
      </c>
      <c r="R597" s="20">
        <f>Properties!$G$14*(O597*L597-M597*K597/Properties!$D$3)</f>
        <v>2.8592603969467689E-10</v>
      </c>
      <c r="S597" s="20">
        <f t="shared" si="240"/>
        <v>97.80626125669049</v>
      </c>
      <c r="T597" s="20">
        <f t="shared" si="241"/>
        <v>78.022820126975049</v>
      </c>
      <c r="U597" s="20">
        <f t="shared" si="242"/>
        <v>1.9771798730250592</v>
      </c>
      <c r="V597" s="20">
        <f t="shared" si="243"/>
        <v>2.0854593081672363</v>
      </c>
      <c r="W597" s="20">
        <f t="shared" si="244"/>
        <v>0.10827943514217679</v>
      </c>
      <c r="X597" s="20">
        <f t="shared" si="260"/>
        <v>18</v>
      </c>
      <c r="Y597" s="20">
        <f t="shared" si="245"/>
        <v>0.99018838603152992</v>
      </c>
      <c r="Z597" s="34">
        <f t="shared" si="246"/>
        <v>6.4629004229289633E-2</v>
      </c>
      <c r="AA597" s="38">
        <f t="shared" si="249"/>
        <v>2.1937387433095097E-2</v>
      </c>
      <c r="AB597" s="37">
        <f t="shared" si="250"/>
        <v>2.4714748412811894E-2</v>
      </c>
      <c r="AC597" s="39">
        <f t="shared" si="247"/>
        <v>18.233901044557815</v>
      </c>
    </row>
    <row r="598" spans="1:29">
      <c r="A598" s="20">
        <f t="shared" si="248"/>
        <v>5.7100000000000609E-2</v>
      </c>
      <c r="B598" s="16">
        <f t="shared" si="253"/>
        <v>7.270197800437856</v>
      </c>
      <c r="C598" s="16">
        <f t="shared" si="254"/>
        <v>136.20643112361714</v>
      </c>
      <c r="D598" s="20">
        <f t="shared" si="251"/>
        <v>97.80626125669049</v>
      </c>
      <c r="E598" s="20">
        <f t="shared" si="252"/>
        <v>78.022820126975049</v>
      </c>
      <c r="F598" s="20">
        <f t="shared" si="255"/>
        <v>1.9771798730250592</v>
      </c>
      <c r="G598" s="20">
        <f t="shared" si="256"/>
        <v>2.0854593081672363</v>
      </c>
      <c r="H598" s="20">
        <f t="shared" si="257"/>
        <v>0.10827943514217679</v>
      </c>
      <c r="I598" s="20">
        <f t="shared" si="258"/>
        <v>18</v>
      </c>
      <c r="J598" s="20">
        <f t="shared" si="259"/>
        <v>0.99018838603152992</v>
      </c>
      <c r="K598" s="20">
        <f t="shared" si="235"/>
        <v>1040.058077560376</v>
      </c>
      <c r="L598" s="20">
        <f t="shared" si="236"/>
        <v>829.6837366488096</v>
      </c>
      <c r="M598" s="20">
        <f t="shared" si="237"/>
        <v>21.025053726699355</v>
      </c>
      <c r="N598" s="20">
        <f t="shared" si="238"/>
        <v>22.176482067853669</v>
      </c>
      <c r="O598" s="20">
        <f t="shared" si="239"/>
        <v>1.151428341154306</v>
      </c>
      <c r="P598" s="20">
        <f>Properties!$G$12*EXP(1/$G$2-1/300)*(K598*L598-M598*N598/Properties!$B$3)</f>
        <v>1.4036808226995053E-2</v>
      </c>
      <c r="Q598" s="20">
        <f>Properties!$G$13*(K598^2-O598*N598/Properties!$C$3)</f>
        <v>7.6982335236471953E-4</v>
      </c>
      <c r="R598" s="20">
        <f>Properties!$G$14*(O598*L598-M598*K598/Properties!$D$3)</f>
        <v>2.8638880431690157E-10</v>
      </c>
      <c r="S598" s="20">
        <f t="shared" si="240"/>
        <v>97.802545646713611</v>
      </c>
      <c r="T598" s="20">
        <f t="shared" si="241"/>
        <v>78.019471784432184</v>
      </c>
      <c r="U598" s="20">
        <f t="shared" si="242"/>
        <v>1.98052821556792</v>
      </c>
      <c r="V598" s="20">
        <f t="shared" si="243"/>
        <v>2.0889912844271081</v>
      </c>
      <c r="W598" s="20">
        <f t="shared" si="244"/>
        <v>0.10846306885918769</v>
      </c>
      <c r="X598" s="20">
        <f t="shared" si="260"/>
        <v>18</v>
      </c>
      <c r="Y598" s="20">
        <f t="shared" si="245"/>
        <v>0.99017111753776976</v>
      </c>
      <c r="Z598" s="34">
        <f t="shared" si="246"/>
        <v>6.4737307669427091E-2</v>
      </c>
      <c r="AA598" s="38">
        <f t="shared" si="249"/>
        <v>2.1974543532863891E-2</v>
      </c>
      <c r="AB598" s="37">
        <f t="shared" si="250"/>
        <v>2.4756602694597694E-2</v>
      </c>
      <c r="AC598" s="39">
        <f t="shared" si="247"/>
        <v>18.23381129219505</v>
      </c>
    </row>
    <row r="599" spans="1:29">
      <c r="A599" s="20">
        <f t="shared" si="248"/>
        <v>5.7200000000000611E-2</v>
      </c>
      <c r="B599" s="16">
        <f t="shared" si="253"/>
        <v>7.282930195885208</v>
      </c>
      <c r="C599" s="16">
        <f t="shared" si="254"/>
        <v>136.44497128320316</v>
      </c>
      <c r="D599" s="20">
        <f t="shared" si="251"/>
        <v>97.802545646713611</v>
      </c>
      <c r="E599" s="20">
        <f t="shared" si="252"/>
        <v>78.019471784432184</v>
      </c>
      <c r="F599" s="20">
        <f t="shared" si="255"/>
        <v>1.98052821556792</v>
      </c>
      <c r="G599" s="20">
        <f t="shared" si="256"/>
        <v>2.0889912844271081</v>
      </c>
      <c r="H599" s="20">
        <f t="shared" si="257"/>
        <v>0.10846306885918769</v>
      </c>
      <c r="I599" s="20">
        <f t="shared" si="258"/>
        <v>18</v>
      </c>
      <c r="J599" s="20">
        <f t="shared" si="259"/>
        <v>0.99017111753776976</v>
      </c>
      <c r="K599" s="20">
        <f t="shared" si="235"/>
        <v>1040.0004287721219</v>
      </c>
      <c r="L599" s="20">
        <f t="shared" si="236"/>
        <v>829.63366210816457</v>
      </c>
      <c r="M599" s="20">
        <f t="shared" si="237"/>
        <v>21.060292242558155</v>
      </c>
      <c r="N599" s="20">
        <f t="shared" si="238"/>
        <v>22.21365320441862</v>
      </c>
      <c r="O599" s="20">
        <f t="shared" si="239"/>
        <v>1.1533609618604623</v>
      </c>
      <c r="P599" s="20">
        <f>Properties!$G$12*EXP(1/$G$2-1/300)*(K599*L599-M599*N599/Properties!$B$3)</f>
        <v>1.403518301998625E-2</v>
      </c>
      <c r="Q599" s="20">
        <f>Properties!$G$13*(K599^2-O599*N599/Properties!$C$3)</f>
        <v>7.6973801006384164E-4</v>
      </c>
      <c r="R599" s="20">
        <f>Properties!$G$14*(O599*L599-M599*K599/Properties!$D$3)</f>
        <v>2.8685143940364698E-10</v>
      </c>
      <c r="S599" s="20">
        <f t="shared" si="240"/>
        <v>97.798830465129114</v>
      </c>
      <c r="T599" s="20">
        <f t="shared" si="241"/>
        <v>78.016123829566354</v>
      </c>
      <c r="U599" s="20">
        <f t="shared" si="242"/>
        <v>1.9838761704337522</v>
      </c>
      <c r="V599" s="20">
        <f t="shared" si="243"/>
        <v>2.0925228526522748</v>
      </c>
      <c r="W599" s="20">
        <f t="shared" si="244"/>
        <v>0.10864668221852215</v>
      </c>
      <c r="X599" s="20">
        <f t="shared" si="260"/>
        <v>18</v>
      </c>
      <c r="Y599" s="20">
        <f t="shared" si="245"/>
        <v>0.99015384874284862</v>
      </c>
      <c r="Z599" s="34">
        <f t="shared" si="246"/>
        <v>6.4845594040115473E-2</v>
      </c>
      <c r="AA599" s="38">
        <f t="shared" si="249"/>
        <v>2.2011695348708855E-2</v>
      </c>
      <c r="AB599" s="37">
        <f t="shared" si="250"/>
        <v>2.4798452130420579E-2</v>
      </c>
      <c r="AC599" s="39">
        <f t="shared" si="247"/>
        <v>18.233721543831376</v>
      </c>
    </row>
    <row r="600" spans="1:29">
      <c r="A600" s="20">
        <f t="shared" si="248"/>
        <v>5.7300000000000614E-2</v>
      </c>
      <c r="B600" s="16">
        <f t="shared" si="253"/>
        <v>7.2956625913325599</v>
      </c>
      <c r="C600" s="16">
        <f t="shared" si="254"/>
        <v>136.68351144278918</v>
      </c>
      <c r="D600" s="20">
        <f t="shared" si="251"/>
        <v>97.798830465129114</v>
      </c>
      <c r="E600" s="20">
        <f t="shared" si="252"/>
        <v>78.016123829566354</v>
      </c>
      <c r="F600" s="20">
        <f t="shared" si="255"/>
        <v>1.9838761704337522</v>
      </c>
      <c r="G600" s="20">
        <f t="shared" si="256"/>
        <v>2.0925228526522748</v>
      </c>
      <c r="H600" s="20">
        <f t="shared" si="257"/>
        <v>0.10864668221852215</v>
      </c>
      <c r="I600" s="20">
        <f t="shared" si="258"/>
        <v>18</v>
      </c>
      <c r="J600" s="20">
        <f t="shared" si="259"/>
        <v>0.99015384874284862</v>
      </c>
      <c r="K600" s="20">
        <f t="shared" si="235"/>
        <v>1039.9427856009909</v>
      </c>
      <c r="L600" s="20">
        <f t="shared" si="236"/>
        <v>829.58359267945843</v>
      </c>
      <c r="M600" s="20">
        <f t="shared" si="237"/>
        <v>21.095525387738885</v>
      </c>
      <c r="N600" s="20">
        <f t="shared" si="238"/>
        <v>22.250818685371133</v>
      </c>
      <c r="O600" s="20">
        <f t="shared" si="239"/>
        <v>1.1552932976322419</v>
      </c>
      <c r="P600" s="20">
        <f>Properties!$G$12*EXP(1/$G$2-1/300)*(K600*L600-M600*N600/Properties!$B$3)</f>
        <v>1.4033558069107898E-2</v>
      </c>
      <c r="Q600" s="20">
        <f>Properties!$G$13*(K600^2-O600*N600/Properties!$C$3)</f>
        <v>7.6965268080103481E-4</v>
      </c>
      <c r="R600" s="20">
        <f>Properties!$G$14*(O600*L600-M600*K600/Properties!$D$3)</f>
        <v>2.8731394498796557E-10</v>
      </c>
      <c r="S600" s="20">
        <f t="shared" si="240"/>
        <v>97.795115711869684</v>
      </c>
      <c r="T600" s="20">
        <f t="shared" si="241"/>
        <v>78.01277626231645</v>
      </c>
      <c r="U600" s="20">
        <f t="shared" si="242"/>
        <v>1.9872237376836528</v>
      </c>
      <c r="V600" s="20">
        <f t="shared" si="243"/>
        <v>2.0960540129069436</v>
      </c>
      <c r="W600" s="20">
        <f t="shared" si="244"/>
        <v>0.10883027522329032</v>
      </c>
      <c r="X600" s="20">
        <f t="shared" si="260"/>
        <v>18</v>
      </c>
      <c r="Y600" s="20">
        <f t="shared" si="245"/>
        <v>0.99013657964675084</v>
      </c>
      <c r="Z600" s="34">
        <f t="shared" si="246"/>
        <v>6.4953863345020513E-2</v>
      </c>
      <c r="AA600" s="38">
        <f t="shared" si="249"/>
        <v>2.2048842881303158E-2</v>
      </c>
      <c r="AB600" s="37">
        <f t="shared" si="250"/>
        <v>2.4840296721044375E-2</v>
      </c>
      <c r="AC600" s="39">
        <f t="shared" si="247"/>
        <v>18.233631799466682</v>
      </c>
    </row>
    <row r="601" spans="1:29">
      <c r="A601" s="20">
        <f t="shared" si="248"/>
        <v>5.7400000000000617E-2</v>
      </c>
      <c r="B601" s="16">
        <f t="shared" si="253"/>
        <v>7.3083949867799118</v>
      </c>
      <c r="C601" s="16">
        <f t="shared" si="254"/>
        <v>136.92205160237521</v>
      </c>
      <c r="D601" s="20">
        <f t="shared" si="251"/>
        <v>97.795115711869684</v>
      </c>
      <c r="E601" s="20">
        <f t="shared" si="252"/>
        <v>78.01277626231645</v>
      </c>
      <c r="F601" s="20">
        <f t="shared" si="255"/>
        <v>1.9872237376836528</v>
      </c>
      <c r="G601" s="20">
        <f t="shared" si="256"/>
        <v>2.0960540129069436</v>
      </c>
      <c r="H601" s="20">
        <f t="shared" si="257"/>
        <v>0.10883027522329032</v>
      </c>
      <c r="I601" s="20">
        <f t="shared" si="258"/>
        <v>18</v>
      </c>
      <c r="J601" s="20">
        <f t="shared" si="259"/>
        <v>0.99013657964675084</v>
      </c>
      <c r="K601" s="20">
        <f t="shared" si="235"/>
        <v>1039.8851480460487</v>
      </c>
      <c r="L601" s="20">
        <f t="shared" si="236"/>
        <v>829.5335283618457</v>
      </c>
      <c r="M601" s="20">
        <f t="shared" si="237"/>
        <v>21.1307531630741</v>
      </c>
      <c r="N601" s="20">
        <f t="shared" si="238"/>
        <v>22.287978511586349</v>
      </c>
      <c r="O601" s="20">
        <f t="shared" si="239"/>
        <v>1.1572253485122428</v>
      </c>
      <c r="P601" s="20">
        <f>Properties!$G$12*EXP(1/$G$2-1/300)*(K601*L601-M601*N601/Properties!$B$3)</f>
        <v>1.4031933374305014E-2</v>
      </c>
      <c r="Q601" s="20">
        <f>Properties!$G$13*(K601^2-O601*N601/Properties!$C$3)</f>
        <v>7.6956736457353778E-4</v>
      </c>
      <c r="R601" s="20">
        <f>Properties!$G$14*(O601*L601-M601*K601/Properties!$D$3)</f>
        <v>2.8777632110290127E-10</v>
      </c>
      <c r="S601" s="20">
        <f t="shared" si="240"/>
        <v>97.791401386868003</v>
      </c>
      <c r="T601" s="20">
        <f t="shared" si="241"/>
        <v>78.009429082621395</v>
      </c>
      <c r="U601" s="20">
        <f t="shared" si="242"/>
        <v>1.9905709173787061</v>
      </c>
      <c r="V601" s="20">
        <f t="shared" si="243"/>
        <v>2.0995847652553081</v>
      </c>
      <c r="W601" s="20">
        <f t="shared" si="244"/>
        <v>0.10901384787660168</v>
      </c>
      <c r="X601" s="20">
        <f t="shared" si="260"/>
        <v>18</v>
      </c>
      <c r="Y601" s="20">
        <f t="shared" si="245"/>
        <v>0.99011931024946054</v>
      </c>
      <c r="Z601" s="34">
        <f t="shared" si="246"/>
        <v>6.5062115587805502E-2</v>
      </c>
      <c r="AA601" s="38">
        <f t="shared" si="249"/>
        <v>2.2085986131319971E-2</v>
      </c>
      <c r="AB601" s="37">
        <f t="shared" si="250"/>
        <v>2.4882136467232564E-2</v>
      </c>
      <c r="AC601" s="39">
        <f t="shared" si="247"/>
        <v>18.233542059100838</v>
      </c>
    </row>
    <row r="602" spans="1:29">
      <c r="A602" s="20">
        <f t="shared" si="248"/>
        <v>5.750000000000062E-2</v>
      </c>
      <c r="B602" s="16">
        <f t="shared" si="253"/>
        <v>7.3211273822272638</v>
      </c>
      <c r="C602" s="16">
        <f t="shared" si="254"/>
        <v>137.16059176196123</v>
      </c>
      <c r="D602" s="20">
        <f t="shared" si="251"/>
        <v>97.791401386868003</v>
      </c>
      <c r="E602" s="20">
        <f t="shared" si="252"/>
        <v>78.009429082621395</v>
      </c>
      <c r="F602" s="20">
        <f t="shared" si="255"/>
        <v>1.9905709173787061</v>
      </c>
      <c r="G602" s="20">
        <f t="shared" si="256"/>
        <v>2.0995847652553081</v>
      </c>
      <c r="H602" s="20">
        <f t="shared" si="257"/>
        <v>0.10901384787660168</v>
      </c>
      <c r="I602" s="20">
        <f t="shared" si="258"/>
        <v>18</v>
      </c>
      <c r="J602" s="20">
        <f t="shared" si="259"/>
        <v>0.99011931024946054</v>
      </c>
      <c r="K602" s="20">
        <f t="shared" si="235"/>
        <v>1039.8275161063605</v>
      </c>
      <c r="L602" s="20">
        <f t="shared" si="236"/>
        <v>829.48346915447962</v>
      </c>
      <c r="M602" s="20">
        <f t="shared" si="237"/>
        <v>21.165975569396128</v>
      </c>
      <c r="N602" s="20">
        <f t="shared" si="238"/>
        <v>22.325132683939184</v>
      </c>
      <c r="O602" s="20">
        <f t="shared" si="239"/>
        <v>1.1591571145430524</v>
      </c>
      <c r="P602" s="20">
        <f>Properties!$G$12*EXP(1/$G$2-1/300)*(K602*L602-M602*N602/Properties!$B$3)</f>
        <v>1.403030893552259E-2</v>
      </c>
      <c r="Q602" s="20">
        <f>Properties!$G$13*(K602^2-O602*N602/Properties!$C$3)</f>
        <v>7.6948206137858715E-4</v>
      </c>
      <c r="R602" s="20">
        <f>Properties!$G$14*(O602*L602-M602*K602/Properties!$D$3)</f>
        <v>2.8823856778148699E-10</v>
      </c>
      <c r="S602" s="20">
        <f t="shared" si="240"/>
        <v>97.787687490056797</v>
      </c>
      <c r="T602" s="20">
        <f t="shared" si="241"/>
        <v>78.006082290420125</v>
      </c>
      <c r="U602" s="20">
        <f t="shared" si="242"/>
        <v>1.9939177095799832</v>
      </c>
      <c r="V602" s="20">
        <f t="shared" si="243"/>
        <v>2.1031151097615486</v>
      </c>
      <c r="W602" s="20">
        <f t="shared" si="244"/>
        <v>0.10919740018156503</v>
      </c>
      <c r="X602" s="20">
        <f t="shared" si="260"/>
        <v>18</v>
      </c>
      <c r="Y602" s="20">
        <f t="shared" si="245"/>
        <v>0.99010204055096207</v>
      </c>
      <c r="Z602" s="34">
        <f t="shared" si="246"/>
        <v>6.5170350772135732E-2</v>
      </c>
      <c r="AA602" s="38">
        <f t="shared" si="249"/>
        <v>2.2123125099432029E-2</v>
      </c>
      <c r="AB602" s="37">
        <f t="shared" si="250"/>
        <v>2.4923971369748443E-2</v>
      </c>
      <c r="AC602" s="39">
        <f t="shared" si="247"/>
        <v>18.233452322733733</v>
      </c>
    </row>
    <row r="603" spans="1:29">
      <c r="A603" s="20">
        <f t="shared" si="248"/>
        <v>5.7600000000000623E-2</v>
      </c>
      <c r="B603" s="16">
        <f t="shared" si="253"/>
        <v>7.3338597776746157</v>
      </c>
      <c r="C603" s="16">
        <f t="shared" si="254"/>
        <v>137.39913192154725</v>
      </c>
      <c r="D603" s="20">
        <f t="shared" si="251"/>
        <v>97.787687490056797</v>
      </c>
      <c r="E603" s="20">
        <f t="shared" si="252"/>
        <v>78.006082290420125</v>
      </c>
      <c r="F603" s="20">
        <f t="shared" si="255"/>
        <v>1.9939177095799832</v>
      </c>
      <c r="G603" s="20">
        <f t="shared" si="256"/>
        <v>2.1031151097615486</v>
      </c>
      <c r="H603" s="20">
        <f t="shared" si="257"/>
        <v>0.10919740018156503</v>
      </c>
      <c r="I603" s="20">
        <f t="shared" si="258"/>
        <v>18</v>
      </c>
      <c r="J603" s="20">
        <f t="shared" si="259"/>
        <v>0.99010204055096207</v>
      </c>
      <c r="K603" s="20">
        <f t="shared" ref="K603:K666" si="261">$G$3*D603/SUM(D603:I603)*$J603</f>
        <v>1039.7698897809919</v>
      </c>
      <c r="L603" s="20">
        <f t="shared" ref="L603:L666" si="262">$G$3*E603/SUM(D603:I603)*$J603</f>
        <v>829.43341505651574</v>
      </c>
      <c r="M603" s="20">
        <f t="shared" ref="M603:M666" si="263">$G$3*F603/SUM(D603:I603)*$J603</f>
        <v>21.20119260753717</v>
      </c>
      <c r="N603" s="20">
        <f t="shared" ref="N603:N666" si="264">$G$3*G603/SUM(D603:I603)*$J603</f>
        <v>22.362281203304423</v>
      </c>
      <c r="O603" s="20">
        <f t="shared" ref="O603:O666" si="265">$G$3*H603/SUM(D603:I603)*$J603</f>
        <v>1.1610885957672503</v>
      </c>
      <c r="P603" s="20">
        <f>Properties!$G$12*EXP(1/$G$2-1/300)*(K603*L603-M603*N603/Properties!$B$3)</f>
        <v>1.402868475270568E-2</v>
      </c>
      <c r="Q603" s="20">
        <f>Properties!$G$13*(K603^2-O603*N603/Properties!$C$3)</f>
        <v>7.6939677121342178E-4</v>
      </c>
      <c r="R603" s="20">
        <f>Properties!$G$14*(O603*L603-M603*K603/Properties!$D$3)</f>
        <v>2.8870068505674748E-10</v>
      </c>
      <c r="S603" s="20">
        <f t="shared" ref="S603:S666" si="266">D603+$G$10*(-P603-2*Q603+R603)*$B$25</f>
        <v>97.783974021368792</v>
      </c>
      <c r="T603" s="20">
        <f t="shared" ref="T603:T666" si="267">E603+$G$10*(-P603-R603)*$B$25</f>
        <v>78.00273588565156</v>
      </c>
      <c r="U603" s="20">
        <f t="shared" ref="U603:U666" si="268">F603+$G$10*(P603+R603)*$B$25</f>
        <v>1.9972641143485421</v>
      </c>
      <c r="V603" s="20">
        <f t="shared" ref="V603:V666" si="269">G603+$G$10*(P603+Q603)*$B$25</f>
        <v>2.106645046489831</v>
      </c>
      <c r="W603" s="20">
        <f t="shared" ref="W603:W666" si="270">H603+$G$10*(Q603-R603)*$B$25</f>
        <v>0.10938093214128854</v>
      </c>
      <c r="X603" s="20">
        <f t="shared" si="260"/>
        <v>18</v>
      </c>
      <c r="Y603" s="20">
        <f t="shared" ref="Y603:Y666" si="271">J603-($J$6/(2*J603)*SUM($D$27:$I$27)/SUM(D603:I603))*($B$25)</f>
        <v>0.99008477055123956</v>
      </c>
      <c r="Z603" s="34">
        <f t="shared" ref="Z603:Z666" si="272">1-(P603+R603)/($P$27+$R$27)</f>
        <v>6.5278568901672163E-2</v>
      </c>
      <c r="AA603" s="38">
        <f t="shared" si="249"/>
        <v>2.2160259786312083E-2</v>
      </c>
      <c r="AB603" s="37">
        <f t="shared" si="250"/>
        <v>2.4965801429355495E-2</v>
      </c>
      <c r="AC603" s="39">
        <f t="shared" ref="AC603:AC666" si="273">(P603+R603)/(Q603-R603)</f>
        <v>18.233362590365278</v>
      </c>
    </row>
    <row r="604" spans="1:29">
      <c r="A604" s="20">
        <f t="shared" ref="A604:A667" si="274">A603+$B$25</f>
        <v>5.7700000000000626E-2</v>
      </c>
      <c r="B604" s="16">
        <f t="shared" si="253"/>
        <v>7.3465921731219677</v>
      </c>
      <c r="C604" s="16">
        <f t="shared" si="254"/>
        <v>137.63767208113327</v>
      </c>
      <c r="D604" s="20">
        <f t="shared" si="251"/>
        <v>97.783974021368792</v>
      </c>
      <c r="E604" s="20">
        <f t="shared" si="252"/>
        <v>78.00273588565156</v>
      </c>
      <c r="F604" s="20">
        <f t="shared" si="255"/>
        <v>1.9972641143485421</v>
      </c>
      <c r="G604" s="20">
        <f t="shared" si="256"/>
        <v>2.106645046489831</v>
      </c>
      <c r="H604" s="20">
        <f t="shared" si="257"/>
        <v>0.10938093214128854</v>
      </c>
      <c r="I604" s="20">
        <f t="shared" si="258"/>
        <v>18</v>
      </c>
      <c r="J604" s="20">
        <f t="shared" si="259"/>
        <v>0.99008477055123956</v>
      </c>
      <c r="K604" s="20">
        <f t="shared" si="261"/>
        <v>1039.7122690690094</v>
      </c>
      <c r="L604" s="20">
        <f t="shared" si="262"/>
        <v>829.38336606710743</v>
      </c>
      <c r="M604" s="20">
        <f t="shared" si="263"/>
        <v>21.236404278329204</v>
      </c>
      <c r="N604" s="20">
        <f t="shared" si="264"/>
        <v>22.399424070556613</v>
      </c>
      <c r="O604" s="20">
        <f t="shared" si="265"/>
        <v>1.1630197922274064</v>
      </c>
      <c r="P604" s="20">
        <f>Properties!$G$12*EXP(1/$G$2-1/300)*(K604*L604-M604*N604/Properties!$B$3)</f>
        <v>1.402706082579932E-2</v>
      </c>
      <c r="Q604" s="20">
        <f>Properties!$G$13*(K604^2-O604*N604/Properties!$C$3)</f>
        <v>7.6931149407528173E-4</v>
      </c>
      <c r="R604" s="20">
        <f>Properties!$G$14*(O604*L604-M604*K604/Properties!$D$3)</f>
        <v>2.8916267296169626E-10</v>
      </c>
      <c r="S604" s="20">
        <f t="shared" si="266"/>
        <v>97.780260980736728</v>
      </c>
      <c r="T604" s="20">
        <f t="shared" si="267"/>
        <v>77.999389868254681</v>
      </c>
      <c r="U604" s="20">
        <f t="shared" si="268"/>
        <v>2.0006101317454279</v>
      </c>
      <c r="V604" s="20">
        <f t="shared" si="269"/>
        <v>2.110174575504308</v>
      </c>
      <c r="W604" s="20">
        <f t="shared" si="270"/>
        <v>0.10956444375887971</v>
      </c>
      <c r="X604" s="20">
        <f t="shared" si="260"/>
        <v>18</v>
      </c>
      <c r="Y604" s="20">
        <f t="shared" si="271"/>
        <v>0.99006750025027734</v>
      </c>
      <c r="Z604" s="34">
        <f t="shared" si="272"/>
        <v>6.5386769980076975E-2</v>
      </c>
      <c r="AA604" s="38">
        <f t="shared" ref="AA604:AA667" si="275">($D$27-S604)/$D$27</f>
        <v>2.2197390192632723E-2</v>
      </c>
      <c r="AB604" s="37">
        <f t="shared" ref="AB604:AB667" si="276">($E$27-T604)/$E$27</f>
        <v>2.5007626646816484E-2</v>
      </c>
      <c r="AC604" s="39">
        <f t="shared" si="273"/>
        <v>18.233272861995324</v>
      </c>
    </row>
    <row r="605" spans="1:29">
      <c r="A605" s="20">
        <f t="shared" si="274"/>
        <v>5.7800000000000629E-2</v>
      </c>
      <c r="B605" s="16">
        <f t="shared" si="253"/>
        <v>7.3593245685693196</v>
      </c>
      <c r="C605" s="16">
        <f t="shared" si="254"/>
        <v>137.8762122407193</v>
      </c>
      <c r="D605" s="20">
        <f t="shared" ref="D605:D668" si="277">S604</f>
        <v>97.780260980736728</v>
      </c>
      <c r="E605" s="20">
        <f t="shared" ref="E605:E668" si="278">T604</f>
        <v>77.999389868254681</v>
      </c>
      <c r="F605" s="20">
        <f t="shared" si="255"/>
        <v>2.0006101317454279</v>
      </c>
      <c r="G605" s="20">
        <f t="shared" si="256"/>
        <v>2.110174575504308</v>
      </c>
      <c r="H605" s="20">
        <f t="shared" si="257"/>
        <v>0.10956444375887971</v>
      </c>
      <c r="I605" s="20">
        <f t="shared" si="258"/>
        <v>18</v>
      </c>
      <c r="J605" s="20">
        <f t="shared" si="259"/>
        <v>0.99006750025027734</v>
      </c>
      <c r="K605" s="20">
        <f t="shared" si="261"/>
        <v>1039.6546539694784</v>
      </c>
      <c r="L605" s="20">
        <f t="shared" si="262"/>
        <v>829.33332218540966</v>
      </c>
      <c r="M605" s="20">
        <f t="shared" si="263"/>
        <v>21.271610582604051</v>
      </c>
      <c r="N605" s="20">
        <f t="shared" si="264"/>
        <v>22.436561286570139</v>
      </c>
      <c r="O605" s="20">
        <f t="shared" si="265"/>
        <v>1.1649507039660818</v>
      </c>
      <c r="P605" s="20">
        <f>Properties!$G$12*EXP(1/$G$2-1/300)*(K605*L605-M605*N605/Properties!$B$3)</f>
        <v>1.4025437154748563E-2</v>
      </c>
      <c r="Q605" s="20">
        <f>Properties!$G$13*(K605^2-O605*N605/Properties!$C$3)</f>
        <v>7.6922622996140628E-4</v>
      </c>
      <c r="R605" s="20">
        <f>Properties!$G$14*(O605*L605-M605*K605/Properties!$D$3)</f>
        <v>2.8962453152933845E-10</v>
      </c>
      <c r="S605" s="20">
        <f t="shared" si="266"/>
        <v>97.776548368093358</v>
      </c>
      <c r="T605" s="20">
        <f t="shared" si="267"/>
        <v>77.996044238168437</v>
      </c>
      <c r="U605" s="20">
        <f t="shared" si="268"/>
        <v>2.0039557618316723</v>
      </c>
      <c r="V605" s="20">
        <f t="shared" si="269"/>
        <v>2.1137036968691181</v>
      </c>
      <c r="W605" s="20">
        <f t="shared" si="270"/>
        <v>0.10974793503744537</v>
      </c>
      <c r="X605" s="20">
        <f t="shared" si="260"/>
        <v>18</v>
      </c>
      <c r="Y605" s="20">
        <f t="shared" si="271"/>
        <v>0.99005022964805955</v>
      </c>
      <c r="Z605" s="34">
        <f t="shared" si="272"/>
        <v>6.5494954011011353E-2</v>
      </c>
      <c r="AA605" s="38">
        <f t="shared" si="275"/>
        <v>2.2234516319066415E-2</v>
      </c>
      <c r="AB605" s="37">
        <f t="shared" si="276"/>
        <v>2.5049447022894532E-2</v>
      </c>
      <c r="AC605" s="39">
        <f t="shared" si="273"/>
        <v>18.233183137623772</v>
      </c>
    </row>
    <row r="606" spans="1:29">
      <c r="A606" s="20">
        <f t="shared" si="274"/>
        <v>5.7900000000000632E-2</v>
      </c>
      <c r="B606" s="16">
        <f t="shared" si="253"/>
        <v>7.3720569640166724</v>
      </c>
      <c r="C606" s="16">
        <f t="shared" si="254"/>
        <v>138.11475240030532</v>
      </c>
      <c r="D606" s="20">
        <f t="shared" si="277"/>
        <v>97.776548368093358</v>
      </c>
      <c r="E606" s="20">
        <f t="shared" si="278"/>
        <v>77.996044238168437</v>
      </c>
      <c r="F606" s="20">
        <f t="shared" si="255"/>
        <v>2.0039557618316723</v>
      </c>
      <c r="G606" s="20">
        <f t="shared" si="256"/>
        <v>2.1137036968691181</v>
      </c>
      <c r="H606" s="20">
        <f t="shared" si="257"/>
        <v>0.10974793503744537</v>
      </c>
      <c r="I606" s="20">
        <f t="shared" si="258"/>
        <v>18</v>
      </c>
      <c r="J606" s="20">
        <f t="shared" si="259"/>
        <v>0.99005022964805955</v>
      </c>
      <c r="K606" s="20">
        <f t="shared" si="261"/>
        <v>1039.5970444814657</v>
      </c>
      <c r="L606" s="20">
        <f t="shared" si="262"/>
        <v>829.28328341057727</v>
      </c>
      <c r="M606" s="20">
        <f t="shared" si="263"/>
        <v>21.306811521193353</v>
      </c>
      <c r="N606" s="20">
        <f t="shared" si="264"/>
        <v>22.473692852219184</v>
      </c>
      <c r="O606" s="20">
        <f t="shared" si="265"/>
        <v>1.1668813310258288</v>
      </c>
      <c r="P606" s="20">
        <f>Properties!$G$12*EXP(1/$G$2-1/300)*(K606*L606-M606*N606/Properties!$B$3)</f>
        <v>1.4023813739498486E-2</v>
      </c>
      <c r="Q606" s="20">
        <f>Properties!$G$13*(K606^2-O606*N606/Properties!$C$3)</f>
        <v>7.6914097886903647E-4</v>
      </c>
      <c r="R606" s="20">
        <f>Properties!$G$14*(O606*L606-M606*K606/Properties!$D$3)</f>
        <v>2.90086260792669E-10</v>
      </c>
      <c r="S606" s="20">
        <f t="shared" si="266"/>
        <v>97.772836183371439</v>
      </c>
      <c r="T606" s="20">
        <f t="shared" si="267"/>
        <v>77.992698995331821</v>
      </c>
      <c r="U606" s="20">
        <f t="shared" si="268"/>
        <v>2.0073010046682942</v>
      </c>
      <c r="V606" s="20">
        <f t="shared" si="269"/>
        <v>2.117232410648386</v>
      </c>
      <c r="W606" s="20">
        <f t="shared" si="270"/>
        <v>0.10993140598009171</v>
      </c>
      <c r="X606" s="20">
        <f t="shared" si="260"/>
        <v>18</v>
      </c>
      <c r="Y606" s="20">
        <f t="shared" si="271"/>
        <v>0.99003295874457053</v>
      </c>
      <c r="Z606" s="34">
        <f t="shared" si="272"/>
        <v>6.560312099813459E-2</v>
      </c>
      <c r="AA606" s="38">
        <f t="shared" si="275"/>
        <v>2.2271638166285614E-2</v>
      </c>
      <c r="AB606" s="37">
        <f t="shared" si="276"/>
        <v>2.5091262558352236E-2</v>
      </c>
      <c r="AC606" s="39">
        <f t="shared" si="273"/>
        <v>18.233093417250505</v>
      </c>
    </row>
    <row r="607" spans="1:29">
      <c r="A607" s="20">
        <f t="shared" si="274"/>
        <v>5.8000000000000634E-2</v>
      </c>
      <c r="B607" s="16">
        <f t="shared" si="253"/>
        <v>7.3847893594640244</v>
      </c>
      <c r="C607" s="16">
        <f t="shared" si="254"/>
        <v>138.35329255989134</v>
      </c>
      <c r="D607" s="20">
        <f t="shared" si="277"/>
        <v>97.772836183371439</v>
      </c>
      <c r="E607" s="20">
        <f t="shared" si="278"/>
        <v>77.992698995331821</v>
      </c>
      <c r="F607" s="20">
        <f t="shared" si="255"/>
        <v>2.0073010046682942</v>
      </c>
      <c r="G607" s="20">
        <f t="shared" si="256"/>
        <v>2.117232410648386</v>
      </c>
      <c r="H607" s="20">
        <f t="shared" si="257"/>
        <v>0.10993140598009171</v>
      </c>
      <c r="I607" s="20">
        <f t="shared" si="258"/>
        <v>18</v>
      </c>
      <c r="J607" s="20">
        <f t="shared" si="259"/>
        <v>0.99003295874457053</v>
      </c>
      <c r="K607" s="20">
        <f t="shared" si="261"/>
        <v>1039.5394406040377</v>
      </c>
      <c r="L607" s="20">
        <f t="shared" si="262"/>
        <v>829.23324974176512</v>
      </c>
      <c r="M607" s="20">
        <f t="shared" si="263"/>
        <v>21.342007094928565</v>
      </c>
      <c r="N607" s="20">
        <f t="shared" si="264"/>
        <v>22.510818768377757</v>
      </c>
      <c r="O607" s="20">
        <f t="shared" si="265"/>
        <v>1.1688116734491902</v>
      </c>
      <c r="P607" s="20">
        <f>Properties!$G$12*EXP(1/$G$2-1/300)*(K607*L607-M607*N607/Properties!$B$3)</f>
        <v>1.4022190579994185E-2</v>
      </c>
      <c r="Q607" s="20">
        <f>Properties!$G$13*(K607^2-O607*N607/Properties!$C$3)</f>
        <v>7.690557407954142E-4</v>
      </c>
      <c r="R607" s="20">
        <f>Properties!$G$14*(O607*L607-M607*K607/Properties!$D$3)</f>
        <v>2.9054786078467317E-10</v>
      </c>
      <c r="S607" s="20">
        <f t="shared" si="266"/>
        <v>97.769124426503765</v>
      </c>
      <c r="T607" s="20">
        <f t="shared" si="267"/>
        <v>77.989354139683812</v>
      </c>
      <c r="U607" s="20">
        <f t="shared" si="268"/>
        <v>2.0106458603162989</v>
      </c>
      <c r="V607" s="20">
        <f t="shared" si="269"/>
        <v>2.120760716906223</v>
      </c>
      <c r="W607" s="20">
        <f t="shared" si="270"/>
        <v>0.11011485658992426</v>
      </c>
      <c r="X607" s="20">
        <f t="shared" si="260"/>
        <v>18</v>
      </c>
      <c r="Y607" s="20">
        <f t="shared" si="271"/>
        <v>0.99001568753979441</v>
      </c>
      <c r="Z607" s="34">
        <f t="shared" si="272"/>
        <v>6.5711270945105094E-2</v>
      </c>
      <c r="AA607" s="38">
        <f t="shared" si="275"/>
        <v>2.2308755734962347E-2</v>
      </c>
      <c r="AB607" s="37">
        <f t="shared" si="276"/>
        <v>2.5133073253952355E-2</v>
      </c>
      <c r="AC607" s="39">
        <f t="shared" si="273"/>
        <v>18.233003700875411</v>
      </c>
    </row>
    <row r="608" spans="1:29">
      <c r="A608" s="20">
        <f t="shared" si="274"/>
        <v>5.8100000000000637E-2</v>
      </c>
      <c r="B608" s="16">
        <f t="shared" si="253"/>
        <v>7.3975217549113763</v>
      </c>
      <c r="C608" s="16">
        <f t="shared" si="254"/>
        <v>138.59183271947737</v>
      </c>
      <c r="D608" s="20">
        <f t="shared" si="277"/>
        <v>97.769124426503765</v>
      </c>
      <c r="E608" s="20">
        <f t="shared" si="278"/>
        <v>77.989354139683812</v>
      </c>
      <c r="F608" s="20">
        <f t="shared" si="255"/>
        <v>2.0106458603162989</v>
      </c>
      <c r="G608" s="20">
        <f t="shared" si="256"/>
        <v>2.120760716906223</v>
      </c>
      <c r="H608" s="20">
        <f t="shared" si="257"/>
        <v>0.11011485658992426</v>
      </c>
      <c r="I608" s="20">
        <f t="shared" si="258"/>
        <v>18</v>
      </c>
      <c r="J608" s="20">
        <f t="shared" si="259"/>
        <v>0.99001568753979441</v>
      </c>
      <c r="K608" s="20">
        <f t="shared" si="261"/>
        <v>1039.4818423362615</v>
      </c>
      <c r="L608" s="20">
        <f t="shared" si="262"/>
        <v>829.18322117812863</v>
      </c>
      <c r="M608" s="20">
        <f t="shared" si="263"/>
        <v>21.377197304640966</v>
      </c>
      <c r="N608" s="20">
        <f t="shared" si="264"/>
        <v>22.547939035919665</v>
      </c>
      <c r="O608" s="20">
        <f t="shared" si="265"/>
        <v>1.1707417312787003</v>
      </c>
      <c r="P608" s="20">
        <f>Properties!$G$12*EXP(1/$G$2-1/300)*(K608*L608-M608*N608/Properties!$B$3)</f>
        <v>1.4020567676180762E-2</v>
      </c>
      <c r="Q608" s="20">
        <f>Properties!$G$13*(K608^2-O608*N608/Properties!$C$3)</f>
        <v>7.6897051573778202E-4</v>
      </c>
      <c r="R608" s="20">
        <f>Properties!$G$14*(O608*L608-M608*K608/Properties!$D$3)</f>
        <v>2.9100933153832689E-10</v>
      </c>
      <c r="S608" s="20">
        <f t="shared" si="266"/>
        <v>97.765413097423135</v>
      </c>
      <c r="T608" s="20">
        <f t="shared" si="267"/>
        <v>77.98600967116343</v>
      </c>
      <c r="U608" s="20">
        <f t="shared" si="268"/>
        <v>2.0139903288366789</v>
      </c>
      <c r="V608" s="20">
        <f t="shared" si="269"/>
        <v>2.1242886157067269</v>
      </c>
      <c r="W608" s="20">
        <f t="shared" si="270"/>
        <v>0.11029828687004788</v>
      </c>
      <c r="X608" s="20">
        <f t="shared" si="260"/>
        <v>18</v>
      </c>
      <c r="Y608" s="20">
        <f t="shared" si="271"/>
        <v>0.98999841603371552</v>
      </c>
      <c r="Z608" s="34">
        <f t="shared" si="272"/>
        <v>6.5819403855580605E-2</v>
      </c>
      <c r="AA608" s="38">
        <f t="shared" si="275"/>
        <v>2.2345869025768648E-2</v>
      </c>
      <c r="AB608" s="37">
        <f t="shared" si="276"/>
        <v>2.5174879110457127E-2</v>
      </c>
      <c r="AC608" s="39">
        <f t="shared" si="273"/>
        <v>18.23291398849836</v>
      </c>
    </row>
    <row r="609" spans="1:29">
      <c r="A609" s="20">
        <f t="shared" si="274"/>
        <v>5.820000000000064E-2</v>
      </c>
      <c r="B609" s="16">
        <f t="shared" ref="B609:B672" si="279">A609/(PI()/4*$G$6^2)</f>
        <v>7.4102541503587283</v>
      </c>
      <c r="C609" s="16">
        <f t="shared" ref="C609:C672" si="280">A609*$G$10</f>
        <v>138.83037287906339</v>
      </c>
      <c r="D609" s="20">
        <f t="shared" si="277"/>
        <v>97.765413097423135</v>
      </c>
      <c r="E609" s="20">
        <f t="shared" si="278"/>
        <v>77.98600967116343</v>
      </c>
      <c r="F609" s="20">
        <f t="shared" ref="F609:F672" si="281">U608</f>
        <v>2.0139903288366789</v>
      </c>
      <c r="G609" s="20">
        <f t="shared" ref="G609:G672" si="282">V608</f>
        <v>2.1242886157067269</v>
      </c>
      <c r="H609" s="20">
        <f t="shared" ref="H609:H672" si="283">W608</f>
        <v>0.11029828687004788</v>
      </c>
      <c r="I609" s="20">
        <f t="shared" ref="I609:I672" si="284">X608</f>
        <v>18</v>
      </c>
      <c r="J609" s="20">
        <f t="shared" ref="J609:J672" si="285">Y608</f>
        <v>0.98999841603371552</v>
      </c>
      <c r="K609" s="20">
        <f t="shared" si="261"/>
        <v>1039.4242496772033</v>
      </c>
      <c r="L609" s="20">
        <f t="shared" si="262"/>
        <v>829.13319771882334</v>
      </c>
      <c r="M609" s="20">
        <f t="shared" si="263"/>
        <v>21.412382151161655</v>
      </c>
      <c r="N609" s="20">
        <f t="shared" si="264"/>
        <v>22.585053655718543</v>
      </c>
      <c r="O609" s="20">
        <f t="shared" si="265"/>
        <v>1.1726715045568836</v>
      </c>
      <c r="P609" s="20">
        <f>Properties!$G$12*EXP(1/$G$2-1/300)*(K609*L609-M609*N609/Properties!$B$3)</f>
        <v>1.4018945028003335E-2</v>
      </c>
      <c r="Q609" s="20">
        <f>Properties!$G$13*(K609^2-O609*N609/Properties!$C$3)</f>
        <v>7.6888530369338204E-4</v>
      </c>
      <c r="R609" s="20">
        <f>Properties!$G$14*(O609*L609-M609*K609/Properties!$D$3)</f>
        <v>2.9147067308659635E-10</v>
      </c>
      <c r="S609" s="20">
        <f t="shared" si="266"/>
        <v>97.761702196062359</v>
      </c>
      <c r="T609" s="20">
        <f t="shared" si="267"/>
        <v>77.982665589709697</v>
      </c>
      <c r="U609" s="20">
        <f t="shared" si="268"/>
        <v>2.017334410290414</v>
      </c>
      <c r="V609" s="20">
        <f t="shared" si="269"/>
        <v>2.1278161071139809</v>
      </c>
      <c r="W609" s="20">
        <f t="shared" si="270"/>
        <v>0.11048169682356677</v>
      </c>
      <c r="X609" s="20">
        <f t="shared" ref="X609:X672" si="286">I609</f>
        <v>18</v>
      </c>
      <c r="Y609" s="20">
        <f t="shared" si="271"/>
        <v>0.989981144226318</v>
      </c>
      <c r="Z609" s="34">
        <f t="shared" si="272"/>
        <v>6.5927519733217865E-2</v>
      </c>
      <c r="AA609" s="38">
        <f t="shared" si="275"/>
        <v>2.238297803937641E-2</v>
      </c>
      <c r="AB609" s="37">
        <f t="shared" si="276"/>
        <v>2.5216680128628786E-2</v>
      </c>
      <c r="AC609" s="39">
        <f t="shared" si="273"/>
        <v>18.232824280119267</v>
      </c>
    </row>
    <row r="610" spans="1:29">
      <c r="A610" s="20">
        <f t="shared" si="274"/>
        <v>5.8300000000000643E-2</v>
      </c>
      <c r="B610" s="16">
        <f t="shared" si="279"/>
        <v>7.4229865458060802</v>
      </c>
      <c r="C610" s="16">
        <f t="shared" si="280"/>
        <v>139.06891303864941</v>
      </c>
      <c r="D610" s="20">
        <f t="shared" si="277"/>
        <v>97.761702196062359</v>
      </c>
      <c r="E610" s="20">
        <f t="shared" si="278"/>
        <v>77.982665589709697</v>
      </c>
      <c r="F610" s="20">
        <f t="shared" si="281"/>
        <v>2.017334410290414</v>
      </c>
      <c r="G610" s="20">
        <f t="shared" si="282"/>
        <v>2.1278161071139809</v>
      </c>
      <c r="H610" s="20">
        <f t="shared" si="283"/>
        <v>0.11048169682356677</v>
      </c>
      <c r="I610" s="20">
        <f t="shared" si="284"/>
        <v>18</v>
      </c>
      <c r="J610" s="20">
        <f t="shared" si="285"/>
        <v>0.989981144226318</v>
      </c>
      <c r="K610" s="20">
        <f t="shared" si="261"/>
        <v>1039.3666626259305</v>
      </c>
      <c r="L610" s="20">
        <f t="shared" si="262"/>
        <v>829.08317936300421</v>
      </c>
      <c r="M610" s="20">
        <f t="shared" si="263"/>
        <v>21.447561635321552</v>
      </c>
      <c r="N610" s="20">
        <f t="shared" si="264"/>
        <v>22.622162628647807</v>
      </c>
      <c r="O610" s="20">
        <f t="shared" si="265"/>
        <v>1.1746009933262562</v>
      </c>
      <c r="P610" s="20">
        <f>Properties!$G$12*EXP(1/$G$2-1/300)*(K610*L610-M610*N610/Properties!$B$3)</f>
        <v>1.4017322635407035E-2</v>
      </c>
      <c r="Q610" s="20">
        <f>Properties!$G$13*(K610^2-O610*N610/Properties!$C$3)</f>
        <v>7.6880010465945844E-4</v>
      </c>
      <c r="R610" s="20">
        <f>Properties!$G$14*(O610*L610-M610*K610/Properties!$D$3)</f>
        <v>2.9193188546243761E-10</v>
      </c>
      <c r="S610" s="20">
        <f t="shared" si="266"/>
        <v>97.757991722354262</v>
      </c>
      <c r="T610" s="20">
        <f t="shared" si="267"/>
        <v>77.979321895261634</v>
      </c>
      <c r="U610" s="20">
        <f t="shared" si="268"/>
        <v>2.0206781047384701</v>
      </c>
      <c r="V610" s="20">
        <f t="shared" si="269"/>
        <v>2.1313431911920548</v>
      </c>
      <c r="W610" s="20">
        <f t="shared" si="270"/>
        <v>0.11066508645358451</v>
      </c>
      <c r="X610" s="20">
        <f t="shared" si="286"/>
        <v>18</v>
      </c>
      <c r="Y610" s="20">
        <f t="shared" si="271"/>
        <v>0.98996387211758619</v>
      </c>
      <c r="Z610" s="34">
        <f t="shared" si="272"/>
        <v>6.6035618581672728E-2</v>
      </c>
      <c r="AA610" s="38">
        <f t="shared" si="275"/>
        <v>2.2420082776457378E-2</v>
      </c>
      <c r="AB610" s="37">
        <f t="shared" si="276"/>
        <v>2.5258476309229571E-2</v>
      </c>
      <c r="AC610" s="39">
        <f t="shared" si="273"/>
        <v>18.232734575738</v>
      </c>
    </row>
    <row r="611" spans="1:29">
      <c r="A611" s="20">
        <f t="shared" si="274"/>
        <v>5.8400000000000646E-2</v>
      </c>
      <c r="B611" s="16">
        <f t="shared" si="279"/>
        <v>7.4357189412534321</v>
      </c>
      <c r="C611" s="16">
        <f t="shared" si="280"/>
        <v>139.30745319823544</v>
      </c>
      <c r="D611" s="20">
        <f t="shared" si="277"/>
        <v>97.757991722354262</v>
      </c>
      <c r="E611" s="20">
        <f t="shared" si="278"/>
        <v>77.979321895261634</v>
      </c>
      <c r="F611" s="20">
        <f t="shared" si="281"/>
        <v>2.0206781047384701</v>
      </c>
      <c r="G611" s="20">
        <f t="shared" si="282"/>
        <v>2.1313431911920548</v>
      </c>
      <c r="H611" s="20">
        <f t="shared" si="283"/>
        <v>0.11066508645358451</v>
      </c>
      <c r="I611" s="20">
        <f t="shared" si="284"/>
        <v>18</v>
      </c>
      <c r="J611" s="20">
        <f t="shared" si="285"/>
        <v>0.98996387211758619</v>
      </c>
      <c r="K611" s="20">
        <f t="shared" si="261"/>
        <v>1039.3090811815109</v>
      </c>
      <c r="L611" s="20">
        <f t="shared" si="262"/>
        <v>829.03316610982733</v>
      </c>
      <c r="M611" s="20">
        <f t="shared" si="263"/>
        <v>21.482735757951392</v>
      </c>
      <c r="N611" s="20">
        <f t="shared" si="264"/>
        <v>22.659265955580722</v>
      </c>
      <c r="O611" s="20">
        <f t="shared" si="265"/>
        <v>1.1765301976293252</v>
      </c>
      <c r="P611" s="20">
        <f>Properties!$G$12*EXP(1/$G$2-1/300)*(K611*L611-M611*N611/Properties!$B$3)</f>
        <v>1.4015700498337015E-2</v>
      </c>
      <c r="Q611" s="20">
        <f>Properties!$G$13*(K611^2-O611*N611/Properties!$C$3)</f>
        <v>7.6871491863325636E-4</v>
      </c>
      <c r="R611" s="20">
        <f>Properties!$G$14*(O611*L611-M611*K611/Properties!$D$3)</f>
        <v>2.9239296869879791E-10</v>
      </c>
      <c r="S611" s="20">
        <f t="shared" si="266"/>
        <v>97.754281676231699</v>
      </c>
      <c r="T611" s="20">
        <f t="shared" si="267"/>
        <v>77.975978587758306</v>
      </c>
      <c r="U611" s="20">
        <f t="shared" si="268"/>
        <v>2.0240214122418005</v>
      </c>
      <c r="V611" s="20">
        <f t="shared" si="269"/>
        <v>2.1348698680050049</v>
      </c>
      <c r="W611" s="20">
        <f t="shared" si="270"/>
        <v>0.11084845576320397</v>
      </c>
      <c r="X611" s="20">
        <f t="shared" si="286"/>
        <v>18</v>
      </c>
      <c r="Y611" s="20">
        <f t="shared" si="271"/>
        <v>0.9899465997075042</v>
      </c>
      <c r="Z611" s="34">
        <f t="shared" si="272"/>
        <v>6.6143700404599493E-2</v>
      </c>
      <c r="AA611" s="38">
        <f t="shared" si="275"/>
        <v>2.2457183237683011E-2</v>
      </c>
      <c r="AB611" s="37">
        <f t="shared" si="276"/>
        <v>2.530026765302118E-2</v>
      </c>
      <c r="AC611" s="39">
        <f t="shared" si="273"/>
        <v>18.232644875354438</v>
      </c>
    </row>
    <row r="612" spans="1:29">
      <c r="A612" s="20">
        <f t="shared" si="274"/>
        <v>5.8500000000000649E-2</v>
      </c>
      <c r="B612" s="16">
        <f t="shared" si="279"/>
        <v>7.4484513367007841</v>
      </c>
      <c r="C612" s="16">
        <f t="shared" si="280"/>
        <v>139.54599335782146</v>
      </c>
      <c r="D612" s="20">
        <f t="shared" si="277"/>
        <v>97.754281676231699</v>
      </c>
      <c r="E612" s="20">
        <f t="shared" si="278"/>
        <v>77.975978587758306</v>
      </c>
      <c r="F612" s="20">
        <f t="shared" si="281"/>
        <v>2.0240214122418005</v>
      </c>
      <c r="G612" s="20">
        <f t="shared" si="282"/>
        <v>2.1348698680050049</v>
      </c>
      <c r="H612" s="20">
        <f t="shared" si="283"/>
        <v>0.11084845576320397</v>
      </c>
      <c r="I612" s="20">
        <f t="shared" si="284"/>
        <v>18</v>
      </c>
      <c r="J612" s="20">
        <f t="shared" si="285"/>
        <v>0.9899465997075042</v>
      </c>
      <c r="K612" s="20">
        <f t="shared" si="261"/>
        <v>1039.2515053430111</v>
      </c>
      <c r="L612" s="20">
        <f t="shared" si="262"/>
        <v>828.98315795844826</v>
      </c>
      <c r="M612" s="20">
        <f t="shared" si="263"/>
        <v>21.517904519881743</v>
      </c>
      <c r="N612" s="20">
        <f t="shared" si="264"/>
        <v>22.696363637390334</v>
      </c>
      <c r="O612" s="20">
        <f t="shared" si="265"/>
        <v>1.1784591175085879</v>
      </c>
      <c r="P612" s="20">
        <f>Properties!$G$12*EXP(1/$G$2-1/300)*(K612*L612-M612*N612/Properties!$B$3)</f>
        <v>1.4014078616738422E-2</v>
      </c>
      <c r="Q612" s="20">
        <f>Properties!$G$13*(K612^2-O612*N612/Properties!$C$3)</f>
        <v>7.6862974561201988E-4</v>
      </c>
      <c r="R612" s="20">
        <f>Properties!$G$14*(O612*L612-M612*K612/Properties!$D$3)</f>
        <v>2.9285392282861407E-10</v>
      </c>
      <c r="S612" s="20">
        <f t="shared" si="266"/>
        <v>97.750572057627508</v>
      </c>
      <c r="T612" s="20">
        <f t="shared" si="267"/>
        <v>77.972635667138761</v>
      </c>
      <c r="U612" s="20">
        <f t="shared" si="268"/>
        <v>2.0273643328613455</v>
      </c>
      <c r="V612" s="20">
        <f t="shared" si="269"/>
        <v>2.1383961376168736</v>
      </c>
      <c r="W612" s="20">
        <f t="shared" si="270"/>
        <v>0.1110318047555274</v>
      </c>
      <c r="X612" s="20">
        <f t="shared" si="286"/>
        <v>18</v>
      </c>
      <c r="Y612" s="20">
        <f t="shared" si="271"/>
        <v>0.98992932699605629</v>
      </c>
      <c r="Z612" s="34">
        <f t="shared" si="272"/>
        <v>6.6251765205653235E-2</v>
      </c>
      <c r="AA612" s="38">
        <f t="shared" si="275"/>
        <v>2.2494279423724919E-2</v>
      </c>
      <c r="AB612" s="37">
        <f t="shared" si="276"/>
        <v>2.5342054160765494E-2</v>
      </c>
      <c r="AC612" s="39">
        <f t="shared" si="273"/>
        <v>18.232555178968472</v>
      </c>
    </row>
    <row r="613" spans="1:29">
      <c r="A613" s="20">
        <f t="shared" si="274"/>
        <v>5.8600000000000652E-2</v>
      </c>
      <c r="B613" s="16">
        <f t="shared" si="279"/>
        <v>7.461183732148136</v>
      </c>
      <c r="C613" s="16">
        <f t="shared" si="280"/>
        <v>139.78453351740748</v>
      </c>
      <c r="D613" s="20">
        <f t="shared" si="277"/>
        <v>97.750572057627508</v>
      </c>
      <c r="E613" s="20">
        <f t="shared" si="278"/>
        <v>77.972635667138761</v>
      </c>
      <c r="F613" s="20">
        <f t="shared" si="281"/>
        <v>2.0273643328613455</v>
      </c>
      <c r="G613" s="20">
        <f t="shared" si="282"/>
        <v>2.1383961376168736</v>
      </c>
      <c r="H613" s="20">
        <f t="shared" si="283"/>
        <v>0.1110318047555274</v>
      </c>
      <c r="I613" s="20">
        <f t="shared" si="284"/>
        <v>18</v>
      </c>
      <c r="J613" s="20">
        <f t="shared" si="285"/>
        <v>0.98992932699605629</v>
      </c>
      <c r="K613" s="20">
        <f t="shared" si="261"/>
        <v>1039.1939351095</v>
      </c>
      <c r="L613" s="20">
        <f t="shared" si="262"/>
        <v>828.93315490802365</v>
      </c>
      <c r="M613" s="20">
        <f t="shared" si="263"/>
        <v>21.553067921942986</v>
      </c>
      <c r="N613" s="20">
        <f t="shared" si="264"/>
        <v>22.733455674949525</v>
      </c>
      <c r="O613" s="20">
        <f t="shared" si="265"/>
        <v>1.1803877530065336</v>
      </c>
      <c r="P613" s="20">
        <f>Properties!$G$12*EXP(1/$G$2-1/300)*(K613*L613-M613*N613/Properties!$B$3)</f>
        <v>1.4012456990556465E-2</v>
      </c>
      <c r="Q613" s="20">
        <f>Properties!$G$13*(K613^2-O613*N613/Properties!$C$3)</f>
        <v>7.6854458559299653E-4</v>
      </c>
      <c r="R613" s="20">
        <f>Properties!$G$14*(O613*L613-M613*K613/Properties!$D$3)</f>
        <v>2.9331474788481388E-10</v>
      </c>
      <c r="S613" s="20">
        <f t="shared" si="266"/>
        <v>97.746862866474558</v>
      </c>
      <c r="T613" s="20">
        <f t="shared" si="267"/>
        <v>77.969293133342077</v>
      </c>
      <c r="U613" s="20">
        <f t="shared" si="268"/>
        <v>2.0307068666580324</v>
      </c>
      <c r="V613" s="20">
        <f t="shared" si="269"/>
        <v>2.1419220000916894</v>
      </c>
      <c r="W613" s="20">
        <f t="shared" si="270"/>
        <v>0.11121513343365638</v>
      </c>
      <c r="X613" s="20">
        <f t="shared" si="286"/>
        <v>18</v>
      </c>
      <c r="Y613" s="20">
        <f t="shared" si="271"/>
        <v>0.98991205398322668</v>
      </c>
      <c r="Z613" s="34">
        <f t="shared" si="272"/>
        <v>6.635981298848459E-2</v>
      </c>
      <c r="AA613" s="38">
        <f t="shared" si="275"/>
        <v>2.2531371335254419E-2</v>
      </c>
      <c r="AB613" s="37">
        <f t="shared" si="276"/>
        <v>2.5383835833224032E-2</v>
      </c>
      <c r="AC613" s="39">
        <f t="shared" si="273"/>
        <v>18.23246548657999</v>
      </c>
    </row>
    <row r="614" spans="1:29">
      <c r="A614" s="20">
        <f t="shared" si="274"/>
        <v>5.8700000000000654E-2</v>
      </c>
      <c r="B614" s="16">
        <f t="shared" si="279"/>
        <v>7.473916127595488</v>
      </c>
      <c r="C614" s="16">
        <f t="shared" si="280"/>
        <v>140.0230736769935</v>
      </c>
      <c r="D614" s="20">
        <f t="shared" si="277"/>
        <v>97.746862866474558</v>
      </c>
      <c r="E614" s="20">
        <f t="shared" si="278"/>
        <v>77.969293133342077</v>
      </c>
      <c r="F614" s="20">
        <f t="shared" si="281"/>
        <v>2.0307068666580324</v>
      </c>
      <c r="G614" s="20">
        <f t="shared" si="282"/>
        <v>2.1419220000916894</v>
      </c>
      <c r="H614" s="20">
        <f t="shared" si="283"/>
        <v>0.11121513343365638</v>
      </c>
      <c r="I614" s="20">
        <f t="shared" si="284"/>
        <v>18</v>
      </c>
      <c r="J614" s="20">
        <f t="shared" si="285"/>
        <v>0.98991205398322668</v>
      </c>
      <c r="K614" s="20">
        <f t="shared" si="261"/>
        <v>1039.1363704800442</v>
      </c>
      <c r="L614" s="20">
        <f t="shared" si="262"/>
        <v>828.88315695770928</v>
      </c>
      <c r="M614" s="20">
        <f t="shared" si="263"/>
        <v>21.588225964965321</v>
      </c>
      <c r="N614" s="20">
        <f t="shared" si="264"/>
        <v>22.770542069130975</v>
      </c>
      <c r="O614" s="20">
        <f t="shared" si="265"/>
        <v>1.1823161041656425</v>
      </c>
      <c r="P614" s="20">
        <f>Properties!$G$12*EXP(1/$G$2-1/300)*(K614*L614-M614*N614/Properties!$B$3)</f>
        <v>1.4010835619736305E-2</v>
      </c>
      <c r="Q614" s="20">
        <f>Properties!$G$13*(K614^2-O614*N614/Properties!$C$3)</f>
        <v>7.6845943857343124E-4</v>
      </c>
      <c r="R614" s="20">
        <f>Properties!$G$14*(O614*L614-M614*K614/Properties!$D$3)</f>
        <v>2.9377544390031566E-10</v>
      </c>
      <c r="S614" s="20">
        <f t="shared" si="266"/>
        <v>97.743154102705745</v>
      </c>
      <c r="T614" s="20">
        <f t="shared" si="267"/>
        <v>77.965950986307334</v>
      </c>
      <c r="U614" s="20">
        <f t="shared" si="268"/>
        <v>2.0340490136927749</v>
      </c>
      <c r="V614" s="20">
        <f t="shared" si="269"/>
        <v>2.1454474554934673</v>
      </c>
      <c r="W614" s="20">
        <f t="shared" si="270"/>
        <v>0.11139844180069183</v>
      </c>
      <c r="X614" s="20">
        <f t="shared" si="286"/>
        <v>18</v>
      </c>
      <c r="Y614" s="20">
        <f t="shared" si="271"/>
        <v>0.98989478066899961</v>
      </c>
      <c r="Z614" s="34">
        <f t="shared" si="272"/>
        <v>6.6467843756747302E-2</v>
      </c>
      <c r="AA614" s="38">
        <f t="shared" si="275"/>
        <v>2.2568458972942552E-2</v>
      </c>
      <c r="AB614" s="37">
        <f t="shared" si="276"/>
        <v>2.5425612671158327E-2</v>
      </c>
      <c r="AC614" s="39">
        <f t="shared" si="273"/>
        <v>18.23237579818888</v>
      </c>
    </row>
    <row r="615" spans="1:29">
      <c r="A615" s="20">
        <f t="shared" si="274"/>
        <v>5.8800000000000657E-2</v>
      </c>
      <c r="B615" s="16">
        <f t="shared" si="279"/>
        <v>7.4866485230428399</v>
      </c>
      <c r="C615" s="16">
        <f t="shared" si="280"/>
        <v>140.26161383657953</v>
      </c>
      <c r="D615" s="20">
        <f t="shared" si="277"/>
        <v>97.743154102705745</v>
      </c>
      <c r="E615" s="20">
        <f t="shared" si="278"/>
        <v>77.965950986307334</v>
      </c>
      <c r="F615" s="20">
        <f t="shared" si="281"/>
        <v>2.0340490136927749</v>
      </c>
      <c r="G615" s="20">
        <f t="shared" si="282"/>
        <v>2.1454474554934673</v>
      </c>
      <c r="H615" s="20">
        <f t="shared" si="283"/>
        <v>0.11139844180069183</v>
      </c>
      <c r="I615" s="20">
        <f t="shared" si="284"/>
        <v>18</v>
      </c>
      <c r="J615" s="20">
        <f t="shared" si="285"/>
        <v>0.98989478066899961</v>
      </c>
      <c r="K615" s="20">
        <f t="shared" si="261"/>
        <v>1039.0788114537127</v>
      </c>
      <c r="L615" s="20">
        <f t="shared" si="262"/>
        <v>828.83316410666157</v>
      </c>
      <c r="M615" s="20">
        <f t="shared" si="263"/>
        <v>21.623378649778783</v>
      </c>
      <c r="N615" s="20">
        <f t="shared" si="264"/>
        <v>22.807622820807172</v>
      </c>
      <c r="O615" s="20">
        <f t="shared" si="265"/>
        <v>1.1842441710283849</v>
      </c>
      <c r="P615" s="20">
        <f>Properties!$G$12*EXP(1/$G$2-1/300)*(K615*L615-M615*N615/Properties!$B$3)</f>
        <v>1.400921450422316E-2</v>
      </c>
      <c r="Q615" s="20">
        <f>Properties!$G$13*(K615^2-O615*N615/Properties!$C$3)</f>
        <v>7.6837430455057242E-4</v>
      </c>
      <c r="R615" s="20">
        <f>Properties!$G$14*(O615*L615-M615*K615/Properties!$D$3)</f>
        <v>2.9423601090802715E-10</v>
      </c>
      <c r="S615" s="20">
        <f t="shared" si="266"/>
        <v>97.739445766253965</v>
      </c>
      <c r="T615" s="20">
        <f t="shared" si="267"/>
        <v>77.962609225973637</v>
      </c>
      <c r="U615" s="20">
        <f t="shared" si="268"/>
        <v>2.0373907740264743</v>
      </c>
      <c r="V615" s="20">
        <f t="shared" si="269"/>
        <v>2.1489725038862089</v>
      </c>
      <c r="W615" s="20">
        <f t="shared" si="270"/>
        <v>0.11158172985973401</v>
      </c>
      <c r="X615" s="20">
        <f t="shared" si="286"/>
        <v>18</v>
      </c>
      <c r="Y615" s="20">
        <f t="shared" si="271"/>
        <v>0.98987750705335931</v>
      </c>
      <c r="Z615" s="34">
        <f t="shared" si="272"/>
        <v>6.6575857514091452E-2</v>
      </c>
      <c r="AA615" s="38">
        <f t="shared" si="275"/>
        <v>2.2605542337460351E-2</v>
      </c>
      <c r="AB615" s="37">
        <f t="shared" si="276"/>
        <v>2.5467384675329541E-2</v>
      </c>
      <c r="AC615" s="39">
        <f t="shared" si="273"/>
        <v>18.23228611379502</v>
      </c>
    </row>
    <row r="616" spans="1:29">
      <c r="A616" s="20">
        <f t="shared" si="274"/>
        <v>5.890000000000066E-2</v>
      </c>
      <c r="B616" s="16">
        <f t="shared" si="279"/>
        <v>7.4993809184901918</v>
      </c>
      <c r="C616" s="16">
        <f t="shared" si="280"/>
        <v>140.50015399616555</v>
      </c>
      <c r="D616" s="20">
        <f t="shared" si="277"/>
        <v>97.739445766253965</v>
      </c>
      <c r="E616" s="20">
        <f t="shared" si="278"/>
        <v>77.962609225973637</v>
      </c>
      <c r="F616" s="20">
        <f t="shared" si="281"/>
        <v>2.0373907740264743</v>
      </c>
      <c r="G616" s="20">
        <f t="shared" si="282"/>
        <v>2.1489725038862089</v>
      </c>
      <c r="H616" s="20">
        <f t="shared" si="283"/>
        <v>0.11158172985973401</v>
      </c>
      <c r="I616" s="20">
        <f t="shared" si="284"/>
        <v>18</v>
      </c>
      <c r="J616" s="20">
        <f t="shared" si="285"/>
        <v>0.98987750705335931</v>
      </c>
      <c r="K616" s="20">
        <f t="shared" si="261"/>
        <v>1039.0212580295731</v>
      </c>
      <c r="L616" s="20">
        <f t="shared" si="262"/>
        <v>828.78317635403744</v>
      </c>
      <c r="M616" s="20">
        <f t="shared" si="263"/>
        <v>21.658525977213209</v>
      </c>
      <c r="N616" s="20">
        <f t="shared" si="264"/>
        <v>22.844697930850433</v>
      </c>
      <c r="O616" s="20">
        <f t="shared" si="265"/>
        <v>1.1861719536372224</v>
      </c>
      <c r="P616" s="20">
        <f>Properties!$G$12*EXP(1/$G$2-1/300)*(K616*L616-M616*N616/Properties!$B$3)</f>
        <v>1.4007593643962254E-2</v>
      </c>
      <c r="Q616" s="20">
        <f>Properties!$G$13*(K616^2-O616*N616/Properties!$C$3)</f>
        <v>7.682891835216675E-4</v>
      </c>
      <c r="R616" s="20">
        <f>Properties!$G$14*(O616*L616-M616*K616/Properties!$D$3)</f>
        <v>2.9469644894084747E-10</v>
      </c>
      <c r="S616" s="20">
        <f t="shared" si="266"/>
        <v>97.735737857052129</v>
      </c>
      <c r="T616" s="20">
        <f t="shared" si="267"/>
        <v>77.959267852280092</v>
      </c>
      <c r="U616" s="20">
        <f t="shared" si="268"/>
        <v>2.0407321477200182</v>
      </c>
      <c r="V616" s="20">
        <f t="shared" si="269"/>
        <v>2.1524971453339012</v>
      </c>
      <c r="W616" s="20">
        <f t="shared" si="270"/>
        <v>0.11176499761388255</v>
      </c>
      <c r="X616" s="20">
        <f t="shared" si="286"/>
        <v>18</v>
      </c>
      <c r="Y616" s="20">
        <f t="shared" si="271"/>
        <v>0.98986023313629001</v>
      </c>
      <c r="Z616" s="34">
        <f t="shared" si="272"/>
        <v>6.6683854264166786E-2</v>
      </c>
      <c r="AA616" s="38">
        <f t="shared" si="275"/>
        <v>2.2642621429478708E-2</v>
      </c>
      <c r="AB616" s="37">
        <f t="shared" si="276"/>
        <v>2.5509151846498844E-2</v>
      </c>
      <c r="AC616" s="39">
        <f t="shared" si="273"/>
        <v>18.232196433398315</v>
      </c>
    </row>
    <row r="617" spans="1:29">
      <c r="A617" s="20">
        <f t="shared" si="274"/>
        <v>5.9000000000000663E-2</v>
      </c>
      <c r="B617" s="16">
        <f t="shared" si="279"/>
        <v>7.5121133139375438</v>
      </c>
      <c r="C617" s="16">
        <f t="shared" si="280"/>
        <v>140.73869415575157</v>
      </c>
      <c r="D617" s="20">
        <f t="shared" si="277"/>
        <v>97.735737857052129</v>
      </c>
      <c r="E617" s="20">
        <f t="shared" si="278"/>
        <v>77.959267852280092</v>
      </c>
      <c r="F617" s="20">
        <f t="shared" si="281"/>
        <v>2.0407321477200182</v>
      </c>
      <c r="G617" s="20">
        <f t="shared" si="282"/>
        <v>2.1524971453339012</v>
      </c>
      <c r="H617" s="20">
        <f t="shared" si="283"/>
        <v>0.11176499761388255</v>
      </c>
      <c r="I617" s="20">
        <f t="shared" si="284"/>
        <v>18</v>
      </c>
      <c r="J617" s="20">
        <f t="shared" si="285"/>
        <v>0.98986023313629001</v>
      </c>
      <c r="K617" s="20">
        <f t="shared" si="261"/>
        <v>1038.9637102066943</v>
      </c>
      <c r="L617" s="20">
        <f t="shared" si="262"/>
        <v>828.73319369899309</v>
      </c>
      <c r="M617" s="20">
        <f t="shared" si="263"/>
        <v>21.693667948098266</v>
      </c>
      <c r="N617" s="20">
        <f t="shared" si="264"/>
        <v>22.881767400132876</v>
      </c>
      <c r="O617" s="20">
        <f t="shared" si="265"/>
        <v>1.1880994520346082</v>
      </c>
      <c r="P617" s="20">
        <f>Properties!$G$12*EXP(1/$G$2-1/300)*(K617*L617-M617*N617/Properties!$B$3)</f>
        <v>1.4005973038898807E-2</v>
      </c>
      <c r="Q617" s="20">
        <f>Properties!$G$13*(K617^2-O617*N617/Properties!$C$3)</f>
        <v>7.6820407548396606E-4</v>
      </c>
      <c r="R617" s="20">
        <f>Properties!$G$14*(O617*L617-M617*K617/Properties!$D$3)</f>
        <v>2.951567580316654E-10</v>
      </c>
      <c r="S617" s="20">
        <f t="shared" si="266"/>
        <v>97.732030375033162</v>
      </c>
      <c r="T617" s="20">
        <f t="shared" si="267"/>
        <v>77.955926865165836</v>
      </c>
      <c r="U617" s="20">
        <f t="shared" si="268"/>
        <v>2.0440731348342811</v>
      </c>
      <c r="V617" s="20">
        <f t="shared" si="269"/>
        <v>2.1560213799005181</v>
      </c>
      <c r="W617" s="20">
        <f t="shared" si="270"/>
        <v>0.11194824506623638</v>
      </c>
      <c r="X617" s="20">
        <f t="shared" si="286"/>
        <v>18</v>
      </c>
      <c r="Y617" s="20">
        <f t="shared" si="271"/>
        <v>0.98984295891777596</v>
      </c>
      <c r="Z617" s="34">
        <f t="shared" si="272"/>
        <v>6.6791834010623274E-2</v>
      </c>
      <c r="AA617" s="38">
        <f t="shared" si="275"/>
        <v>2.2679696249668382E-2</v>
      </c>
      <c r="AB617" s="37">
        <f t="shared" si="276"/>
        <v>2.5550914185427053E-2</v>
      </c>
      <c r="AC617" s="39">
        <f t="shared" si="273"/>
        <v>18.232106756998611</v>
      </c>
    </row>
    <row r="618" spans="1:29">
      <c r="A618" s="20">
        <f t="shared" si="274"/>
        <v>5.9100000000000666E-2</v>
      </c>
      <c r="B618" s="16">
        <f t="shared" si="279"/>
        <v>7.5248457093848957</v>
      </c>
      <c r="C618" s="16">
        <f t="shared" si="280"/>
        <v>140.9772343153376</v>
      </c>
      <c r="D618" s="20">
        <f t="shared" si="277"/>
        <v>97.732030375033162</v>
      </c>
      <c r="E618" s="20">
        <f t="shared" si="278"/>
        <v>77.955926865165836</v>
      </c>
      <c r="F618" s="20">
        <f t="shared" si="281"/>
        <v>2.0440731348342811</v>
      </c>
      <c r="G618" s="20">
        <f t="shared" si="282"/>
        <v>2.1560213799005181</v>
      </c>
      <c r="H618" s="20">
        <f t="shared" si="283"/>
        <v>0.11194824506623638</v>
      </c>
      <c r="I618" s="20">
        <f t="shared" si="284"/>
        <v>18</v>
      </c>
      <c r="J618" s="20">
        <f t="shared" si="285"/>
        <v>0.98984295891777596</v>
      </c>
      <c r="K618" s="20">
        <f t="shared" si="261"/>
        <v>1038.9061679841452</v>
      </c>
      <c r="L618" s="20">
        <f t="shared" si="262"/>
        <v>828.68321614068611</v>
      </c>
      <c r="M618" s="20">
        <f t="shared" si="263"/>
        <v>21.728804563263434</v>
      </c>
      <c r="N618" s="20">
        <f t="shared" si="264"/>
        <v>22.918831229526432</v>
      </c>
      <c r="O618" s="20">
        <f t="shared" si="265"/>
        <v>1.1900266662629859</v>
      </c>
      <c r="P618" s="20">
        <f>Properties!$G$12*EXP(1/$G$2-1/300)*(K618*L618-M618*N618/Properties!$B$3)</f>
        <v>1.4004352688978096E-2</v>
      </c>
      <c r="Q618" s="20">
        <f>Properties!$G$13*(K618^2-O618*N618/Properties!$C$3)</f>
        <v>7.681189804347175E-4</v>
      </c>
      <c r="R618" s="20">
        <f>Properties!$G$14*(O618*L618-M618*K618/Properties!$D$3)</f>
        <v>2.9561693821336089E-10</v>
      </c>
      <c r="S618" s="20">
        <f t="shared" si="266"/>
        <v>97.728323320130002</v>
      </c>
      <c r="T618" s="20">
        <f t="shared" si="267"/>
        <v>77.952586264569987</v>
      </c>
      <c r="U618" s="20">
        <f t="shared" si="268"/>
        <v>2.0474137354301254</v>
      </c>
      <c r="V618" s="20">
        <f t="shared" si="269"/>
        <v>2.1595452076500199</v>
      </c>
      <c r="W618" s="20">
        <f t="shared" si="270"/>
        <v>0.11213147221989381</v>
      </c>
      <c r="X618" s="20">
        <f t="shared" si="286"/>
        <v>18</v>
      </c>
      <c r="Y618" s="20">
        <f t="shared" si="271"/>
        <v>0.98982568439780139</v>
      </c>
      <c r="Z618" s="34">
        <f t="shared" si="272"/>
        <v>6.6899796757107111E-2</v>
      </c>
      <c r="AA618" s="38">
        <f t="shared" si="275"/>
        <v>2.2716766798699981E-2</v>
      </c>
      <c r="AB618" s="37">
        <f t="shared" si="276"/>
        <v>2.5592671692875157E-2</v>
      </c>
      <c r="AC618" s="39">
        <f t="shared" si="273"/>
        <v>18.232017084595835</v>
      </c>
    </row>
    <row r="619" spans="1:29">
      <c r="A619" s="20">
        <f t="shared" si="274"/>
        <v>5.9200000000000669E-2</v>
      </c>
      <c r="B619" s="16">
        <f t="shared" si="279"/>
        <v>7.5375781048322477</v>
      </c>
      <c r="C619" s="16">
        <f t="shared" si="280"/>
        <v>141.21577447492362</v>
      </c>
      <c r="D619" s="20">
        <f t="shared" si="277"/>
        <v>97.728323320130002</v>
      </c>
      <c r="E619" s="20">
        <f t="shared" si="278"/>
        <v>77.952586264569987</v>
      </c>
      <c r="F619" s="20">
        <f t="shared" si="281"/>
        <v>2.0474137354301254</v>
      </c>
      <c r="G619" s="20">
        <f t="shared" si="282"/>
        <v>2.1595452076500199</v>
      </c>
      <c r="H619" s="20">
        <f t="shared" si="283"/>
        <v>0.11213147221989381</v>
      </c>
      <c r="I619" s="20">
        <f t="shared" si="284"/>
        <v>18</v>
      </c>
      <c r="J619" s="20">
        <f t="shared" si="285"/>
        <v>0.98982568439780139</v>
      </c>
      <c r="K619" s="20">
        <f t="shared" si="261"/>
        <v>1038.8486313609947</v>
      </c>
      <c r="L619" s="20">
        <f t="shared" si="262"/>
        <v>828.63324367827363</v>
      </c>
      <c r="M619" s="20">
        <f t="shared" si="263"/>
        <v>21.763935823538059</v>
      </c>
      <c r="N619" s="20">
        <f t="shared" si="264"/>
        <v>22.955889419902856</v>
      </c>
      <c r="O619" s="20">
        <f t="shared" si="265"/>
        <v>1.1919535963647914</v>
      </c>
      <c r="P619" s="20">
        <f>Properties!$G$12*EXP(1/$G$2-1/300)*(K619*L619-M619*N619/Properties!$B$3)</f>
        <v>1.4002732594145376E-2</v>
      </c>
      <c r="Q619" s="20">
        <f>Properties!$G$13*(K619^2-O619*N619/Properties!$C$3)</f>
        <v>7.6803389837117259E-4</v>
      </c>
      <c r="R619" s="20">
        <f>Properties!$G$14*(O619*L619-M619*K619/Properties!$D$3)</f>
        <v>2.9607698951880376E-10</v>
      </c>
      <c r="S619" s="20">
        <f t="shared" si="266"/>
        <v>97.724616692275617</v>
      </c>
      <c r="T619" s="20">
        <f t="shared" si="267"/>
        <v>77.949246050431711</v>
      </c>
      <c r="U619" s="20">
        <f t="shared" si="268"/>
        <v>2.0507539495683993</v>
      </c>
      <c r="V619" s="20">
        <f t="shared" si="269"/>
        <v>2.1630686286463527</v>
      </c>
      <c r="W619" s="20">
        <f t="shared" si="270"/>
        <v>0.11231467907795248</v>
      </c>
      <c r="X619" s="20">
        <f t="shared" si="286"/>
        <v>18</v>
      </c>
      <c r="Y619" s="20">
        <f t="shared" si="271"/>
        <v>0.98980840957635041</v>
      </c>
      <c r="Z619" s="34">
        <f t="shared" si="272"/>
        <v>6.7007742507265933E-2</v>
      </c>
      <c r="AA619" s="38">
        <f t="shared" si="275"/>
        <v>2.2753833077243827E-2</v>
      </c>
      <c r="AB619" s="37">
        <f t="shared" si="276"/>
        <v>2.5634424369603614E-2</v>
      </c>
      <c r="AC619" s="39">
        <f t="shared" si="273"/>
        <v>18.231927416189848</v>
      </c>
    </row>
    <row r="620" spans="1:29">
      <c r="A620" s="20">
        <f t="shared" si="274"/>
        <v>5.9300000000000672E-2</v>
      </c>
      <c r="B620" s="16">
        <f t="shared" si="279"/>
        <v>7.5503105002795996</v>
      </c>
      <c r="C620" s="16">
        <f t="shared" si="280"/>
        <v>141.45431463450964</v>
      </c>
      <c r="D620" s="20">
        <f t="shared" si="277"/>
        <v>97.724616692275617</v>
      </c>
      <c r="E620" s="20">
        <f t="shared" si="278"/>
        <v>77.949246050431711</v>
      </c>
      <c r="F620" s="20">
        <f t="shared" si="281"/>
        <v>2.0507539495683993</v>
      </c>
      <c r="G620" s="20">
        <f t="shared" si="282"/>
        <v>2.1630686286463527</v>
      </c>
      <c r="H620" s="20">
        <f t="shared" si="283"/>
        <v>0.11231467907795248</v>
      </c>
      <c r="I620" s="20">
        <f t="shared" si="284"/>
        <v>18</v>
      </c>
      <c r="J620" s="20">
        <f t="shared" si="285"/>
        <v>0.98980840957635041</v>
      </c>
      <c r="K620" s="20">
        <f t="shared" si="261"/>
        <v>1038.7911003363108</v>
      </c>
      <c r="L620" s="20">
        <f t="shared" si="262"/>
        <v>828.5832763109122</v>
      </c>
      <c r="M620" s="20">
        <f t="shared" si="263"/>
        <v>21.799061729751219</v>
      </c>
      <c r="N620" s="20">
        <f t="shared" si="264"/>
        <v>22.992941972133679</v>
      </c>
      <c r="O620" s="20">
        <f t="shared" si="265"/>
        <v>1.1938802423824486</v>
      </c>
      <c r="P620" s="20">
        <f>Properties!$G$12*EXP(1/$G$2-1/300)*(K620*L620-M620*N620/Properties!$B$3)</f>
        <v>1.4001112754345905E-2</v>
      </c>
      <c r="Q620" s="20">
        <f>Properties!$G$13*(K620^2-O620*N620/Properties!$C$3)</f>
        <v>7.6794882929058104E-4</v>
      </c>
      <c r="R620" s="20">
        <f>Properties!$G$14*(O620*L620-M620*K620/Properties!$D$3)</f>
        <v>2.9653691198085404E-10</v>
      </c>
      <c r="S620" s="20">
        <f t="shared" si="266"/>
        <v>97.720910491402961</v>
      </c>
      <c r="T620" s="20">
        <f t="shared" si="267"/>
        <v>77.945906222690169</v>
      </c>
      <c r="U620" s="20">
        <f t="shared" si="268"/>
        <v>2.0540937773099386</v>
      </c>
      <c r="V620" s="20">
        <f t="shared" si="269"/>
        <v>2.1665916429534491</v>
      </c>
      <c r="W620" s="20">
        <f t="shared" si="270"/>
        <v>0.11249786564350939</v>
      </c>
      <c r="X620" s="20">
        <f t="shared" si="286"/>
        <v>18</v>
      </c>
      <c r="Y620" s="20">
        <f t="shared" si="271"/>
        <v>0.98979113445340727</v>
      </c>
      <c r="Z620" s="34">
        <f t="shared" si="272"/>
        <v>6.7115671264747045E-2</v>
      </c>
      <c r="AA620" s="38">
        <f t="shared" si="275"/>
        <v>2.2790895085970389E-2</v>
      </c>
      <c r="AB620" s="37">
        <f t="shared" si="276"/>
        <v>2.5676172216372882E-2</v>
      </c>
      <c r="AC620" s="39">
        <f t="shared" si="273"/>
        <v>18.231837751780539</v>
      </c>
    </row>
    <row r="621" spans="1:29">
      <c r="A621" s="20">
        <f t="shared" si="274"/>
        <v>5.9400000000000674E-2</v>
      </c>
      <c r="B621" s="16">
        <f t="shared" si="279"/>
        <v>7.5630428957269515</v>
      </c>
      <c r="C621" s="16">
        <f t="shared" si="280"/>
        <v>141.69285479409567</v>
      </c>
      <c r="D621" s="20">
        <f t="shared" si="277"/>
        <v>97.720910491402961</v>
      </c>
      <c r="E621" s="20">
        <f t="shared" si="278"/>
        <v>77.945906222690169</v>
      </c>
      <c r="F621" s="20">
        <f t="shared" si="281"/>
        <v>2.0540937773099386</v>
      </c>
      <c r="G621" s="20">
        <f t="shared" si="282"/>
        <v>2.1665916429534491</v>
      </c>
      <c r="H621" s="20">
        <f t="shared" si="283"/>
        <v>0.11249786564350939</v>
      </c>
      <c r="I621" s="20">
        <f t="shared" si="284"/>
        <v>18</v>
      </c>
      <c r="J621" s="20">
        <f t="shared" si="285"/>
        <v>0.98979113445340727</v>
      </c>
      <c r="K621" s="20">
        <f t="shared" si="261"/>
        <v>1038.733574909164</v>
      </c>
      <c r="L621" s="20">
        <f t="shared" si="262"/>
        <v>828.53331403776008</v>
      </c>
      <c r="M621" s="20">
        <f t="shared" si="263"/>
        <v>21.834182282731902</v>
      </c>
      <c r="N621" s="20">
        <f t="shared" si="264"/>
        <v>23.02998888709029</v>
      </c>
      <c r="O621" s="20">
        <f t="shared" si="265"/>
        <v>1.1958066043583755</v>
      </c>
      <c r="P621" s="20">
        <f>Properties!$G$12*EXP(1/$G$2-1/300)*(K621*L621-M621*N621/Properties!$B$3)</f>
        <v>1.3999493169525003E-2</v>
      </c>
      <c r="Q621" s="20">
        <f>Properties!$G$13*(K621^2-O621*N621/Properties!$C$3)</f>
        <v>7.6786377319019582E-4</v>
      </c>
      <c r="R621" s="20">
        <f>Properties!$G$14*(O621*L621-M621*K621/Properties!$D$3)</f>
        <v>2.9699670563236279E-10</v>
      </c>
      <c r="S621" s="20">
        <f t="shared" si="266"/>
        <v>97.717204717445028</v>
      </c>
      <c r="T621" s="20">
        <f t="shared" si="267"/>
        <v>77.94256678128454</v>
      </c>
      <c r="U621" s="20">
        <f t="shared" si="268"/>
        <v>2.0574332187155662</v>
      </c>
      <c r="V621" s="20">
        <f t="shared" si="269"/>
        <v>2.170114250635228</v>
      </c>
      <c r="W621" s="20">
        <f t="shared" si="270"/>
        <v>0.11268103191966086</v>
      </c>
      <c r="X621" s="20">
        <f t="shared" si="286"/>
        <v>18</v>
      </c>
      <c r="Y621" s="20">
        <f t="shared" si="271"/>
        <v>0.9897738590289562</v>
      </c>
      <c r="Z621" s="34">
        <f t="shared" si="272"/>
        <v>6.7223583033193646E-2</v>
      </c>
      <c r="AA621" s="38">
        <f t="shared" si="275"/>
        <v>2.2827952825549714E-2</v>
      </c>
      <c r="AB621" s="37">
        <f t="shared" si="276"/>
        <v>2.5717915233943244E-2</v>
      </c>
      <c r="AC621" s="39">
        <f t="shared" si="273"/>
        <v>18.231748091367802</v>
      </c>
    </row>
    <row r="622" spans="1:29">
      <c r="A622" s="20">
        <f t="shared" si="274"/>
        <v>5.9500000000000677E-2</v>
      </c>
      <c r="B622" s="16">
        <f t="shared" si="279"/>
        <v>7.5757752911743035</v>
      </c>
      <c r="C622" s="16">
        <f t="shared" si="280"/>
        <v>141.93139495368169</v>
      </c>
      <c r="D622" s="20">
        <f t="shared" si="277"/>
        <v>97.717204717445028</v>
      </c>
      <c r="E622" s="20">
        <f t="shared" si="278"/>
        <v>77.94256678128454</v>
      </c>
      <c r="F622" s="20">
        <f t="shared" si="281"/>
        <v>2.0574332187155662</v>
      </c>
      <c r="G622" s="20">
        <f t="shared" si="282"/>
        <v>2.170114250635228</v>
      </c>
      <c r="H622" s="20">
        <f t="shared" si="283"/>
        <v>0.11268103191966086</v>
      </c>
      <c r="I622" s="20">
        <f t="shared" si="284"/>
        <v>18</v>
      </c>
      <c r="J622" s="20">
        <f t="shared" si="285"/>
        <v>0.9897738590289562</v>
      </c>
      <c r="K622" s="20">
        <f t="shared" si="261"/>
        <v>1038.676055078623</v>
      </c>
      <c r="L622" s="20">
        <f t="shared" si="262"/>
        <v>828.48335685797429</v>
      </c>
      <c r="M622" s="20">
        <f t="shared" si="263"/>
        <v>21.869297483308866</v>
      </c>
      <c r="N622" s="20">
        <f t="shared" si="264"/>
        <v>23.067030165643857</v>
      </c>
      <c r="O622" s="20">
        <f t="shared" si="265"/>
        <v>1.1977326823349794</v>
      </c>
      <c r="P622" s="20">
        <f>Properties!$G$12*EXP(1/$G$2-1/300)*(K622*L622-M622*N622/Properties!$B$3)</f>
        <v>1.3997873839627962E-2</v>
      </c>
      <c r="Q622" s="20">
        <f>Properties!$G$13*(K622^2-O622*N622/Properties!$C$3)</f>
        <v>7.6777873006726879E-4</v>
      </c>
      <c r="R622" s="20">
        <f>Properties!$G$14*(O622*L622-M622*K622/Properties!$D$3)</f>
        <v>2.9745637050617057E-10</v>
      </c>
      <c r="S622" s="20">
        <f t="shared" si="266"/>
        <v>97.713499370334816</v>
      </c>
      <c r="T622" s="20">
        <f t="shared" si="267"/>
        <v>77.939227726154016</v>
      </c>
      <c r="U622" s="20">
        <f t="shared" si="268"/>
        <v>2.0607722738460912</v>
      </c>
      <c r="V622" s="20">
        <f t="shared" si="269"/>
        <v>2.1736364517555948</v>
      </c>
      <c r="W622" s="20">
        <f t="shared" si="270"/>
        <v>0.11286417790950257</v>
      </c>
      <c r="X622" s="20">
        <f t="shared" si="286"/>
        <v>18</v>
      </c>
      <c r="Y622" s="20">
        <f t="shared" si="271"/>
        <v>0.98975658330298144</v>
      </c>
      <c r="Z622" s="34">
        <f t="shared" si="272"/>
        <v>6.7331477816251151E-2</v>
      </c>
      <c r="AA622" s="38">
        <f t="shared" si="275"/>
        <v>2.2865006296651842E-2</v>
      </c>
      <c r="AB622" s="37">
        <f t="shared" si="276"/>
        <v>2.5759653423074801E-2</v>
      </c>
      <c r="AC622" s="39">
        <f t="shared" si="273"/>
        <v>18.231658434951509</v>
      </c>
    </row>
    <row r="623" spans="1:29">
      <c r="A623" s="20">
        <f t="shared" si="274"/>
        <v>5.960000000000068E-2</v>
      </c>
      <c r="B623" s="16">
        <f t="shared" si="279"/>
        <v>7.5885076866216554</v>
      </c>
      <c r="C623" s="16">
        <f t="shared" si="280"/>
        <v>142.16993511326771</v>
      </c>
      <c r="D623" s="20">
        <f t="shared" si="277"/>
        <v>97.713499370334816</v>
      </c>
      <c r="E623" s="20">
        <f t="shared" si="278"/>
        <v>77.939227726154016</v>
      </c>
      <c r="F623" s="20">
        <f t="shared" si="281"/>
        <v>2.0607722738460912</v>
      </c>
      <c r="G623" s="20">
        <f t="shared" si="282"/>
        <v>2.1736364517555948</v>
      </c>
      <c r="H623" s="20">
        <f t="shared" si="283"/>
        <v>0.11286417790950257</v>
      </c>
      <c r="I623" s="20">
        <f t="shared" si="284"/>
        <v>18</v>
      </c>
      <c r="J623" s="20">
        <f t="shared" si="285"/>
        <v>0.98975658330298144</v>
      </c>
      <c r="K623" s="20">
        <f t="shared" si="261"/>
        <v>1038.6185408437582</v>
      </c>
      <c r="L623" s="20">
        <f t="shared" si="262"/>
        <v>828.43340477071365</v>
      </c>
      <c r="M623" s="20">
        <f t="shared" si="263"/>
        <v>21.904407332310722</v>
      </c>
      <c r="N623" s="20">
        <f t="shared" si="264"/>
        <v>23.104065808665389</v>
      </c>
      <c r="O623" s="20">
        <f t="shared" si="265"/>
        <v>1.1996584763546598</v>
      </c>
      <c r="P623" s="20">
        <f>Properties!$G$12*EXP(1/$G$2-1/300)*(K623*L623-M623*N623/Properties!$B$3)</f>
        <v>1.3996254764600126E-2</v>
      </c>
      <c r="Q623" s="20">
        <f>Properties!$G$13*(K623^2-O623*N623/Properties!$C$3)</f>
        <v>7.6769369991905377E-4</v>
      </c>
      <c r="R623" s="20">
        <f>Properties!$G$14*(O623*L623-M623*K623/Properties!$D$3)</f>
        <v>2.9791590663510984E-10</v>
      </c>
      <c r="S623" s="20">
        <f t="shared" si="266"/>
        <v>97.709794450005347</v>
      </c>
      <c r="T623" s="20">
        <f t="shared" si="267"/>
        <v>77.935889057237802</v>
      </c>
      <c r="U623" s="20">
        <f t="shared" si="268"/>
        <v>2.0641109427623103</v>
      </c>
      <c r="V623" s="20">
        <f t="shared" si="269"/>
        <v>2.1771582463784411</v>
      </c>
      <c r="W623" s="20">
        <f t="shared" si="270"/>
        <v>0.11304730361612952</v>
      </c>
      <c r="X623" s="20">
        <f t="shared" si="286"/>
        <v>18</v>
      </c>
      <c r="Y623" s="20">
        <f t="shared" si="271"/>
        <v>0.98973930727546722</v>
      </c>
      <c r="Z623" s="34">
        <f t="shared" si="272"/>
        <v>6.7439355617560981E-2</v>
      </c>
      <c r="AA623" s="38">
        <f t="shared" si="275"/>
        <v>2.2902055499946526E-2</v>
      </c>
      <c r="AB623" s="37">
        <f t="shared" si="276"/>
        <v>2.580138678452748E-2</v>
      </c>
      <c r="AC623" s="39">
        <f t="shared" si="273"/>
        <v>18.231568782531568</v>
      </c>
    </row>
    <row r="624" spans="1:29">
      <c r="A624" s="20">
        <f t="shared" si="274"/>
        <v>5.9700000000000683E-2</v>
      </c>
      <c r="B624" s="16">
        <f t="shared" si="279"/>
        <v>7.6012400820690083</v>
      </c>
      <c r="C624" s="16">
        <f t="shared" si="280"/>
        <v>142.40847527285374</v>
      </c>
      <c r="D624" s="20">
        <f t="shared" si="277"/>
        <v>97.709794450005347</v>
      </c>
      <c r="E624" s="20">
        <f t="shared" si="278"/>
        <v>77.935889057237802</v>
      </c>
      <c r="F624" s="20">
        <f t="shared" si="281"/>
        <v>2.0641109427623103</v>
      </c>
      <c r="G624" s="20">
        <f t="shared" si="282"/>
        <v>2.1771582463784411</v>
      </c>
      <c r="H624" s="20">
        <f t="shared" si="283"/>
        <v>0.11304730361612952</v>
      </c>
      <c r="I624" s="20">
        <f t="shared" si="284"/>
        <v>18</v>
      </c>
      <c r="J624" s="20">
        <f t="shared" si="285"/>
        <v>0.98973930727546722</v>
      </c>
      <c r="K624" s="20">
        <f t="shared" si="261"/>
        <v>1038.5610322036387</v>
      </c>
      <c r="L624" s="20">
        <f t="shared" si="262"/>
        <v>828.38345777513518</v>
      </c>
      <c r="M624" s="20">
        <f t="shared" si="263"/>
        <v>21.939511830565859</v>
      </c>
      <c r="N624" s="20">
        <f t="shared" si="264"/>
        <v>23.141095817025676</v>
      </c>
      <c r="O624" s="20">
        <f t="shared" si="265"/>
        <v>1.2015839864598055</v>
      </c>
      <c r="P624" s="20">
        <f>Properties!$G$12*EXP(1/$G$2-1/300)*(K624*L624-M624*N624/Properties!$B$3)</f>
        <v>1.399463594438681E-2</v>
      </c>
      <c r="Q624" s="20">
        <f>Properties!$G$13*(K624^2-O624*N624/Properties!$C$3)</f>
        <v>7.6760868274280416E-4</v>
      </c>
      <c r="R624" s="20">
        <f>Properties!$G$14*(O624*L624-M624*K624/Properties!$D$3)</f>
        <v>2.9837531405200162E-10</v>
      </c>
      <c r="S624" s="20">
        <f t="shared" si="266"/>
        <v>97.706089956389633</v>
      </c>
      <c r="T624" s="20">
        <f t="shared" si="267"/>
        <v>77.932550774475104</v>
      </c>
      <c r="U624" s="20">
        <f t="shared" si="268"/>
        <v>2.067449225525007</v>
      </c>
      <c r="V624" s="20">
        <f t="shared" si="269"/>
        <v>2.1806796345676442</v>
      </c>
      <c r="W624" s="20">
        <f t="shared" si="270"/>
        <v>0.11323040904263611</v>
      </c>
      <c r="X624" s="20">
        <f t="shared" si="286"/>
        <v>18</v>
      </c>
      <c r="Y624" s="20">
        <f t="shared" si="271"/>
        <v>0.98972203094639766</v>
      </c>
      <c r="Z624" s="34">
        <f t="shared" si="272"/>
        <v>6.7547216440766999E-2</v>
      </c>
      <c r="AA624" s="38">
        <f t="shared" si="275"/>
        <v>2.2939100436103671E-2</v>
      </c>
      <c r="AB624" s="37">
        <f t="shared" si="276"/>
        <v>2.5843115319061204E-2</v>
      </c>
      <c r="AC624" s="39">
        <f t="shared" si="273"/>
        <v>18.231479134107836</v>
      </c>
    </row>
    <row r="625" spans="1:29">
      <c r="A625" s="20">
        <f t="shared" si="274"/>
        <v>5.9800000000000686E-2</v>
      </c>
      <c r="B625" s="16">
        <f t="shared" si="279"/>
        <v>7.6139724775163602</v>
      </c>
      <c r="C625" s="16">
        <f t="shared" si="280"/>
        <v>142.64701543243976</v>
      </c>
      <c r="D625" s="20">
        <f t="shared" si="277"/>
        <v>97.706089956389633</v>
      </c>
      <c r="E625" s="20">
        <f t="shared" si="278"/>
        <v>77.932550774475104</v>
      </c>
      <c r="F625" s="20">
        <f t="shared" si="281"/>
        <v>2.067449225525007</v>
      </c>
      <c r="G625" s="20">
        <f t="shared" si="282"/>
        <v>2.1806796345676442</v>
      </c>
      <c r="H625" s="20">
        <f t="shared" si="283"/>
        <v>0.11323040904263611</v>
      </c>
      <c r="I625" s="20">
        <f t="shared" si="284"/>
        <v>18</v>
      </c>
      <c r="J625" s="20">
        <f t="shared" si="285"/>
        <v>0.98972203094639766</v>
      </c>
      <c r="K625" s="20">
        <f t="shared" si="261"/>
        <v>1038.5035291573349</v>
      </c>
      <c r="L625" s="20">
        <f t="shared" si="262"/>
        <v>828.33351587039772</v>
      </c>
      <c r="M625" s="20">
        <f t="shared" si="263"/>
        <v>21.97461097890254</v>
      </c>
      <c r="N625" s="20">
        <f t="shared" si="264"/>
        <v>23.178120191595347</v>
      </c>
      <c r="O625" s="20">
        <f t="shared" si="265"/>
        <v>1.2035092126927982</v>
      </c>
      <c r="P625" s="20">
        <f>Properties!$G$12*EXP(1/$G$2-1/300)*(K625*L625-M625*N625/Properties!$B$3)</f>
        <v>1.3993017378933379E-2</v>
      </c>
      <c r="Q625" s="20">
        <f>Properties!$G$13*(K625^2-O625*N625/Properties!$C$3)</f>
        <v>7.6752367853577476E-4</v>
      </c>
      <c r="R625" s="20">
        <f>Properties!$G$14*(O625*L625-M625*K625/Properties!$D$3)</f>
        <v>2.9883459278965893E-10</v>
      </c>
      <c r="S625" s="20">
        <f t="shared" si="266"/>
        <v>97.702385889420725</v>
      </c>
      <c r="T625" s="20">
        <f t="shared" si="267"/>
        <v>77.929212877805156</v>
      </c>
      <c r="U625" s="20">
        <f t="shared" si="268"/>
        <v>2.0707871221949516</v>
      </c>
      <c r="V625" s="20">
        <f t="shared" si="269"/>
        <v>2.1842006163870691</v>
      </c>
      <c r="W625" s="20">
        <f t="shared" si="270"/>
        <v>0.11341349419211602</v>
      </c>
      <c r="X625" s="20">
        <f t="shared" si="286"/>
        <v>18</v>
      </c>
      <c r="Y625" s="20">
        <f t="shared" si="271"/>
        <v>0.989704754315757</v>
      </c>
      <c r="Z625" s="34">
        <f t="shared" si="272"/>
        <v>6.7655060289509406E-2</v>
      </c>
      <c r="AA625" s="38">
        <f t="shared" si="275"/>
        <v>2.2976141105792748E-2</v>
      </c>
      <c r="AB625" s="37">
        <f t="shared" si="276"/>
        <v>2.5884839027435547E-2</v>
      </c>
      <c r="AC625" s="39">
        <f t="shared" si="273"/>
        <v>18.231389489680222</v>
      </c>
    </row>
    <row r="626" spans="1:29">
      <c r="A626" s="20">
        <f t="shared" si="274"/>
        <v>5.9900000000000689E-2</v>
      </c>
      <c r="B626" s="16">
        <f t="shared" si="279"/>
        <v>7.6267048729637121</v>
      </c>
      <c r="C626" s="16">
        <f t="shared" si="280"/>
        <v>142.88555559202578</v>
      </c>
      <c r="D626" s="20">
        <f t="shared" si="277"/>
        <v>97.702385889420725</v>
      </c>
      <c r="E626" s="20">
        <f t="shared" si="278"/>
        <v>77.929212877805156</v>
      </c>
      <c r="F626" s="20">
        <f t="shared" si="281"/>
        <v>2.0707871221949516</v>
      </c>
      <c r="G626" s="20">
        <f t="shared" si="282"/>
        <v>2.1842006163870691</v>
      </c>
      <c r="H626" s="20">
        <f t="shared" si="283"/>
        <v>0.11341349419211602</v>
      </c>
      <c r="I626" s="20">
        <f t="shared" si="284"/>
        <v>18</v>
      </c>
      <c r="J626" s="20">
        <f t="shared" si="285"/>
        <v>0.989704754315757</v>
      </c>
      <c r="K626" s="20">
        <f t="shared" si="261"/>
        <v>1038.4460317039166</v>
      </c>
      <c r="L626" s="20">
        <f t="shared" si="262"/>
        <v>828.28357905565929</v>
      </c>
      <c r="M626" s="20">
        <f t="shared" si="263"/>
        <v>22.009704778148805</v>
      </c>
      <c r="N626" s="20">
        <f t="shared" si="264"/>
        <v>23.215138933244827</v>
      </c>
      <c r="O626" s="20">
        <f t="shared" si="265"/>
        <v>1.205434155096009</v>
      </c>
      <c r="P626" s="20">
        <f>Properties!$G$12*EXP(1/$G$2-1/300)*(K626*L626-M626*N626/Properties!$B$3)</f>
        <v>1.3991399068185192E-2</v>
      </c>
      <c r="Q626" s="20">
        <f>Properties!$G$13*(K626^2-O626*N626/Properties!$C$3)</f>
        <v>7.6743868729522069E-4</v>
      </c>
      <c r="R626" s="20">
        <f>Properties!$G$14*(O626*L626-M626*K626/Properties!$D$3)</f>
        <v>2.9929374288088424E-10</v>
      </c>
      <c r="S626" s="20">
        <f t="shared" si="266"/>
        <v>97.698682249031677</v>
      </c>
      <c r="T626" s="20">
        <f t="shared" si="267"/>
        <v>77.925875367167208</v>
      </c>
      <c r="U626" s="20">
        <f t="shared" si="268"/>
        <v>2.0741246328329019</v>
      </c>
      <c r="V626" s="20">
        <f t="shared" si="269"/>
        <v>2.1877211919005655</v>
      </c>
      <c r="W626" s="20">
        <f t="shared" si="270"/>
        <v>0.11359655906766233</v>
      </c>
      <c r="X626" s="20">
        <f t="shared" si="286"/>
        <v>18</v>
      </c>
      <c r="Y626" s="20">
        <f t="shared" si="271"/>
        <v>0.98968747738352947</v>
      </c>
      <c r="Z626" s="34">
        <f t="shared" si="272"/>
        <v>6.7762887167428842E-2</v>
      </c>
      <c r="AA626" s="38">
        <f t="shared" si="275"/>
        <v>2.3013177509683232E-2</v>
      </c>
      <c r="AB626" s="37">
        <f t="shared" si="276"/>
        <v>2.5926557910409896E-2</v>
      </c>
      <c r="AC626" s="39">
        <f t="shared" si="273"/>
        <v>18.231299849248604</v>
      </c>
    </row>
    <row r="627" spans="1:29">
      <c r="A627" s="20">
        <f t="shared" si="274"/>
        <v>6.0000000000000692E-2</v>
      </c>
      <c r="B627" s="16">
        <f t="shared" si="279"/>
        <v>7.6394372684110641</v>
      </c>
      <c r="C627" s="16">
        <f t="shared" si="280"/>
        <v>143.1240957516118</v>
      </c>
      <c r="D627" s="20">
        <f t="shared" si="277"/>
        <v>97.698682249031677</v>
      </c>
      <c r="E627" s="20">
        <f t="shared" si="278"/>
        <v>77.925875367167208</v>
      </c>
      <c r="F627" s="20">
        <f t="shared" si="281"/>
        <v>2.0741246328329019</v>
      </c>
      <c r="G627" s="20">
        <f t="shared" si="282"/>
        <v>2.1877211919005655</v>
      </c>
      <c r="H627" s="20">
        <f t="shared" si="283"/>
        <v>0.11359655906766233</v>
      </c>
      <c r="I627" s="20">
        <f t="shared" si="284"/>
        <v>18</v>
      </c>
      <c r="J627" s="20">
        <f t="shared" si="285"/>
        <v>0.98968747738352947</v>
      </c>
      <c r="K627" s="20">
        <f t="shared" si="261"/>
        <v>1038.388539842455</v>
      </c>
      <c r="L627" s="20">
        <f t="shared" si="262"/>
        <v>828.23364733007827</v>
      </c>
      <c r="M627" s="20">
        <f t="shared" si="263"/>
        <v>22.044793229132541</v>
      </c>
      <c r="N627" s="20">
        <f t="shared" si="264"/>
        <v>23.252152042844354</v>
      </c>
      <c r="O627" s="20">
        <f t="shared" si="265"/>
        <v>1.207358813711801</v>
      </c>
      <c r="P627" s="20">
        <f>Properties!$G$12*EXP(1/$G$2-1/300)*(K627*L627-M627*N627/Properties!$B$3)</f>
        <v>1.3989781012087634E-2</v>
      </c>
      <c r="Q627" s="20">
        <f>Properties!$G$13*(K627^2-O627*N627/Properties!$C$3)</f>
        <v>7.6735370901839849E-4</v>
      </c>
      <c r="R627" s="20">
        <f>Properties!$G$14*(O627*L627-M627*K627/Properties!$D$3)</f>
        <v>2.9975276435847039E-10</v>
      </c>
      <c r="S627" s="20">
        <f t="shared" si="266"/>
        <v>97.694979035155569</v>
      </c>
      <c r="T627" s="20">
        <f t="shared" si="267"/>
        <v>77.922538242500508</v>
      </c>
      <c r="U627" s="20">
        <f t="shared" si="268"/>
        <v>2.0774617574996017</v>
      </c>
      <c r="V627" s="20">
        <f t="shared" si="269"/>
        <v>2.1912413611719703</v>
      </c>
      <c r="W627" s="20">
        <f t="shared" si="270"/>
        <v>0.11377960367236743</v>
      </c>
      <c r="X627" s="20">
        <f t="shared" si="286"/>
        <v>18</v>
      </c>
      <c r="Y627" s="20">
        <f t="shared" si="271"/>
        <v>0.98967020014969931</v>
      </c>
      <c r="Z627" s="34">
        <f t="shared" si="272"/>
        <v>6.7870697078164177E-2</v>
      </c>
      <c r="AA627" s="38">
        <f t="shared" si="275"/>
        <v>2.3050209648444307E-2</v>
      </c>
      <c r="AB627" s="37">
        <f t="shared" si="276"/>
        <v>2.5968271968743649E-2</v>
      </c>
      <c r="AC627" s="39">
        <f t="shared" si="273"/>
        <v>18.231210212812865</v>
      </c>
    </row>
    <row r="628" spans="1:29">
      <c r="A628" s="20">
        <f t="shared" si="274"/>
        <v>6.0100000000000695E-2</v>
      </c>
      <c r="B628" s="16">
        <f t="shared" si="279"/>
        <v>7.652169663858416</v>
      </c>
      <c r="C628" s="16">
        <f t="shared" si="280"/>
        <v>143.36263591119783</v>
      </c>
      <c r="D628" s="20">
        <f t="shared" si="277"/>
        <v>97.694979035155569</v>
      </c>
      <c r="E628" s="20">
        <f t="shared" si="278"/>
        <v>77.922538242500508</v>
      </c>
      <c r="F628" s="20">
        <f t="shared" si="281"/>
        <v>2.0774617574996017</v>
      </c>
      <c r="G628" s="20">
        <f t="shared" si="282"/>
        <v>2.1912413611719703</v>
      </c>
      <c r="H628" s="20">
        <f t="shared" si="283"/>
        <v>0.11377960367236743</v>
      </c>
      <c r="I628" s="20">
        <f t="shared" si="284"/>
        <v>18</v>
      </c>
      <c r="J628" s="20">
        <f t="shared" si="285"/>
        <v>0.98967020014969931</v>
      </c>
      <c r="K628" s="20">
        <f t="shared" si="261"/>
        <v>1038.3310535720207</v>
      </c>
      <c r="L628" s="20">
        <f t="shared" si="262"/>
        <v>828.18372069281418</v>
      </c>
      <c r="M628" s="20">
        <f t="shared" si="263"/>
        <v>22.079876332681458</v>
      </c>
      <c r="N628" s="20">
        <f t="shared" si="264"/>
        <v>23.289159521264004</v>
      </c>
      <c r="O628" s="20">
        <f t="shared" si="265"/>
        <v>1.2092831885825288</v>
      </c>
      <c r="P628" s="20">
        <f>Properties!$G$12*EXP(1/$G$2-1/300)*(K628*L628-M628*N628/Properties!$B$3)</f>
        <v>1.3988163210586118E-2</v>
      </c>
      <c r="Q628" s="20">
        <f>Properties!$G$13*(K628^2-O628*N628/Properties!$C$3)</f>
        <v>7.6726874370256588E-4</v>
      </c>
      <c r="R628" s="20">
        <f>Properties!$G$14*(O628*L628-M628*K628/Properties!$D$3)</f>
        <v>3.0021165725520208E-10</v>
      </c>
      <c r="S628" s="20">
        <f t="shared" si="266"/>
        <v>97.691276247725483</v>
      </c>
      <c r="T628" s="20">
        <f t="shared" si="267"/>
        <v>77.919201503744333</v>
      </c>
      <c r="U628" s="20">
        <f t="shared" si="268"/>
        <v>2.0807984962557828</v>
      </c>
      <c r="V628" s="20">
        <f t="shared" si="269"/>
        <v>2.1947611242651068</v>
      </c>
      <c r="W628" s="20">
        <f t="shared" si="270"/>
        <v>0.11396262800932307</v>
      </c>
      <c r="X628" s="20">
        <f t="shared" si="286"/>
        <v>18</v>
      </c>
      <c r="Y628" s="20">
        <f t="shared" si="271"/>
        <v>0.98965292261425064</v>
      </c>
      <c r="Z628" s="34">
        <f t="shared" si="272"/>
        <v>6.7978490025352833E-2</v>
      </c>
      <c r="AA628" s="38">
        <f t="shared" si="275"/>
        <v>2.308723752274517E-2</v>
      </c>
      <c r="AB628" s="37">
        <f t="shared" si="276"/>
        <v>2.6009981203195844E-2</v>
      </c>
      <c r="AC628" s="39">
        <f t="shared" si="273"/>
        <v>18.231120580372888</v>
      </c>
    </row>
    <row r="629" spans="1:29">
      <c r="A629" s="20">
        <f t="shared" si="274"/>
        <v>6.0200000000000697E-2</v>
      </c>
      <c r="B629" s="16">
        <f t="shared" si="279"/>
        <v>7.664902059305768</v>
      </c>
      <c r="C629" s="16">
        <f t="shared" si="280"/>
        <v>143.60117607078385</v>
      </c>
      <c r="D629" s="20">
        <f t="shared" si="277"/>
        <v>97.691276247725483</v>
      </c>
      <c r="E629" s="20">
        <f t="shared" si="278"/>
        <v>77.919201503744333</v>
      </c>
      <c r="F629" s="20">
        <f t="shared" si="281"/>
        <v>2.0807984962557828</v>
      </c>
      <c r="G629" s="20">
        <f t="shared" si="282"/>
        <v>2.1947611242651068</v>
      </c>
      <c r="H629" s="20">
        <f t="shared" si="283"/>
        <v>0.11396262800932307</v>
      </c>
      <c r="I629" s="20">
        <f t="shared" si="284"/>
        <v>18</v>
      </c>
      <c r="J629" s="20">
        <f t="shared" si="285"/>
        <v>0.98965292261425064</v>
      </c>
      <c r="K629" s="20">
        <f t="shared" si="261"/>
        <v>1038.2735728916834</v>
      </c>
      <c r="L629" s="20">
        <f t="shared" si="262"/>
        <v>828.13379914302493</v>
      </c>
      <c r="M629" s="20">
        <f t="shared" si="263"/>
        <v>22.114954089623069</v>
      </c>
      <c r="N629" s="20">
        <f t="shared" si="264"/>
        <v>23.326161369373619</v>
      </c>
      <c r="O629" s="20">
        <f t="shared" si="265"/>
        <v>1.2112072797505358</v>
      </c>
      <c r="P629" s="20">
        <f>Properties!$G$12*EXP(1/$G$2-1/300)*(K629*L629-M629*N629/Properties!$B$3)</f>
        <v>1.3986545663626017E-2</v>
      </c>
      <c r="Q629" s="20">
        <f>Properties!$G$13*(K629^2-O629*N629/Properties!$C$3)</f>
        <v>7.6718379134497832E-4</v>
      </c>
      <c r="R629" s="20">
        <f>Properties!$G$14*(O629*L629-M629*K629/Properties!$D$3)</f>
        <v>3.0067042160385204E-10</v>
      </c>
      <c r="S629" s="20">
        <f t="shared" si="266"/>
        <v>97.687573886674514</v>
      </c>
      <c r="T629" s="20">
        <f t="shared" si="267"/>
        <v>77.915865150837959</v>
      </c>
      <c r="U629" s="20">
        <f t="shared" si="268"/>
        <v>2.0841348491621634</v>
      </c>
      <c r="V629" s="20">
        <f t="shared" si="269"/>
        <v>2.1982804812437844</v>
      </c>
      <c r="W629" s="20">
        <f t="shared" si="270"/>
        <v>0.11414563208162033</v>
      </c>
      <c r="X629" s="20">
        <f t="shared" si="286"/>
        <v>18</v>
      </c>
      <c r="Y629" s="20">
        <f t="shared" si="271"/>
        <v>0.9896356447771677</v>
      </c>
      <c r="Z629" s="34">
        <f t="shared" si="272"/>
        <v>6.8086266012634233E-2</v>
      </c>
      <c r="AA629" s="38">
        <f t="shared" si="275"/>
        <v>2.3124261133254862E-2</v>
      </c>
      <c r="AB629" s="37">
        <f t="shared" si="276"/>
        <v>2.6051685614525512E-2</v>
      </c>
      <c r="AC629" s="39">
        <f t="shared" si="273"/>
        <v>18.231030951928556</v>
      </c>
    </row>
    <row r="630" spans="1:29">
      <c r="A630" s="20">
        <f t="shared" si="274"/>
        <v>6.03000000000007E-2</v>
      </c>
      <c r="B630" s="16">
        <f t="shared" si="279"/>
        <v>7.6776344547531199</v>
      </c>
      <c r="C630" s="16">
        <f t="shared" si="280"/>
        <v>143.83971623036987</v>
      </c>
      <c r="D630" s="20">
        <f t="shared" si="277"/>
        <v>97.687573886674514</v>
      </c>
      <c r="E630" s="20">
        <f t="shared" si="278"/>
        <v>77.915865150837959</v>
      </c>
      <c r="F630" s="20">
        <f t="shared" si="281"/>
        <v>2.0841348491621634</v>
      </c>
      <c r="G630" s="20">
        <f t="shared" si="282"/>
        <v>2.1982804812437844</v>
      </c>
      <c r="H630" s="20">
        <f t="shared" si="283"/>
        <v>0.11414563208162033</v>
      </c>
      <c r="I630" s="20">
        <f t="shared" si="284"/>
        <v>18</v>
      </c>
      <c r="J630" s="20">
        <f t="shared" si="285"/>
        <v>0.9896356447771677</v>
      </c>
      <c r="K630" s="20">
        <f t="shared" si="261"/>
        <v>1038.2160978005152</v>
      </c>
      <c r="L630" s="20">
        <f t="shared" si="262"/>
        <v>828.08388267987027</v>
      </c>
      <c r="M630" s="20">
        <f t="shared" si="263"/>
        <v>22.150026500784733</v>
      </c>
      <c r="N630" s="20">
        <f t="shared" si="264"/>
        <v>23.363157588042892</v>
      </c>
      <c r="O630" s="20">
        <f t="shared" si="265"/>
        <v>1.2131310872581587</v>
      </c>
      <c r="P630" s="20">
        <f>Properties!$G$12*EXP(1/$G$2-1/300)*(K630*L630-M630*N630/Properties!$B$3)</f>
        <v>1.3984928371152784E-2</v>
      </c>
      <c r="Q630" s="20">
        <f>Properties!$G$13*(K630^2-O630*N630/Properties!$C$3)</f>
        <v>7.6709885194289527E-4</v>
      </c>
      <c r="R630" s="20">
        <f>Properties!$G$14*(O630*L630-M630*K630/Properties!$D$3)</f>
        <v>3.0112905743718542E-10</v>
      </c>
      <c r="S630" s="20">
        <f t="shared" si="266"/>
        <v>97.683871951935771</v>
      </c>
      <c r="T630" s="20">
        <f t="shared" si="267"/>
        <v>77.912529183720679</v>
      </c>
      <c r="U630" s="20">
        <f t="shared" si="268"/>
        <v>2.0874708162794486</v>
      </c>
      <c r="V630" s="20">
        <f t="shared" si="269"/>
        <v>2.2017994321717991</v>
      </c>
      <c r="W630" s="20">
        <f t="shared" si="270"/>
        <v>0.11432861589234966</v>
      </c>
      <c r="X630" s="20">
        <f t="shared" si="286"/>
        <v>18</v>
      </c>
      <c r="Y630" s="20">
        <f t="shared" si="271"/>
        <v>0.98961836663843472</v>
      </c>
      <c r="Z630" s="34">
        <f t="shared" si="272"/>
        <v>6.8194025043642914E-2</v>
      </c>
      <c r="AA630" s="38">
        <f t="shared" si="275"/>
        <v>2.3161280480642289E-2</v>
      </c>
      <c r="AB630" s="37">
        <f t="shared" si="276"/>
        <v>2.6093385203491515E-2</v>
      </c>
      <c r="AC630" s="39">
        <f t="shared" si="273"/>
        <v>18.230941327479776</v>
      </c>
    </row>
    <row r="631" spans="1:29">
      <c r="A631" s="20">
        <f t="shared" si="274"/>
        <v>6.0400000000000703E-2</v>
      </c>
      <c r="B631" s="16">
        <f t="shared" si="279"/>
        <v>7.6903668502004718</v>
      </c>
      <c r="C631" s="16">
        <f t="shared" si="280"/>
        <v>144.07825638995592</v>
      </c>
      <c r="D631" s="20">
        <f t="shared" si="277"/>
        <v>97.683871951935771</v>
      </c>
      <c r="E631" s="20">
        <f t="shared" si="278"/>
        <v>77.912529183720679</v>
      </c>
      <c r="F631" s="20">
        <f t="shared" si="281"/>
        <v>2.0874708162794486</v>
      </c>
      <c r="G631" s="20">
        <f t="shared" si="282"/>
        <v>2.2017994321717991</v>
      </c>
      <c r="H631" s="20">
        <f t="shared" si="283"/>
        <v>0.11432861589234966</v>
      </c>
      <c r="I631" s="20">
        <f t="shared" si="284"/>
        <v>18</v>
      </c>
      <c r="J631" s="20">
        <f t="shared" si="285"/>
        <v>0.98961836663843472</v>
      </c>
      <c r="K631" s="20">
        <f t="shared" si="261"/>
        <v>1038.158628297587</v>
      </c>
      <c r="L631" s="20">
        <f t="shared" si="262"/>
        <v>828.03397130250949</v>
      </c>
      <c r="M631" s="20">
        <f t="shared" si="263"/>
        <v>22.185093566993604</v>
      </c>
      <c r="N631" s="20">
        <f t="shared" si="264"/>
        <v>23.400148178141333</v>
      </c>
      <c r="O631" s="20">
        <f t="shared" si="265"/>
        <v>1.2150546111477247</v>
      </c>
      <c r="P631" s="20">
        <f>Properties!$G$12*EXP(1/$G$2-1/300)*(K631*L631-M631*N631/Properties!$B$3)</f>
        <v>1.3983311333111859E-2</v>
      </c>
      <c r="Q631" s="20">
        <f>Properties!$G$13*(K631^2-O631*N631/Properties!$C$3)</f>
        <v>7.6701392549357618E-4</v>
      </c>
      <c r="R631" s="20">
        <f>Properties!$G$14*(O631*L631-M631*K631/Properties!$D$3)</f>
        <v>3.0158756478795737E-10</v>
      </c>
      <c r="S631" s="20">
        <f t="shared" si="266"/>
        <v>97.680170443442393</v>
      </c>
      <c r="T631" s="20">
        <f t="shared" si="267"/>
        <v>77.909193602331797</v>
      </c>
      <c r="U631" s="20">
        <f t="shared" si="268"/>
        <v>2.0908063976683309</v>
      </c>
      <c r="V631" s="20">
        <f t="shared" si="269"/>
        <v>2.2053179771129323</v>
      </c>
      <c r="W631" s="20">
        <f t="shared" si="270"/>
        <v>0.11451157944460084</v>
      </c>
      <c r="X631" s="20">
        <f t="shared" si="286"/>
        <v>18</v>
      </c>
      <c r="Y631" s="20">
        <f t="shared" si="271"/>
        <v>0.98960108819803583</v>
      </c>
      <c r="Z631" s="34">
        <f t="shared" si="272"/>
        <v>6.830176712201419E-2</v>
      </c>
      <c r="AA631" s="38">
        <f t="shared" si="275"/>
        <v>2.3198295565576076E-2</v>
      </c>
      <c r="AB631" s="37">
        <f t="shared" si="276"/>
        <v>2.6135079970852536E-2</v>
      </c>
      <c r="AC631" s="39">
        <f t="shared" si="273"/>
        <v>18.230851707026414</v>
      </c>
    </row>
    <row r="632" spans="1:29">
      <c r="A632" s="20">
        <f t="shared" si="274"/>
        <v>6.0500000000000706E-2</v>
      </c>
      <c r="B632" s="16">
        <f t="shared" si="279"/>
        <v>7.7030992456478238</v>
      </c>
      <c r="C632" s="16">
        <f t="shared" si="280"/>
        <v>144.31679654954195</v>
      </c>
      <c r="D632" s="20">
        <f t="shared" si="277"/>
        <v>97.680170443442393</v>
      </c>
      <c r="E632" s="20">
        <f t="shared" si="278"/>
        <v>77.909193602331797</v>
      </c>
      <c r="F632" s="20">
        <f t="shared" si="281"/>
        <v>2.0908063976683309</v>
      </c>
      <c r="G632" s="20">
        <f t="shared" si="282"/>
        <v>2.2053179771129323</v>
      </c>
      <c r="H632" s="20">
        <f t="shared" si="283"/>
        <v>0.11451157944460084</v>
      </c>
      <c r="I632" s="20">
        <f t="shared" si="284"/>
        <v>18</v>
      </c>
      <c r="J632" s="20">
        <f t="shared" si="285"/>
        <v>0.98960108819803583</v>
      </c>
      <c r="K632" s="20">
        <f t="shared" si="261"/>
        <v>1038.1011643819704</v>
      </c>
      <c r="L632" s="20">
        <f t="shared" si="262"/>
        <v>827.9840650101014</v>
      </c>
      <c r="M632" s="20">
        <f t="shared" si="263"/>
        <v>22.220155289076676</v>
      </c>
      <c r="N632" s="20">
        <f t="shared" si="264"/>
        <v>23.437133140538229</v>
      </c>
      <c r="O632" s="20">
        <f t="shared" si="265"/>
        <v>1.2169778514615512</v>
      </c>
      <c r="P632" s="20">
        <f>Properties!$G$12*EXP(1/$G$2-1/300)*(K632*L632-M632*N632/Properties!$B$3)</f>
        <v>1.3981694549448682E-2</v>
      </c>
      <c r="Q632" s="20">
        <f>Properties!$G$13*(K632^2-O632*N632/Properties!$C$3)</f>
        <v>7.6692901199428053E-4</v>
      </c>
      <c r="R632" s="20">
        <f>Properties!$G$14*(O632*L632-M632*K632/Properties!$D$3)</f>
        <v>3.0204594368891261E-10</v>
      </c>
      <c r="S632" s="20">
        <f t="shared" si="266"/>
        <v>97.676469361127516</v>
      </c>
      <c r="T632" s="20">
        <f t="shared" si="267"/>
        <v>77.905858406610633</v>
      </c>
      <c r="U632" s="20">
        <f t="shared" si="268"/>
        <v>2.0941415933894896</v>
      </c>
      <c r="V632" s="20">
        <f t="shared" si="269"/>
        <v>2.2088361161309531</v>
      </c>
      <c r="W632" s="20">
        <f t="shared" si="270"/>
        <v>0.11469452274146302</v>
      </c>
      <c r="X632" s="20">
        <f t="shared" si="286"/>
        <v>18</v>
      </c>
      <c r="Y632" s="20">
        <f t="shared" si="271"/>
        <v>0.98958380945595537</v>
      </c>
      <c r="Z632" s="34">
        <f t="shared" si="272"/>
        <v>6.8409492251383375E-2</v>
      </c>
      <c r="AA632" s="38">
        <f t="shared" si="275"/>
        <v>2.3235306388724838E-2</v>
      </c>
      <c r="AB632" s="37">
        <f t="shared" si="276"/>
        <v>2.6176769917367081E-2</v>
      </c>
      <c r="AC632" s="39">
        <f t="shared" si="273"/>
        <v>18.230762090568348</v>
      </c>
    </row>
    <row r="633" spans="1:29">
      <c r="A633" s="20">
        <f t="shared" si="274"/>
        <v>6.0600000000000709E-2</v>
      </c>
      <c r="B633" s="16">
        <f t="shared" si="279"/>
        <v>7.7158316410951757</v>
      </c>
      <c r="C633" s="16">
        <f t="shared" si="280"/>
        <v>144.55533670912797</v>
      </c>
      <c r="D633" s="20">
        <f t="shared" si="277"/>
        <v>97.676469361127516</v>
      </c>
      <c r="E633" s="20">
        <f t="shared" si="278"/>
        <v>77.905858406610633</v>
      </c>
      <c r="F633" s="20">
        <f t="shared" si="281"/>
        <v>2.0941415933894896</v>
      </c>
      <c r="G633" s="20">
        <f t="shared" si="282"/>
        <v>2.2088361161309531</v>
      </c>
      <c r="H633" s="20">
        <f t="shared" si="283"/>
        <v>0.11469452274146302</v>
      </c>
      <c r="I633" s="20">
        <f t="shared" si="284"/>
        <v>18</v>
      </c>
      <c r="J633" s="20">
        <f t="shared" si="285"/>
        <v>0.98958380945595537</v>
      </c>
      <c r="K633" s="20">
        <f t="shared" si="261"/>
        <v>1038.0437060527368</v>
      </c>
      <c r="L633" s="20">
        <f t="shared" si="262"/>
        <v>827.93416380180622</v>
      </c>
      <c r="M633" s="20">
        <f t="shared" si="263"/>
        <v>22.255211667860756</v>
      </c>
      <c r="N633" s="20">
        <f t="shared" si="264"/>
        <v>23.474112476102711</v>
      </c>
      <c r="O633" s="20">
        <f t="shared" si="265"/>
        <v>1.2189008082419477</v>
      </c>
      <c r="P633" s="20">
        <f>Properties!$G$12*EXP(1/$G$2-1/300)*(K633*L633-M633*N633/Properties!$B$3)</f>
        <v>1.3980078020108731E-2</v>
      </c>
      <c r="Q633" s="20">
        <f>Properties!$G$13*(K633^2-O633*N633/Properties!$C$3)</f>
        <v>7.6684411144226832E-4</v>
      </c>
      <c r="R633" s="20">
        <f>Properties!$G$14*(O633*L633-M633*K633/Properties!$D$3)</f>
        <v>3.0250419417278755E-10</v>
      </c>
      <c r="S633" s="20">
        <f t="shared" si="266"/>
        <v>97.672768704924295</v>
      </c>
      <c r="T633" s="20">
        <f t="shared" si="267"/>
        <v>77.902523596496536</v>
      </c>
      <c r="U633" s="20">
        <f t="shared" si="268"/>
        <v>2.0974764035035909</v>
      </c>
      <c r="V633" s="20">
        <f t="shared" si="269"/>
        <v>2.2123538492896158</v>
      </c>
      <c r="W633" s="20">
        <f t="shared" si="270"/>
        <v>0.11487744578602466</v>
      </c>
      <c r="X633" s="20">
        <f t="shared" si="286"/>
        <v>18</v>
      </c>
      <c r="Y633" s="20">
        <f t="shared" si="271"/>
        <v>0.98956653041217735</v>
      </c>
      <c r="Z633" s="34">
        <f t="shared" si="272"/>
        <v>6.851720043538323E-2</v>
      </c>
      <c r="AA633" s="38">
        <f t="shared" si="275"/>
        <v>2.3272312950757056E-2</v>
      </c>
      <c r="AB633" s="37">
        <f t="shared" si="276"/>
        <v>2.6218455043793297E-2</v>
      </c>
      <c r="AC633" s="39">
        <f t="shared" si="273"/>
        <v>18.230672478105479</v>
      </c>
    </row>
    <row r="634" spans="1:29">
      <c r="A634" s="20">
        <f t="shared" si="274"/>
        <v>6.0700000000000712E-2</v>
      </c>
      <c r="B634" s="16">
        <f t="shared" si="279"/>
        <v>7.7285640365425277</v>
      </c>
      <c r="C634" s="16">
        <f t="shared" si="280"/>
        <v>144.79387686871399</v>
      </c>
      <c r="D634" s="20">
        <f t="shared" si="277"/>
        <v>97.672768704924295</v>
      </c>
      <c r="E634" s="20">
        <f t="shared" si="278"/>
        <v>77.902523596496536</v>
      </c>
      <c r="F634" s="20">
        <f t="shared" si="281"/>
        <v>2.0974764035035909</v>
      </c>
      <c r="G634" s="20">
        <f t="shared" si="282"/>
        <v>2.2123538492896158</v>
      </c>
      <c r="H634" s="20">
        <f t="shared" si="283"/>
        <v>0.11487744578602466</v>
      </c>
      <c r="I634" s="20">
        <f t="shared" si="284"/>
        <v>18</v>
      </c>
      <c r="J634" s="20">
        <f t="shared" si="285"/>
        <v>0.98956653041217735</v>
      </c>
      <c r="K634" s="20">
        <f t="shared" si="261"/>
        <v>1037.9862533089579</v>
      </c>
      <c r="L634" s="20">
        <f t="shared" si="262"/>
        <v>827.88426767678357</v>
      </c>
      <c r="M634" s="20">
        <f t="shared" si="263"/>
        <v>22.290262704172491</v>
      </c>
      <c r="N634" s="20">
        <f t="shared" si="264"/>
        <v>23.511086185703707</v>
      </c>
      <c r="O634" s="20">
        <f t="shared" si="265"/>
        <v>1.2208234815312136</v>
      </c>
      <c r="P634" s="20">
        <f>Properties!$G$12*EXP(1/$G$2-1/300)*(K634*L634-M634*N634/Properties!$B$3)</f>
        <v>1.3978461745037489E-2</v>
      </c>
      <c r="Q634" s="20">
        <f>Properties!$G$13*(K634^2-O634*N634/Properties!$C$3)</f>
        <v>7.6675922383480106E-4</v>
      </c>
      <c r="R634" s="20">
        <f>Properties!$G$14*(O634*L634-M634*K634/Properties!$D$3)</f>
        <v>3.0296231627230804E-10</v>
      </c>
      <c r="S634" s="20">
        <f t="shared" si="266"/>
        <v>97.669068474765893</v>
      </c>
      <c r="T634" s="20">
        <f t="shared" si="267"/>
        <v>77.899189171928839</v>
      </c>
      <c r="U634" s="20">
        <f t="shared" si="268"/>
        <v>2.1008108280712881</v>
      </c>
      <c r="V634" s="20">
        <f t="shared" si="269"/>
        <v>2.2158711766526618</v>
      </c>
      <c r="W634" s="20">
        <f t="shared" si="270"/>
        <v>0.11506034858137358</v>
      </c>
      <c r="X634" s="20">
        <f t="shared" si="286"/>
        <v>18</v>
      </c>
      <c r="Y634" s="20">
        <f t="shared" si="271"/>
        <v>0.98954925106668612</v>
      </c>
      <c r="Z634" s="34">
        <f t="shared" si="272"/>
        <v>6.8624891677645961E-2</v>
      </c>
      <c r="AA634" s="38">
        <f t="shared" si="275"/>
        <v>2.3309315252341065E-2</v>
      </c>
      <c r="AB634" s="37">
        <f t="shared" si="276"/>
        <v>2.6260135350889512E-2</v>
      </c>
      <c r="AC634" s="39">
        <f t="shared" si="273"/>
        <v>18.230582869637693</v>
      </c>
    </row>
    <row r="635" spans="1:29">
      <c r="A635" s="20">
        <f t="shared" si="274"/>
        <v>6.0800000000000715E-2</v>
      </c>
      <c r="B635" s="16">
        <f t="shared" si="279"/>
        <v>7.7412964319898796</v>
      </c>
      <c r="C635" s="16">
        <f t="shared" si="280"/>
        <v>145.03241702830002</v>
      </c>
      <c r="D635" s="20">
        <f t="shared" si="277"/>
        <v>97.669068474765893</v>
      </c>
      <c r="E635" s="20">
        <f t="shared" si="278"/>
        <v>77.899189171928839</v>
      </c>
      <c r="F635" s="20">
        <f t="shared" si="281"/>
        <v>2.1008108280712881</v>
      </c>
      <c r="G635" s="20">
        <f t="shared" si="282"/>
        <v>2.2158711766526618</v>
      </c>
      <c r="H635" s="20">
        <f t="shared" si="283"/>
        <v>0.11506034858137358</v>
      </c>
      <c r="I635" s="20">
        <f t="shared" si="284"/>
        <v>18</v>
      </c>
      <c r="J635" s="20">
        <f t="shared" si="285"/>
        <v>0.98954925106668612</v>
      </c>
      <c r="K635" s="20">
        <f t="shared" si="261"/>
        <v>1037.9288061497055</v>
      </c>
      <c r="L635" s="20">
        <f t="shared" si="262"/>
        <v>827.8343766341934</v>
      </c>
      <c r="M635" s="20">
        <f t="shared" si="263"/>
        <v>22.325308398838324</v>
      </c>
      <c r="N635" s="20">
        <f t="shared" si="264"/>
        <v>23.548054270209963</v>
      </c>
      <c r="O635" s="20">
        <f t="shared" si="265"/>
        <v>1.2227458713716404</v>
      </c>
      <c r="P635" s="20">
        <f>Properties!$G$12*EXP(1/$G$2-1/300)*(K635*L635-M635*N635/Properties!$B$3)</f>
        <v>1.3976845724180446E-2</v>
      </c>
      <c r="Q635" s="20">
        <f>Properties!$G$13*(K635^2-O635*N635/Properties!$C$3)</f>
        <v>7.6667434916914017E-4</v>
      </c>
      <c r="R635" s="20">
        <f>Properties!$G$14*(O635*L635-M635*K635/Properties!$D$3)</f>
        <v>3.0342031002019102E-10</v>
      </c>
      <c r="S635" s="20">
        <f t="shared" si="266"/>
        <v>97.665368670585508</v>
      </c>
      <c r="T635" s="20">
        <f t="shared" si="267"/>
        <v>77.895855132846904</v>
      </c>
      <c r="U635" s="20">
        <f t="shared" si="268"/>
        <v>2.104144867153221</v>
      </c>
      <c r="V635" s="20">
        <f t="shared" si="269"/>
        <v>2.2193880982838183</v>
      </c>
      <c r="W635" s="20">
        <f t="shared" si="270"/>
        <v>0.11524323113059697</v>
      </c>
      <c r="X635" s="20">
        <f t="shared" si="286"/>
        <v>18</v>
      </c>
      <c r="Y635" s="20">
        <f t="shared" si="271"/>
        <v>0.98953197141946581</v>
      </c>
      <c r="Z635" s="34">
        <f t="shared" si="272"/>
        <v>6.8732565981803884E-2</v>
      </c>
      <c r="AA635" s="38">
        <f t="shared" si="275"/>
        <v>2.3346313294144921E-2</v>
      </c>
      <c r="AB635" s="37">
        <f t="shared" si="276"/>
        <v>2.6301810839413697E-2</v>
      </c>
      <c r="AC635" s="39">
        <f t="shared" si="273"/>
        <v>18.230493265164878</v>
      </c>
    </row>
    <row r="636" spans="1:29">
      <c r="A636" s="20">
        <f t="shared" si="274"/>
        <v>6.0900000000000717E-2</v>
      </c>
      <c r="B636" s="16">
        <f t="shared" si="279"/>
        <v>7.7540288274372315</v>
      </c>
      <c r="C636" s="16">
        <f t="shared" si="280"/>
        <v>145.27095718788604</v>
      </c>
      <c r="D636" s="20">
        <f t="shared" si="277"/>
        <v>97.665368670585508</v>
      </c>
      <c r="E636" s="20">
        <f t="shared" si="278"/>
        <v>77.895855132846904</v>
      </c>
      <c r="F636" s="20">
        <f t="shared" si="281"/>
        <v>2.104144867153221</v>
      </c>
      <c r="G636" s="20">
        <f t="shared" si="282"/>
        <v>2.2193880982838183</v>
      </c>
      <c r="H636" s="20">
        <f t="shared" si="283"/>
        <v>0.11524323113059697</v>
      </c>
      <c r="I636" s="20">
        <f t="shared" si="284"/>
        <v>18</v>
      </c>
      <c r="J636" s="20">
        <f t="shared" si="285"/>
        <v>0.98953197141946581</v>
      </c>
      <c r="K636" s="20">
        <f t="shared" si="261"/>
        <v>1037.8713645740524</v>
      </c>
      <c r="L636" s="20">
        <f t="shared" si="262"/>
        <v>827.78449067319559</v>
      </c>
      <c r="M636" s="20">
        <f t="shared" si="263"/>
        <v>22.360348752684526</v>
      </c>
      <c r="N636" s="20">
        <f t="shared" si="264"/>
        <v>23.585016730490043</v>
      </c>
      <c r="O636" s="20">
        <f t="shared" si="265"/>
        <v>1.2246679778055101</v>
      </c>
      <c r="P636" s="20">
        <f>Properties!$G$12*EXP(1/$G$2-1/300)*(K636*L636-M636*N636/Properties!$B$3)</f>
        <v>1.3975229957483123E-2</v>
      </c>
      <c r="Q636" s="20">
        <f>Properties!$G$13*(K636^2-O636*N636/Properties!$C$3)</f>
        <v>7.6658948744254914E-4</v>
      </c>
      <c r="R636" s="20">
        <f>Properties!$G$14*(O636*L636-M636*K636/Properties!$D$3)</f>
        <v>3.0387817544914338E-10</v>
      </c>
      <c r="S636" s="20">
        <f t="shared" si="266"/>
        <v>97.661669292316347</v>
      </c>
      <c r="T636" s="20">
        <f t="shared" si="267"/>
        <v>77.892521479190108</v>
      </c>
      <c r="U636" s="20">
        <f t="shared" si="268"/>
        <v>2.1074785208100173</v>
      </c>
      <c r="V636" s="20">
        <f t="shared" si="269"/>
        <v>2.222904614246799</v>
      </c>
      <c r="W636" s="20">
        <f t="shared" si="270"/>
        <v>0.11542609343678133</v>
      </c>
      <c r="X636" s="20">
        <f t="shared" si="286"/>
        <v>18</v>
      </c>
      <c r="Y636" s="20">
        <f t="shared" si="271"/>
        <v>0.98951469147050064</v>
      </c>
      <c r="Z636" s="34">
        <f t="shared" si="272"/>
        <v>6.8840223351486651E-2</v>
      </c>
      <c r="AA636" s="38">
        <f t="shared" si="275"/>
        <v>2.3383307076836529E-2</v>
      </c>
      <c r="AB636" s="37">
        <f t="shared" si="276"/>
        <v>2.6343481510123647E-2</v>
      </c>
      <c r="AC636" s="39">
        <f t="shared" si="273"/>
        <v>18.230403664686904</v>
      </c>
    </row>
    <row r="637" spans="1:29">
      <c r="A637" s="20">
        <f t="shared" si="274"/>
        <v>6.100000000000072E-2</v>
      </c>
      <c r="B637" s="16">
        <f t="shared" si="279"/>
        <v>7.7667612228845835</v>
      </c>
      <c r="C637" s="16">
        <f t="shared" si="280"/>
        <v>145.50949734747206</v>
      </c>
      <c r="D637" s="20">
        <f t="shared" si="277"/>
        <v>97.661669292316347</v>
      </c>
      <c r="E637" s="20">
        <f t="shared" si="278"/>
        <v>77.892521479190108</v>
      </c>
      <c r="F637" s="20">
        <f t="shared" si="281"/>
        <v>2.1074785208100173</v>
      </c>
      <c r="G637" s="20">
        <f t="shared" si="282"/>
        <v>2.222904614246799</v>
      </c>
      <c r="H637" s="20">
        <f t="shared" si="283"/>
        <v>0.11542609343678133</v>
      </c>
      <c r="I637" s="20">
        <f t="shared" si="284"/>
        <v>18</v>
      </c>
      <c r="J637" s="20">
        <f t="shared" si="285"/>
        <v>0.98951469147050064</v>
      </c>
      <c r="K637" s="20">
        <f t="shared" si="261"/>
        <v>1037.8139285810705</v>
      </c>
      <c r="L637" s="20">
        <f t="shared" si="262"/>
        <v>827.73460979295112</v>
      </c>
      <c r="M637" s="20">
        <f t="shared" si="263"/>
        <v>22.395383766537211</v>
      </c>
      <c r="N637" s="20">
        <f t="shared" si="264"/>
        <v>23.621973567412311</v>
      </c>
      <c r="O637" s="20">
        <f t="shared" si="265"/>
        <v>1.2265898008750955</v>
      </c>
      <c r="P637" s="20">
        <f>Properties!$G$12*EXP(1/$G$2-1/300)*(K637*L637-M637*N637/Properties!$B$3)</f>
        <v>1.3973614444891045E-2</v>
      </c>
      <c r="Q637" s="20">
        <f>Properties!$G$13*(K637^2-O637*N637/Properties!$C$3)</f>
        <v>7.6650463865229055E-4</v>
      </c>
      <c r="R637" s="20">
        <f>Properties!$G$14*(O637*L637-M637*K637/Properties!$D$3)</f>
        <v>3.0433591259186311E-10</v>
      </c>
      <c r="S637" s="20">
        <f t="shared" si="266"/>
        <v>97.657970339891605</v>
      </c>
      <c r="T637" s="20">
        <f t="shared" si="267"/>
        <v>77.889188210897828</v>
      </c>
      <c r="U637" s="20">
        <f t="shared" si="268"/>
        <v>2.1108117891022915</v>
      </c>
      <c r="V637" s="20">
        <f t="shared" si="269"/>
        <v>2.2264207246053043</v>
      </c>
      <c r="W637" s="20">
        <f t="shared" si="270"/>
        <v>0.11560893550301253</v>
      </c>
      <c r="X637" s="20">
        <f t="shared" si="286"/>
        <v>18</v>
      </c>
      <c r="Y637" s="20">
        <f t="shared" si="271"/>
        <v>0.98949741121977475</v>
      </c>
      <c r="Z637" s="34">
        <f t="shared" si="272"/>
        <v>6.8947863790324027E-2</v>
      </c>
      <c r="AA637" s="38">
        <f t="shared" si="275"/>
        <v>2.3420296601083947E-2</v>
      </c>
      <c r="AB637" s="37">
        <f t="shared" si="276"/>
        <v>2.6385147363777152E-2</v>
      </c>
      <c r="AC637" s="39">
        <f t="shared" si="273"/>
        <v>18.230314068203672</v>
      </c>
    </row>
    <row r="638" spans="1:29">
      <c r="A638" s="20">
        <f t="shared" si="274"/>
        <v>6.1100000000000723E-2</v>
      </c>
      <c r="B638" s="16">
        <f t="shared" si="279"/>
        <v>7.7794936183319354</v>
      </c>
      <c r="C638" s="16">
        <f t="shared" si="280"/>
        <v>145.74803750705809</v>
      </c>
      <c r="D638" s="20">
        <f t="shared" si="277"/>
        <v>97.657970339891605</v>
      </c>
      <c r="E638" s="20">
        <f t="shared" si="278"/>
        <v>77.889188210897828</v>
      </c>
      <c r="F638" s="20">
        <f t="shared" si="281"/>
        <v>2.1108117891022915</v>
      </c>
      <c r="G638" s="20">
        <f t="shared" si="282"/>
        <v>2.2264207246053043</v>
      </c>
      <c r="H638" s="20">
        <f t="shared" si="283"/>
        <v>0.11560893550301253</v>
      </c>
      <c r="I638" s="20">
        <f t="shared" si="284"/>
        <v>18</v>
      </c>
      <c r="J638" s="20">
        <f t="shared" si="285"/>
        <v>0.98949741121977475</v>
      </c>
      <c r="K638" s="20">
        <f t="shared" si="261"/>
        <v>1037.7564981698324</v>
      </c>
      <c r="L638" s="20">
        <f t="shared" si="262"/>
        <v>827.68473399261973</v>
      </c>
      <c r="M638" s="20">
        <f t="shared" si="263"/>
        <v>22.430413441222296</v>
      </c>
      <c r="N638" s="20">
        <f t="shared" si="264"/>
        <v>23.658924781844959</v>
      </c>
      <c r="O638" s="20">
        <f t="shared" si="265"/>
        <v>1.2285113406226611</v>
      </c>
      <c r="P638" s="20">
        <f>Properties!$G$12*EXP(1/$G$2-1/300)*(K638*L638-M638*N638/Properties!$B$3)</f>
        <v>1.3971999186349743E-2</v>
      </c>
      <c r="Q638" s="20">
        <f>Properties!$G$13*(K638^2-O638*N638/Properties!$C$3)</f>
        <v>7.6641980279562854E-4</v>
      </c>
      <c r="R638" s="20">
        <f>Properties!$G$14*(O638*L638-M638*K638/Properties!$D$3)</f>
        <v>3.0479352148103773E-10</v>
      </c>
      <c r="S638" s="20">
        <f t="shared" si="266"/>
        <v>97.65427181324452</v>
      </c>
      <c r="T638" s="20">
        <f t="shared" si="267"/>
        <v>77.885855327909468</v>
      </c>
      <c r="U638" s="20">
        <f t="shared" si="268"/>
        <v>2.1141446720906445</v>
      </c>
      <c r="V638" s="20">
        <f t="shared" si="269"/>
        <v>2.2299364294230206</v>
      </c>
      <c r="W638" s="20">
        <f t="shared" si="270"/>
        <v>0.11579175733237579</v>
      </c>
      <c r="X638" s="20">
        <f t="shared" si="286"/>
        <v>18</v>
      </c>
      <c r="Y638" s="20">
        <f t="shared" si="271"/>
        <v>0.98948013066727236</v>
      </c>
      <c r="Z638" s="34">
        <f t="shared" si="272"/>
        <v>6.9055487301944996E-2</v>
      </c>
      <c r="AA638" s="38">
        <f t="shared" si="275"/>
        <v>2.3457281867554799E-2</v>
      </c>
      <c r="AB638" s="37">
        <f t="shared" si="276"/>
        <v>2.6426808401131652E-2</v>
      </c>
      <c r="AC638" s="39">
        <f t="shared" si="273"/>
        <v>18.230224475715065</v>
      </c>
    </row>
    <row r="639" spans="1:29">
      <c r="A639" s="20">
        <f t="shared" si="274"/>
        <v>6.1200000000000726E-2</v>
      </c>
      <c r="B639" s="16">
        <f t="shared" si="279"/>
        <v>7.7922260137792874</v>
      </c>
      <c r="C639" s="16">
        <f t="shared" si="280"/>
        <v>145.98657766664411</v>
      </c>
      <c r="D639" s="20">
        <f t="shared" si="277"/>
        <v>97.65427181324452</v>
      </c>
      <c r="E639" s="20">
        <f t="shared" si="278"/>
        <v>77.885855327909468</v>
      </c>
      <c r="F639" s="20">
        <f t="shared" si="281"/>
        <v>2.1141446720906445</v>
      </c>
      <c r="G639" s="20">
        <f t="shared" si="282"/>
        <v>2.2299364294230206</v>
      </c>
      <c r="H639" s="20">
        <f t="shared" si="283"/>
        <v>0.11579175733237579</v>
      </c>
      <c r="I639" s="20">
        <f t="shared" si="284"/>
        <v>18</v>
      </c>
      <c r="J639" s="20">
        <f t="shared" si="285"/>
        <v>0.98948013066727236</v>
      </c>
      <c r="K639" s="20">
        <f t="shared" si="261"/>
        <v>1037.6990733394114</v>
      </c>
      <c r="L639" s="20">
        <f t="shared" si="262"/>
        <v>827.63486327136263</v>
      </c>
      <c r="M639" s="20">
        <f t="shared" si="263"/>
        <v>22.465437777565523</v>
      </c>
      <c r="N639" s="20">
        <f t="shared" si="264"/>
        <v>23.695870374655989</v>
      </c>
      <c r="O639" s="20">
        <f t="shared" si="265"/>
        <v>1.2304325970904619</v>
      </c>
      <c r="P639" s="20">
        <f>Properties!$G$12*EXP(1/$G$2-1/300)*(K639*L639-M639*N639/Properties!$B$3)</f>
        <v>1.3970384181804794E-2</v>
      </c>
      <c r="Q639" s="20">
        <f>Properties!$G$13*(K639^2-O639*N639/Properties!$C$3)</f>
        <v>7.6633497986982918E-4</v>
      </c>
      <c r="R639" s="20">
        <f>Properties!$G$14*(O639*L639-M639*K639/Properties!$D$3)</f>
        <v>3.0525100214934607E-10</v>
      </c>
      <c r="S639" s="20">
        <f t="shared" si="266"/>
        <v>97.650573712308343</v>
      </c>
      <c r="T639" s="20">
        <f t="shared" si="267"/>
        <v>77.882522830164447</v>
      </c>
      <c r="U639" s="20">
        <f t="shared" si="268"/>
        <v>2.1174771698356647</v>
      </c>
      <c r="V639" s="20">
        <f t="shared" si="269"/>
        <v>2.2334517287636206</v>
      </c>
      <c r="W639" s="20">
        <f t="shared" si="270"/>
        <v>0.11597455892795566</v>
      </c>
      <c r="X639" s="20">
        <f t="shared" si="286"/>
        <v>18</v>
      </c>
      <c r="Y639" s="20">
        <f t="shared" si="271"/>
        <v>0.98946284981297761</v>
      </c>
      <c r="Z639" s="34">
        <f t="shared" si="272"/>
        <v>6.9163093889976213E-2</v>
      </c>
      <c r="AA639" s="38">
        <f t="shared" si="275"/>
        <v>2.3494262876916566E-2</v>
      </c>
      <c r="AB639" s="37">
        <f t="shared" si="276"/>
        <v>2.6468464622944408E-2</v>
      </c>
      <c r="AC639" s="39">
        <f t="shared" si="273"/>
        <v>18.230134887220952</v>
      </c>
    </row>
    <row r="640" spans="1:29">
      <c r="A640" s="20">
        <f t="shared" si="274"/>
        <v>6.1300000000000729E-2</v>
      </c>
      <c r="B640" s="16">
        <f t="shared" si="279"/>
        <v>7.8049584092266393</v>
      </c>
      <c r="C640" s="16">
        <f t="shared" si="280"/>
        <v>146.22511782623013</v>
      </c>
      <c r="D640" s="20">
        <f t="shared" si="277"/>
        <v>97.650573712308343</v>
      </c>
      <c r="E640" s="20">
        <f t="shared" si="278"/>
        <v>77.882522830164447</v>
      </c>
      <c r="F640" s="20">
        <f t="shared" si="281"/>
        <v>2.1174771698356647</v>
      </c>
      <c r="G640" s="20">
        <f t="shared" si="282"/>
        <v>2.2334517287636206</v>
      </c>
      <c r="H640" s="20">
        <f t="shared" si="283"/>
        <v>0.11597455892795566</v>
      </c>
      <c r="I640" s="20">
        <f t="shared" si="284"/>
        <v>18</v>
      </c>
      <c r="J640" s="20">
        <f t="shared" si="285"/>
        <v>0.98946284981297761</v>
      </c>
      <c r="K640" s="20">
        <f t="shared" si="261"/>
        <v>1037.6416540888799</v>
      </c>
      <c r="L640" s="20">
        <f t="shared" si="262"/>
        <v>827.5849976283406</v>
      </c>
      <c r="M640" s="20">
        <f t="shared" si="263"/>
        <v>22.500456776392458</v>
      </c>
      <c r="N640" s="20">
        <f t="shared" si="264"/>
        <v>23.732810346713205</v>
      </c>
      <c r="O640" s="20">
        <f t="shared" si="265"/>
        <v>1.2323535703207442</v>
      </c>
      <c r="P640" s="20">
        <f>Properties!$G$12*EXP(1/$G$2-1/300)*(K640*L640-M640*N640/Properties!$B$3)</f>
        <v>1.3968769431201756E-2</v>
      </c>
      <c r="Q640" s="20">
        <f>Properties!$G$13*(K640^2-O640*N640/Properties!$C$3)</f>
        <v>7.6625016987215649E-4</v>
      </c>
      <c r="R640" s="20">
        <f>Properties!$G$14*(O640*L640-M640*K640/Properties!$D$3)</f>
        <v>3.0570835462945714E-10</v>
      </c>
      <c r="S640" s="20">
        <f t="shared" si="266"/>
        <v>97.646876037016327</v>
      </c>
      <c r="T640" s="20">
        <f t="shared" si="267"/>
        <v>77.879190717602185</v>
      </c>
      <c r="U640" s="20">
        <f t="shared" si="268"/>
        <v>2.1208092823979277</v>
      </c>
      <c r="V640" s="20">
        <f t="shared" si="269"/>
        <v>2.2369666226907641</v>
      </c>
      <c r="W640" s="20">
        <f t="shared" si="270"/>
        <v>0.11615734029283606</v>
      </c>
      <c r="X640" s="20">
        <f t="shared" si="286"/>
        <v>18</v>
      </c>
      <c r="Y640" s="20">
        <f t="shared" si="271"/>
        <v>0.98944556865687483</v>
      </c>
      <c r="Z640" s="34">
        <f t="shared" si="272"/>
        <v>6.9270683558044666E-2</v>
      </c>
      <c r="AA640" s="38">
        <f t="shared" si="275"/>
        <v>2.3531239629836734E-2</v>
      </c>
      <c r="AB640" s="37">
        <f t="shared" si="276"/>
        <v>2.6510116029972684E-2</v>
      </c>
      <c r="AC640" s="39">
        <f t="shared" si="273"/>
        <v>18.230045302721248</v>
      </c>
    </row>
    <row r="641" spans="1:29">
      <c r="A641" s="20">
        <f t="shared" si="274"/>
        <v>6.1400000000000732E-2</v>
      </c>
      <c r="B641" s="16">
        <f t="shared" si="279"/>
        <v>7.8176908046739912</v>
      </c>
      <c r="C641" s="16">
        <f t="shared" si="280"/>
        <v>146.46365798581616</v>
      </c>
      <c r="D641" s="20">
        <f t="shared" si="277"/>
        <v>97.646876037016327</v>
      </c>
      <c r="E641" s="20">
        <f t="shared" si="278"/>
        <v>77.879190717602185</v>
      </c>
      <c r="F641" s="20">
        <f t="shared" si="281"/>
        <v>2.1208092823979277</v>
      </c>
      <c r="G641" s="20">
        <f t="shared" si="282"/>
        <v>2.2369666226907641</v>
      </c>
      <c r="H641" s="20">
        <f t="shared" si="283"/>
        <v>0.11615734029283606</v>
      </c>
      <c r="I641" s="20">
        <f t="shared" si="284"/>
        <v>18</v>
      </c>
      <c r="J641" s="20">
        <f t="shared" si="285"/>
        <v>0.98944556865687483</v>
      </c>
      <c r="K641" s="20">
        <f t="shared" si="261"/>
        <v>1037.5842404173111</v>
      </c>
      <c r="L641" s="20">
        <f t="shared" si="262"/>
        <v>827.53513706271417</v>
      </c>
      <c r="M641" s="20">
        <f t="shared" si="263"/>
        <v>22.535470438528481</v>
      </c>
      <c r="N641" s="20">
        <f t="shared" si="264"/>
        <v>23.769744698884228</v>
      </c>
      <c r="O641" s="20">
        <f t="shared" si="265"/>
        <v>1.2342742603557448</v>
      </c>
      <c r="P641" s="20">
        <f>Properties!$G$12*EXP(1/$G$2-1/300)*(K641*L641-M641*N641/Properties!$B$3)</f>
        <v>1.3967154934486201E-2</v>
      </c>
      <c r="Q641" s="20">
        <f>Properties!$G$13*(K641^2-O641*N641/Properties!$C$3)</f>
        <v>7.6616537279987698E-4</v>
      </c>
      <c r="R641" s="20">
        <f>Properties!$G$14*(O641*L641-M641*K641/Properties!$D$3)</f>
        <v>3.061655789540298E-10</v>
      </c>
      <c r="S641" s="20">
        <f t="shared" si="266"/>
        <v>97.643178787301736</v>
      </c>
      <c r="T641" s="20">
        <f t="shared" si="267"/>
        <v>77.875858990162115</v>
      </c>
      <c r="U641" s="20">
        <f t="shared" si="268"/>
        <v>2.1241410098379956</v>
      </c>
      <c r="V641" s="20">
        <f t="shared" si="269"/>
        <v>2.240481111268096</v>
      </c>
      <c r="W641" s="20">
        <f t="shared" si="270"/>
        <v>0.11634010143010023</v>
      </c>
      <c r="X641" s="20">
        <f t="shared" si="286"/>
        <v>18</v>
      </c>
      <c r="Y641" s="20">
        <f t="shared" si="271"/>
        <v>0.98942828719894804</v>
      </c>
      <c r="Z641" s="34">
        <f t="shared" si="272"/>
        <v>6.9378256309776898E-2</v>
      </c>
      <c r="AA641" s="38">
        <f t="shared" si="275"/>
        <v>2.3568212126982645E-2</v>
      </c>
      <c r="AB641" s="37">
        <f t="shared" si="276"/>
        <v>2.6551762622973561E-2</v>
      </c>
      <c r="AC641" s="39">
        <f t="shared" si="273"/>
        <v>18.229955722215813</v>
      </c>
    </row>
    <row r="642" spans="1:29">
      <c r="A642" s="20">
        <f t="shared" si="274"/>
        <v>6.1500000000000735E-2</v>
      </c>
      <c r="B642" s="16">
        <f t="shared" si="279"/>
        <v>7.8304232001213441</v>
      </c>
      <c r="C642" s="16">
        <f t="shared" si="280"/>
        <v>146.70219814540218</v>
      </c>
      <c r="D642" s="20">
        <f t="shared" si="277"/>
        <v>97.643178787301736</v>
      </c>
      <c r="E642" s="20">
        <f t="shared" si="278"/>
        <v>77.875858990162115</v>
      </c>
      <c r="F642" s="20">
        <f t="shared" si="281"/>
        <v>2.1241410098379956</v>
      </c>
      <c r="G642" s="20">
        <f t="shared" si="282"/>
        <v>2.240481111268096</v>
      </c>
      <c r="H642" s="20">
        <f t="shared" si="283"/>
        <v>0.11634010143010023</v>
      </c>
      <c r="I642" s="20">
        <f t="shared" si="284"/>
        <v>18</v>
      </c>
      <c r="J642" s="20">
        <f t="shared" si="285"/>
        <v>0.98942828719894804</v>
      </c>
      <c r="K642" s="20">
        <f t="shared" si="261"/>
        <v>1037.5268323237785</v>
      </c>
      <c r="L642" s="20">
        <f t="shared" si="262"/>
        <v>827.48528157364512</v>
      </c>
      <c r="M642" s="20">
        <f t="shared" si="263"/>
        <v>22.570478764798811</v>
      </c>
      <c r="N642" s="20">
        <f t="shared" si="264"/>
        <v>23.806673432036508</v>
      </c>
      <c r="O642" s="20">
        <f t="shared" si="265"/>
        <v>1.2361946672376924</v>
      </c>
      <c r="P642" s="20">
        <f>Properties!$G$12*EXP(1/$G$2-1/300)*(K642*L642-M642*N642/Properties!$B$3)</f>
        <v>1.3965540691603747E-2</v>
      </c>
      <c r="Q642" s="20">
        <f>Properties!$G$13*(K642^2-O642*N642/Properties!$C$3)</f>
        <v>7.6608058865025813E-4</v>
      </c>
      <c r="R642" s="20">
        <f>Properties!$G$14*(O642*L642-M642*K642/Properties!$D$3)</f>
        <v>3.0662267515571463E-10</v>
      </c>
      <c r="S642" s="20">
        <f t="shared" si="266"/>
        <v>97.63948196309785</v>
      </c>
      <c r="T642" s="20">
        <f t="shared" si="267"/>
        <v>77.872527647783699</v>
      </c>
      <c r="U642" s="20">
        <f t="shared" si="268"/>
        <v>2.1274723522164174</v>
      </c>
      <c r="V642" s="20">
        <f t="shared" si="269"/>
        <v>2.2439951945592487</v>
      </c>
      <c r="W642" s="20">
        <f t="shared" si="270"/>
        <v>0.11652284234283079</v>
      </c>
      <c r="X642" s="20">
        <f t="shared" si="286"/>
        <v>18</v>
      </c>
      <c r="Y642" s="20">
        <f t="shared" si="271"/>
        <v>0.98941100543918148</v>
      </c>
      <c r="Z642" s="34">
        <f t="shared" si="272"/>
        <v>6.9485812148796455E-2</v>
      </c>
      <c r="AA642" s="38">
        <f t="shared" si="275"/>
        <v>2.3605180369021497E-2</v>
      </c>
      <c r="AB642" s="37">
        <f t="shared" si="276"/>
        <v>2.6593404402703767E-2</v>
      </c>
      <c r="AC642" s="39">
        <f t="shared" si="273"/>
        <v>18.229866145704541</v>
      </c>
    </row>
    <row r="643" spans="1:29">
      <c r="A643" s="20">
        <f t="shared" si="274"/>
        <v>6.1600000000000737E-2</v>
      </c>
      <c r="B643" s="16">
        <f t="shared" si="279"/>
        <v>7.843155595568696</v>
      </c>
      <c r="C643" s="16">
        <f t="shared" si="280"/>
        <v>146.9407383049882</v>
      </c>
      <c r="D643" s="20">
        <f t="shared" si="277"/>
        <v>97.63948196309785</v>
      </c>
      <c r="E643" s="20">
        <f t="shared" si="278"/>
        <v>77.872527647783699</v>
      </c>
      <c r="F643" s="20">
        <f t="shared" si="281"/>
        <v>2.1274723522164174</v>
      </c>
      <c r="G643" s="20">
        <f t="shared" si="282"/>
        <v>2.2439951945592487</v>
      </c>
      <c r="H643" s="20">
        <f t="shared" si="283"/>
        <v>0.11652284234283079</v>
      </c>
      <c r="I643" s="20">
        <f t="shared" si="284"/>
        <v>18</v>
      </c>
      <c r="J643" s="20">
        <f t="shared" si="285"/>
        <v>0.98941100543918148</v>
      </c>
      <c r="K643" s="20">
        <f t="shared" si="261"/>
        <v>1037.4694298073557</v>
      </c>
      <c r="L643" s="20">
        <f t="shared" si="262"/>
        <v>827.43543116029468</v>
      </c>
      <c r="M643" s="20">
        <f t="shared" si="263"/>
        <v>22.605481756028475</v>
      </c>
      <c r="N643" s="20">
        <f t="shared" si="264"/>
        <v>23.843596547037286</v>
      </c>
      <c r="O643" s="20">
        <f t="shared" si="265"/>
        <v>1.2381147910088066</v>
      </c>
      <c r="P643" s="20">
        <f>Properties!$G$12*EXP(1/$G$2-1/300)*(K643*L643-M643*N643/Properties!$B$3)</f>
        <v>1.3963926702500001E-2</v>
      </c>
      <c r="Q643" s="20">
        <f>Properties!$G$13*(K643^2-O643*N643/Properties!$C$3)</f>
        <v>7.6599581742056722E-4</v>
      </c>
      <c r="R643" s="20">
        <f>Properties!$G$14*(O643*L643-M643*K643/Properties!$D$3)</f>
        <v>3.0707964326715186E-10</v>
      </c>
      <c r="S643" s="20">
        <f t="shared" si="266"/>
        <v>97.635785564337979</v>
      </c>
      <c r="T643" s="20">
        <f t="shared" si="267"/>
        <v>77.869196690406383</v>
      </c>
      <c r="U643" s="20">
        <f t="shared" si="268"/>
        <v>2.13080330959373</v>
      </c>
      <c r="V643" s="20">
        <f t="shared" si="269"/>
        <v>2.24750887262784</v>
      </c>
      <c r="W643" s="20">
        <f t="shared" si="270"/>
        <v>0.11670556303410969</v>
      </c>
      <c r="X643" s="20">
        <f t="shared" si="286"/>
        <v>18</v>
      </c>
      <c r="Y643" s="20">
        <f t="shared" si="271"/>
        <v>0.98939372337755938</v>
      </c>
      <c r="Z643" s="34">
        <f t="shared" si="272"/>
        <v>6.959335107872755E-2</v>
      </c>
      <c r="AA643" s="38">
        <f t="shared" si="275"/>
        <v>2.3642144356620206E-2</v>
      </c>
      <c r="AB643" s="37">
        <f t="shared" si="276"/>
        <v>2.6635041369920211E-2</v>
      </c>
      <c r="AC643" s="39">
        <f t="shared" si="273"/>
        <v>18.229776573187323</v>
      </c>
    </row>
    <row r="644" spans="1:29">
      <c r="A644" s="20">
        <f t="shared" si="274"/>
        <v>6.170000000000074E-2</v>
      </c>
      <c r="B644" s="16">
        <f t="shared" si="279"/>
        <v>7.855887991016048</v>
      </c>
      <c r="C644" s="16">
        <f t="shared" si="280"/>
        <v>147.17927846457422</v>
      </c>
      <c r="D644" s="20">
        <f t="shared" si="277"/>
        <v>97.635785564337979</v>
      </c>
      <c r="E644" s="20">
        <f t="shared" si="278"/>
        <v>77.869196690406383</v>
      </c>
      <c r="F644" s="20">
        <f t="shared" si="281"/>
        <v>2.13080330959373</v>
      </c>
      <c r="G644" s="20">
        <f t="shared" si="282"/>
        <v>2.24750887262784</v>
      </c>
      <c r="H644" s="20">
        <f t="shared" si="283"/>
        <v>0.11670556303410969</v>
      </c>
      <c r="I644" s="20">
        <f t="shared" si="284"/>
        <v>18</v>
      </c>
      <c r="J644" s="20">
        <f t="shared" si="285"/>
        <v>0.98939372337755938</v>
      </c>
      <c r="K644" s="20">
        <f t="shared" si="261"/>
        <v>1037.4120328671161</v>
      </c>
      <c r="L644" s="20">
        <f t="shared" si="262"/>
        <v>827.38558582182429</v>
      </c>
      <c r="M644" s="20">
        <f t="shared" si="263"/>
        <v>22.640479413042339</v>
      </c>
      <c r="N644" s="20">
        <f t="shared" si="264"/>
        <v>23.880514044753639</v>
      </c>
      <c r="O644" s="20">
        <f t="shared" si="265"/>
        <v>1.2400346317112976</v>
      </c>
      <c r="P644" s="20">
        <f>Properties!$G$12*EXP(1/$G$2-1/300)*(K644*L644-M644*N644/Properties!$B$3)</f>
        <v>1.3962312967120588E-2</v>
      </c>
      <c r="Q644" s="20">
        <f>Properties!$G$13*(K644^2-O644*N644/Properties!$C$3)</f>
        <v>7.6591105910807247E-4</v>
      </c>
      <c r="R644" s="20">
        <f>Properties!$G$14*(O644*L644-M644*K644/Properties!$D$3)</f>
        <v>3.0753648332097231E-10</v>
      </c>
      <c r="S644" s="20">
        <f t="shared" si="266"/>
        <v>97.632089590955431</v>
      </c>
      <c r="T644" s="20">
        <f t="shared" si="267"/>
        <v>77.865866117969659</v>
      </c>
      <c r="U644" s="20">
        <f t="shared" si="268"/>
        <v>2.1341338820304565</v>
      </c>
      <c r="V644" s="20">
        <f t="shared" si="269"/>
        <v>2.2510221455374753</v>
      </c>
      <c r="W644" s="20">
        <f t="shared" si="270"/>
        <v>0.11688826350701823</v>
      </c>
      <c r="X644" s="20">
        <f t="shared" si="286"/>
        <v>18</v>
      </c>
      <c r="Y644" s="20">
        <f t="shared" si="271"/>
        <v>0.98937644101406585</v>
      </c>
      <c r="Z644" s="34">
        <f t="shared" si="272"/>
        <v>6.9700873103192951E-2</v>
      </c>
      <c r="AA644" s="38">
        <f t="shared" si="275"/>
        <v>2.3679104090445692E-2</v>
      </c>
      <c r="AB644" s="37">
        <f t="shared" si="276"/>
        <v>2.6676673525379259E-2</v>
      </c>
      <c r="AC644" s="39">
        <f t="shared" si="273"/>
        <v>18.229687004664047</v>
      </c>
    </row>
    <row r="645" spans="1:29">
      <c r="A645" s="20">
        <f t="shared" si="274"/>
        <v>6.1800000000000743E-2</v>
      </c>
      <c r="B645" s="16">
        <f t="shared" si="279"/>
        <v>7.8686203864633999</v>
      </c>
      <c r="C645" s="16">
        <f t="shared" si="280"/>
        <v>147.41781862416025</v>
      </c>
      <c r="D645" s="20">
        <f t="shared" si="277"/>
        <v>97.632089590955431</v>
      </c>
      <c r="E645" s="20">
        <f t="shared" si="278"/>
        <v>77.865866117969659</v>
      </c>
      <c r="F645" s="20">
        <f t="shared" si="281"/>
        <v>2.1341338820304565</v>
      </c>
      <c r="G645" s="20">
        <f t="shared" si="282"/>
        <v>2.2510221455374753</v>
      </c>
      <c r="H645" s="20">
        <f t="shared" si="283"/>
        <v>0.11688826350701823</v>
      </c>
      <c r="I645" s="20">
        <f t="shared" si="284"/>
        <v>18</v>
      </c>
      <c r="J645" s="20">
        <f t="shared" si="285"/>
        <v>0.98937644101406585</v>
      </c>
      <c r="K645" s="20">
        <f t="shared" si="261"/>
        <v>1037.354641502134</v>
      </c>
      <c r="L645" s="20">
        <f t="shared" si="262"/>
        <v>827.33574555739585</v>
      </c>
      <c r="M645" s="20">
        <f t="shared" si="263"/>
        <v>22.675471736665067</v>
      </c>
      <c r="N645" s="20">
        <f t="shared" si="264"/>
        <v>23.917425926052445</v>
      </c>
      <c r="O645" s="20">
        <f t="shared" si="265"/>
        <v>1.2419541893873673</v>
      </c>
      <c r="P645" s="20">
        <f>Properties!$G$12*EXP(1/$G$2-1/300)*(K645*L645-M645*N645/Properties!$B$3)</f>
        <v>1.3960699485411157E-2</v>
      </c>
      <c r="Q645" s="20">
        <f>Properties!$G$13*(K645^2-O645*N645/Properties!$C$3)</f>
        <v>7.6582631371004367E-4</v>
      </c>
      <c r="R645" s="20">
        <f>Properties!$G$14*(O645*L645-M645*K645/Properties!$D$3)</f>
        <v>3.0799319534979762E-10</v>
      </c>
      <c r="S645" s="20">
        <f t="shared" si="266"/>
        <v>97.628394042883542</v>
      </c>
      <c r="T645" s="20">
        <f t="shared" si="267"/>
        <v>77.862535930413003</v>
      </c>
      <c r="U645" s="20">
        <f t="shared" si="268"/>
        <v>2.1374640695871077</v>
      </c>
      <c r="V645" s="20">
        <f t="shared" si="269"/>
        <v>2.2545350133517452</v>
      </c>
      <c r="W645" s="20">
        <f t="shared" si="270"/>
        <v>0.11707094376463704</v>
      </c>
      <c r="X645" s="20">
        <f t="shared" si="286"/>
        <v>18</v>
      </c>
      <c r="Y645" s="20">
        <f t="shared" si="271"/>
        <v>0.98935915834868515</v>
      </c>
      <c r="Z645" s="34">
        <f t="shared" si="272"/>
        <v>6.9808378225814316E-2</v>
      </c>
      <c r="AA645" s="38">
        <f t="shared" si="275"/>
        <v>2.3716059571164579E-2</v>
      </c>
      <c r="AB645" s="37">
        <f t="shared" si="276"/>
        <v>2.6718300869837463E-2</v>
      </c>
      <c r="AC645" s="39">
        <f t="shared" si="273"/>
        <v>18.229597440134587</v>
      </c>
    </row>
    <row r="646" spans="1:29">
      <c r="A646" s="20">
        <f t="shared" si="274"/>
        <v>6.1900000000000746E-2</v>
      </c>
      <c r="B646" s="16">
        <f t="shared" si="279"/>
        <v>7.8813527819107518</v>
      </c>
      <c r="C646" s="16">
        <f t="shared" si="280"/>
        <v>147.65635878374627</v>
      </c>
      <c r="D646" s="20">
        <f t="shared" si="277"/>
        <v>97.628394042883542</v>
      </c>
      <c r="E646" s="20">
        <f t="shared" si="278"/>
        <v>77.862535930413003</v>
      </c>
      <c r="F646" s="20">
        <f t="shared" si="281"/>
        <v>2.1374640695871077</v>
      </c>
      <c r="G646" s="20">
        <f t="shared" si="282"/>
        <v>2.2545350133517452</v>
      </c>
      <c r="H646" s="20">
        <f t="shared" si="283"/>
        <v>0.11707094376463704</v>
      </c>
      <c r="I646" s="20">
        <f t="shared" si="284"/>
        <v>18</v>
      </c>
      <c r="J646" s="20">
        <f t="shared" si="285"/>
        <v>0.98935915834868515</v>
      </c>
      <c r="K646" s="20">
        <f t="shared" si="261"/>
        <v>1037.2972557114829</v>
      </c>
      <c r="L646" s="20">
        <f t="shared" si="262"/>
        <v>827.28591036617081</v>
      </c>
      <c r="M646" s="20">
        <f t="shared" si="263"/>
        <v>22.710458727721164</v>
      </c>
      <c r="N646" s="20">
        <f t="shared" si="264"/>
        <v>23.954332191800376</v>
      </c>
      <c r="O646" s="20">
        <f t="shared" si="265"/>
        <v>1.2438734640792071</v>
      </c>
      <c r="P646" s="20">
        <f>Properties!$G$12*EXP(1/$G$2-1/300)*(K646*L646-M646*N646/Properties!$B$3)</f>
        <v>1.3959086257317349E-2</v>
      </c>
      <c r="Q646" s="20">
        <f>Properties!$G$13*(K646^2-O646*N646/Properties!$C$3)</f>
        <v>7.6574158122374948E-4</v>
      </c>
      <c r="R646" s="20">
        <f>Properties!$G$14*(O646*L646-M646*K646/Properties!$D$3)</f>
        <v>3.0844977938623866E-10</v>
      </c>
      <c r="S646" s="20">
        <f t="shared" si="266"/>
        <v>97.62469892005565</v>
      </c>
      <c r="T646" s="20">
        <f t="shared" si="267"/>
        <v>77.859206127675932</v>
      </c>
      <c r="U646" s="20">
        <f t="shared" si="268"/>
        <v>2.1407938723241808</v>
      </c>
      <c r="V646" s="20">
        <f t="shared" si="269"/>
        <v>2.2580474761342275</v>
      </c>
      <c r="W646" s="20">
        <f t="shared" si="270"/>
        <v>0.11725360381004615</v>
      </c>
      <c r="X646" s="20">
        <f t="shared" si="286"/>
        <v>18</v>
      </c>
      <c r="Y646" s="20">
        <f t="shared" si="271"/>
        <v>0.9893418753814015</v>
      </c>
      <c r="Z646" s="34">
        <f t="shared" si="272"/>
        <v>6.9915866450213304E-2</v>
      </c>
      <c r="AA646" s="38">
        <f t="shared" si="275"/>
        <v>2.3753010799443502E-2</v>
      </c>
      <c r="AB646" s="37">
        <f t="shared" si="276"/>
        <v>2.6759923404050846E-2</v>
      </c>
      <c r="AC646" s="39">
        <f t="shared" si="273"/>
        <v>18.229507879598835</v>
      </c>
    </row>
    <row r="647" spans="1:29">
      <c r="A647" s="20">
        <f t="shared" si="274"/>
        <v>6.2000000000000749E-2</v>
      </c>
      <c r="B647" s="16">
        <f t="shared" si="279"/>
        <v>7.8940851773581038</v>
      </c>
      <c r="C647" s="16">
        <f t="shared" si="280"/>
        <v>147.89489894333229</v>
      </c>
      <c r="D647" s="20">
        <f t="shared" si="277"/>
        <v>97.62469892005565</v>
      </c>
      <c r="E647" s="20">
        <f t="shared" si="278"/>
        <v>77.859206127675932</v>
      </c>
      <c r="F647" s="20">
        <f t="shared" si="281"/>
        <v>2.1407938723241808</v>
      </c>
      <c r="G647" s="20">
        <f t="shared" si="282"/>
        <v>2.2580474761342275</v>
      </c>
      <c r="H647" s="20">
        <f t="shared" si="283"/>
        <v>0.11725360381004615</v>
      </c>
      <c r="I647" s="20">
        <f t="shared" si="284"/>
        <v>18</v>
      </c>
      <c r="J647" s="20">
        <f t="shared" si="285"/>
        <v>0.9893418753814015</v>
      </c>
      <c r="K647" s="20">
        <f t="shared" si="261"/>
        <v>1037.2398754942385</v>
      </c>
      <c r="L647" s="20">
        <f t="shared" si="262"/>
        <v>827.23608024731209</v>
      </c>
      <c r="M647" s="20">
        <f t="shared" si="263"/>
        <v>22.745440387034964</v>
      </c>
      <c r="N647" s="20">
        <f t="shared" si="264"/>
        <v>23.991232842863969</v>
      </c>
      <c r="O647" s="20">
        <f t="shared" si="265"/>
        <v>1.2457924558290019</v>
      </c>
      <c r="P647" s="20">
        <f>Properties!$G$12*EXP(1/$G$2-1/300)*(K647*L647-M647*N647/Properties!$B$3)</f>
        <v>1.3957473282784868E-2</v>
      </c>
      <c r="Q647" s="20">
        <f>Properties!$G$13*(K647^2-O647*N647/Properties!$C$3)</f>
        <v>7.656568616464626E-4</v>
      </c>
      <c r="R647" s="20">
        <f>Properties!$G$14*(O647*L647-M647*K647/Properties!$D$3)</f>
        <v>3.0890623546289859E-10</v>
      </c>
      <c r="S647" s="20">
        <f t="shared" si="266"/>
        <v>97.621004222405119</v>
      </c>
      <c r="T647" s="20">
        <f t="shared" si="267"/>
        <v>77.855876709697952</v>
      </c>
      <c r="U647" s="20">
        <f t="shared" si="268"/>
        <v>2.1441232903021605</v>
      </c>
      <c r="V647" s="20">
        <f t="shared" si="269"/>
        <v>2.261559533948486</v>
      </c>
      <c r="W647" s="20">
        <f t="shared" si="270"/>
        <v>0.11743624364632489</v>
      </c>
      <c r="X647" s="20">
        <f t="shared" si="286"/>
        <v>18</v>
      </c>
      <c r="Y647" s="20">
        <f t="shared" si="271"/>
        <v>0.98932459211219892</v>
      </c>
      <c r="Z647" s="34">
        <f t="shared" si="272"/>
        <v>7.0023337780007688E-2</v>
      </c>
      <c r="AA647" s="38">
        <f t="shared" si="275"/>
        <v>2.3789957775948806E-2</v>
      </c>
      <c r="AB647" s="37">
        <f t="shared" si="276"/>
        <v>2.6801541128775596E-2</v>
      </c>
      <c r="AC647" s="39">
        <f t="shared" si="273"/>
        <v>18.22941832305667</v>
      </c>
    </row>
    <row r="648" spans="1:29">
      <c r="A648" s="20">
        <f t="shared" si="274"/>
        <v>6.2100000000000752E-2</v>
      </c>
      <c r="B648" s="16">
        <f t="shared" si="279"/>
        <v>7.9068175728054557</v>
      </c>
      <c r="C648" s="16">
        <f t="shared" si="280"/>
        <v>148.13343910291832</v>
      </c>
      <c r="D648" s="20">
        <f t="shared" si="277"/>
        <v>97.621004222405119</v>
      </c>
      <c r="E648" s="20">
        <f t="shared" si="278"/>
        <v>77.855876709697952</v>
      </c>
      <c r="F648" s="20">
        <f t="shared" si="281"/>
        <v>2.1441232903021605</v>
      </c>
      <c r="G648" s="20">
        <f t="shared" si="282"/>
        <v>2.261559533948486</v>
      </c>
      <c r="H648" s="20">
        <f t="shared" si="283"/>
        <v>0.11743624364632489</v>
      </c>
      <c r="I648" s="20">
        <f t="shared" si="284"/>
        <v>18</v>
      </c>
      <c r="J648" s="20">
        <f t="shared" si="285"/>
        <v>0.98932459211219892</v>
      </c>
      <c r="K648" s="20">
        <f t="shared" si="261"/>
        <v>1037.1825008494741</v>
      </c>
      <c r="L648" s="20">
        <f t="shared" si="262"/>
        <v>827.18625519998113</v>
      </c>
      <c r="M648" s="20">
        <f t="shared" si="263"/>
        <v>22.78041671543059</v>
      </c>
      <c r="N648" s="20">
        <f t="shared" si="264"/>
        <v>24.028127880109523</v>
      </c>
      <c r="O648" s="20">
        <f t="shared" si="265"/>
        <v>1.2477111646789256</v>
      </c>
      <c r="P648" s="20">
        <f>Properties!$G$12*EXP(1/$G$2-1/300)*(K648*L648-M648*N648/Properties!$B$3)</f>
        <v>1.395586056175937E-2</v>
      </c>
      <c r="Q648" s="20">
        <f>Properties!$G$13*(K648^2-O648*N648/Properties!$C$3)</f>
        <v>7.6557215497545267E-4</v>
      </c>
      <c r="R648" s="20">
        <f>Properties!$G$14*(O648*L648-M648*K648/Properties!$D$3)</f>
        <v>3.0936256361236994E-10</v>
      </c>
      <c r="S648" s="20">
        <f t="shared" si="266"/>
        <v>97.617309949865302</v>
      </c>
      <c r="T648" s="20">
        <f t="shared" si="267"/>
        <v>77.852547676418595</v>
      </c>
      <c r="U648" s="20">
        <f t="shared" si="268"/>
        <v>2.1474523235815184</v>
      </c>
      <c r="V648" s="20">
        <f t="shared" si="269"/>
        <v>2.2650711868580706</v>
      </c>
      <c r="W648" s="20">
        <f t="shared" si="270"/>
        <v>0.11761886327655195</v>
      </c>
      <c r="X648" s="20">
        <f t="shared" si="286"/>
        <v>18</v>
      </c>
      <c r="Y648" s="20">
        <f t="shared" si="271"/>
        <v>0.98930730854106175</v>
      </c>
      <c r="Z648" s="34">
        <f t="shared" si="272"/>
        <v>7.013079221881835E-2</v>
      </c>
      <c r="AA648" s="38">
        <f t="shared" si="275"/>
        <v>2.3826900501346983E-2</v>
      </c>
      <c r="AB648" s="37">
        <f t="shared" si="276"/>
        <v>2.6843154044767559E-2</v>
      </c>
      <c r="AC648" s="39">
        <f t="shared" si="273"/>
        <v>18.22932877050798</v>
      </c>
    </row>
    <row r="649" spans="1:29">
      <c r="A649" s="20">
        <f t="shared" si="274"/>
        <v>6.2200000000000755E-2</v>
      </c>
      <c r="B649" s="16">
        <f t="shared" si="279"/>
        <v>7.9195499682528077</v>
      </c>
      <c r="C649" s="16">
        <f t="shared" si="280"/>
        <v>148.37197926250434</v>
      </c>
      <c r="D649" s="20">
        <f t="shared" si="277"/>
        <v>97.617309949865302</v>
      </c>
      <c r="E649" s="20">
        <f t="shared" si="278"/>
        <v>77.852547676418595</v>
      </c>
      <c r="F649" s="20">
        <f t="shared" si="281"/>
        <v>2.1474523235815184</v>
      </c>
      <c r="G649" s="20">
        <f t="shared" si="282"/>
        <v>2.2650711868580706</v>
      </c>
      <c r="H649" s="20">
        <f t="shared" si="283"/>
        <v>0.11761886327655195</v>
      </c>
      <c r="I649" s="20">
        <f t="shared" si="284"/>
        <v>18</v>
      </c>
      <c r="J649" s="20">
        <f t="shared" si="285"/>
        <v>0.98930730854106175</v>
      </c>
      <c r="K649" s="20">
        <f t="shared" si="261"/>
        <v>1037.1251317762647</v>
      </c>
      <c r="L649" s="20">
        <f t="shared" si="262"/>
        <v>827.13643522334098</v>
      </c>
      <c r="M649" s="20">
        <f t="shared" si="263"/>
        <v>22.815387713732026</v>
      </c>
      <c r="N649" s="20">
        <f t="shared" si="264"/>
        <v>24.065017304403174</v>
      </c>
      <c r="O649" s="20">
        <f t="shared" si="265"/>
        <v>1.2496295906711443</v>
      </c>
      <c r="P649" s="20">
        <f>Properties!$G$12*EXP(1/$G$2-1/300)*(K649*L649-M649*N649/Properties!$B$3)</f>
        <v>1.3954248094186572E-2</v>
      </c>
      <c r="Q649" s="20">
        <f>Properties!$G$13*(K649^2-O649*N649/Properties!$C$3)</f>
        <v>7.6548746120799174E-4</v>
      </c>
      <c r="R649" s="20">
        <f>Properties!$G$14*(O649*L649-M649*K649/Properties!$D$3)</f>
        <v>3.0981876386723633E-10</v>
      </c>
      <c r="S649" s="20">
        <f t="shared" si="266"/>
        <v>97.613616102369605</v>
      </c>
      <c r="T649" s="20">
        <f t="shared" si="267"/>
        <v>77.849219027777394</v>
      </c>
      <c r="U649" s="20">
        <f t="shared" si="268"/>
        <v>2.1507809722227127</v>
      </c>
      <c r="V649" s="20">
        <f t="shared" si="269"/>
        <v>2.2685824349265182</v>
      </c>
      <c r="W649" s="20">
        <f t="shared" si="270"/>
        <v>0.11780146270380538</v>
      </c>
      <c r="X649" s="20">
        <f t="shared" si="286"/>
        <v>18</v>
      </c>
      <c r="Y649" s="20">
        <f t="shared" si="271"/>
        <v>0.989290024667974</v>
      </c>
      <c r="Z649" s="34">
        <f t="shared" si="272"/>
        <v>7.0238229770262062E-2</v>
      </c>
      <c r="AA649" s="38">
        <f t="shared" si="275"/>
        <v>2.3863838976303953E-2</v>
      </c>
      <c r="AB649" s="37">
        <f t="shared" si="276"/>
        <v>2.6884762152782571E-2</v>
      </c>
      <c r="AC649" s="39">
        <f t="shared" si="273"/>
        <v>18.229239221952675</v>
      </c>
    </row>
    <row r="650" spans="1:29">
      <c r="A650" s="20">
        <f t="shared" si="274"/>
        <v>6.2300000000000758E-2</v>
      </c>
      <c r="B650" s="16">
        <f t="shared" si="279"/>
        <v>7.9322823637001596</v>
      </c>
      <c r="C650" s="16">
        <f t="shared" si="280"/>
        <v>148.61051942209036</v>
      </c>
      <c r="D650" s="20">
        <f t="shared" si="277"/>
        <v>97.613616102369605</v>
      </c>
      <c r="E650" s="20">
        <f t="shared" si="278"/>
        <v>77.849219027777394</v>
      </c>
      <c r="F650" s="20">
        <f t="shared" si="281"/>
        <v>2.1507809722227127</v>
      </c>
      <c r="G650" s="20">
        <f t="shared" si="282"/>
        <v>2.2685824349265182</v>
      </c>
      <c r="H650" s="20">
        <f t="shared" si="283"/>
        <v>0.11780146270380538</v>
      </c>
      <c r="I650" s="20">
        <f t="shared" si="284"/>
        <v>18</v>
      </c>
      <c r="J650" s="20">
        <f t="shared" si="285"/>
        <v>0.989290024667974</v>
      </c>
      <c r="K650" s="20">
        <f t="shared" si="261"/>
        <v>1037.0677682736853</v>
      </c>
      <c r="L650" s="20">
        <f t="shared" si="262"/>
        <v>827.08662031655399</v>
      </c>
      <c r="M650" s="20">
        <f t="shared" si="263"/>
        <v>22.85035338276306</v>
      </c>
      <c r="N650" s="20">
        <f t="shared" si="264"/>
        <v>24.101901116610875</v>
      </c>
      <c r="O650" s="20">
        <f t="shared" si="265"/>
        <v>1.2515477338478147</v>
      </c>
      <c r="P650" s="20">
        <f>Properties!$G$12*EXP(1/$G$2-1/300)*(K650*L650-M650*N650/Properties!$B$3)</f>
        <v>1.3952635880012181E-2</v>
      </c>
      <c r="Q650" s="20">
        <f>Properties!$G$13*(K650^2-O650*N650/Properties!$C$3)</f>
        <v>7.6540278034135294E-4</v>
      </c>
      <c r="R650" s="20">
        <f>Properties!$G$14*(O650*L650-M650*K650/Properties!$D$3)</f>
        <v>3.1027483626007104E-10</v>
      </c>
      <c r="S650" s="20">
        <f t="shared" si="266"/>
        <v>97.609922679851408</v>
      </c>
      <c r="T650" s="20">
        <f t="shared" si="267"/>
        <v>77.845890763713911</v>
      </c>
      <c r="U650" s="20">
        <f t="shared" si="268"/>
        <v>2.1541092362861893</v>
      </c>
      <c r="V650" s="20">
        <f t="shared" si="269"/>
        <v>2.2720932782173522</v>
      </c>
      <c r="W650" s="20">
        <f t="shared" si="270"/>
        <v>0.11798404193116259</v>
      </c>
      <c r="X650" s="20">
        <f t="shared" si="286"/>
        <v>18</v>
      </c>
      <c r="Y650" s="20">
        <f t="shared" si="271"/>
        <v>0.98927274049291991</v>
      </c>
      <c r="Z650" s="34">
        <f t="shared" si="272"/>
        <v>7.0345650437956597E-2</v>
      </c>
      <c r="AA650" s="38">
        <f t="shared" si="275"/>
        <v>2.3900773201485918E-2</v>
      </c>
      <c r="AB650" s="37">
        <f t="shared" si="276"/>
        <v>2.6926365453576118E-2</v>
      </c>
      <c r="AC650" s="39">
        <f t="shared" si="273"/>
        <v>18.229149677390609</v>
      </c>
    </row>
    <row r="651" spans="1:29">
      <c r="A651" s="20">
        <f t="shared" si="274"/>
        <v>6.240000000000076E-2</v>
      </c>
      <c r="B651" s="16">
        <f t="shared" si="279"/>
        <v>7.9450147591475115</v>
      </c>
      <c r="C651" s="16">
        <f t="shared" si="280"/>
        <v>148.84905958167639</v>
      </c>
      <c r="D651" s="20">
        <f t="shared" si="277"/>
        <v>97.609922679851408</v>
      </c>
      <c r="E651" s="20">
        <f t="shared" si="278"/>
        <v>77.845890763713911</v>
      </c>
      <c r="F651" s="20">
        <f t="shared" si="281"/>
        <v>2.1541092362861893</v>
      </c>
      <c r="G651" s="20">
        <f t="shared" si="282"/>
        <v>2.2720932782173522</v>
      </c>
      <c r="H651" s="20">
        <f t="shared" si="283"/>
        <v>0.11798404193116259</v>
      </c>
      <c r="I651" s="20">
        <f t="shared" si="284"/>
        <v>18</v>
      </c>
      <c r="J651" s="20">
        <f t="shared" si="285"/>
        <v>0.98927274049291991</v>
      </c>
      <c r="K651" s="20">
        <f t="shared" si="261"/>
        <v>1037.0104103408112</v>
      </c>
      <c r="L651" s="20">
        <f t="shared" si="262"/>
        <v>827.03681047878285</v>
      </c>
      <c r="M651" s="20">
        <f t="shared" si="263"/>
        <v>22.885313723347299</v>
      </c>
      <c r="N651" s="20">
        <f t="shared" si="264"/>
        <v>24.138779317598388</v>
      </c>
      <c r="O651" s="20">
        <f t="shared" si="265"/>
        <v>1.2534655942510846</v>
      </c>
      <c r="P651" s="20">
        <f>Properties!$G$12*EXP(1/$G$2-1/300)*(K651*L651-M651*N651/Properties!$B$3)</f>
        <v>1.3951023919181932E-2</v>
      </c>
      <c r="Q651" s="20">
        <f>Properties!$G$13*(K651^2-O651*N651/Properties!$C$3)</f>
        <v>7.6531811237280992E-4</v>
      </c>
      <c r="R651" s="20">
        <f>Properties!$G$14*(O651*L651-M651*K651/Properties!$D$3)</f>
        <v>3.1073078082343869E-10</v>
      </c>
      <c r="S651" s="20">
        <f t="shared" si="266"/>
        <v>97.606229682244134</v>
      </c>
      <c r="T651" s="20">
        <f t="shared" si="267"/>
        <v>77.84256288416772</v>
      </c>
      <c r="U651" s="20">
        <f t="shared" si="268"/>
        <v>2.1574371158323813</v>
      </c>
      <c r="V651" s="20">
        <f t="shared" si="269"/>
        <v>2.2756037167940817</v>
      </c>
      <c r="W651" s="20">
        <f t="shared" si="270"/>
        <v>0.1181666009617003</v>
      </c>
      <c r="X651" s="20">
        <f t="shared" si="286"/>
        <v>18</v>
      </c>
      <c r="Y651" s="20">
        <f t="shared" si="271"/>
        <v>0.98925545601588372</v>
      </c>
      <c r="Z651" s="34">
        <f t="shared" si="272"/>
        <v>7.0453054225517286E-2</v>
      </c>
      <c r="AA651" s="38">
        <f t="shared" si="275"/>
        <v>2.393770317755866E-2</v>
      </c>
      <c r="AB651" s="37">
        <f t="shared" si="276"/>
        <v>2.6967963947903507E-2</v>
      </c>
      <c r="AC651" s="39">
        <f t="shared" si="273"/>
        <v>18.22906013682168</v>
      </c>
    </row>
    <row r="652" spans="1:29">
      <c r="A652" s="20">
        <f t="shared" si="274"/>
        <v>6.2500000000000763E-2</v>
      </c>
      <c r="B652" s="16">
        <f t="shared" si="279"/>
        <v>7.9577471545948635</v>
      </c>
      <c r="C652" s="16">
        <f t="shared" si="280"/>
        <v>149.08759974126241</v>
      </c>
      <c r="D652" s="20">
        <f t="shared" si="277"/>
        <v>97.606229682244134</v>
      </c>
      <c r="E652" s="20">
        <f t="shared" si="278"/>
        <v>77.84256288416772</v>
      </c>
      <c r="F652" s="20">
        <f t="shared" si="281"/>
        <v>2.1574371158323813</v>
      </c>
      <c r="G652" s="20">
        <f t="shared" si="282"/>
        <v>2.2756037167940817</v>
      </c>
      <c r="H652" s="20">
        <f t="shared" si="283"/>
        <v>0.1181666009617003</v>
      </c>
      <c r="I652" s="20">
        <f t="shared" si="284"/>
        <v>18</v>
      </c>
      <c r="J652" s="20">
        <f t="shared" si="285"/>
        <v>0.98925545601588372</v>
      </c>
      <c r="K652" s="20">
        <f t="shared" si="261"/>
        <v>1036.9530579767168</v>
      </c>
      <c r="L652" s="20">
        <f t="shared" si="262"/>
        <v>826.9870057091905</v>
      </c>
      <c r="M652" s="20">
        <f t="shared" si="263"/>
        <v>22.920268736308184</v>
      </c>
      <c r="N652" s="20">
        <f t="shared" si="264"/>
        <v>24.175651908231277</v>
      </c>
      <c r="O652" s="20">
        <f t="shared" si="265"/>
        <v>1.255383171923093</v>
      </c>
      <c r="P652" s="20">
        <f>Properties!$G$12*EXP(1/$G$2-1/300)*(K652*L652-M652*N652/Properties!$B$3)</f>
        <v>1.3949412211641555E-2</v>
      </c>
      <c r="Q652" s="20">
        <f>Properties!$G$13*(K652^2-O652*N652/Properties!$C$3)</f>
        <v>7.652334572996357E-4</v>
      </c>
      <c r="R652" s="20">
        <f>Properties!$G$14*(O652*L652-M652*K652/Properties!$D$3)</f>
        <v>3.1118659758989373E-10</v>
      </c>
      <c r="S652" s="20">
        <f t="shared" si="266"/>
        <v>97.602537109481219</v>
      </c>
      <c r="T652" s="20">
        <f t="shared" si="267"/>
        <v>77.839235389078397</v>
      </c>
      <c r="U652" s="20">
        <f t="shared" si="268"/>
        <v>2.1607646109217078</v>
      </c>
      <c r="V652" s="20">
        <f t="shared" si="269"/>
        <v>2.2791137507202026</v>
      </c>
      <c r="W652" s="20">
        <f t="shared" si="270"/>
        <v>0.11834913979849461</v>
      </c>
      <c r="X652" s="20">
        <f t="shared" si="286"/>
        <v>18</v>
      </c>
      <c r="Y652" s="20">
        <f t="shared" si="271"/>
        <v>0.98923817123684954</v>
      </c>
      <c r="Z652" s="34">
        <f t="shared" si="272"/>
        <v>7.0560441136560348E-2</v>
      </c>
      <c r="AA652" s="38">
        <f t="shared" si="275"/>
        <v>2.3974628905187815E-2</v>
      </c>
      <c r="AB652" s="37">
        <f t="shared" si="276"/>
        <v>2.7009557636520042E-2</v>
      </c>
      <c r="AC652" s="39">
        <f t="shared" si="273"/>
        <v>18.228970600245773</v>
      </c>
    </row>
    <row r="653" spans="1:29">
      <c r="A653" s="20">
        <f t="shared" si="274"/>
        <v>6.2600000000000766E-2</v>
      </c>
      <c r="B653" s="16">
        <f t="shared" si="279"/>
        <v>7.9704795500422154</v>
      </c>
      <c r="C653" s="16">
        <f t="shared" si="280"/>
        <v>149.32613990084843</v>
      </c>
      <c r="D653" s="20">
        <f t="shared" si="277"/>
        <v>97.602537109481219</v>
      </c>
      <c r="E653" s="20">
        <f t="shared" si="278"/>
        <v>77.839235389078397</v>
      </c>
      <c r="F653" s="20">
        <f t="shared" si="281"/>
        <v>2.1607646109217078</v>
      </c>
      <c r="G653" s="20">
        <f t="shared" si="282"/>
        <v>2.2791137507202026</v>
      </c>
      <c r="H653" s="20">
        <f t="shared" si="283"/>
        <v>0.11834913979849461</v>
      </c>
      <c r="I653" s="20">
        <f t="shared" si="284"/>
        <v>18</v>
      </c>
      <c r="J653" s="20">
        <f t="shared" si="285"/>
        <v>0.98923817123684954</v>
      </c>
      <c r="K653" s="20">
        <f t="shared" si="261"/>
        <v>1036.8957111804787</v>
      </c>
      <c r="L653" s="20">
        <f t="shared" si="262"/>
        <v>826.93720600694053</v>
      </c>
      <c r="M653" s="20">
        <f t="shared" si="263"/>
        <v>22.955218422468967</v>
      </c>
      <c r="N653" s="20">
        <f t="shared" si="264"/>
        <v>24.212518889374941</v>
      </c>
      <c r="O653" s="20">
        <f t="shared" si="265"/>
        <v>1.2573004669059695</v>
      </c>
      <c r="P653" s="20">
        <f>Properties!$G$12*EXP(1/$G$2-1/300)*(K653*L653-M653*N653/Properties!$B$3)</f>
        <v>1.394780075733683E-2</v>
      </c>
      <c r="Q653" s="20">
        <f>Properties!$G$13*(K653^2-O653*N653/Properties!$C$3)</f>
        <v>7.6514881511910709E-4</v>
      </c>
      <c r="R653" s="20">
        <f>Properties!$G$14*(O653*L653-M653*K653/Properties!$D$3)</f>
        <v>3.1164228659198179E-10</v>
      </c>
      <c r="S653" s="20">
        <f t="shared" si="266"/>
        <v>97.598844961496098</v>
      </c>
      <c r="T653" s="20">
        <f t="shared" si="267"/>
        <v>77.835908278385531</v>
      </c>
      <c r="U653" s="20">
        <f t="shared" si="268"/>
        <v>2.1640917216145761</v>
      </c>
      <c r="V653" s="20">
        <f t="shared" si="269"/>
        <v>2.2826233800591971</v>
      </c>
      <c r="W653" s="20">
        <f t="shared" si="270"/>
        <v>0.11853165844462098</v>
      </c>
      <c r="X653" s="20">
        <f t="shared" si="286"/>
        <v>18</v>
      </c>
      <c r="Y653" s="20">
        <f t="shared" si="271"/>
        <v>0.98922088615580162</v>
      </c>
      <c r="Z653" s="34">
        <f t="shared" si="272"/>
        <v>7.0667811174698225E-2</v>
      </c>
      <c r="AA653" s="38">
        <f t="shared" si="275"/>
        <v>2.4011550385039014E-2</v>
      </c>
      <c r="AB653" s="37">
        <f t="shared" si="276"/>
        <v>2.7051146520180858E-2</v>
      </c>
      <c r="AC653" s="39">
        <f t="shared" si="273"/>
        <v>18.228881067662773</v>
      </c>
    </row>
    <row r="654" spans="1:29">
      <c r="A654" s="20">
        <f t="shared" si="274"/>
        <v>6.2700000000000769E-2</v>
      </c>
      <c r="B654" s="16">
        <f t="shared" si="279"/>
        <v>7.9832119454895674</v>
      </c>
      <c r="C654" s="16">
        <f t="shared" si="280"/>
        <v>149.56468006043445</v>
      </c>
      <c r="D654" s="20">
        <f t="shared" si="277"/>
        <v>97.598844961496098</v>
      </c>
      <c r="E654" s="20">
        <f t="shared" si="278"/>
        <v>77.835908278385531</v>
      </c>
      <c r="F654" s="20">
        <f t="shared" si="281"/>
        <v>2.1640917216145761</v>
      </c>
      <c r="G654" s="20">
        <f t="shared" si="282"/>
        <v>2.2826233800591971</v>
      </c>
      <c r="H654" s="20">
        <f t="shared" si="283"/>
        <v>0.11853165844462098</v>
      </c>
      <c r="I654" s="20">
        <f t="shared" si="284"/>
        <v>18</v>
      </c>
      <c r="J654" s="20">
        <f t="shared" si="285"/>
        <v>0.98922088615580162</v>
      </c>
      <c r="K654" s="20">
        <f t="shared" si="261"/>
        <v>1036.8383699511719</v>
      </c>
      <c r="L654" s="20">
        <f t="shared" si="262"/>
        <v>826.88741137119575</v>
      </c>
      <c r="M654" s="20">
        <f t="shared" si="263"/>
        <v>22.990162782652742</v>
      </c>
      <c r="N654" s="20">
        <f t="shared" si="264"/>
        <v>24.249380261894576</v>
      </c>
      <c r="O654" s="20">
        <f t="shared" si="265"/>
        <v>1.259217479241836</v>
      </c>
      <c r="P654" s="20">
        <f>Properties!$G$12*EXP(1/$G$2-1/300)*(K654*L654-M654*N654/Properties!$B$3)</f>
        <v>1.3946189556213512E-2</v>
      </c>
      <c r="Q654" s="20">
        <f>Properties!$G$13*(K654^2-O654*N654/Properties!$C$3)</f>
        <v>7.6506418582849808E-4</v>
      </c>
      <c r="R654" s="20">
        <f>Properties!$G$14*(O654*L654-M654*K654/Properties!$D$3)</f>
        <v>3.1209784786223843E-10</v>
      </c>
      <c r="S654" s="20">
        <f t="shared" si="266"/>
        <v>97.595153238222224</v>
      </c>
      <c r="T654" s="20">
        <f t="shared" si="267"/>
        <v>77.832581552028728</v>
      </c>
      <c r="U654" s="20">
        <f t="shared" si="268"/>
        <v>2.1674184479713801</v>
      </c>
      <c r="V654" s="20">
        <f t="shared" si="269"/>
        <v>2.2861326048745343</v>
      </c>
      <c r="W654" s="20">
        <f t="shared" si="270"/>
        <v>0.11871415690315418</v>
      </c>
      <c r="X654" s="20">
        <f t="shared" si="286"/>
        <v>18</v>
      </c>
      <c r="Y654" s="20">
        <f t="shared" si="271"/>
        <v>0.98920360077272396</v>
      </c>
      <c r="Z654" s="34">
        <f t="shared" si="272"/>
        <v>7.0775164343545249E-2</v>
      </c>
      <c r="AA654" s="38">
        <f t="shared" si="275"/>
        <v>2.404846761777776E-2</v>
      </c>
      <c r="AB654" s="37">
        <f t="shared" si="276"/>
        <v>2.7092730599640902E-2</v>
      </c>
      <c r="AC654" s="39">
        <f t="shared" si="273"/>
        <v>18.228791539072567</v>
      </c>
    </row>
    <row r="655" spans="1:29">
      <c r="A655" s="20">
        <f t="shared" si="274"/>
        <v>6.2800000000000772E-2</v>
      </c>
      <c r="B655" s="16">
        <f t="shared" si="279"/>
        <v>7.9959443409369193</v>
      </c>
      <c r="C655" s="16">
        <f t="shared" si="280"/>
        <v>149.80322022002048</v>
      </c>
      <c r="D655" s="20">
        <f t="shared" si="277"/>
        <v>97.595153238222224</v>
      </c>
      <c r="E655" s="20">
        <f t="shared" si="278"/>
        <v>77.832581552028728</v>
      </c>
      <c r="F655" s="20">
        <f t="shared" si="281"/>
        <v>2.1674184479713801</v>
      </c>
      <c r="G655" s="20">
        <f t="shared" si="282"/>
        <v>2.2861326048745343</v>
      </c>
      <c r="H655" s="20">
        <f t="shared" si="283"/>
        <v>0.11871415690315418</v>
      </c>
      <c r="I655" s="20">
        <f t="shared" si="284"/>
        <v>18</v>
      </c>
      <c r="J655" s="20">
        <f t="shared" si="285"/>
        <v>0.98920360077272396</v>
      </c>
      <c r="K655" s="20">
        <f t="shared" si="261"/>
        <v>1036.7810342878722</v>
      </c>
      <c r="L655" s="20">
        <f t="shared" si="262"/>
        <v>826.83762180111978</v>
      </c>
      <c r="M655" s="20">
        <f t="shared" si="263"/>
        <v>23.025101817682394</v>
      </c>
      <c r="N655" s="20">
        <f t="shared" si="264"/>
        <v>24.286236026655196</v>
      </c>
      <c r="O655" s="20">
        <f t="shared" si="265"/>
        <v>1.2611342089728035</v>
      </c>
      <c r="P655" s="20">
        <f>Properties!$G$12*EXP(1/$G$2-1/300)*(K655*L655-M655*N655/Properties!$B$3)</f>
        <v>1.3944578608217392E-2</v>
      </c>
      <c r="Q655" s="20">
        <f>Properties!$G$13*(K655^2-O655*N655/Properties!$C$3)</f>
        <v>7.6497956942508493E-4</v>
      </c>
      <c r="R655" s="20">
        <f>Properties!$G$14*(O655*L655-M655*K655/Properties!$D$3)</f>
        <v>3.1255328143319004E-10</v>
      </c>
      <c r="S655" s="20">
        <f t="shared" si="266"/>
        <v>97.591461939593074</v>
      </c>
      <c r="T655" s="20">
        <f t="shared" si="267"/>
        <v>77.829255209947604</v>
      </c>
      <c r="U655" s="20">
        <f t="shared" si="268"/>
        <v>2.1707447900525003</v>
      </c>
      <c r="V655" s="20">
        <f t="shared" si="269"/>
        <v>2.2896414252296688</v>
      </c>
      <c r="W655" s="20">
        <f t="shared" si="270"/>
        <v>0.11889663517716836</v>
      </c>
      <c r="X655" s="20">
        <f t="shared" si="286"/>
        <v>18</v>
      </c>
      <c r="Y655" s="20">
        <f t="shared" si="271"/>
        <v>0.98918631508760091</v>
      </c>
      <c r="Z655" s="34">
        <f t="shared" si="272"/>
        <v>7.0882500646713309E-2</v>
      </c>
      <c r="AA655" s="38">
        <f t="shared" si="275"/>
        <v>2.4085380604069256E-2</v>
      </c>
      <c r="AB655" s="37">
        <f t="shared" si="276"/>
        <v>2.713430987565495E-2</v>
      </c>
      <c r="AC655" s="39">
        <f t="shared" si="273"/>
        <v>18.228702014475054</v>
      </c>
    </row>
    <row r="656" spans="1:29">
      <c r="A656" s="20">
        <f t="shared" si="274"/>
        <v>6.2900000000000775E-2</v>
      </c>
      <c r="B656" s="16">
        <f t="shared" si="279"/>
        <v>8.0086767363842721</v>
      </c>
      <c r="C656" s="16">
        <f t="shared" si="280"/>
        <v>150.0417603796065</v>
      </c>
      <c r="D656" s="20">
        <f t="shared" si="277"/>
        <v>97.591461939593074</v>
      </c>
      <c r="E656" s="20">
        <f t="shared" si="278"/>
        <v>77.829255209947604</v>
      </c>
      <c r="F656" s="20">
        <f t="shared" si="281"/>
        <v>2.1707447900525003</v>
      </c>
      <c r="G656" s="20">
        <f t="shared" si="282"/>
        <v>2.2896414252296688</v>
      </c>
      <c r="H656" s="20">
        <f t="shared" si="283"/>
        <v>0.11889663517716836</v>
      </c>
      <c r="I656" s="20">
        <f t="shared" si="284"/>
        <v>18</v>
      </c>
      <c r="J656" s="20">
        <f t="shared" si="285"/>
        <v>0.98918631508760091</v>
      </c>
      <c r="K656" s="20">
        <f t="shared" si="261"/>
        <v>1036.7237041896562</v>
      </c>
      <c r="L656" s="20">
        <f t="shared" si="262"/>
        <v>826.78783729587656</v>
      </c>
      <c r="M656" s="20">
        <f t="shared" si="263"/>
        <v>23.06003552838067</v>
      </c>
      <c r="N656" s="20">
        <f t="shared" si="264"/>
        <v>24.323086184521646</v>
      </c>
      <c r="O656" s="20">
        <f t="shared" si="265"/>
        <v>1.2630506561409769</v>
      </c>
      <c r="P656" s="20">
        <f>Properties!$G$12*EXP(1/$G$2-1/300)*(K656*L656-M656*N656/Properties!$B$3)</f>
        <v>1.3942967913294278E-2</v>
      </c>
      <c r="Q656" s="20">
        <f>Properties!$G$13*(K656^2-O656*N656/Properties!$C$3)</f>
        <v>7.6489496590614599E-4</v>
      </c>
      <c r="R656" s="20">
        <f>Properties!$G$14*(O656*L656-M656*K656/Properties!$D$3)</f>
        <v>3.1300858733735375E-10</v>
      </c>
      <c r="S656" s="20">
        <f t="shared" si="266"/>
        <v>97.587771065542128</v>
      </c>
      <c r="T656" s="20">
        <f t="shared" si="267"/>
        <v>77.825929252081792</v>
      </c>
      <c r="U656" s="20">
        <f t="shared" si="268"/>
        <v>2.1740707479183055</v>
      </c>
      <c r="V656" s="20">
        <f t="shared" si="269"/>
        <v>2.2931498411880424</v>
      </c>
      <c r="W656" s="20">
        <f t="shared" si="270"/>
        <v>0.11907909326973704</v>
      </c>
      <c r="X656" s="20">
        <f t="shared" si="286"/>
        <v>18</v>
      </c>
      <c r="Y656" s="20">
        <f t="shared" si="271"/>
        <v>0.98916902910041649</v>
      </c>
      <c r="Z656" s="34">
        <f t="shared" si="272"/>
        <v>7.0989820087813404E-2</v>
      </c>
      <c r="AA656" s="38">
        <f t="shared" si="275"/>
        <v>2.4122289344578718E-2</v>
      </c>
      <c r="AB656" s="37">
        <f t="shared" si="276"/>
        <v>2.7175884348977598E-2</v>
      </c>
      <c r="AC656" s="39">
        <f t="shared" si="273"/>
        <v>18.228612493870092</v>
      </c>
    </row>
    <row r="657" spans="1:29">
      <c r="A657" s="20">
        <f t="shared" si="274"/>
        <v>6.3000000000000778E-2</v>
      </c>
      <c r="B657" s="16">
        <f t="shared" si="279"/>
        <v>8.0214091318316232</v>
      </c>
      <c r="C657" s="16">
        <f t="shared" si="280"/>
        <v>150.28030053919252</v>
      </c>
      <c r="D657" s="20">
        <f t="shared" si="277"/>
        <v>97.587771065542128</v>
      </c>
      <c r="E657" s="20">
        <f t="shared" si="278"/>
        <v>77.825929252081792</v>
      </c>
      <c r="F657" s="20">
        <f t="shared" si="281"/>
        <v>2.1740707479183055</v>
      </c>
      <c r="G657" s="20">
        <f t="shared" si="282"/>
        <v>2.2931498411880424</v>
      </c>
      <c r="H657" s="20">
        <f t="shared" si="283"/>
        <v>0.11907909326973704</v>
      </c>
      <c r="I657" s="20">
        <f t="shared" si="284"/>
        <v>18</v>
      </c>
      <c r="J657" s="20">
        <f t="shared" si="285"/>
        <v>0.98916902910041649</v>
      </c>
      <c r="K657" s="20">
        <f t="shared" si="261"/>
        <v>1036.6663796556002</v>
      </c>
      <c r="L657" s="20">
        <f t="shared" si="262"/>
        <v>826.73805785462946</v>
      </c>
      <c r="M657" s="20">
        <f t="shared" si="263"/>
        <v>23.094963915570112</v>
      </c>
      <c r="N657" s="20">
        <f t="shared" si="264"/>
        <v>24.359930736358564</v>
      </c>
      <c r="O657" s="20">
        <f t="shared" si="265"/>
        <v>1.2649668207884492</v>
      </c>
      <c r="P657" s="20">
        <f>Properties!$G$12*EXP(1/$G$2-1/300)*(K657*L657-M657*N657/Properties!$B$3)</f>
        <v>1.3941357471389981E-2</v>
      </c>
      <c r="Q657" s="20">
        <f>Properties!$G$13*(K657^2-O657*N657/Properties!$C$3)</f>
        <v>7.6481037526895859E-4</v>
      </c>
      <c r="R657" s="20">
        <f>Properties!$G$14*(O657*L657-M657*K657/Properties!$D$3)</f>
        <v>3.1346376560723623E-10</v>
      </c>
      <c r="S657" s="20">
        <f t="shared" si="266"/>
        <v>97.584080616002893</v>
      </c>
      <c r="T657" s="20">
        <f t="shared" si="267"/>
        <v>77.822603678370953</v>
      </c>
      <c r="U657" s="20">
        <f t="shared" si="268"/>
        <v>2.1773963216291503</v>
      </c>
      <c r="V657" s="20">
        <f t="shared" si="269"/>
        <v>2.2966578528130834</v>
      </c>
      <c r="W657" s="20">
        <f t="shared" si="270"/>
        <v>0.11926153118393304</v>
      </c>
      <c r="X657" s="20">
        <f t="shared" si="286"/>
        <v>18</v>
      </c>
      <c r="Y657" s="20">
        <f t="shared" si="271"/>
        <v>0.98915174281115492</v>
      </c>
      <c r="Z657" s="34">
        <f t="shared" si="272"/>
        <v>7.109712267045587E-2</v>
      </c>
      <c r="AA657" s="38">
        <f t="shared" si="275"/>
        <v>2.4159193839971067E-2</v>
      </c>
      <c r="AB657" s="37">
        <f t="shared" si="276"/>
        <v>2.7217454020363085E-2</v>
      </c>
      <c r="AC657" s="39">
        <f t="shared" si="273"/>
        <v>18.228522977257573</v>
      </c>
    </row>
    <row r="658" spans="1:29">
      <c r="A658" s="20">
        <f t="shared" si="274"/>
        <v>6.310000000000078E-2</v>
      </c>
      <c r="B658" s="16">
        <f t="shared" si="279"/>
        <v>8.034141527278976</v>
      </c>
      <c r="C658" s="16">
        <f t="shared" si="280"/>
        <v>150.51884069877855</v>
      </c>
      <c r="D658" s="20">
        <f t="shared" si="277"/>
        <v>97.584080616002893</v>
      </c>
      <c r="E658" s="20">
        <f t="shared" si="278"/>
        <v>77.822603678370953</v>
      </c>
      <c r="F658" s="20">
        <f t="shared" si="281"/>
        <v>2.1773963216291503</v>
      </c>
      <c r="G658" s="20">
        <f t="shared" si="282"/>
        <v>2.2966578528130834</v>
      </c>
      <c r="H658" s="20">
        <f t="shared" si="283"/>
        <v>0.11926153118393304</v>
      </c>
      <c r="I658" s="20">
        <f t="shared" si="284"/>
        <v>18</v>
      </c>
      <c r="J658" s="20">
        <f t="shared" si="285"/>
        <v>0.98915174281115492</v>
      </c>
      <c r="K658" s="20">
        <f t="shared" si="261"/>
        <v>1036.6090606847802</v>
      </c>
      <c r="L658" s="20">
        <f t="shared" si="262"/>
        <v>826.68828347654289</v>
      </c>
      <c r="M658" s="20">
        <f t="shared" si="263"/>
        <v>23.129886980073096</v>
      </c>
      <c r="N658" s="20">
        <f t="shared" si="264"/>
        <v>24.396769683030403</v>
      </c>
      <c r="O658" s="20">
        <f t="shared" si="265"/>
        <v>1.2668827029573064</v>
      </c>
      <c r="P658" s="20">
        <f>Properties!$G$12*EXP(1/$G$2-1/300)*(K658*L658-M658*N658/Properties!$B$3)</f>
        <v>1.3939747282450333E-2</v>
      </c>
      <c r="Q658" s="20">
        <f>Properties!$G$13*(K658^2-O658*N658/Properties!$C$3)</f>
        <v>7.6472579751080062E-4</v>
      </c>
      <c r="R658" s="20">
        <f>Properties!$G$14*(O658*L658-M658*K658/Properties!$D$3)</f>
        <v>3.1391881627533573E-10</v>
      </c>
      <c r="S658" s="20">
        <f t="shared" si="266"/>
        <v>97.580390590908877</v>
      </c>
      <c r="T658" s="20">
        <f t="shared" si="267"/>
        <v>77.819278488754733</v>
      </c>
      <c r="U658" s="20">
        <f t="shared" si="268"/>
        <v>2.1807215112453768</v>
      </c>
      <c r="V658" s="20">
        <f t="shared" si="269"/>
        <v>2.3001654601682056</v>
      </c>
      <c r="W658" s="20">
        <f t="shared" si="270"/>
        <v>0.11944394892282857</v>
      </c>
      <c r="X658" s="20">
        <f t="shared" si="286"/>
        <v>18</v>
      </c>
      <c r="Y658" s="20">
        <f t="shared" si="271"/>
        <v>0.98913445621980045</v>
      </c>
      <c r="Z658" s="34">
        <f t="shared" si="272"/>
        <v>7.120440839824993E-2</v>
      </c>
      <c r="AA658" s="38">
        <f t="shared" si="275"/>
        <v>2.4196094090911231E-2</v>
      </c>
      <c r="AB658" s="37">
        <f t="shared" si="276"/>
        <v>2.7259018890565832E-2</v>
      </c>
      <c r="AC658" s="39">
        <f t="shared" si="273"/>
        <v>18.228433464637405</v>
      </c>
    </row>
    <row r="659" spans="1:29">
      <c r="A659" s="20">
        <f t="shared" si="274"/>
        <v>6.3200000000000783E-2</v>
      </c>
      <c r="B659" s="16">
        <f t="shared" si="279"/>
        <v>8.0468739227263271</v>
      </c>
      <c r="C659" s="16">
        <f t="shared" si="280"/>
        <v>150.75738085836457</v>
      </c>
      <c r="D659" s="20">
        <f t="shared" si="277"/>
        <v>97.580390590908877</v>
      </c>
      <c r="E659" s="20">
        <f t="shared" si="278"/>
        <v>77.819278488754733</v>
      </c>
      <c r="F659" s="20">
        <f t="shared" si="281"/>
        <v>2.1807215112453768</v>
      </c>
      <c r="G659" s="20">
        <f t="shared" si="282"/>
        <v>2.3001654601682056</v>
      </c>
      <c r="H659" s="20">
        <f t="shared" si="283"/>
        <v>0.11944394892282857</v>
      </c>
      <c r="I659" s="20">
        <f t="shared" si="284"/>
        <v>18</v>
      </c>
      <c r="J659" s="20">
        <f t="shared" si="285"/>
        <v>0.98913445621980045</v>
      </c>
      <c r="K659" s="20">
        <f t="shared" si="261"/>
        <v>1036.5517472762726</v>
      </c>
      <c r="L659" s="20">
        <f t="shared" si="262"/>
        <v>826.63851416078091</v>
      </c>
      <c r="M659" s="20">
        <f t="shared" si="263"/>
        <v>23.164804722711807</v>
      </c>
      <c r="N659" s="20">
        <f t="shared" si="264"/>
        <v>24.433603025401435</v>
      </c>
      <c r="O659" s="20">
        <f t="shared" si="265"/>
        <v>1.2687983026896248</v>
      </c>
      <c r="P659" s="20">
        <f>Properties!$G$12*EXP(1/$G$2-1/300)*(K659*L659-M659*N659/Properties!$B$3)</f>
        <v>1.3938137346421173E-2</v>
      </c>
      <c r="Q659" s="20">
        <f>Properties!$G$13*(K659^2-O659*N659/Properties!$C$3)</f>
        <v>7.646412326289513E-4</v>
      </c>
      <c r="R659" s="20">
        <f>Properties!$G$14*(O659*L659-M659*K659/Properties!$D$3)</f>
        <v>3.1437373937414086E-10</v>
      </c>
      <c r="S659" s="20">
        <f t="shared" si="266"/>
        <v>97.576700990193601</v>
      </c>
      <c r="T659" s="20">
        <f t="shared" si="267"/>
        <v>77.815953683172793</v>
      </c>
      <c r="U659" s="20">
        <f t="shared" si="268"/>
        <v>2.1840463168273145</v>
      </c>
      <c r="V659" s="20">
        <f t="shared" si="269"/>
        <v>2.3036726633168101</v>
      </c>
      <c r="W659" s="20">
        <f t="shared" si="270"/>
        <v>0.11962634648949518</v>
      </c>
      <c r="X659" s="20">
        <f t="shared" si="286"/>
        <v>18</v>
      </c>
      <c r="Y659" s="20">
        <f t="shared" si="271"/>
        <v>0.98911716932633709</v>
      </c>
      <c r="Z659" s="34">
        <f t="shared" si="272"/>
        <v>7.1311677274804364E-2</v>
      </c>
      <c r="AA659" s="38">
        <f t="shared" si="275"/>
        <v>2.4232990098063994E-2</v>
      </c>
      <c r="AB659" s="37">
        <f t="shared" si="276"/>
        <v>2.7300578960340084E-2</v>
      </c>
      <c r="AC659" s="39">
        <f t="shared" si="273"/>
        <v>18.228343956009454</v>
      </c>
    </row>
    <row r="660" spans="1:29">
      <c r="A660" s="20">
        <f t="shared" si="274"/>
        <v>6.3300000000000786E-2</v>
      </c>
      <c r="B660" s="16">
        <f t="shared" si="279"/>
        <v>8.0596063181736799</v>
      </c>
      <c r="C660" s="16">
        <f t="shared" si="280"/>
        <v>150.99592101795059</v>
      </c>
      <c r="D660" s="20">
        <f t="shared" si="277"/>
        <v>97.576700990193601</v>
      </c>
      <c r="E660" s="20">
        <f t="shared" si="278"/>
        <v>77.815953683172793</v>
      </c>
      <c r="F660" s="20">
        <f t="shared" si="281"/>
        <v>2.1840463168273145</v>
      </c>
      <c r="G660" s="20">
        <f t="shared" si="282"/>
        <v>2.3036726633168101</v>
      </c>
      <c r="H660" s="20">
        <f t="shared" si="283"/>
        <v>0.11962634648949518</v>
      </c>
      <c r="I660" s="20">
        <f t="shared" si="284"/>
        <v>18</v>
      </c>
      <c r="J660" s="20">
        <f t="shared" si="285"/>
        <v>0.98911716932633709</v>
      </c>
      <c r="K660" s="20">
        <f t="shared" si="261"/>
        <v>1036.4944394291547</v>
      </c>
      <c r="L660" s="20">
        <f t="shared" si="262"/>
        <v>826.58874990650804</v>
      </c>
      <c r="M660" s="20">
        <f t="shared" si="263"/>
        <v>23.199717144308284</v>
      </c>
      <c r="N660" s="20">
        <f t="shared" si="264"/>
        <v>24.470430764335759</v>
      </c>
      <c r="O660" s="20">
        <f t="shared" si="265"/>
        <v>1.2707136200274722</v>
      </c>
      <c r="P660" s="20">
        <f>Properties!$G$12*EXP(1/$G$2-1/300)*(K660*L660-M660*N660/Properties!$B$3)</f>
        <v>1.393652766324837E-2</v>
      </c>
      <c r="Q660" s="20">
        <f>Properties!$G$13*(K660^2-O660*N660/Properties!$C$3)</f>
        <v>7.6455668062069078E-4</v>
      </c>
      <c r="R660" s="20">
        <f>Properties!$G$14*(O660*L660-M660*K660/Properties!$D$3)</f>
        <v>3.1482853493613046E-10</v>
      </c>
      <c r="S660" s="20">
        <f t="shared" si="266"/>
        <v>97.573011813790615</v>
      </c>
      <c r="T660" s="20">
        <f t="shared" si="267"/>
        <v>77.812629261564823</v>
      </c>
      <c r="U660" s="20">
        <f t="shared" si="268"/>
        <v>2.1873707384352801</v>
      </c>
      <c r="V660" s="20">
        <f t="shared" si="269"/>
        <v>2.3071794623222841</v>
      </c>
      <c r="W660" s="20">
        <f t="shared" si="270"/>
        <v>0.11980872388700374</v>
      </c>
      <c r="X660" s="20">
        <f t="shared" si="286"/>
        <v>18</v>
      </c>
      <c r="Y660" s="20">
        <f t="shared" si="271"/>
        <v>0.98909988213074906</v>
      </c>
      <c r="Z660" s="34">
        <f t="shared" si="272"/>
        <v>7.1418929303725731E-2</v>
      </c>
      <c r="AA660" s="38">
        <f t="shared" si="275"/>
        <v>2.4269881862093855E-2</v>
      </c>
      <c r="AB660" s="37">
        <f t="shared" si="276"/>
        <v>2.734213423043972E-2</v>
      </c>
      <c r="AC660" s="39">
        <f t="shared" si="273"/>
        <v>18.228254451373623</v>
      </c>
    </row>
    <row r="661" spans="1:29">
      <c r="A661" s="20">
        <f t="shared" si="274"/>
        <v>6.3400000000000789E-2</v>
      </c>
      <c r="B661" s="16">
        <f t="shared" si="279"/>
        <v>8.0723387136210309</v>
      </c>
      <c r="C661" s="16">
        <f t="shared" si="280"/>
        <v>151.23446117753662</v>
      </c>
      <c r="D661" s="20">
        <f t="shared" si="277"/>
        <v>97.573011813790615</v>
      </c>
      <c r="E661" s="20">
        <f t="shared" si="278"/>
        <v>77.812629261564823</v>
      </c>
      <c r="F661" s="20">
        <f t="shared" si="281"/>
        <v>2.1873707384352801</v>
      </c>
      <c r="G661" s="20">
        <f t="shared" si="282"/>
        <v>2.3071794623222841</v>
      </c>
      <c r="H661" s="20">
        <f t="shared" si="283"/>
        <v>0.11980872388700374</v>
      </c>
      <c r="I661" s="20">
        <f t="shared" si="284"/>
        <v>18</v>
      </c>
      <c r="J661" s="20">
        <f t="shared" si="285"/>
        <v>0.98909988213074906</v>
      </c>
      <c r="K661" s="20">
        <f t="shared" si="261"/>
        <v>1036.4371371425036</v>
      </c>
      <c r="L661" s="20">
        <f t="shared" si="262"/>
        <v>826.53899071288868</v>
      </c>
      <c r="M661" s="20">
        <f t="shared" si="263"/>
        <v>23.234624245684358</v>
      </c>
      <c r="N661" s="20">
        <f t="shared" si="264"/>
        <v>24.507252900697267</v>
      </c>
      <c r="O661" s="20">
        <f t="shared" si="265"/>
        <v>1.2726286550129071</v>
      </c>
      <c r="P661" s="20">
        <f>Properties!$G$12*EXP(1/$G$2-1/300)*(K661*L661-M661*N661/Properties!$B$3)</f>
        <v>1.3934918232877793E-2</v>
      </c>
      <c r="Q661" s="20">
        <f>Properties!$G$13*(K661^2-O661*N661/Properties!$C$3)</f>
        <v>7.644721414833001E-4</v>
      </c>
      <c r="R661" s="20">
        <f>Properties!$G$14*(O661*L661-M661*K661/Properties!$D$3)</f>
        <v>3.1528320299377359E-10</v>
      </c>
      <c r="S661" s="20">
        <f t="shared" si="266"/>
        <v>97.569323061633483</v>
      </c>
      <c r="T661" s="20">
        <f t="shared" si="267"/>
        <v>77.809305223870524</v>
      </c>
      <c r="U661" s="20">
        <f t="shared" si="268"/>
        <v>2.1906947761295767</v>
      </c>
      <c r="V661" s="20">
        <f t="shared" si="269"/>
        <v>2.3106858572480014</v>
      </c>
      <c r="W661" s="20">
        <f t="shared" si="270"/>
        <v>0.11999108111842452</v>
      </c>
      <c r="X661" s="20">
        <f t="shared" si="286"/>
        <v>18</v>
      </c>
      <c r="Y661" s="20">
        <f t="shared" si="271"/>
        <v>0.98908259463302062</v>
      </c>
      <c r="Z661" s="34">
        <f t="shared" si="272"/>
        <v>7.1526164488620925E-2</v>
      </c>
      <c r="AA661" s="38">
        <f t="shared" si="275"/>
        <v>2.4306769383665171E-2</v>
      </c>
      <c r="AB661" s="37">
        <f t="shared" si="276"/>
        <v>2.7383684701618449E-2</v>
      </c>
      <c r="AC661" s="39">
        <f t="shared" si="273"/>
        <v>18.228164950729777</v>
      </c>
    </row>
    <row r="662" spans="1:29">
      <c r="A662" s="20">
        <f t="shared" si="274"/>
        <v>6.3500000000000792E-2</v>
      </c>
      <c r="B662" s="16">
        <f t="shared" si="279"/>
        <v>8.0850711090683838</v>
      </c>
      <c r="C662" s="16">
        <f t="shared" si="280"/>
        <v>151.47300133712264</v>
      </c>
      <c r="D662" s="20">
        <f t="shared" si="277"/>
        <v>97.569323061633483</v>
      </c>
      <c r="E662" s="20">
        <f t="shared" si="278"/>
        <v>77.809305223870524</v>
      </c>
      <c r="F662" s="20">
        <f t="shared" si="281"/>
        <v>2.1906947761295767</v>
      </c>
      <c r="G662" s="20">
        <f t="shared" si="282"/>
        <v>2.3106858572480014</v>
      </c>
      <c r="H662" s="20">
        <f t="shared" si="283"/>
        <v>0.11999108111842452</v>
      </c>
      <c r="I662" s="20">
        <f t="shared" si="284"/>
        <v>18</v>
      </c>
      <c r="J662" s="20">
        <f t="shared" si="285"/>
        <v>0.98908259463302062</v>
      </c>
      <c r="K662" s="20">
        <f t="shared" si="261"/>
        <v>1036.3798404153963</v>
      </c>
      <c r="L662" s="20">
        <f t="shared" si="262"/>
        <v>826.48923657908733</v>
      </c>
      <c r="M662" s="20">
        <f t="shared" si="263"/>
        <v>23.269526027661694</v>
      </c>
      <c r="N662" s="20">
        <f t="shared" si="264"/>
        <v>24.544069435349677</v>
      </c>
      <c r="O662" s="20">
        <f t="shared" si="265"/>
        <v>1.2745434076879794</v>
      </c>
      <c r="P662" s="20">
        <f>Properties!$G$12*EXP(1/$G$2-1/300)*(K662*L662-M662*N662/Properties!$B$3)</f>
        <v>1.3933309055255324E-2</v>
      </c>
      <c r="Q662" s="20">
        <f>Properties!$G$13*(K662^2-O662*N662/Properties!$C$3)</f>
        <v>7.643876152140602E-4</v>
      </c>
      <c r="R662" s="20">
        <f>Properties!$G$14*(O662*L662-M662*K662/Properties!$D$3)</f>
        <v>3.1573774357953037E-10</v>
      </c>
      <c r="S662" s="20">
        <f t="shared" si="266"/>
        <v>97.565634733655756</v>
      </c>
      <c r="T662" s="20">
        <f t="shared" si="267"/>
        <v>77.805981570029601</v>
      </c>
      <c r="U662" s="20">
        <f t="shared" si="268"/>
        <v>2.1940184299704946</v>
      </c>
      <c r="V662" s="20">
        <f t="shared" si="269"/>
        <v>2.3141918481573218</v>
      </c>
      <c r="W662" s="20">
        <f t="shared" si="270"/>
        <v>0.12017341818682713</v>
      </c>
      <c r="X662" s="20">
        <f t="shared" si="286"/>
        <v>18</v>
      </c>
      <c r="Y662" s="20">
        <f t="shared" si="271"/>
        <v>0.98906530683313576</v>
      </c>
      <c r="Z662" s="34">
        <f t="shared" si="272"/>
        <v>7.1633382833095505E-2</v>
      </c>
      <c r="AA662" s="38">
        <f t="shared" si="275"/>
        <v>2.434365266344244E-2</v>
      </c>
      <c r="AB662" s="37">
        <f t="shared" si="276"/>
        <v>2.7425230374629982E-2</v>
      </c>
      <c r="AC662" s="39">
        <f t="shared" si="273"/>
        <v>18.228075454077807</v>
      </c>
    </row>
    <row r="663" spans="1:29">
      <c r="A663" s="20">
        <f t="shared" si="274"/>
        <v>6.3600000000000795E-2</v>
      </c>
      <c r="B663" s="16">
        <f t="shared" si="279"/>
        <v>8.0978035045157348</v>
      </c>
      <c r="C663" s="16">
        <f t="shared" si="280"/>
        <v>151.71154149670866</v>
      </c>
      <c r="D663" s="20">
        <f t="shared" si="277"/>
        <v>97.565634733655756</v>
      </c>
      <c r="E663" s="20">
        <f t="shared" si="278"/>
        <v>77.805981570029601</v>
      </c>
      <c r="F663" s="20">
        <f t="shared" si="281"/>
        <v>2.1940184299704946</v>
      </c>
      <c r="G663" s="20">
        <f t="shared" si="282"/>
        <v>2.3141918481573218</v>
      </c>
      <c r="H663" s="20">
        <f t="shared" si="283"/>
        <v>0.12017341818682713</v>
      </c>
      <c r="I663" s="20">
        <f t="shared" si="284"/>
        <v>18</v>
      </c>
      <c r="J663" s="20">
        <f t="shared" si="285"/>
        <v>0.98906530683313576</v>
      </c>
      <c r="K663" s="20">
        <f t="shared" si="261"/>
        <v>1036.3225492469103</v>
      </c>
      <c r="L663" s="20">
        <f t="shared" si="262"/>
        <v>826.43948750426921</v>
      </c>
      <c r="M663" s="20">
        <f t="shared" si="263"/>
        <v>23.304422491061793</v>
      </c>
      <c r="N663" s="20">
        <f t="shared" si="264"/>
        <v>24.580880369156525</v>
      </c>
      <c r="O663" s="20">
        <f t="shared" si="265"/>
        <v>1.2764578780947298</v>
      </c>
      <c r="P663" s="20">
        <f>Properties!$G$12*EXP(1/$G$2-1/300)*(K663*L663-M663*N663/Properties!$B$3)</f>
        <v>1.3931700130326873E-2</v>
      </c>
      <c r="Q663" s="20">
        <f>Properties!$G$13*(K663^2-O663*N663/Properties!$C$3)</f>
        <v>7.6430310181025286E-4</v>
      </c>
      <c r="R663" s="20">
        <f>Properties!$G$14*(O663*L663-M663*K663/Properties!$D$3)</f>
        <v>3.161921567258513E-10</v>
      </c>
      <c r="S663" s="20">
        <f t="shared" si="266"/>
        <v>97.561946829791026</v>
      </c>
      <c r="T663" s="20">
        <f t="shared" si="267"/>
        <v>77.802658299981786</v>
      </c>
      <c r="U663" s="20">
        <f t="shared" si="268"/>
        <v>2.197341700018312</v>
      </c>
      <c r="V663" s="20">
        <f t="shared" si="269"/>
        <v>2.3176974351135926</v>
      </c>
      <c r="W663" s="20">
        <f t="shared" si="270"/>
        <v>0.12035573509528051</v>
      </c>
      <c r="X663" s="20">
        <f t="shared" si="286"/>
        <v>18</v>
      </c>
      <c r="Y663" s="20">
        <f t="shared" si="271"/>
        <v>0.98904801873107873</v>
      </c>
      <c r="Z663" s="34">
        <f t="shared" si="272"/>
        <v>7.174058434075381E-2</v>
      </c>
      <c r="AA663" s="38">
        <f t="shared" si="275"/>
        <v>2.4380531702089741E-2</v>
      </c>
      <c r="AB663" s="37">
        <f t="shared" si="276"/>
        <v>2.7466771250227673E-2</v>
      </c>
      <c r="AC663" s="39">
        <f t="shared" si="273"/>
        <v>18.227985961417613</v>
      </c>
    </row>
    <row r="664" spans="1:29">
      <c r="A664" s="20">
        <f t="shared" si="274"/>
        <v>6.3700000000000798E-2</v>
      </c>
      <c r="B664" s="16">
        <f t="shared" si="279"/>
        <v>8.1105358999630877</v>
      </c>
      <c r="C664" s="16">
        <f t="shared" si="280"/>
        <v>151.95008165629469</v>
      </c>
      <c r="D664" s="20">
        <f t="shared" si="277"/>
        <v>97.561946829791026</v>
      </c>
      <c r="E664" s="20">
        <f t="shared" si="278"/>
        <v>77.802658299981786</v>
      </c>
      <c r="F664" s="20">
        <f t="shared" si="281"/>
        <v>2.197341700018312</v>
      </c>
      <c r="G664" s="20">
        <f t="shared" si="282"/>
        <v>2.3176974351135926</v>
      </c>
      <c r="H664" s="20">
        <f t="shared" si="283"/>
        <v>0.12035573509528051</v>
      </c>
      <c r="I664" s="20">
        <f t="shared" si="284"/>
        <v>18</v>
      </c>
      <c r="J664" s="20">
        <f t="shared" si="285"/>
        <v>0.98904801873107873</v>
      </c>
      <c r="K664" s="20">
        <f t="shared" si="261"/>
        <v>1036.2652636361231</v>
      </c>
      <c r="L664" s="20">
        <f t="shared" si="262"/>
        <v>826.3897434875995</v>
      </c>
      <c r="M664" s="20">
        <f t="shared" si="263"/>
        <v>23.339313636705956</v>
      </c>
      <c r="N664" s="20">
        <f t="shared" si="264"/>
        <v>24.617685702981149</v>
      </c>
      <c r="O664" s="20">
        <f t="shared" si="265"/>
        <v>1.2783720662751907</v>
      </c>
      <c r="P664" s="20">
        <f>Properties!$G$12*EXP(1/$G$2-1/300)*(K664*L664-M664*N664/Properties!$B$3)</f>
        <v>1.3930091458038358E-2</v>
      </c>
      <c r="Q664" s="20">
        <f>Properties!$G$13*(K664^2-O664*N664/Properties!$C$3)</f>
        <v>7.6421860126916152E-4</v>
      </c>
      <c r="R664" s="20">
        <f>Properties!$G$14*(O664*L664-M664*K664/Properties!$D$3)</f>
        <v>3.1664644246517793E-10</v>
      </c>
      <c r="S664" s="20">
        <f t="shared" si="266"/>
        <v>97.5582593499729</v>
      </c>
      <c r="T664" s="20">
        <f t="shared" si="267"/>
        <v>77.79933541366681</v>
      </c>
      <c r="U664" s="20">
        <f t="shared" si="268"/>
        <v>2.2006645863332932</v>
      </c>
      <c r="V664" s="20">
        <f t="shared" si="269"/>
        <v>2.3212026181801462</v>
      </c>
      <c r="W664" s="20">
        <f t="shared" si="270"/>
        <v>0.12053803184685297</v>
      </c>
      <c r="X664" s="20">
        <f t="shared" si="286"/>
        <v>18</v>
      </c>
      <c r="Y664" s="20">
        <f t="shared" si="271"/>
        <v>0.98903073032683364</v>
      </c>
      <c r="Z664" s="34">
        <f t="shared" si="272"/>
        <v>7.1847769015199181E-2</v>
      </c>
      <c r="AA664" s="38">
        <f t="shared" si="275"/>
        <v>2.4417406500271001E-2</v>
      </c>
      <c r="AB664" s="37">
        <f t="shared" si="276"/>
        <v>2.7508307329164872E-2</v>
      </c>
      <c r="AC664" s="39">
        <f t="shared" si="273"/>
        <v>18.227896472749062</v>
      </c>
    </row>
    <row r="665" spans="1:29">
      <c r="A665" s="20">
        <f t="shared" si="274"/>
        <v>6.3800000000000801E-2</v>
      </c>
      <c r="B665" s="16">
        <f t="shared" si="279"/>
        <v>8.1232682954104387</v>
      </c>
      <c r="C665" s="16">
        <f t="shared" si="280"/>
        <v>152.18862181588071</v>
      </c>
      <c r="D665" s="20">
        <f t="shared" si="277"/>
        <v>97.5582593499729</v>
      </c>
      <c r="E665" s="20">
        <f t="shared" si="278"/>
        <v>77.79933541366681</v>
      </c>
      <c r="F665" s="20">
        <f t="shared" si="281"/>
        <v>2.2006645863332932</v>
      </c>
      <c r="G665" s="20">
        <f t="shared" si="282"/>
        <v>2.3212026181801462</v>
      </c>
      <c r="H665" s="20">
        <f t="shared" si="283"/>
        <v>0.12053803184685297</v>
      </c>
      <c r="I665" s="20">
        <f t="shared" si="284"/>
        <v>18</v>
      </c>
      <c r="J665" s="20">
        <f t="shared" si="285"/>
        <v>0.98903073032683364</v>
      </c>
      <c r="K665" s="20">
        <f t="shared" si="261"/>
        <v>1036.2079835821125</v>
      </c>
      <c r="L665" s="20">
        <f t="shared" si="262"/>
        <v>826.3400045282433</v>
      </c>
      <c r="M665" s="20">
        <f t="shared" si="263"/>
        <v>23.374199465415323</v>
      </c>
      <c r="N665" s="20">
        <f t="shared" si="264"/>
        <v>24.654485437686706</v>
      </c>
      <c r="O665" s="20">
        <f t="shared" si="265"/>
        <v>1.2802859722713849</v>
      </c>
      <c r="P665" s="20">
        <f>Properties!$G$12*EXP(1/$G$2-1/300)*(K665*L665-M665*N665/Properties!$B$3)</f>
        <v>1.3928483038335708E-2</v>
      </c>
      <c r="Q665" s="20">
        <f>Properties!$G$13*(K665^2-O665*N665/Properties!$C$3)</f>
        <v>7.6413411358806883E-4</v>
      </c>
      <c r="R665" s="20">
        <f>Properties!$G$14*(O665*L665-M665*K665/Properties!$D$3)</f>
        <v>3.1710060082994139E-10</v>
      </c>
      <c r="S665" s="20">
        <f t="shared" si="266"/>
        <v>97.554572294134985</v>
      </c>
      <c r="T665" s="20">
        <f t="shared" si="267"/>
        <v>77.79601291102442</v>
      </c>
      <c r="U665" s="20">
        <f t="shared" si="268"/>
        <v>2.2039870889756901</v>
      </c>
      <c r="V665" s="20">
        <f t="shared" si="269"/>
        <v>2.3247073974203025</v>
      </c>
      <c r="W665" s="20">
        <f t="shared" si="270"/>
        <v>0.12072030844461215</v>
      </c>
      <c r="X665" s="20">
        <f t="shared" si="286"/>
        <v>18</v>
      </c>
      <c r="Y665" s="20">
        <f t="shared" si="271"/>
        <v>0.98901344162038474</v>
      </c>
      <c r="Z665" s="34">
        <f t="shared" si="272"/>
        <v>7.1954936860034069E-2</v>
      </c>
      <c r="AA665" s="38">
        <f t="shared" si="275"/>
        <v>2.4454277058650151E-2</v>
      </c>
      <c r="AB665" s="37">
        <f t="shared" si="276"/>
        <v>2.7549838612194753E-2</v>
      </c>
      <c r="AC665" s="39">
        <f t="shared" si="273"/>
        <v>18.227806988072071</v>
      </c>
    </row>
    <row r="666" spans="1:29">
      <c r="A666" s="20">
        <f t="shared" si="274"/>
        <v>6.3900000000000803E-2</v>
      </c>
      <c r="B666" s="16">
        <f t="shared" si="279"/>
        <v>8.1360006908577915</v>
      </c>
      <c r="C666" s="16">
        <f t="shared" si="280"/>
        <v>152.42716197546673</v>
      </c>
      <c r="D666" s="20">
        <f t="shared" si="277"/>
        <v>97.554572294134985</v>
      </c>
      <c r="E666" s="20">
        <f t="shared" si="278"/>
        <v>77.79601291102442</v>
      </c>
      <c r="F666" s="20">
        <f t="shared" si="281"/>
        <v>2.2039870889756901</v>
      </c>
      <c r="G666" s="20">
        <f t="shared" si="282"/>
        <v>2.3247073974203025</v>
      </c>
      <c r="H666" s="20">
        <f t="shared" si="283"/>
        <v>0.12072030844461215</v>
      </c>
      <c r="I666" s="20">
        <f t="shared" si="284"/>
        <v>18</v>
      </c>
      <c r="J666" s="20">
        <f t="shared" si="285"/>
        <v>0.98901344162038474</v>
      </c>
      <c r="K666" s="20">
        <f t="shared" si="261"/>
        <v>1036.1507090839568</v>
      </c>
      <c r="L666" s="20">
        <f t="shared" si="262"/>
        <v>826.29027062536591</v>
      </c>
      <c r="M666" s="20">
        <f t="shared" si="263"/>
        <v>23.409079978010851</v>
      </c>
      <c r="N666" s="20">
        <f t="shared" si="264"/>
        <v>24.691279574136178</v>
      </c>
      <c r="O666" s="20">
        <f t="shared" si="265"/>
        <v>1.2821995961253267</v>
      </c>
      <c r="P666" s="20">
        <f>Properties!$G$12*EXP(1/$G$2-1/300)*(K666*L666-M666*N666/Properties!$B$3)</f>
        <v>1.3926874871164866E-2</v>
      </c>
      <c r="Q666" s="20">
        <f>Properties!$G$13*(K666^2-O666*N666/Properties!$C$3)</f>
        <v>7.6404963876426006E-4</v>
      </c>
      <c r="R666" s="20">
        <f>Properties!$G$14*(O666*L666-M666*K666/Properties!$D$3)</f>
        <v>3.1755463185256399E-10</v>
      </c>
      <c r="S666" s="20">
        <f t="shared" si="266"/>
        <v>97.550885662210902</v>
      </c>
      <c r="T666" s="20">
        <f t="shared" si="267"/>
        <v>77.792690791994374</v>
      </c>
      <c r="U666" s="20">
        <f t="shared" si="268"/>
        <v>2.2073092080057419</v>
      </c>
      <c r="V666" s="20">
        <f t="shared" si="269"/>
        <v>2.328211772897367</v>
      </c>
      <c r="W666" s="20">
        <f t="shared" si="270"/>
        <v>0.12090256489162508</v>
      </c>
      <c r="X666" s="20">
        <f t="shared" si="286"/>
        <v>18</v>
      </c>
      <c r="Y666" s="20">
        <f t="shared" si="271"/>
        <v>0.98899615261171614</v>
      </c>
      <c r="Z666" s="34">
        <f t="shared" si="272"/>
        <v>7.2062087878860481E-2</v>
      </c>
      <c r="AA666" s="38">
        <f t="shared" si="275"/>
        <v>2.4491143377890979E-2</v>
      </c>
      <c r="AB666" s="37">
        <f t="shared" si="276"/>
        <v>2.759136510007032E-2</v>
      </c>
      <c r="AC666" s="39">
        <f t="shared" si="273"/>
        <v>18.227717507386483</v>
      </c>
    </row>
    <row r="667" spans="1:29">
      <c r="A667" s="20">
        <f t="shared" si="274"/>
        <v>6.4000000000000806E-2</v>
      </c>
      <c r="B667" s="16">
        <f t="shared" si="279"/>
        <v>8.1487330863051426</v>
      </c>
      <c r="C667" s="16">
        <f t="shared" si="280"/>
        <v>152.66570213505275</v>
      </c>
      <c r="D667" s="20">
        <f t="shared" si="277"/>
        <v>97.550885662210902</v>
      </c>
      <c r="E667" s="20">
        <f t="shared" si="278"/>
        <v>77.792690791994374</v>
      </c>
      <c r="F667" s="20">
        <f t="shared" si="281"/>
        <v>2.2073092080057419</v>
      </c>
      <c r="G667" s="20">
        <f t="shared" si="282"/>
        <v>2.328211772897367</v>
      </c>
      <c r="H667" s="20">
        <f t="shared" si="283"/>
        <v>0.12090256489162508</v>
      </c>
      <c r="I667" s="20">
        <f t="shared" si="284"/>
        <v>18</v>
      </c>
      <c r="J667" s="20">
        <f t="shared" si="285"/>
        <v>0.98899615261171614</v>
      </c>
      <c r="K667" s="20">
        <f t="shared" ref="K667:K730" si="287">$G$3*D667/SUM(D667:I667)*$J667</f>
        <v>1036.0934401407339</v>
      </c>
      <c r="L667" s="20">
        <f t="shared" ref="L667:L730" si="288">$G$3*E667/SUM(D667:I667)*$J667</f>
        <v>826.24054177813309</v>
      </c>
      <c r="M667" s="20">
        <f t="shared" ref="M667:M730" si="289">$G$3*F667/SUM(D667:I667)*$J667</f>
        <v>23.443955175313327</v>
      </c>
      <c r="N667" s="20">
        <f t="shared" ref="N667:N730" si="290">$G$3*G667/SUM(D667:I667)*$J667</f>
        <v>24.72806811319235</v>
      </c>
      <c r="O667" s="20">
        <f t="shared" ref="O667:O730" si="291">$G$3*H667/SUM(D667:I667)*$J667</f>
        <v>1.2841129378790215</v>
      </c>
      <c r="P667" s="20">
        <f>Properties!$G$12*EXP(1/$G$2-1/300)*(K667*L667-M667*N667/Properties!$B$3)</f>
        <v>1.3925266956471793E-2</v>
      </c>
      <c r="Q667" s="20">
        <f>Properties!$G$13*(K667^2-O667*N667/Properties!$C$3)</f>
        <v>7.639651767950194E-4</v>
      </c>
      <c r="R667" s="20">
        <f>Properties!$G$14*(O667*L667-M667*K667/Properties!$D$3)</f>
        <v>3.180085355654584E-10</v>
      </c>
      <c r="S667" s="20">
        <f t="shared" ref="S667:S730" si="292">D667+$G$10*(-P667-2*Q667+R667)*$B$25</f>
        <v>97.547199454134301</v>
      </c>
      <c r="T667" s="20">
        <f t="shared" ref="T667:T730" si="293">E667+$G$10*(-P667-R667)*$B$25</f>
        <v>77.789369056516435</v>
      </c>
      <c r="U667" s="20">
        <f t="shared" ref="U667:U730" si="294">F667+$G$10*(P667+R667)*$B$25</f>
        <v>2.2106309434836744</v>
      </c>
      <c r="V667" s="20">
        <f t="shared" ref="V667:V730" si="295">G667+$G$10*(P667+Q667)*$B$25</f>
        <v>2.3317157446746326</v>
      </c>
      <c r="W667" s="20">
        <f t="shared" ref="W667:W730" si="296">H667+$G$10*(Q667-R667)*$B$25</f>
        <v>0.12108480119095812</v>
      </c>
      <c r="X667" s="20">
        <f t="shared" si="286"/>
        <v>18</v>
      </c>
      <c r="Y667" s="20">
        <f t="shared" ref="Y667:Y730" si="297">J667-($J$6/(2*J667)*SUM($D$27:$I$27)/SUM(D667:I667))*($B$25)</f>
        <v>0.98897886330081197</v>
      </c>
      <c r="Z667" s="34">
        <f t="shared" ref="Z667:Z730" si="298">1-(P667+R667)/($P$27+$R$27)</f>
        <v>7.2169222075278983E-2</v>
      </c>
      <c r="AA667" s="38">
        <f t="shared" si="275"/>
        <v>2.4528005458656993E-2</v>
      </c>
      <c r="AB667" s="37">
        <f t="shared" si="276"/>
        <v>2.7632886793544566E-2</v>
      </c>
      <c r="AC667" s="39">
        <f t="shared" ref="AC667:AC730" si="299">(P667+R667)/(Q667-R667)</f>
        <v>18.227628030692209</v>
      </c>
    </row>
    <row r="668" spans="1:29">
      <c r="A668" s="20">
        <f t="shared" ref="A668:A731" si="300">A667+$B$25</f>
        <v>6.4100000000000809E-2</v>
      </c>
      <c r="B668" s="16">
        <f t="shared" si="279"/>
        <v>8.1614654817524954</v>
      </c>
      <c r="C668" s="16">
        <f t="shared" si="280"/>
        <v>152.90424229463878</v>
      </c>
      <c r="D668" s="20">
        <f t="shared" si="277"/>
        <v>97.547199454134301</v>
      </c>
      <c r="E668" s="20">
        <f t="shared" si="278"/>
        <v>77.789369056516435</v>
      </c>
      <c r="F668" s="20">
        <f t="shared" si="281"/>
        <v>2.2106309434836744</v>
      </c>
      <c r="G668" s="20">
        <f t="shared" si="282"/>
        <v>2.3317157446746326</v>
      </c>
      <c r="H668" s="20">
        <f t="shared" si="283"/>
        <v>0.12108480119095812</v>
      </c>
      <c r="I668" s="20">
        <f t="shared" si="284"/>
        <v>18</v>
      </c>
      <c r="J668" s="20">
        <f t="shared" si="285"/>
        <v>0.98897886330081197</v>
      </c>
      <c r="K668" s="20">
        <f t="shared" si="287"/>
        <v>1036.0361767515224</v>
      </c>
      <c r="L668" s="20">
        <f t="shared" si="288"/>
        <v>826.1908179857104</v>
      </c>
      <c r="M668" s="20">
        <f t="shared" si="289"/>
        <v>23.478825058143361</v>
      </c>
      <c r="N668" s="20">
        <f t="shared" si="290"/>
        <v>24.764851055717827</v>
      </c>
      <c r="O668" s="20">
        <f t="shared" si="291"/>
        <v>1.2860259975744657</v>
      </c>
      <c r="P668" s="20">
        <f>Properties!$G$12*EXP(1/$G$2-1/300)*(K668*L668-M668*N668/Properties!$B$3)</f>
        <v>1.3923659294202464E-2</v>
      </c>
      <c r="Q668" s="20">
        <f>Properties!$G$13*(K668^2-O668*N668/Properties!$C$3)</f>
        <v>7.6388072767763265E-4</v>
      </c>
      <c r="R668" s="20">
        <f>Properties!$G$14*(O668*L668-M668*K668/Properties!$D$3)</f>
        <v>3.1846231200102761E-10</v>
      </c>
      <c r="S668" s="20">
        <f t="shared" si="292"/>
        <v>97.543513669838831</v>
      </c>
      <c r="T668" s="20">
        <f t="shared" si="293"/>
        <v>77.786047704530404</v>
      </c>
      <c r="U668" s="20">
        <f t="shared" si="294"/>
        <v>2.2139522954697006</v>
      </c>
      <c r="V668" s="20">
        <f t="shared" si="295"/>
        <v>2.335219312815378</v>
      </c>
      <c r="W668" s="20">
        <f t="shared" si="296"/>
        <v>0.12126701734567696</v>
      </c>
      <c r="X668" s="20">
        <f t="shared" si="286"/>
        <v>18</v>
      </c>
      <c r="Y668" s="20">
        <f t="shared" si="297"/>
        <v>0.98896157368765636</v>
      </c>
      <c r="Z668" s="34">
        <f t="shared" si="298"/>
        <v>7.2276339452889249E-2</v>
      </c>
      <c r="AA668" s="38">
        <f t="shared" ref="AA668:AA731" si="301">($D$27-S668)/$D$27</f>
        <v>2.4564863301611693E-2</v>
      </c>
      <c r="AB668" s="37">
        <f t="shared" ref="AB668:AB731" si="302">($E$27-T668)/$E$27</f>
        <v>2.7674403693369952E-2</v>
      </c>
      <c r="AC668" s="39">
        <f t="shared" si="299"/>
        <v>18.227538557989135</v>
      </c>
    </row>
    <row r="669" spans="1:29">
      <c r="A669" s="20">
        <f t="shared" si="300"/>
        <v>6.4200000000000812E-2</v>
      </c>
      <c r="B669" s="16">
        <f t="shared" si="279"/>
        <v>8.1741978771998483</v>
      </c>
      <c r="C669" s="16">
        <f t="shared" si="280"/>
        <v>153.14278245422483</v>
      </c>
      <c r="D669" s="20">
        <f t="shared" ref="D669:D732" si="303">S668</f>
        <v>97.543513669838831</v>
      </c>
      <c r="E669" s="20">
        <f t="shared" ref="E669:E732" si="304">T668</f>
        <v>77.786047704530404</v>
      </c>
      <c r="F669" s="20">
        <f t="shared" si="281"/>
        <v>2.2139522954697006</v>
      </c>
      <c r="G669" s="20">
        <f t="shared" si="282"/>
        <v>2.335219312815378</v>
      </c>
      <c r="H669" s="20">
        <f t="shared" si="283"/>
        <v>0.12126701734567696</v>
      </c>
      <c r="I669" s="20">
        <f t="shared" si="284"/>
        <v>18</v>
      </c>
      <c r="J669" s="20">
        <f t="shared" si="285"/>
        <v>0.98896157368765636</v>
      </c>
      <c r="K669" s="20">
        <f t="shared" si="287"/>
        <v>1035.9789189154005</v>
      </c>
      <c r="L669" s="20">
        <f t="shared" si="288"/>
        <v>826.14109924726392</v>
      </c>
      <c r="M669" s="20">
        <f t="shared" si="289"/>
        <v>23.513689627321369</v>
      </c>
      <c r="N669" s="20">
        <f t="shared" si="290"/>
        <v>24.80162840257502</v>
      </c>
      <c r="O669" s="20">
        <f t="shared" si="291"/>
        <v>1.2879387752536462</v>
      </c>
      <c r="P669" s="20">
        <f>Properties!$G$12*EXP(1/$G$2-1/300)*(K669*L669-M669*N669/Properties!$B$3)</f>
        <v>1.3922051884302867E-2</v>
      </c>
      <c r="Q669" s="20">
        <f>Properties!$G$13*(K669^2-O669*N669/Properties!$C$3)</f>
        <v>7.6379629140938628E-4</v>
      </c>
      <c r="R669" s="20">
        <f>Properties!$G$14*(O669*L669-M669*K669/Properties!$D$3)</f>
        <v>3.1891596119166546E-10</v>
      </c>
      <c r="S669" s="20">
        <f t="shared" si="292"/>
        <v>97.539828309258169</v>
      </c>
      <c r="T669" s="20">
        <f t="shared" si="293"/>
        <v>77.782726735976084</v>
      </c>
      <c r="U669" s="20">
        <f t="shared" si="294"/>
        <v>2.2172732640240214</v>
      </c>
      <c r="V669" s="20">
        <f t="shared" si="295"/>
        <v>2.3387224773828685</v>
      </c>
      <c r="W669" s="20">
        <f t="shared" si="296"/>
        <v>0.1214492133588467</v>
      </c>
      <c r="X669" s="20">
        <f t="shared" si="286"/>
        <v>18</v>
      </c>
      <c r="Y669" s="20">
        <f t="shared" si="297"/>
        <v>0.98894428377223342</v>
      </c>
      <c r="Z669" s="34">
        <f t="shared" si="298"/>
        <v>7.2383440015290068E-2</v>
      </c>
      <c r="AA669" s="38">
        <f t="shared" si="301"/>
        <v>2.4601716907418306E-2</v>
      </c>
      <c r="AB669" s="37">
        <f t="shared" si="302"/>
        <v>2.7715915800298953E-2</v>
      </c>
      <c r="AC669" s="39">
        <f t="shared" si="299"/>
        <v>18.22744908927714</v>
      </c>
    </row>
    <row r="670" spans="1:29">
      <c r="A670" s="20">
        <f t="shared" si="300"/>
        <v>6.4300000000000815E-2</v>
      </c>
      <c r="B670" s="16">
        <f t="shared" si="279"/>
        <v>8.1869302726471993</v>
      </c>
      <c r="C670" s="16">
        <f t="shared" si="280"/>
        <v>153.38132261381085</v>
      </c>
      <c r="D670" s="20">
        <f t="shared" si="303"/>
        <v>97.539828309258169</v>
      </c>
      <c r="E670" s="20">
        <f t="shared" si="304"/>
        <v>77.782726735976084</v>
      </c>
      <c r="F670" s="20">
        <f t="shared" si="281"/>
        <v>2.2172732640240214</v>
      </c>
      <c r="G670" s="20">
        <f t="shared" si="282"/>
        <v>2.3387224773828685</v>
      </c>
      <c r="H670" s="20">
        <f t="shared" si="283"/>
        <v>0.1214492133588467</v>
      </c>
      <c r="I670" s="20">
        <f t="shared" si="284"/>
        <v>18</v>
      </c>
      <c r="J670" s="20">
        <f t="shared" si="285"/>
        <v>0.98894428377223342</v>
      </c>
      <c r="K670" s="20">
        <f t="shared" si="287"/>
        <v>1035.9216666314471</v>
      </c>
      <c r="L670" s="20">
        <f t="shared" si="288"/>
        <v>826.0913855619599</v>
      </c>
      <c r="M670" s="20">
        <f t="shared" si="289"/>
        <v>23.548548883667625</v>
      </c>
      <c r="N670" s="20">
        <f t="shared" si="290"/>
        <v>24.838400154626168</v>
      </c>
      <c r="O670" s="20">
        <f t="shared" si="291"/>
        <v>1.2898512709585428</v>
      </c>
      <c r="P670" s="20">
        <f>Properties!$G$12*EXP(1/$G$2-1/300)*(K670*L670-M670*N670/Properties!$B$3)</f>
        <v>1.3920444726719E-2</v>
      </c>
      <c r="Q670" s="20">
        <f>Properties!$G$13*(K670^2-O670*N670/Properties!$C$3)</f>
        <v>7.6371186798756673E-4</v>
      </c>
      <c r="R670" s="20">
        <f>Properties!$G$14*(O670*L670-M670*K670/Properties!$D$3)</f>
        <v>3.1936948316975695E-10</v>
      </c>
      <c r="S670" s="20">
        <f t="shared" si="292"/>
        <v>97.536143372325995</v>
      </c>
      <c r="T670" s="20">
        <f t="shared" si="293"/>
        <v>77.779406150793278</v>
      </c>
      <c r="U670" s="20">
        <f t="shared" si="294"/>
        <v>2.2205938492068236</v>
      </c>
      <c r="V670" s="20">
        <f t="shared" si="295"/>
        <v>2.3422252384403559</v>
      </c>
      <c r="W670" s="20">
        <f t="shared" si="296"/>
        <v>0.12163138923353174</v>
      </c>
      <c r="X670" s="20">
        <f t="shared" si="286"/>
        <v>18</v>
      </c>
      <c r="Y670" s="20">
        <f t="shared" si="297"/>
        <v>0.9889269935545274</v>
      </c>
      <c r="Z670" s="34">
        <f t="shared" si="298"/>
        <v>7.249052376607934E-2</v>
      </c>
      <c r="AA670" s="38">
        <f t="shared" si="301"/>
        <v>2.4638566276740052E-2</v>
      </c>
      <c r="AB670" s="37">
        <f t="shared" si="302"/>
        <v>2.7757423115084022E-2</v>
      </c>
      <c r="AC670" s="39">
        <f t="shared" si="299"/>
        <v>18.227359624556119</v>
      </c>
    </row>
    <row r="671" spans="1:29">
      <c r="A671" s="20">
        <f t="shared" si="300"/>
        <v>6.4400000000000818E-2</v>
      </c>
      <c r="B671" s="16">
        <f t="shared" si="279"/>
        <v>8.1996626680945521</v>
      </c>
      <c r="C671" s="16">
        <f t="shared" si="280"/>
        <v>153.61986277339687</v>
      </c>
      <c r="D671" s="20">
        <f t="shared" si="303"/>
        <v>97.536143372325995</v>
      </c>
      <c r="E671" s="20">
        <f t="shared" si="304"/>
        <v>77.779406150793278</v>
      </c>
      <c r="F671" s="20">
        <f t="shared" si="281"/>
        <v>2.2205938492068236</v>
      </c>
      <c r="G671" s="20">
        <f t="shared" si="282"/>
        <v>2.3422252384403559</v>
      </c>
      <c r="H671" s="20">
        <f t="shared" si="283"/>
        <v>0.12163138923353174</v>
      </c>
      <c r="I671" s="20">
        <f t="shared" si="284"/>
        <v>18</v>
      </c>
      <c r="J671" s="20">
        <f t="shared" si="285"/>
        <v>0.9889269935545274</v>
      </c>
      <c r="K671" s="20">
        <f t="shared" si="287"/>
        <v>1035.8644198987413</v>
      </c>
      <c r="L671" s="20">
        <f t="shared" si="288"/>
        <v>826.04167692896465</v>
      </c>
      <c r="M671" s="20">
        <f t="shared" si="289"/>
        <v>23.583402828002189</v>
      </c>
      <c r="N671" s="20">
        <f t="shared" si="290"/>
        <v>24.875166312733317</v>
      </c>
      <c r="O671" s="20">
        <f t="shared" si="291"/>
        <v>1.2917634847311243</v>
      </c>
      <c r="P671" s="20">
        <f>Properties!$G$12*EXP(1/$G$2-1/300)*(K671*L671-M671*N671/Properties!$B$3)</f>
        <v>1.3918837821396893E-2</v>
      </c>
      <c r="Q671" s="20">
        <f>Properties!$G$13*(K671^2-O671*N671/Properties!$C$3)</f>
        <v>7.6362745740946264E-4</v>
      </c>
      <c r="R671" s="20">
        <f>Properties!$G$14*(O671*L671-M671*K671/Properties!$D$3)</f>
        <v>3.1982287796767653E-10</v>
      </c>
      <c r="S671" s="20">
        <f t="shared" si="292"/>
        <v>97.532458858976014</v>
      </c>
      <c r="T671" s="20">
        <f t="shared" si="293"/>
        <v>77.776085948921818</v>
      </c>
      <c r="U671" s="20">
        <f t="shared" si="294"/>
        <v>2.2239140510782822</v>
      </c>
      <c r="V671" s="20">
        <f t="shared" si="295"/>
        <v>2.3457275960510784</v>
      </c>
      <c r="W671" s="20">
        <f t="shared" si="296"/>
        <v>0.12181354497279585</v>
      </c>
      <c r="X671" s="20">
        <f t="shared" si="286"/>
        <v>18</v>
      </c>
      <c r="Y671" s="20">
        <f t="shared" si="297"/>
        <v>0.98890970303452241</v>
      </c>
      <c r="Z671" s="34">
        <f t="shared" si="298"/>
        <v>7.2597590708853188E-2</v>
      </c>
      <c r="AA671" s="38">
        <f t="shared" si="301"/>
        <v>2.4675411410239861E-2</v>
      </c>
      <c r="AB671" s="37">
        <f t="shared" si="302"/>
        <v>2.779892563847728E-2</v>
      </c>
      <c r="AC671" s="39">
        <f t="shared" si="299"/>
        <v>18.227270163825953</v>
      </c>
    </row>
    <row r="672" spans="1:29">
      <c r="A672" s="20">
        <f t="shared" si="300"/>
        <v>6.4500000000000821E-2</v>
      </c>
      <c r="B672" s="16">
        <f t="shared" si="279"/>
        <v>8.2123950635419032</v>
      </c>
      <c r="C672" s="16">
        <f t="shared" si="280"/>
        <v>153.8584029329829</v>
      </c>
      <c r="D672" s="20">
        <f t="shared" si="303"/>
        <v>97.532458858976014</v>
      </c>
      <c r="E672" s="20">
        <f t="shared" si="304"/>
        <v>77.776085948921818</v>
      </c>
      <c r="F672" s="20">
        <f t="shared" si="281"/>
        <v>2.2239140510782822</v>
      </c>
      <c r="G672" s="20">
        <f t="shared" si="282"/>
        <v>2.3457275960510784</v>
      </c>
      <c r="H672" s="20">
        <f t="shared" si="283"/>
        <v>0.12181354497279585</v>
      </c>
      <c r="I672" s="20">
        <f t="shared" si="284"/>
        <v>18</v>
      </c>
      <c r="J672" s="20">
        <f t="shared" si="285"/>
        <v>0.98890970303452241</v>
      </c>
      <c r="K672" s="20">
        <f t="shared" si="287"/>
        <v>1035.8071787163624</v>
      </c>
      <c r="L672" s="20">
        <f t="shared" si="288"/>
        <v>825.9919733474444</v>
      </c>
      <c r="M672" s="20">
        <f t="shared" si="289"/>
        <v>23.618251461144972</v>
      </c>
      <c r="N672" s="20">
        <f t="shared" si="290"/>
        <v>24.911926877758329</v>
      </c>
      <c r="O672" s="20">
        <f t="shared" si="291"/>
        <v>1.2936754166133519</v>
      </c>
      <c r="P672" s="20">
        <f>Properties!$G$12*EXP(1/$G$2-1/300)*(K672*L672-M672*N672/Properties!$B$3)</f>
        <v>1.3917231168282565E-2</v>
      </c>
      <c r="Q672" s="20">
        <f>Properties!$G$13*(K672^2-O672*N672/Properties!$C$3)</f>
        <v>7.6354305967236242E-4</v>
      </c>
      <c r="R672" s="20">
        <f>Properties!$G$14*(O672*L672-M672*K672/Properties!$D$3)</f>
        <v>3.2027614561778945E-10</v>
      </c>
      <c r="S672" s="20">
        <f t="shared" si="292"/>
        <v>97.528774769141918</v>
      </c>
      <c r="T672" s="20">
        <f t="shared" si="293"/>
        <v>77.772766130301548</v>
      </c>
      <c r="U672" s="20">
        <f t="shared" si="294"/>
        <v>2.2272338696985585</v>
      </c>
      <c r="V672" s="20">
        <f t="shared" si="295"/>
        <v>2.349229550278261</v>
      </c>
      <c r="W672" s="20">
        <f t="shared" si="296"/>
        <v>0.12199568057970217</v>
      </c>
      <c r="X672" s="20">
        <f t="shared" si="286"/>
        <v>18</v>
      </c>
      <c r="Y672" s="20">
        <f t="shared" si="297"/>
        <v>0.98889241221220259</v>
      </c>
      <c r="Z672" s="34">
        <f t="shared" si="298"/>
        <v>7.2704640847208402E-2</v>
      </c>
      <c r="AA672" s="38">
        <f t="shared" si="301"/>
        <v>2.4712252308580814E-2</v>
      </c>
      <c r="AB672" s="37">
        <f t="shared" si="302"/>
        <v>2.784042337123065E-2</v>
      </c>
      <c r="AC672" s="39">
        <f t="shared" si="299"/>
        <v>18.227180707086518</v>
      </c>
    </row>
    <row r="673" spans="1:29">
      <c r="A673" s="20">
        <f t="shared" si="300"/>
        <v>6.4600000000000823E-2</v>
      </c>
      <c r="B673" s="16">
        <f t="shared" ref="B673:B736" si="305">A673/(PI()/4*$G$6^2)</f>
        <v>8.225127458989256</v>
      </c>
      <c r="C673" s="16">
        <f t="shared" ref="C673:C736" si="306">A673*$G$10</f>
        <v>154.09694309256892</v>
      </c>
      <c r="D673" s="20">
        <f t="shared" si="303"/>
        <v>97.528774769141918</v>
      </c>
      <c r="E673" s="20">
        <f t="shared" si="304"/>
        <v>77.772766130301548</v>
      </c>
      <c r="F673" s="20">
        <f t="shared" ref="F673:F736" si="307">U672</f>
        <v>2.2272338696985585</v>
      </c>
      <c r="G673" s="20">
        <f t="shared" ref="G673:G736" si="308">V672</f>
        <v>2.349229550278261</v>
      </c>
      <c r="H673" s="20">
        <f t="shared" ref="H673:H736" si="309">W672</f>
        <v>0.12199568057970217</v>
      </c>
      <c r="I673" s="20">
        <f t="shared" ref="I673:I736" si="310">X672</f>
        <v>18</v>
      </c>
      <c r="J673" s="20">
        <f t="shared" ref="J673:J736" si="311">Y672</f>
        <v>0.98889241221220259</v>
      </c>
      <c r="K673" s="20">
        <f t="shared" si="287"/>
        <v>1035.7499430833896</v>
      </c>
      <c r="L673" s="20">
        <f t="shared" si="288"/>
        <v>825.94227481656606</v>
      </c>
      <c r="M673" s="20">
        <f t="shared" si="289"/>
        <v>23.653094783915694</v>
      </c>
      <c r="N673" s="20">
        <f t="shared" si="290"/>
        <v>24.948681850562878</v>
      </c>
      <c r="O673" s="20">
        <f t="shared" si="291"/>
        <v>1.295587066647178</v>
      </c>
      <c r="P673" s="20">
        <f>Properties!$G$12*EXP(1/$G$2-1/300)*(K673*L673-M673*N673/Properties!$B$3)</f>
        <v>1.3915624767322075E-2</v>
      </c>
      <c r="Q673" s="20">
        <f>Properties!$G$13*(K673^2-O673*N673/Properties!$C$3)</f>
        <v>7.6345867477355534E-4</v>
      </c>
      <c r="R673" s="20">
        <f>Properties!$G$14*(O673*L673-M673*K673/Properties!$D$3)</f>
        <v>3.2072928615245223E-10</v>
      </c>
      <c r="S673" s="20">
        <f t="shared" si="292"/>
        <v>97.525091102757457</v>
      </c>
      <c r="T673" s="20">
        <f t="shared" si="293"/>
        <v>77.7694466948723</v>
      </c>
      <c r="U673" s="20">
        <f t="shared" si="294"/>
        <v>2.2305533051278013</v>
      </c>
      <c r="V673" s="20">
        <f t="shared" si="295"/>
        <v>2.3527311011851149</v>
      </c>
      <c r="W673" s="20">
        <f t="shared" si="296"/>
        <v>0.12217779605731317</v>
      </c>
      <c r="X673" s="20">
        <f t="shared" ref="X673:X736" si="312">I673</f>
        <v>18</v>
      </c>
      <c r="Y673" s="20">
        <f t="shared" si="297"/>
        <v>0.98887512108755204</v>
      </c>
      <c r="Z673" s="34">
        <f t="shared" si="298"/>
        <v>7.2811674184738995E-2</v>
      </c>
      <c r="AA673" s="38">
        <f t="shared" si="301"/>
        <v>2.4749088972425427E-2</v>
      </c>
      <c r="AB673" s="37">
        <f t="shared" si="302"/>
        <v>2.7881916314096245E-2</v>
      </c>
      <c r="AC673" s="39">
        <f t="shared" si="299"/>
        <v>18.227091254337708</v>
      </c>
    </row>
    <row r="674" spans="1:29">
      <c r="A674" s="20">
        <f t="shared" si="300"/>
        <v>6.4700000000000826E-2</v>
      </c>
      <c r="B674" s="16">
        <f t="shared" si="305"/>
        <v>8.2378598544366071</v>
      </c>
      <c r="C674" s="16">
        <f t="shared" si="306"/>
        <v>154.33548325215494</v>
      </c>
      <c r="D674" s="20">
        <f t="shared" si="303"/>
        <v>97.525091102757457</v>
      </c>
      <c r="E674" s="20">
        <f t="shared" si="304"/>
        <v>77.7694466948723</v>
      </c>
      <c r="F674" s="20">
        <f t="shared" si="307"/>
        <v>2.2305533051278013</v>
      </c>
      <c r="G674" s="20">
        <f t="shared" si="308"/>
        <v>2.3527311011851149</v>
      </c>
      <c r="H674" s="20">
        <f t="shared" si="309"/>
        <v>0.12217779605731317</v>
      </c>
      <c r="I674" s="20">
        <f t="shared" si="310"/>
        <v>18</v>
      </c>
      <c r="J674" s="20">
        <f t="shared" si="311"/>
        <v>0.98887512108755204</v>
      </c>
      <c r="K674" s="20">
        <f t="shared" si="287"/>
        <v>1035.6927129989019</v>
      </c>
      <c r="L674" s="20">
        <f t="shared" si="288"/>
        <v>825.89258133549606</v>
      </c>
      <c r="M674" s="20">
        <f t="shared" si="289"/>
        <v>23.687932797133907</v>
      </c>
      <c r="N674" s="20">
        <f t="shared" si="290"/>
        <v>24.985431232008455</v>
      </c>
      <c r="O674" s="20">
        <f t="shared" si="291"/>
        <v>1.2974984348745455</v>
      </c>
      <c r="P674" s="20">
        <f>Properties!$G$12*EXP(1/$G$2-1/300)*(K674*L674-M674*N674/Properties!$B$3)</f>
        <v>1.3914018618461466E-2</v>
      </c>
      <c r="Q674" s="20">
        <f>Properties!$G$13*(K674^2-O674*N674/Properties!$C$3)</f>
        <v>7.6337430271033026E-4</v>
      </c>
      <c r="R674" s="20">
        <f>Properties!$G$14*(O674*L674-M674*K674/Properties!$D$3)</f>
        <v>3.211822996040113E-10</v>
      </c>
      <c r="S674" s="20">
        <f t="shared" si="292"/>
        <v>97.521407859756351</v>
      </c>
      <c r="T674" s="20">
        <f t="shared" si="293"/>
        <v>77.766127642573949</v>
      </c>
      <c r="U674" s="20">
        <f t="shared" si="294"/>
        <v>2.2338723574261468</v>
      </c>
      <c r="V674" s="20">
        <f t="shared" si="295"/>
        <v>2.356232248834838</v>
      </c>
      <c r="W674" s="20">
        <f t="shared" si="296"/>
        <v>0.12235989140869068</v>
      </c>
      <c r="X674" s="20">
        <f t="shared" si="312"/>
        <v>18</v>
      </c>
      <c r="Y674" s="20">
        <f t="shared" si="297"/>
        <v>0.98885782966055491</v>
      </c>
      <c r="Z674" s="34">
        <f t="shared" si="298"/>
        <v>7.2918690725039981E-2</v>
      </c>
      <c r="AA674" s="38">
        <f t="shared" si="301"/>
        <v>2.4785921402436486E-2</v>
      </c>
      <c r="AB674" s="37">
        <f t="shared" si="302"/>
        <v>2.7923404467825642E-2</v>
      </c>
      <c r="AC674" s="39">
        <f t="shared" si="299"/>
        <v>18.22700180557942</v>
      </c>
    </row>
    <row r="675" spans="1:29">
      <c r="A675" s="20">
        <f t="shared" si="300"/>
        <v>6.4800000000000829E-2</v>
      </c>
      <c r="B675" s="16">
        <f t="shared" si="305"/>
        <v>8.2505922498839599</v>
      </c>
      <c r="C675" s="16">
        <f t="shared" si="306"/>
        <v>154.57402341174097</v>
      </c>
      <c r="D675" s="20">
        <f t="shared" si="303"/>
        <v>97.521407859756351</v>
      </c>
      <c r="E675" s="20">
        <f t="shared" si="304"/>
        <v>77.766127642573949</v>
      </c>
      <c r="F675" s="20">
        <f t="shared" si="307"/>
        <v>2.2338723574261468</v>
      </c>
      <c r="G675" s="20">
        <f t="shared" si="308"/>
        <v>2.356232248834838</v>
      </c>
      <c r="H675" s="20">
        <f t="shared" si="309"/>
        <v>0.12235989140869068</v>
      </c>
      <c r="I675" s="20">
        <f t="shared" si="310"/>
        <v>18</v>
      </c>
      <c r="J675" s="20">
        <f t="shared" si="311"/>
        <v>0.98885782966055491</v>
      </c>
      <c r="K675" s="20">
        <f t="shared" si="287"/>
        <v>1035.63548846198</v>
      </c>
      <c r="L675" s="20">
        <f t="shared" si="288"/>
        <v>825.84289290340234</v>
      </c>
      <c r="M675" s="20">
        <f t="shared" si="289"/>
        <v>23.722765501618987</v>
      </c>
      <c r="N675" s="20">
        <f t="shared" si="290"/>
        <v>25.022175022956382</v>
      </c>
      <c r="O675" s="20">
        <f t="shared" si="291"/>
        <v>1.2994095213373884</v>
      </c>
      <c r="P675" s="20">
        <f>Properties!$G$12*EXP(1/$G$2-1/300)*(K675*L675-M675*N675/Properties!$B$3)</f>
        <v>1.3912412721646835E-2</v>
      </c>
      <c r="Q675" s="20">
        <f>Properties!$G$13*(K675^2-O675*N675/Properties!$C$3)</f>
        <v>7.6328994347997926E-4</v>
      </c>
      <c r="R675" s="20">
        <f>Properties!$G$14*(O675*L675-M675*K675/Properties!$D$3)</f>
        <v>3.216351860048043E-10</v>
      </c>
      <c r="S675" s="20">
        <f t="shared" si="292"/>
        <v>97.517725040072364</v>
      </c>
      <c r="T675" s="20">
        <f t="shared" si="293"/>
        <v>77.762808973346381</v>
      </c>
      <c r="U675" s="20">
        <f t="shared" si="294"/>
        <v>2.2371910266537181</v>
      </c>
      <c r="V675" s="20">
        <f t="shared" si="295"/>
        <v>2.3597329932906144</v>
      </c>
      <c r="W675" s="20">
        <f t="shared" si="296"/>
        <v>0.12254196663689589</v>
      </c>
      <c r="X675" s="20">
        <f t="shared" si="312"/>
        <v>18</v>
      </c>
      <c r="Y675" s="20">
        <f t="shared" si="297"/>
        <v>0.98884053793119531</v>
      </c>
      <c r="Z675" s="34">
        <f t="shared" si="298"/>
        <v>7.3025690471703042E-2</v>
      </c>
      <c r="AA675" s="38">
        <f t="shared" si="301"/>
        <v>2.4822749599276363E-2</v>
      </c>
      <c r="AB675" s="37">
        <f t="shared" si="302"/>
        <v>2.7964887833170238E-2</v>
      </c>
      <c r="AC675" s="39">
        <f t="shared" si="299"/>
        <v>18.226912360811532</v>
      </c>
    </row>
    <row r="676" spans="1:29">
      <c r="A676" s="20">
        <f t="shared" si="300"/>
        <v>6.4900000000000832E-2</v>
      </c>
      <c r="B676" s="16">
        <f t="shared" si="305"/>
        <v>8.2633246453313109</v>
      </c>
      <c r="C676" s="16">
        <f t="shared" si="306"/>
        <v>154.81256357132699</v>
      </c>
      <c r="D676" s="20">
        <f t="shared" si="303"/>
        <v>97.517725040072364</v>
      </c>
      <c r="E676" s="20">
        <f t="shared" si="304"/>
        <v>77.762808973346381</v>
      </c>
      <c r="F676" s="20">
        <f t="shared" si="307"/>
        <v>2.2371910266537181</v>
      </c>
      <c r="G676" s="20">
        <f t="shared" si="308"/>
        <v>2.3597329932906144</v>
      </c>
      <c r="H676" s="20">
        <f t="shared" si="309"/>
        <v>0.12254196663689589</v>
      </c>
      <c r="I676" s="20">
        <f t="shared" si="310"/>
        <v>18</v>
      </c>
      <c r="J676" s="20">
        <f t="shared" si="311"/>
        <v>0.98884053793119531</v>
      </c>
      <c r="K676" s="20">
        <f t="shared" si="287"/>
        <v>1035.5782694717029</v>
      </c>
      <c r="L676" s="20">
        <f t="shared" si="288"/>
        <v>825.7932095194509</v>
      </c>
      <c r="M676" s="20">
        <f t="shared" si="289"/>
        <v>23.757592898190122</v>
      </c>
      <c r="N676" s="20">
        <f t="shared" si="290"/>
        <v>25.058913224267755</v>
      </c>
      <c r="O676" s="20">
        <f t="shared" si="291"/>
        <v>1.301320326077632</v>
      </c>
      <c r="P676" s="20">
        <f>Properties!$G$12*EXP(1/$G$2-1/300)*(K676*L676-M676*N676/Properties!$B$3)</f>
        <v>1.3910807076824249E-2</v>
      </c>
      <c r="Q676" s="20">
        <f>Properties!$G$13*(K676^2-O676*N676/Properties!$C$3)</f>
        <v>7.6320559707979249E-4</v>
      </c>
      <c r="R676" s="20">
        <f>Properties!$G$14*(O676*L676-M676*K676/Properties!$D$3)</f>
        <v>3.2208794538715823E-10</v>
      </c>
      <c r="S676" s="20">
        <f t="shared" si="292"/>
        <v>97.514042643639272</v>
      </c>
      <c r="T676" s="20">
        <f t="shared" si="293"/>
        <v>77.759490687129471</v>
      </c>
      <c r="U676" s="20">
        <f t="shared" si="294"/>
        <v>2.2405093128706248</v>
      </c>
      <c r="V676" s="20">
        <f t="shared" si="295"/>
        <v>2.3632333346156145</v>
      </c>
      <c r="W676" s="20">
        <f t="shared" si="296"/>
        <v>0.12272402174498934</v>
      </c>
      <c r="X676" s="20">
        <f t="shared" si="312"/>
        <v>18</v>
      </c>
      <c r="Y676" s="20">
        <f t="shared" si="297"/>
        <v>0.98882324589945747</v>
      </c>
      <c r="Z676" s="34">
        <f t="shared" si="298"/>
        <v>7.3132673428321526E-2</v>
      </c>
      <c r="AA676" s="38">
        <f t="shared" si="301"/>
        <v>2.4859573563607285E-2</v>
      </c>
      <c r="AB676" s="37">
        <f t="shared" si="302"/>
        <v>2.8006366410881611E-2</v>
      </c>
      <c r="AC676" s="39">
        <f t="shared" si="299"/>
        <v>18.226822920033925</v>
      </c>
    </row>
    <row r="677" spans="1:29">
      <c r="A677" s="20">
        <f t="shared" si="300"/>
        <v>6.5000000000000835E-2</v>
      </c>
      <c r="B677" s="16">
        <f t="shared" si="305"/>
        <v>8.2760570407786638</v>
      </c>
      <c r="C677" s="16">
        <f t="shared" si="306"/>
        <v>155.05110373091301</v>
      </c>
      <c r="D677" s="20">
        <f t="shared" si="303"/>
        <v>97.514042643639272</v>
      </c>
      <c r="E677" s="20">
        <f t="shared" si="304"/>
        <v>77.759490687129471</v>
      </c>
      <c r="F677" s="20">
        <f t="shared" si="307"/>
        <v>2.2405093128706248</v>
      </c>
      <c r="G677" s="20">
        <f t="shared" si="308"/>
        <v>2.3632333346156145</v>
      </c>
      <c r="H677" s="20">
        <f t="shared" si="309"/>
        <v>0.12272402174498934</v>
      </c>
      <c r="I677" s="20">
        <f t="shared" si="310"/>
        <v>18</v>
      </c>
      <c r="J677" s="20">
        <f t="shared" si="311"/>
        <v>0.98882324589945747</v>
      </c>
      <c r="K677" s="20">
        <f t="shared" si="287"/>
        <v>1035.5210560271514</v>
      </c>
      <c r="L677" s="20">
        <f t="shared" si="288"/>
        <v>825.74353118280942</v>
      </c>
      <c r="M677" s="20">
        <f t="shared" si="289"/>
        <v>23.79241498766633</v>
      </c>
      <c r="N677" s="20">
        <f t="shared" si="290"/>
        <v>25.095645836803527</v>
      </c>
      <c r="O677" s="20">
        <f t="shared" si="291"/>
        <v>1.3032308491371927</v>
      </c>
      <c r="P677" s="20">
        <f>Properties!$G$12*EXP(1/$G$2-1/300)*(K677*L677-M677*N677/Properties!$B$3)</f>
        <v>1.3909201683939817E-2</v>
      </c>
      <c r="Q677" s="20">
        <f>Properties!$G$13*(K677^2-O677*N677/Properties!$C$3)</f>
        <v>7.6312126350706324E-4</v>
      </c>
      <c r="R677" s="20">
        <f>Properties!$G$14*(O677*L677-M677*K677/Properties!$D$3)</f>
        <v>3.2254057778339145E-10</v>
      </c>
      <c r="S677" s="20">
        <f t="shared" si="292"/>
        <v>97.510360670390853</v>
      </c>
      <c r="T677" s="20">
        <f t="shared" si="293"/>
        <v>77.756172783863136</v>
      </c>
      <c r="U677" s="20">
        <f t="shared" si="294"/>
        <v>2.2438272161369648</v>
      </c>
      <c r="V677" s="20">
        <f t="shared" si="295"/>
        <v>2.3667332728729962</v>
      </c>
      <c r="W677" s="20">
        <f t="shared" si="296"/>
        <v>0.12290605673603092</v>
      </c>
      <c r="X677" s="20">
        <f t="shared" si="312"/>
        <v>18</v>
      </c>
      <c r="Y677" s="20">
        <f t="shared" si="297"/>
        <v>0.98880595356532552</v>
      </c>
      <c r="Z677" s="34">
        <f t="shared" si="298"/>
        <v>7.3239639598486228E-2</v>
      </c>
      <c r="AA677" s="38">
        <f t="shared" si="301"/>
        <v>2.4896393296091474E-2</v>
      </c>
      <c r="AB677" s="37">
        <f t="shared" si="302"/>
        <v>2.8047840201710805E-2</v>
      </c>
      <c r="AC677" s="39">
        <f t="shared" si="299"/>
        <v>18.226733483246473</v>
      </c>
    </row>
    <row r="678" spans="1:29">
      <c r="A678" s="20">
        <f t="shared" si="300"/>
        <v>6.5100000000000838E-2</v>
      </c>
      <c r="B678" s="16">
        <f t="shared" si="305"/>
        <v>8.2887894362260148</v>
      </c>
      <c r="C678" s="16">
        <f t="shared" si="306"/>
        <v>155.28964389049904</v>
      </c>
      <c r="D678" s="20">
        <f t="shared" si="303"/>
        <v>97.510360670390853</v>
      </c>
      <c r="E678" s="20">
        <f t="shared" si="304"/>
        <v>77.756172783863136</v>
      </c>
      <c r="F678" s="20">
        <f t="shared" si="307"/>
        <v>2.2438272161369648</v>
      </c>
      <c r="G678" s="20">
        <f t="shared" si="308"/>
        <v>2.3667332728729962</v>
      </c>
      <c r="H678" s="20">
        <f t="shared" si="309"/>
        <v>0.12290605673603092</v>
      </c>
      <c r="I678" s="20">
        <f t="shared" si="310"/>
        <v>18</v>
      </c>
      <c r="J678" s="20">
        <f t="shared" si="311"/>
        <v>0.98880595356532552</v>
      </c>
      <c r="K678" s="20">
        <f t="shared" si="287"/>
        <v>1035.4638481274051</v>
      </c>
      <c r="L678" s="20">
        <f t="shared" si="288"/>
        <v>825.69385789264572</v>
      </c>
      <c r="M678" s="20">
        <f t="shared" si="289"/>
        <v>23.827231770866469</v>
      </c>
      <c r="N678" s="20">
        <f t="shared" si="290"/>
        <v>25.13237286142445</v>
      </c>
      <c r="O678" s="20">
        <f t="shared" si="291"/>
        <v>1.3051410905579788</v>
      </c>
      <c r="P678" s="20">
        <f>Properties!$G$12*EXP(1/$G$2-1/300)*(K678*L678-M678*N678/Properties!$B$3)</f>
        <v>1.3907596542939656E-2</v>
      </c>
      <c r="Q678" s="20">
        <f>Properties!$G$13*(K678^2-O678*N678/Properties!$C$3)</f>
        <v>7.6303694275908253E-4</v>
      </c>
      <c r="R678" s="20">
        <f>Properties!$G$14*(O678*L678-M678*K678/Properties!$D$3)</f>
        <v>3.2299308322581373E-10</v>
      </c>
      <c r="S678" s="20">
        <f t="shared" si="292"/>
        <v>97.506679120260898</v>
      </c>
      <c r="T678" s="20">
        <f t="shared" si="293"/>
        <v>77.752855263487277</v>
      </c>
      <c r="U678" s="20">
        <f t="shared" si="294"/>
        <v>2.2471447365128223</v>
      </c>
      <c r="V678" s="20">
        <f t="shared" si="295"/>
        <v>2.3702328081259028</v>
      </c>
      <c r="W678" s="20">
        <f t="shared" si="296"/>
        <v>0.12308807161307987</v>
      </c>
      <c r="X678" s="20">
        <f t="shared" si="312"/>
        <v>18</v>
      </c>
      <c r="Y678" s="20">
        <f t="shared" si="297"/>
        <v>0.98878866092878348</v>
      </c>
      <c r="Z678" s="34">
        <f t="shared" si="298"/>
        <v>7.3346588985787275E-2</v>
      </c>
      <c r="AA678" s="38">
        <f t="shared" si="301"/>
        <v>2.4933208797391016E-2</v>
      </c>
      <c r="AB678" s="37">
        <f t="shared" si="302"/>
        <v>2.8089309206409042E-2</v>
      </c>
      <c r="AC678" s="39">
        <f t="shared" si="299"/>
        <v>18.226644050449096</v>
      </c>
    </row>
    <row r="679" spans="1:29">
      <c r="A679" s="20">
        <f t="shared" si="300"/>
        <v>6.5200000000000841E-2</v>
      </c>
      <c r="B679" s="16">
        <f t="shared" si="305"/>
        <v>8.3015218316733677</v>
      </c>
      <c r="C679" s="16">
        <f t="shared" si="306"/>
        <v>155.52818405008506</v>
      </c>
      <c r="D679" s="20">
        <f t="shared" si="303"/>
        <v>97.506679120260898</v>
      </c>
      <c r="E679" s="20">
        <f t="shared" si="304"/>
        <v>77.752855263487277</v>
      </c>
      <c r="F679" s="20">
        <f t="shared" si="307"/>
        <v>2.2471447365128223</v>
      </c>
      <c r="G679" s="20">
        <f t="shared" si="308"/>
        <v>2.3702328081259028</v>
      </c>
      <c r="H679" s="20">
        <f t="shared" si="309"/>
        <v>0.12308807161307987</v>
      </c>
      <c r="I679" s="20">
        <f t="shared" si="310"/>
        <v>18</v>
      </c>
      <c r="J679" s="20">
        <f t="shared" si="311"/>
        <v>0.98878866092878348</v>
      </c>
      <c r="K679" s="20">
        <f t="shared" si="287"/>
        <v>1035.4066457715455</v>
      </c>
      <c r="L679" s="20">
        <f t="shared" si="288"/>
        <v>825.64418964812774</v>
      </c>
      <c r="M679" s="20">
        <f t="shared" si="289"/>
        <v>23.862043248609197</v>
      </c>
      <c r="N679" s="20">
        <f t="shared" si="290"/>
        <v>25.169094298991091</v>
      </c>
      <c r="O679" s="20">
        <f t="shared" si="291"/>
        <v>1.3070510503818891</v>
      </c>
      <c r="P679" s="20">
        <f>Properties!$G$12*EXP(1/$G$2-1/300)*(K679*L679-M679*N679/Properties!$B$3)</f>
        <v>1.3905991653769918E-2</v>
      </c>
      <c r="Q679" s="20">
        <f>Properties!$G$13*(K679^2-O679*N679/Properties!$C$3)</f>
        <v>7.6295263483314613E-4</v>
      </c>
      <c r="R679" s="20">
        <f>Properties!$G$14*(O679*L679-M679*K679/Properties!$D$3)</f>
        <v>3.2344546174672431E-10</v>
      </c>
      <c r="S679" s="20">
        <f t="shared" si="292"/>
        <v>97.502997993183214</v>
      </c>
      <c r="T679" s="20">
        <f t="shared" si="293"/>
        <v>77.749538125941825</v>
      </c>
      <c r="U679" s="20">
        <f t="shared" si="294"/>
        <v>2.2504618740582694</v>
      </c>
      <c r="V679" s="20">
        <f t="shared" si="295"/>
        <v>2.3737319404374646</v>
      </c>
      <c r="W679" s="20">
        <f t="shared" si="296"/>
        <v>0.12327006637919481</v>
      </c>
      <c r="X679" s="20">
        <f t="shared" si="312"/>
        <v>18</v>
      </c>
      <c r="Y679" s="20">
        <f t="shared" si="297"/>
        <v>0.98877136798981557</v>
      </c>
      <c r="Z679" s="34">
        <f t="shared" si="298"/>
        <v>7.3453521593812687E-2</v>
      </c>
      <c r="AA679" s="38">
        <f t="shared" si="301"/>
        <v>2.4970020068167856E-2</v>
      </c>
      <c r="AB679" s="37">
        <f t="shared" si="302"/>
        <v>2.8130773425727184E-2</v>
      </c>
      <c r="AC679" s="39">
        <f t="shared" si="299"/>
        <v>18.22655462164165</v>
      </c>
    </row>
    <row r="680" spans="1:29">
      <c r="A680" s="20">
        <f t="shared" si="300"/>
        <v>6.5300000000000843E-2</v>
      </c>
      <c r="B680" s="16">
        <f t="shared" si="305"/>
        <v>8.3142542271207187</v>
      </c>
      <c r="C680" s="16">
        <f t="shared" si="306"/>
        <v>155.76672420967108</v>
      </c>
      <c r="D680" s="20">
        <f t="shared" si="303"/>
        <v>97.502997993183214</v>
      </c>
      <c r="E680" s="20">
        <f t="shared" si="304"/>
        <v>77.749538125941825</v>
      </c>
      <c r="F680" s="20">
        <f t="shared" si="307"/>
        <v>2.2504618740582694</v>
      </c>
      <c r="G680" s="20">
        <f t="shared" si="308"/>
        <v>2.3737319404374646</v>
      </c>
      <c r="H680" s="20">
        <f t="shared" si="309"/>
        <v>0.12327006637919481</v>
      </c>
      <c r="I680" s="20">
        <f t="shared" si="310"/>
        <v>18</v>
      </c>
      <c r="J680" s="20">
        <f t="shared" si="311"/>
        <v>0.98877136798981557</v>
      </c>
      <c r="K680" s="20">
        <f t="shared" si="287"/>
        <v>1035.3494489586524</v>
      </c>
      <c r="L680" s="20">
        <f t="shared" si="288"/>
        <v>825.59452644842258</v>
      </c>
      <c r="M680" s="20">
        <f t="shared" si="289"/>
        <v>23.896849421713007</v>
      </c>
      <c r="N680" s="20">
        <f t="shared" si="290"/>
        <v>25.205810150363828</v>
      </c>
      <c r="O680" s="20">
        <f t="shared" si="291"/>
        <v>1.3089607286508129</v>
      </c>
      <c r="P680" s="20">
        <f>Properties!$G$12*EXP(1/$G$2-1/300)*(K680*L680-M680*N680/Properties!$B$3)</f>
        <v>1.390438701637672E-2</v>
      </c>
      <c r="Q680" s="20">
        <f>Properties!$G$13*(K680^2-O680*N680/Properties!$C$3)</f>
        <v>7.6286833972654647E-4</v>
      </c>
      <c r="R680" s="20">
        <f>Properties!$G$14*(O680*L680-M680*K680/Properties!$D$3)</f>
        <v>3.2389771337841301E-10</v>
      </c>
      <c r="S680" s="20">
        <f t="shared" si="292"/>
        <v>97.499317289091636</v>
      </c>
      <c r="T680" s="20">
        <f t="shared" si="293"/>
        <v>77.746221371166726</v>
      </c>
      <c r="U680" s="20">
        <f t="shared" si="294"/>
        <v>2.2537786288333641</v>
      </c>
      <c r="V680" s="20">
        <f t="shared" si="295"/>
        <v>2.3772306698707983</v>
      </c>
      <c r="W680" s="20">
        <f t="shared" si="296"/>
        <v>0.12345204103743369</v>
      </c>
      <c r="X680" s="20">
        <f t="shared" si="312"/>
        <v>18</v>
      </c>
      <c r="Y680" s="20">
        <f t="shared" si="297"/>
        <v>0.98875407474840593</v>
      </c>
      <c r="Z680" s="34">
        <f t="shared" si="298"/>
        <v>7.356043742615237E-2</v>
      </c>
      <c r="AA680" s="38">
        <f t="shared" si="301"/>
        <v>2.5006827109083644E-2</v>
      </c>
      <c r="AB680" s="37">
        <f t="shared" si="302"/>
        <v>2.8172232860415924E-2</v>
      </c>
      <c r="AC680" s="39">
        <f t="shared" si="299"/>
        <v>18.226465196824034</v>
      </c>
    </row>
    <row r="681" spans="1:29">
      <c r="A681" s="20">
        <f t="shared" si="300"/>
        <v>6.5400000000000846E-2</v>
      </c>
      <c r="B681" s="16">
        <f t="shared" si="305"/>
        <v>8.3269866225680715</v>
      </c>
      <c r="C681" s="16">
        <f t="shared" si="306"/>
        <v>156.00526436925711</v>
      </c>
      <c r="D681" s="20">
        <f t="shared" si="303"/>
        <v>97.499317289091636</v>
      </c>
      <c r="E681" s="20">
        <f t="shared" si="304"/>
        <v>77.746221371166726</v>
      </c>
      <c r="F681" s="20">
        <f t="shared" si="307"/>
        <v>2.2537786288333641</v>
      </c>
      <c r="G681" s="20">
        <f t="shared" si="308"/>
        <v>2.3772306698707983</v>
      </c>
      <c r="H681" s="20">
        <f t="shared" si="309"/>
        <v>0.12345204103743369</v>
      </c>
      <c r="I681" s="20">
        <f t="shared" si="310"/>
        <v>18</v>
      </c>
      <c r="J681" s="20">
        <f t="shared" si="311"/>
        <v>0.98875407474840593</v>
      </c>
      <c r="K681" s="20">
        <f t="shared" si="287"/>
        <v>1035.2922576878066</v>
      </c>
      <c r="L681" s="20">
        <f t="shared" si="288"/>
        <v>825.54486829269877</v>
      </c>
      <c r="M681" s="20">
        <f t="shared" si="289"/>
        <v>23.93165029099622</v>
      </c>
      <c r="N681" s="20">
        <f t="shared" si="290"/>
        <v>25.242520416402861</v>
      </c>
      <c r="O681" s="20">
        <f t="shared" si="291"/>
        <v>1.3108701254066313</v>
      </c>
      <c r="P681" s="20">
        <f>Properties!$G$12*EXP(1/$G$2-1/300)*(K681*L681-M681*N681/Properties!$B$3)</f>
        <v>1.3902782630706234E-2</v>
      </c>
      <c r="Q681" s="20">
        <f>Properties!$G$13*(K681^2-O681*N681/Properties!$C$3)</f>
        <v>7.6278405743657857E-4</v>
      </c>
      <c r="R681" s="20">
        <f>Properties!$G$14*(O681*L681-M681*K681/Properties!$D$3)</f>
        <v>3.2434983815316081E-10</v>
      </c>
      <c r="S681" s="20">
        <f t="shared" si="292"/>
        <v>97.49563700792001</v>
      </c>
      <c r="T681" s="20">
        <f t="shared" si="293"/>
        <v>77.742904999101938</v>
      </c>
      <c r="U681" s="20">
        <f t="shared" si="294"/>
        <v>2.2570950008981527</v>
      </c>
      <c r="V681" s="20">
        <f t="shared" si="295"/>
        <v>2.3807289964890073</v>
      </c>
      <c r="W681" s="20">
        <f t="shared" si="296"/>
        <v>0.12363399559085382</v>
      </c>
      <c r="X681" s="20">
        <f t="shared" si="312"/>
        <v>18</v>
      </c>
      <c r="Y681" s="20">
        <f t="shared" si="297"/>
        <v>0.98873678120453867</v>
      </c>
      <c r="Z681" s="34">
        <f t="shared" si="298"/>
        <v>7.366733648639312E-2</v>
      </c>
      <c r="AA681" s="38">
        <f t="shared" si="301"/>
        <v>2.5043629920799903E-2</v>
      </c>
      <c r="AB681" s="37">
        <f t="shared" si="302"/>
        <v>2.8213687511225771E-2</v>
      </c>
      <c r="AC681" s="39">
        <f t="shared" si="299"/>
        <v>18.226375775996143</v>
      </c>
    </row>
    <row r="682" spans="1:29">
      <c r="A682" s="20">
        <f t="shared" si="300"/>
        <v>6.5500000000000849E-2</v>
      </c>
      <c r="B682" s="16">
        <f t="shared" si="305"/>
        <v>8.3397190180154226</v>
      </c>
      <c r="C682" s="16">
        <f t="shared" si="306"/>
        <v>156.24380452884313</v>
      </c>
      <c r="D682" s="20">
        <f t="shared" si="303"/>
        <v>97.49563700792001</v>
      </c>
      <c r="E682" s="20">
        <f t="shared" si="304"/>
        <v>77.742904999101938</v>
      </c>
      <c r="F682" s="20">
        <f t="shared" si="307"/>
        <v>2.2570950008981527</v>
      </c>
      <c r="G682" s="20">
        <f t="shared" si="308"/>
        <v>2.3807289964890073</v>
      </c>
      <c r="H682" s="20">
        <f t="shared" si="309"/>
        <v>0.12363399559085382</v>
      </c>
      <c r="I682" s="20">
        <f t="shared" si="310"/>
        <v>18</v>
      </c>
      <c r="J682" s="20">
        <f t="shared" si="311"/>
        <v>0.98873678120453867</v>
      </c>
      <c r="K682" s="20">
        <f t="shared" si="287"/>
        <v>1035.2350719580902</v>
      </c>
      <c r="L682" s="20">
        <f t="shared" si="288"/>
        <v>825.49521518012489</v>
      </c>
      <c r="M682" s="20">
        <f t="shared" si="289"/>
        <v>23.96644585727698</v>
      </c>
      <c r="N682" s="20">
        <f t="shared" si="290"/>
        <v>25.279225097968208</v>
      </c>
      <c r="O682" s="20">
        <f t="shared" si="291"/>
        <v>1.3127792406912171</v>
      </c>
      <c r="P682" s="20">
        <f>Properties!$G$12*EXP(1/$G$2-1/300)*(K682*L682-M682*N682/Properties!$B$3)</f>
        <v>1.3901178496704653E-2</v>
      </c>
      <c r="Q682" s="20">
        <f>Properties!$G$13*(K682^2-O682*N682/Properties!$C$3)</f>
        <v>7.6269978796053952E-4</v>
      </c>
      <c r="R682" s="20">
        <f>Properties!$G$14*(O682*L682-M682*K682/Properties!$D$3)</f>
        <v>3.2480183610323907E-10</v>
      </c>
      <c r="S682" s="20">
        <f t="shared" si="292"/>
        <v>97.491957149602172</v>
      </c>
      <c r="T682" s="20">
        <f t="shared" si="293"/>
        <v>77.739589009687421</v>
      </c>
      <c r="U682" s="20">
        <f t="shared" si="294"/>
        <v>2.2604109903126686</v>
      </c>
      <c r="V682" s="20">
        <f t="shared" si="295"/>
        <v>2.3842269203551814</v>
      </c>
      <c r="W682" s="20">
        <f t="shared" si="296"/>
        <v>0.12381593004251187</v>
      </c>
      <c r="X682" s="20">
        <f t="shared" si="312"/>
        <v>18</v>
      </c>
      <c r="Y682" s="20">
        <f t="shared" si="297"/>
        <v>0.98871948735819792</v>
      </c>
      <c r="Z682" s="34">
        <f t="shared" si="298"/>
        <v>7.377421877811996E-2</v>
      </c>
      <c r="AA682" s="38">
        <f t="shared" si="301"/>
        <v>2.5080428503978281E-2</v>
      </c>
      <c r="AB682" s="37">
        <f t="shared" si="302"/>
        <v>2.8255137378907235E-2</v>
      </c>
      <c r="AC682" s="39">
        <f t="shared" si="299"/>
        <v>18.22628635915785</v>
      </c>
    </row>
    <row r="683" spans="1:29">
      <c r="A683" s="20">
        <f t="shared" si="300"/>
        <v>6.5600000000000852E-2</v>
      </c>
      <c r="B683" s="16">
        <f t="shared" si="305"/>
        <v>8.3524514134627754</v>
      </c>
      <c r="C683" s="16">
        <f t="shared" si="306"/>
        <v>156.48234468842915</v>
      </c>
      <c r="D683" s="20">
        <f t="shared" si="303"/>
        <v>97.491957149602172</v>
      </c>
      <c r="E683" s="20">
        <f t="shared" si="304"/>
        <v>77.739589009687421</v>
      </c>
      <c r="F683" s="20">
        <f t="shared" si="307"/>
        <v>2.2604109903126686</v>
      </c>
      <c r="G683" s="20">
        <f t="shared" si="308"/>
        <v>2.3842269203551814</v>
      </c>
      <c r="H683" s="20">
        <f t="shared" si="309"/>
        <v>0.12381593004251187</v>
      </c>
      <c r="I683" s="20">
        <f t="shared" si="310"/>
        <v>18</v>
      </c>
      <c r="J683" s="20">
        <f t="shared" si="311"/>
        <v>0.98871948735819792</v>
      </c>
      <c r="K683" s="20">
        <f t="shared" si="287"/>
        <v>1035.1778917685835</v>
      </c>
      <c r="L683" s="20">
        <f t="shared" si="288"/>
        <v>825.44556710986853</v>
      </c>
      <c r="M683" s="20">
        <f t="shared" si="289"/>
        <v>24.001236121373246</v>
      </c>
      <c r="N683" s="20">
        <f t="shared" si="290"/>
        <v>25.315924195919688</v>
      </c>
      <c r="O683" s="20">
        <f t="shared" si="291"/>
        <v>1.3146880745464335</v>
      </c>
      <c r="P683" s="20">
        <f>Properties!$G$12*EXP(1/$G$2-1/300)*(K683*L683-M683*N683/Properties!$B$3)</f>
        <v>1.3899574614318138E-2</v>
      </c>
      <c r="Q683" s="20">
        <f>Properties!$G$13*(K683^2-O683*N683/Properties!$C$3)</f>
        <v>7.6261553129572434E-4</v>
      </c>
      <c r="R683" s="20">
        <f>Properties!$G$14*(O683*L683-M683*K683/Properties!$D$3)</f>
        <v>3.2525370726090956E-10</v>
      </c>
      <c r="S683" s="20">
        <f t="shared" si="292"/>
        <v>97.488277714071998</v>
      </c>
      <c r="T683" s="20">
        <f t="shared" si="293"/>
        <v>77.736273402863162</v>
      </c>
      <c r="U683" s="20">
        <f t="shared" si="294"/>
        <v>2.263726597136932</v>
      </c>
      <c r="V683" s="20">
        <f t="shared" si="295"/>
        <v>2.3877244415323968</v>
      </c>
      <c r="W683" s="20">
        <f t="shared" si="296"/>
        <v>0.12399784439546387</v>
      </c>
      <c r="X683" s="20">
        <f t="shared" si="312"/>
        <v>18</v>
      </c>
      <c r="Y683" s="20">
        <f t="shared" si="297"/>
        <v>0.98870219320936781</v>
      </c>
      <c r="Z683" s="34">
        <f t="shared" si="298"/>
        <v>7.388108430492013E-2</v>
      </c>
      <c r="AA683" s="38">
        <f t="shared" si="301"/>
        <v>2.511722285928002E-2</v>
      </c>
      <c r="AB683" s="37">
        <f t="shared" si="302"/>
        <v>2.8296582464210473E-2</v>
      </c>
      <c r="AC683" s="39">
        <f t="shared" si="299"/>
        <v>18.226196946309031</v>
      </c>
    </row>
    <row r="684" spans="1:29">
      <c r="A684" s="20">
        <f t="shared" si="300"/>
        <v>6.5700000000000855E-2</v>
      </c>
      <c r="B684" s="16">
        <f t="shared" si="305"/>
        <v>8.3651838089101265</v>
      </c>
      <c r="C684" s="16">
        <f t="shared" si="306"/>
        <v>156.72088484801517</v>
      </c>
      <c r="D684" s="20">
        <f t="shared" si="303"/>
        <v>97.488277714071998</v>
      </c>
      <c r="E684" s="20">
        <f t="shared" si="304"/>
        <v>77.736273402863162</v>
      </c>
      <c r="F684" s="20">
        <f t="shared" si="307"/>
        <v>2.263726597136932</v>
      </c>
      <c r="G684" s="20">
        <f t="shared" si="308"/>
        <v>2.3877244415323968</v>
      </c>
      <c r="H684" s="20">
        <f t="shared" si="309"/>
        <v>0.12399784439546387</v>
      </c>
      <c r="I684" s="20">
        <f t="shared" si="310"/>
        <v>18</v>
      </c>
      <c r="J684" s="20">
        <f t="shared" si="311"/>
        <v>0.98870219320936781</v>
      </c>
      <c r="K684" s="20">
        <f t="shared" si="287"/>
        <v>1035.1207171183685</v>
      </c>
      <c r="L684" s="20">
        <f t="shared" si="288"/>
        <v>825.395924081099</v>
      </c>
      <c r="M684" s="20">
        <f t="shared" si="289"/>
        <v>24.036021084102817</v>
      </c>
      <c r="N684" s="20">
        <f t="shared" si="290"/>
        <v>25.352617711116959</v>
      </c>
      <c r="O684" s="20">
        <f t="shared" si="291"/>
        <v>1.3165966270141349</v>
      </c>
      <c r="P684" s="20">
        <f>Properties!$G$12*EXP(1/$G$2-1/300)*(K684*L684-M684*N684/Properties!$B$3)</f>
        <v>1.3897970983492909E-2</v>
      </c>
      <c r="Q684" s="20">
        <f>Properties!$G$13*(K684^2-O684*N684/Properties!$C$3)</f>
        <v>7.6253128743943043E-4</v>
      </c>
      <c r="R684" s="20">
        <f>Properties!$G$14*(O684*L684-M684*K684/Properties!$D$3)</f>
        <v>3.2570545165842517E-10</v>
      </c>
      <c r="S684" s="20">
        <f t="shared" si="292"/>
        <v>97.48459870126338</v>
      </c>
      <c r="T684" s="20">
        <f t="shared" si="293"/>
        <v>77.732958178569149</v>
      </c>
      <c r="U684" s="20">
        <f t="shared" si="294"/>
        <v>2.2670418214309502</v>
      </c>
      <c r="V684" s="20">
        <f t="shared" si="295"/>
        <v>2.3912215600837161</v>
      </c>
      <c r="W684" s="20">
        <f t="shared" si="296"/>
        <v>0.12417973865276517</v>
      </c>
      <c r="X684" s="20">
        <f t="shared" si="312"/>
        <v>18</v>
      </c>
      <c r="Y684" s="20">
        <f t="shared" si="297"/>
        <v>0.98868489875803245</v>
      </c>
      <c r="Z684" s="34">
        <f t="shared" si="298"/>
        <v>7.3987933070376877E-2</v>
      </c>
      <c r="AA684" s="38">
        <f t="shared" si="301"/>
        <v>2.5154012987366203E-2</v>
      </c>
      <c r="AB684" s="37">
        <f t="shared" si="302"/>
        <v>2.8338022767885641E-2</v>
      </c>
      <c r="AC684" s="39">
        <f t="shared" si="299"/>
        <v>18.226107537449597</v>
      </c>
    </row>
    <row r="685" spans="1:29">
      <c r="A685" s="20">
        <f t="shared" si="300"/>
        <v>6.5800000000000858E-2</v>
      </c>
      <c r="B685" s="16">
        <f t="shared" si="305"/>
        <v>8.3779162043574793</v>
      </c>
      <c r="C685" s="16">
        <f t="shared" si="306"/>
        <v>156.9594250076012</v>
      </c>
      <c r="D685" s="20">
        <f t="shared" si="303"/>
        <v>97.48459870126338</v>
      </c>
      <c r="E685" s="20">
        <f t="shared" si="304"/>
        <v>77.732958178569149</v>
      </c>
      <c r="F685" s="20">
        <f t="shared" si="307"/>
        <v>2.2670418214309502</v>
      </c>
      <c r="G685" s="20">
        <f t="shared" si="308"/>
        <v>2.3912215600837161</v>
      </c>
      <c r="H685" s="20">
        <f t="shared" si="309"/>
        <v>0.12417973865276517</v>
      </c>
      <c r="I685" s="20">
        <f t="shared" si="310"/>
        <v>18</v>
      </c>
      <c r="J685" s="20">
        <f t="shared" si="311"/>
        <v>0.98868489875803245</v>
      </c>
      <c r="K685" s="20">
        <f t="shared" si="287"/>
        <v>1035.0635480065264</v>
      </c>
      <c r="L685" s="20">
        <f t="shared" si="288"/>
        <v>825.34628609298454</v>
      </c>
      <c r="M685" s="20">
        <f t="shared" si="289"/>
        <v>24.070800746283286</v>
      </c>
      <c r="N685" s="20">
        <f t="shared" si="290"/>
        <v>25.389305644419462</v>
      </c>
      <c r="O685" s="20">
        <f t="shared" si="291"/>
        <v>1.318504898136166</v>
      </c>
      <c r="P685" s="20">
        <f>Properties!$G$12*EXP(1/$G$2-1/300)*(K685*L685-M685*N685/Properties!$B$3)</f>
        <v>1.3896367604175178E-2</v>
      </c>
      <c r="Q685" s="20">
        <f>Properties!$G$13*(K685^2-O685*N685/Properties!$C$3)</f>
        <v>7.6244705638895533E-4</v>
      </c>
      <c r="R685" s="20">
        <f>Properties!$G$14*(O685*L685-M685*K685/Properties!$D$3)</f>
        <v>3.2615706932802826E-10</v>
      </c>
      <c r="S685" s="20">
        <f t="shared" si="292"/>
        <v>97.480920111110208</v>
      </c>
      <c r="T685" s="20">
        <f t="shared" si="293"/>
        <v>77.729643336745383</v>
      </c>
      <c r="U685" s="20">
        <f t="shared" si="294"/>
        <v>2.2703566632547179</v>
      </c>
      <c r="V685" s="20">
        <f t="shared" si="295"/>
        <v>2.3947182760721888</v>
      </c>
      <c r="W685" s="20">
        <f t="shared" si="296"/>
        <v>0.12436161281747052</v>
      </c>
      <c r="X685" s="20">
        <f t="shared" si="312"/>
        <v>18</v>
      </c>
      <c r="Y685" s="20">
        <f t="shared" si="297"/>
        <v>0.98866760400417608</v>
      </c>
      <c r="Z685" s="34">
        <f t="shared" si="298"/>
        <v>7.409476507807411E-2</v>
      </c>
      <c r="AA685" s="38">
        <f t="shared" si="301"/>
        <v>2.5190798888897917E-2</v>
      </c>
      <c r="AB685" s="37">
        <f t="shared" si="302"/>
        <v>2.8379458290682714E-2</v>
      </c>
      <c r="AC685" s="39">
        <f t="shared" si="299"/>
        <v>18.226018132579426</v>
      </c>
    </row>
    <row r="686" spans="1:29">
      <c r="A686" s="20">
        <f t="shared" si="300"/>
        <v>6.5900000000000861E-2</v>
      </c>
      <c r="B686" s="16">
        <f t="shared" si="305"/>
        <v>8.3906485998048321</v>
      </c>
      <c r="C686" s="16">
        <f t="shared" si="306"/>
        <v>157.19796516718722</v>
      </c>
      <c r="D686" s="20">
        <f t="shared" si="303"/>
        <v>97.480920111110208</v>
      </c>
      <c r="E686" s="20">
        <f t="shared" si="304"/>
        <v>77.729643336745383</v>
      </c>
      <c r="F686" s="20">
        <f t="shared" si="307"/>
        <v>2.2703566632547179</v>
      </c>
      <c r="G686" s="20">
        <f t="shared" si="308"/>
        <v>2.3947182760721888</v>
      </c>
      <c r="H686" s="20">
        <f t="shared" si="309"/>
        <v>0.12436161281747052</v>
      </c>
      <c r="I686" s="20">
        <f t="shared" si="310"/>
        <v>18</v>
      </c>
      <c r="J686" s="20">
        <f t="shared" si="311"/>
        <v>0.98866760400417608</v>
      </c>
      <c r="K686" s="20">
        <f t="shared" si="287"/>
        <v>1035.0063844321396</v>
      </c>
      <c r="L686" s="20">
        <f t="shared" si="288"/>
        <v>825.29665314469446</v>
      </c>
      <c r="M686" s="20">
        <f t="shared" si="289"/>
        <v>24.105575108732115</v>
      </c>
      <c r="N686" s="20">
        <f t="shared" si="290"/>
        <v>25.425987996686487</v>
      </c>
      <c r="O686" s="20">
        <f t="shared" si="291"/>
        <v>1.3204128879543653</v>
      </c>
      <c r="P686" s="20">
        <f>Properties!$G$12*EXP(1/$G$2-1/300)*(K686*L686-M686*N686/Properties!$B$3)</f>
        <v>1.3894764476311185E-2</v>
      </c>
      <c r="Q686" s="20">
        <f>Properties!$G$13*(K686^2-O686*N686/Properties!$C$3)</f>
        <v>7.6236283814159849E-4</v>
      </c>
      <c r="R686" s="20">
        <f>Properties!$G$14*(O686*L686-M686*K686/Properties!$D$3)</f>
        <v>3.2660856030195356E-10</v>
      </c>
      <c r="S686" s="20">
        <f t="shared" si="292"/>
        <v>97.477241943546389</v>
      </c>
      <c r="T686" s="20">
        <f t="shared" si="293"/>
        <v>77.726328877331881</v>
      </c>
      <c r="U686" s="20">
        <f t="shared" si="294"/>
        <v>2.2736711226682167</v>
      </c>
      <c r="V686" s="20">
        <f t="shared" si="295"/>
        <v>2.3982145895608511</v>
      </c>
      <c r="W686" s="20">
        <f t="shared" si="296"/>
        <v>0.124543466892634</v>
      </c>
      <c r="X686" s="20">
        <f t="shared" si="312"/>
        <v>18</v>
      </c>
      <c r="Y686" s="20">
        <f t="shared" si="297"/>
        <v>0.98865030894778272</v>
      </c>
      <c r="Z686" s="34">
        <f t="shared" si="298"/>
        <v>7.4201580331593964E-2</v>
      </c>
      <c r="AA686" s="38">
        <f t="shared" si="301"/>
        <v>2.5227580564536112E-2</v>
      </c>
      <c r="AB686" s="37">
        <f t="shared" si="302"/>
        <v>2.8420889033351493E-2</v>
      </c>
      <c r="AC686" s="39">
        <f t="shared" si="299"/>
        <v>18.225928731698389</v>
      </c>
    </row>
    <row r="687" spans="1:29">
      <c r="A687" s="20">
        <f t="shared" si="300"/>
        <v>6.6000000000000864E-2</v>
      </c>
      <c r="B687" s="16">
        <f t="shared" si="305"/>
        <v>8.4033809952521832</v>
      </c>
      <c r="C687" s="16">
        <f t="shared" si="306"/>
        <v>157.43650532677324</v>
      </c>
      <c r="D687" s="20">
        <f t="shared" si="303"/>
        <v>97.477241943546389</v>
      </c>
      <c r="E687" s="20">
        <f t="shared" si="304"/>
        <v>77.726328877331881</v>
      </c>
      <c r="F687" s="20">
        <f t="shared" si="307"/>
        <v>2.2736711226682167</v>
      </c>
      <c r="G687" s="20">
        <f t="shared" si="308"/>
        <v>2.3982145895608511</v>
      </c>
      <c r="H687" s="20">
        <f t="shared" si="309"/>
        <v>0.124543466892634</v>
      </c>
      <c r="I687" s="20">
        <f t="shared" si="310"/>
        <v>18</v>
      </c>
      <c r="J687" s="20">
        <f t="shared" si="311"/>
        <v>0.98865030894778272</v>
      </c>
      <c r="K687" s="20">
        <f t="shared" si="287"/>
        <v>1034.9492263942896</v>
      </c>
      <c r="L687" s="20">
        <f t="shared" si="288"/>
        <v>825.24702523539725</v>
      </c>
      <c r="M687" s="20">
        <f t="shared" si="289"/>
        <v>24.140344172266545</v>
      </c>
      <c r="N687" s="20">
        <f t="shared" si="290"/>
        <v>25.462664768777113</v>
      </c>
      <c r="O687" s="20">
        <f t="shared" si="291"/>
        <v>1.3223205965105591</v>
      </c>
      <c r="P687" s="20">
        <f>Properties!$G$12*EXP(1/$G$2-1/300)*(K687*L687-M687*N687/Properties!$B$3)</f>
        <v>1.3893161599847159E-2</v>
      </c>
      <c r="Q687" s="20">
        <f>Properties!$G$13*(K687^2-O687*N687/Properties!$C$3)</f>
        <v>7.6227863269465786E-4</v>
      </c>
      <c r="R687" s="20">
        <f>Properties!$G$14*(O687*L687-M687*K687/Properties!$D$3)</f>
        <v>3.270599246124243E-10</v>
      </c>
      <c r="S687" s="20">
        <f t="shared" si="292"/>
        <v>97.473564198505841</v>
      </c>
      <c r="T687" s="20">
        <f t="shared" si="293"/>
        <v>77.723014800268686</v>
      </c>
      <c r="U687" s="20">
        <f t="shared" si="294"/>
        <v>2.2769851997314157</v>
      </c>
      <c r="V687" s="20">
        <f t="shared" si="295"/>
        <v>2.4017105006127251</v>
      </c>
      <c r="W687" s="20">
        <f t="shared" si="296"/>
        <v>0.12472530088130906</v>
      </c>
      <c r="X687" s="20">
        <f t="shared" si="312"/>
        <v>18</v>
      </c>
      <c r="Y687" s="20">
        <f t="shared" si="297"/>
        <v>0.98863301358883648</v>
      </c>
      <c r="Z687" s="34">
        <f t="shared" si="298"/>
        <v>7.4308378834519018E-2</v>
      </c>
      <c r="AA687" s="38">
        <f t="shared" si="301"/>
        <v>2.5264358014941594E-2</v>
      </c>
      <c r="AB687" s="37">
        <f t="shared" si="302"/>
        <v>2.8462314996641425E-2</v>
      </c>
      <c r="AC687" s="39">
        <f t="shared" si="299"/>
        <v>18.225839334806384</v>
      </c>
    </row>
    <row r="688" spans="1:29">
      <c r="A688" s="20">
        <f t="shared" si="300"/>
        <v>6.6100000000000866E-2</v>
      </c>
      <c r="B688" s="16">
        <f t="shared" si="305"/>
        <v>8.416113390699536</v>
      </c>
      <c r="C688" s="16">
        <f t="shared" si="306"/>
        <v>157.67504548635927</v>
      </c>
      <c r="D688" s="20">
        <f t="shared" si="303"/>
        <v>97.473564198505841</v>
      </c>
      <c r="E688" s="20">
        <f t="shared" si="304"/>
        <v>77.723014800268686</v>
      </c>
      <c r="F688" s="20">
        <f t="shared" si="307"/>
        <v>2.2769851997314157</v>
      </c>
      <c r="G688" s="20">
        <f t="shared" si="308"/>
        <v>2.4017105006127251</v>
      </c>
      <c r="H688" s="20">
        <f t="shared" si="309"/>
        <v>0.12472530088130906</v>
      </c>
      <c r="I688" s="20">
        <f t="shared" si="310"/>
        <v>18</v>
      </c>
      <c r="J688" s="20">
        <f t="shared" si="311"/>
        <v>0.98863301358883648</v>
      </c>
      <c r="K688" s="20">
        <f t="shared" si="287"/>
        <v>1034.8920738920588</v>
      </c>
      <c r="L688" s="20">
        <f t="shared" si="288"/>
        <v>825.19740236426276</v>
      </c>
      <c r="M688" s="20">
        <f t="shared" si="289"/>
        <v>24.175107937703682</v>
      </c>
      <c r="N688" s="20">
        <f t="shared" si="290"/>
        <v>25.499335961550255</v>
      </c>
      <c r="O688" s="20">
        <f t="shared" si="291"/>
        <v>1.3242280238465678</v>
      </c>
      <c r="P688" s="20">
        <f>Properties!$G$12*EXP(1/$G$2-1/300)*(K688*L688-M688*N688/Properties!$B$3)</f>
        <v>1.3891558974729374E-2</v>
      </c>
      <c r="Q688" s="20">
        <f>Properties!$G$13*(K688^2-O688*N688/Properties!$C$3)</f>
        <v>7.6219444004543423E-4</v>
      </c>
      <c r="R688" s="20">
        <f>Properties!$G$14*(O688*L688-M688*K688/Properties!$D$3)</f>
        <v>3.2751116229165641E-10</v>
      </c>
      <c r="S688" s="20">
        <f t="shared" si="292"/>
        <v>97.469886875922512</v>
      </c>
      <c r="T688" s="20">
        <f t="shared" si="293"/>
        <v>77.71970110549583</v>
      </c>
      <c r="U688" s="20">
        <f t="shared" si="294"/>
        <v>2.2802988945042708</v>
      </c>
      <c r="V688" s="20">
        <f t="shared" si="295"/>
        <v>2.4052060092908194</v>
      </c>
      <c r="W688" s="20">
        <f t="shared" si="296"/>
        <v>0.12490711478654851</v>
      </c>
      <c r="X688" s="20">
        <f t="shared" si="312"/>
        <v>18</v>
      </c>
      <c r="Y688" s="20">
        <f t="shared" si="297"/>
        <v>0.9886157179273215</v>
      </c>
      <c r="Z688" s="34">
        <f t="shared" si="298"/>
        <v>7.4415160590428964E-2</v>
      </c>
      <c r="AA688" s="38">
        <f t="shared" si="301"/>
        <v>2.530113124077488E-2</v>
      </c>
      <c r="AB688" s="37">
        <f t="shared" si="302"/>
        <v>2.8503736181302131E-2</v>
      </c>
      <c r="AC688" s="39">
        <f t="shared" si="299"/>
        <v>18.225749941903288</v>
      </c>
    </row>
    <row r="689" spans="1:29">
      <c r="A689" s="20">
        <f t="shared" si="300"/>
        <v>6.6200000000000869E-2</v>
      </c>
      <c r="B689" s="16">
        <f t="shared" si="305"/>
        <v>8.4288457861468871</v>
      </c>
      <c r="C689" s="16">
        <f t="shared" si="306"/>
        <v>157.91358564594529</v>
      </c>
      <c r="D689" s="20">
        <f t="shared" si="303"/>
        <v>97.469886875922512</v>
      </c>
      <c r="E689" s="20">
        <f t="shared" si="304"/>
        <v>77.71970110549583</v>
      </c>
      <c r="F689" s="20">
        <f t="shared" si="307"/>
        <v>2.2802988945042708</v>
      </c>
      <c r="G689" s="20">
        <f t="shared" si="308"/>
        <v>2.4052060092908194</v>
      </c>
      <c r="H689" s="20">
        <f t="shared" si="309"/>
        <v>0.12490711478654851</v>
      </c>
      <c r="I689" s="20">
        <f t="shared" si="310"/>
        <v>18</v>
      </c>
      <c r="J689" s="20">
        <f t="shared" si="311"/>
        <v>0.9886157179273215</v>
      </c>
      <c r="K689" s="20">
        <f t="shared" si="287"/>
        <v>1034.8349269245296</v>
      </c>
      <c r="L689" s="20">
        <f t="shared" si="288"/>
        <v>825.1477845304604</v>
      </c>
      <c r="M689" s="20">
        <f t="shared" si="289"/>
        <v>24.209866405860428</v>
      </c>
      <c r="N689" s="20">
        <f t="shared" si="290"/>
        <v>25.536001575864631</v>
      </c>
      <c r="O689" s="20">
        <f t="shared" si="291"/>
        <v>1.326135170004201</v>
      </c>
      <c r="P689" s="20">
        <f>Properties!$G$12*EXP(1/$G$2-1/300)*(K689*L689-M689*N689/Properties!$B$3)</f>
        <v>1.3889956600904106E-2</v>
      </c>
      <c r="Q689" s="20">
        <f>Properties!$G$13*(K689^2-O689*N689/Properties!$C$3)</f>
        <v>7.6211026019122727E-4</v>
      </c>
      <c r="R689" s="20">
        <f>Properties!$G$14*(O689*L689-M689*K689/Properties!$D$3)</f>
        <v>3.279622733718552E-10</v>
      </c>
      <c r="S689" s="20">
        <f t="shared" si="292"/>
        <v>97.466209975730351</v>
      </c>
      <c r="T689" s="20">
        <f t="shared" si="293"/>
        <v>77.71638779295337</v>
      </c>
      <c r="U689" s="20">
        <f t="shared" si="294"/>
        <v>2.2836122070467253</v>
      </c>
      <c r="V689" s="20">
        <f t="shared" si="295"/>
        <v>2.4087011156581299</v>
      </c>
      <c r="W689" s="20">
        <f t="shared" si="296"/>
        <v>0.12508890861140448</v>
      </c>
      <c r="X689" s="20">
        <f t="shared" si="312"/>
        <v>18</v>
      </c>
      <c r="Y689" s="20">
        <f t="shared" si="297"/>
        <v>0.9885984219632219</v>
      </c>
      <c r="Z689" s="34">
        <f t="shared" si="298"/>
        <v>7.4521925602903272E-2</v>
      </c>
      <c r="AA689" s="38">
        <f t="shared" si="301"/>
        <v>2.5337900242696491E-2</v>
      </c>
      <c r="AB689" s="37">
        <f t="shared" si="302"/>
        <v>2.8545152588082878E-2</v>
      </c>
      <c r="AC689" s="39">
        <f t="shared" si="299"/>
        <v>18.225660552989019</v>
      </c>
    </row>
    <row r="690" spans="1:29">
      <c r="A690" s="20">
        <f t="shared" si="300"/>
        <v>6.6300000000000872E-2</v>
      </c>
      <c r="B690" s="16">
        <f t="shared" si="305"/>
        <v>8.4415781815942399</v>
      </c>
      <c r="C690" s="16">
        <f t="shared" si="306"/>
        <v>158.15212580553131</v>
      </c>
      <c r="D690" s="20">
        <f t="shared" si="303"/>
        <v>97.466209975730351</v>
      </c>
      <c r="E690" s="20">
        <f t="shared" si="304"/>
        <v>77.71638779295337</v>
      </c>
      <c r="F690" s="20">
        <f t="shared" si="307"/>
        <v>2.2836122070467253</v>
      </c>
      <c r="G690" s="20">
        <f t="shared" si="308"/>
        <v>2.4087011156581299</v>
      </c>
      <c r="H690" s="20">
        <f t="shared" si="309"/>
        <v>0.12508890861140448</v>
      </c>
      <c r="I690" s="20">
        <f t="shared" si="310"/>
        <v>18</v>
      </c>
      <c r="J690" s="20">
        <f t="shared" si="311"/>
        <v>0.9885984219632219</v>
      </c>
      <c r="K690" s="20">
        <f t="shared" si="287"/>
        <v>1034.7777854907849</v>
      </c>
      <c r="L690" s="20">
        <f t="shared" si="288"/>
        <v>825.09817173315957</v>
      </c>
      <c r="M690" s="20">
        <f t="shared" si="289"/>
        <v>24.244619577553522</v>
      </c>
      <c r="N690" s="20">
        <f t="shared" si="290"/>
        <v>25.572661612578781</v>
      </c>
      <c r="O690" s="20">
        <f t="shared" si="291"/>
        <v>1.3280420350252606</v>
      </c>
      <c r="P690" s="20">
        <f>Properties!$G$12*EXP(1/$G$2-1/300)*(K690*L690-M690*N690/Properties!$B$3)</f>
        <v>1.3888354478317644E-2</v>
      </c>
      <c r="Q690" s="20">
        <f>Properties!$G$13*(K690^2-O690*N690/Properties!$C$3)</f>
        <v>7.6202609312933959E-4</v>
      </c>
      <c r="R690" s="20">
        <f>Properties!$G$14*(O690*L690-M690*K690/Properties!$D$3)</f>
        <v>3.2841325788521686E-10</v>
      </c>
      <c r="S690" s="20">
        <f t="shared" si="292"/>
        <v>97.462533497863319</v>
      </c>
      <c r="T690" s="20">
        <f t="shared" si="293"/>
        <v>77.713074862581379</v>
      </c>
      <c r="U690" s="20">
        <f t="shared" si="294"/>
        <v>2.2869251374187103</v>
      </c>
      <c r="V690" s="20">
        <f t="shared" si="295"/>
        <v>2.4121958197776388</v>
      </c>
      <c r="W690" s="20">
        <f t="shared" si="296"/>
        <v>0.12527068235892852</v>
      </c>
      <c r="X690" s="20">
        <f t="shared" si="312"/>
        <v>18</v>
      </c>
      <c r="Y690" s="20">
        <f t="shared" si="297"/>
        <v>0.98858112569652179</v>
      </c>
      <c r="Z690" s="34">
        <f t="shared" si="298"/>
        <v>7.4628673875520968E-2</v>
      </c>
      <c r="AA690" s="38">
        <f t="shared" si="301"/>
        <v>2.5374665021366809E-2</v>
      </c>
      <c r="AB690" s="37">
        <f t="shared" si="302"/>
        <v>2.8586564217732757E-2</v>
      </c>
      <c r="AC690" s="39">
        <f t="shared" si="299"/>
        <v>18.225571168063425</v>
      </c>
    </row>
    <row r="691" spans="1:29">
      <c r="A691" s="20">
        <f t="shared" si="300"/>
        <v>6.6400000000000875E-2</v>
      </c>
      <c r="B691" s="16">
        <f t="shared" si="305"/>
        <v>8.4543105770415909</v>
      </c>
      <c r="C691" s="16">
        <f t="shared" si="306"/>
        <v>158.39066596511734</v>
      </c>
      <c r="D691" s="20">
        <f t="shared" si="303"/>
        <v>97.462533497863319</v>
      </c>
      <c r="E691" s="20">
        <f t="shared" si="304"/>
        <v>77.713074862581379</v>
      </c>
      <c r="F691" s="20">
        <f t="shared" si="307"/>
        <v>2.2869251374187103</v>
      </c>
      <c r="G691" s="20">
        <f t="shared" si="308"/>
        <v>2.4121958197776388</v>
      </c>
      <c r="H691" s="20">
        <f t="shared" si="309"/>
        <v>0.12527068235892852</v>
      </c>
      <c r="I691" s="20">
        <f t="shared" si="310"/>
        <v>18</v>
      </c>
      <c r="J691" s="20">
        <f t="shared" si="311"/>
        <v>0.98858112569652179</v>
      </c>
      <c r="K691" s="20">
        <f t="shared" si="287"/>
        <v>1034.7206495899072</v>
      </c>
      <c r="L691" s="20">
        <f t="shared" si="288"/>
        <v>825.04856397153014</v>
      </c>
      <c r="M691" s="20">
        <f t="shared" si="289"/>
        <v>24.279367453599519</v>
      </c>
      <c r="N691" s="20">
        <f t="shared" si="290"/>
        <v>25.609316072551056</v>
      </c>
      <c r="O691" s="20">
        <f t="shared" si="291"/>
        <v>1.329948618951539</v>
      </c>
      <c r="P691" s="20">
        <f>Properties!$G$12*EXP(1/$G$2-1/300)*(K691*L691-M691*N691/Properties!$B$3)</f>
        <v>1.3886752606916285E-2</v>
      </c>
      <c r="Q691" s="20">
        <f>Properties!$G$13*(K691^2-O691*N691/Properties!$C$3)</f>
        <v>7.6194193885707241E-4</v>
      </c>
      <c r="R691" s="20">
        <f>Properties!$G$14*(O691*L691-M691*K691/Properties!$D$3)</f>
        <v>3.2886411586392844E-10</v>
      </c>
      <c r="S691" s="20">
        <f t="shared" si="292"/>
        <v>97.458857442255407</v>
      </c>
      <c r="T691" s="20">
        <f t="shared" si="293"/>
        <v>77.709762314319946</v>
      </c>
      <c r="U691" s="20">
        <f t="shared" si="294"/>
        <v>2.2902376856801427</v>
      </c>
      <c r="V691" s="20">
        <f t="shared" si="295"/>
        <v>2.4156901217123146</v>
      </c>
      <c r="W691" s="20">
        <f t="shared" si="296"/>
        <v>0.12545243603217146</v>
      </c>
      <c r="X691" s="20">
        <f t="shared" si="312"/>
        <v>18</v>
      </c>
      <c r="Y691" s="20">
        <f t="shared" si="297"/>
        <v>0.98856382912720531</v>
      </c>
      <c r="Z691" s="34">
        <f t="shared" si="298"/>
        <v>7.4735405411860079E-2</v>
      </c>
      <c r="AA691" s="38">
        <f t="shared" si="301"/>
        <v>2.5411425577445926E-2</v>
      </c>
      <c r="AB691" s="37">
        <f t="shared" si="302"/>
        <v>2.862797107100068E-2</v>
      </c>
      <c r="AC691" s="39">
        <f t="shared" si="299"/>
        <v>18.225481787126405</v>
      </c>
    </row>
    <row r="692" spans="1:29">
      <c r="A692" s="20">
        <f t="shared" si="300"/>
        <v>6.6500000000000878E-2</v>
      </c>
      <c r="B692" s="16">
        <f t="shared" si="305"/>
        <v>8.4670429724889438</v>
      </c>
      <c r="C692" s="16">
        <f t="shared" si="306"/>
        <v>158.62920612470336</v>
      </c>
      <c r="D692" s="20">
        <f t="shared" si="303"/>
        <v>97.458857442255407</v>
      </c>
      <c r="E692" s="20">
        <f t="shared" si="304"/>
        <v>77.709762314319946</v>
      </c>
      <c r="F692" s="20">
        <f t="shared" si="307"/>
        <v>2.2902376856801427</v>
      </c>
      <c r="G692" s="20">
        <f t="shared" si="308"/>
        <v>2.4156901217123146</v>
      </c>
      <c r="H692" s="20">
        <f t="shared" si="309"/>
        <v>0.12545243603217146</v>
      </c>
      <c r="I692" s="20">
        <f t="shared" si="310"/>
        <v>18</v>
      </c>
      <c r="J692" s="20">
        <f t="shared" si="311"/>
        <v>0.98856382912720531</v>
      </c>
      <c r="K692" s="20">
        <f t="shared" si="287"/>
        <v>1034.6635192209792</v>
      </c>
      <c r="L692" s="20">
        <f t="shared" si="288"/>
        <v>824.99896124474196</v>
      </c>
      <c r="M692" s="20">
        <f t="shared" si="289"/>
        <v>24.314110034814803</v>
      </c>
      <c r="N692" s="20">
        <f t="shared" si="290"/>
        <v>25.645964956639624</v>
      </c>
      <c r="O692" s="20">
        <f t="shared" si="291"/>
        <v>1.3318549218248195</v>
      </c>
      <c r="P692" s="20">
        <f>Properties!$G$12*EXP(1/$G$2-1/300)*(K692*L692-M692*N692/Properties!$B$3)</f>
        <v>1.3885150986646342E-2</v>
      </c>
      <c r="Q692" s="20">
        <f>Properties!$G$13*(K692^2-O692*N692/Properties!$C$3)</f>
        <v>7.6185779737172811E-4</v>
      </c>
      <c r="R692" s="20">
        <f>Properties!$G$14*(O692*L692-M692*K692/Properties!$D$3)</f>
        <v>3.29314847340167E-10</v>
      </c>
      <c r="S692" s="20">
        <f t="shared" si="292"/>
        <v>97.455181808840592</v>
      </c>
      <c r="T692" s="20">
        <f t="shared" si="293"/>
        <v>77.706450148109155</v>
      </c>
      <c r="U692" s="20">
        <f t="shared" si="294"/>
        <v>2.2935498518909281</v>
      </c>
      <c r="V692" s="20">
        <f t="shared" si="295"/>
        <v>2.4191840215251119</v>
      </c>
      <c r="W692" s="20">
        <f t="shared" si="296"/>
        <v>0.12563416963418356</v>
      </c>
      <c r="X692" s="20">
        <f t="shared" si="312"/>
        <v>18</v>
      </c>
      <c r="Y692" s="20">
        <f t="shared" si="297"/>
        <v>0.98854653225525657</v>
      </c>
      <c r="Z692" s="34">
        <f t="shared" si="298"/>
        <v>7.4842120215497854E-2</v>
      </c>
      <c r="AA692" s="38">
        <f t="shared" si="301"/>
        <v>2.5448181911594078E-2</v>
      </c>
      <c r="AB692" s="37">
        <f t="shared" si="302"/>
        <v>2.8669373148635557E-2</v>
      </c>
      <c r="AC692" s="39">
        <f t="shared" si="299"/>
        <v>18.22539241017785</v>
      </c>
    </row>
    <row r="693" spans="1:29">
      <c r="A693" s="20">
        <f t="shared" si="300"/>
        <v>6.6600000000000881E-2</v>
      </c>
      <c r="B693" s="16">
        <f t="shared" si="305"/>
        <v>8.4797753679362948</v>
      </c>
      <c r="C693" s="16">
        <f t="shared" si="306"/>
        <v>158.86774628428938</v>
      </c>
      <c r="D693" s="20">
        <f t="shared" si="303"/>
        <v>97.455181808840592</v>
      </c>
      <c r="E693" s="20">
        <f t="shared" si="304"/>
        <v>77.706450148109155</v>
      </c>
      <c r="F693" s="20">
        <f t="shared" si="307"/>
        <v>2.2935498518909281</v>
      </c>
      <c r="G693" s="20">
        <f t="shared" si="308"/>
        <v>2.4191840215251119</v>
      </c>
      <c r="H693" s="20">
        <f t="shared" si="309"/>
        <v>0.12563416963418356</v>
      </c>
      <c r="I693" s="20">
        <f t="shared" si="310"/>
        <v>18</v>
      </c>
      <c r="J693" s="20">
        <f t="shared" si="311"/>
        <v>0.98854653225525657</v>
      </c>
      <c r="K693" s="20">
        <f t="shared" si="287"/>
        <v>1034.6063943830848</v>
      </c>
      <c r="L693" s="20">
        <f t="shared" si="288"/>
        <v>824.94936355196558</v>
      </c>
      <c r="M693" s="20">
        <f t="shared" si="289"/>
        <v>24.348847322015597</v>
      </c>
      <c r="N693" s="20">
        <f t="shared" si="290"/>
        <v>25.682608265702477</v>
      </c>
      <c r="O693" s="20">
        <f t="shared" si="291"/>
        <v>1.333760943686878</v>
      </c>
      <c r="P693" s="20">
        <f>Properties!$G$12*EXP(1/$G$2-1/300)*(K693*L693-M693*N693/Properties!$B$3)</f>
        <v>1.3883549617454166E-2</v>
      </c>
      <c r="Q693" s="20">
        <f>Properties!$G$13*(K693^2-O693*N693/Properties!$C$3)</f>
        <v>7.6177366867061116E-4</v>
      </c>
      <c r="R693" s="20">
        <f>Properties!$G$14*(O693*L693-M693*K693/Properties!$D$3)</f>
        <v>3.2976545234610129E-10</v>
      </c>
      <c r="S693" s="20">
        <f t="shared" si="292"/>
        <v>97.451506597552907</v>
      </c>
      <c r="T693" s="20">
        <f t="shared" si="293"/>
        <v>77.703138363889124</v>
      </c>
      <c r="U693" s="20">
        <f t="shared" si="294"/>
        <v>2.2968616361109584</v>
      </c>
      <c r="V693" s="20">
        <f t="shared" si="295"/>
        <v>2.4226775192789729</v>
      </c>
      <c r="W693" s="20">
        <f t="shared" si="296"/>
        <v>0.12581588316801437</v>
      </c>
      <c r="X693" s="20">
        <f t="shared" si="312"/>
        <v>18</v>
      </c>
      <c r="Y693" s="20">
        <f t="shared" si="297"/>
        <v>0.98852923508065971</v>
      </c>
      <c r="Z693" s="34">
        <f t="shared" si="298"/>
        <v>7.4948818290008656E-2</v>
      </c>
      <c r="AA693" s="38">
        <f t="shared" si="301"/>
        <v>2.548493402447093E-2</v>
      </c>
      <c r="AB693" s="37">
        <f t="shared" si="302"/>
        <v>2.8710770451385946E-2</v>
      </c>
      <c r="AC693" s="39">
        <f t="shared" si="299"/>
        <v>18.225303037217646</v>
      </c>
    </row>
    <row r="694" spans="1:29">
      <c r="A694" s="20">
        <f t="shared" si="300"/>
        <v>6.6700000000000884E-2</v>
      </c>
      <c r="B694" s="16">
        <f t="shared" si="305"/>
        <v>8.4925077633836477</v>
      </c>
      <c r="C694" s="16">
        <f t="shared" si="306"/>
        <v>159.1062864438754</v>
      </c>
      <c r="D694" s="20">
        <f t="shared" si="303"/>
        <v>97.451506597552907</v>
      </c>
      <c r="E694" s="20">
        <f t="shared" si="304"/>
        <v>77.703138363889124</v>
      </c>
      <c r="F694" s="20">
        <f t="shared" si="307"/>
        <v>2.2968616361109584</v>
      </c>
      <c r="G694" s="20">
        <f t="shared" si="308"/>
        <v>2.4226775192789729</v>
      </c>
      <c r="H694" s="20">
        <f t="shared" si="309"/>
        <v>0.12581588316801437</v>
      </c>
      <c r="I694" s="20">
        <f t="shared" si="310"/>
        <v>18</v>
      </c>
      <c r="J694" s="20">
        <f t="shared" si="311"/>
        <v>0.98852923508065971</v>
      </c>
      <c r="K694" s="20">
        <f t="shared" si="287"/>
        <v>1034.5492750753069</v>
      </c>
      <c r="L694" s="20">
        <f t="shared" si="288"/>
        <v>824.89977089237095</v>
      </c>
      <c r="M694" s="20">
        <f t="shared" si="289"/>
        <v>24.383579316017926</v>
      </c>
      <c r="N694" s="20">
        <f t="shared" si="290"/>
        <v>25.719246000597405</v>
      </c>
      <c r="O694" s="20">
        <f t="shared" si="291"/>
        <v>1.3356666845794793</v>
      </c>
      <c r="P694" s="20">
        <f>Properties!$G$12*EXP(1/$G$2-1/300)*(K694*L694-M694*N694/Properties!$B$3)</f>
        <v>1.388194849928609E-2</v>
      </c>
      <c r="Q694" s="20">
        <f>Properties!$G$13*(K694^2-O694*N694/Properties!$C$3)</f>
        <v>7.6168955275102504E-4</v>
      </c>
      <c r="R694" s="20">
        <f>Properties!$G$14*(O694*L694-M694*K694/Properties!$D$3)</f>
        <v>3.3021593091388919E-10</v>
      </c>
      <c r="S694" s="20">
        <f t="shared" si="292"/>
        <v>97.447831808326356</v>
      </c>
      <c r="T694" s="20">
        <f t="shared" si="293"/>
        <v>77.699826961599967</v>
      </c>
      <c r="U694" s="20">
        <f t="shared" si="294"/>
        <v>2.3001730384001129</v>
      </c>
      <c r="V694" s="20">
        <f t="shared" si="295"/>
        <v>2.4261706150368259</v>
      </c>
      <c r="W694" s="20">
        <f t="shared" si="296"/>
        <v>0.12599757663671285</v>
      </c>
      <c r="X694" s="20">
        <f t="shared" si="312"/>
        <v>18</v>
      </c>
      <c r="Y694" s="20">
        <f t="shared" si="297"/>
        <v>0.98851193760339873</v>
      </c>
      <c r="Z694" s="34">
        <f t="shared" si="298"/>
        <v>7.5055499638968515E-2</v>
      </c>
      <c r="AA694" s="38">
        <f t="shared" si="301"/>
        <v>2.5521681916736441E-2</v>
      </c>
      <c r="AB694" s="37">
        <f t="shared" si="302"/>
        <v>2.8752162980000405E-2</v>
      </c>
      <c r="AC694" s="39">
        <f t="shared" si="299"/>
        <v>18.225213668245676</v>
      </c>
    </row>
    <row r="695" spans="1:29">
      <c r="A695" s="20">
        <f t="shared" si="300"/>
        <v>6.6800000000000886E-2</v>
      </c>
      <c r="B695" s="16">
        <f t="shared" si="305"/>
        <v>8.5052401588309987</v>
      </c>
      <c r="C695" s="16">
        <f t="shared" si="306"/>
        <v>159.34482660346143</v>
      </c>
      <c r="D695" s="20">
        <f t="shared" si="303"/>
        <v>97.447831808326356</v>
      </c>
      <c r="E695" s="20">
        <f t="shared" si="304"/>
        <v>77.699826961599967</v>
      </c>
      <c r="F695" s="20">
        <f t="shared" si="307"/>
        <v>2.3001730384001129</v>
      </c>
      <c r="G695" s="20">
        <f t="shared" si="308"/>
        <v>2.4261706150368259</v>
      </c>
      <c r="H695" s="20">
        <f t="shared" si="309"/>
        <v>0.12599757663671285</v>
      </c>
      <c r="I695" s="20">
        <f t="shared" si="310"/>
        <v>18</v>
      </c>
      <c r="J695" s="20">
        <f t="shared" si="311"/>
        <v>0.98851193760339873</v>
      </c>
      <c r="K695" s="20">
        <f t="shared" si="287"/>
        <v>1034.4921612967291</v>
      </c>
      <c r="L695" s="20">
        <f t="shared" si="288"/>
        <v>824.85018326512852</v>
      </c>
      <c r="M695" s="20">
        <f t="shared" si="289"/>
        <v>24.418306017637647</v>
      </c>
      <c r="N695" s="20">
        <f t="shared" si="290"/>
        <v>25.755878162182036</v>
      </c>
      <c r="O695" s="20">
        <f t="shared" si="291"/>
        <v>1.3375721445443822</v>
      </c>
      <c r="P695" s="20">
        <f>Properties!$G$12*EXP(1/$G$2-1/300)*(K695*L695-M695*N695/Properties!$B$3)</f>
        <v>1.388034763208847E-2</v>
      </c>
      <c r="Q695" s="20">
        <f>Properties!$G$13*(K695^2-O695*N695/Properties!$C$3)</f>
        <v>7.6160544961027463E-4</v>
      </c>
      <c r="R695" s="20">
        <f>Properties!$G$14*(O695*L695-M695*K695/Properties!$D$3)</f>
        <v>3.3066628307568084E-10</v>
      </c>
      <c r="S695" s="20">
        <f t="shared" si="292"/>
        <v>97.444157441094987</v>
      </c>
      <c r="T695" s="20">
        <f t="shared" si="293"/>
        <v>77.696515941181829</v>
      </c>
      <c r="U695" s="20">
        <f t="shared" si="294"/>
        <v>2.3034840588182579</v>
      </c>
      <c r="V695" s="20">
        <f t="shared" si="295"/>
        <v>2.4296633088615853</v>
      </c>
      <c r="W695" s="20">
        <f t="shared" si="296"/>
        <v>0.12617925004332728</v>
      </c>
      <c r="X695" s="20">
        <f t="shared" si="312"/>
        <v>18</v>
      </c>
      <c r="Y695" s="20">
        <f t="shared" si="297"/>
        <v>0.98849463982345787</v>
      </c>
      <c r="Z695" s="34">
        <f t="shared" si="298"/>
        <v>7.5162164265951681E-2</v>
      </c>
      <c r="AA695" s="38">
        <f t="shared" si="301"/>
        <v>2.5558425589050131E-2</v>
      </c>
      <c r="AB695" s="37">
        <f t="shared" si="302"/>
        <v>2.8793550735227137E-2</v>
      </c>
      <c r="AC695" s="39">
        <f t="shared" si="299"/>
        <v>18.225124303261826</v>
      </c>
    </row>
    <row r="696" spans="1:29">
      <c r="A696" s="20">
        <f t="shared" si="300"/>
        <v>6.6900000000000889E-2</v>
      </c>
      <c r="B696" s="16">
        <f t="shared" si="305"/>
        <v>8.5179725542783515</v>
      </c>
      <c r="C696" s="16">
        <f t="shared" si="306"/>
        <v>159.58336676304745</v>
      </c>
      <c r="D696" s="20">
        <f t="shared" si="303"/>
        <v>97.444157441094987</v>
      </c>
      <c r="E696" s="20">
        <f t="shared" si="304"/>
        <v>77.696515941181829</v>
      </c>
      <c r="F696" s="20">
        <f t="shared" si="307"/>
        <v>2.3034840588182579</v>
      </c>
      <c r="G696" s="20">
        <f t="shared" si="308"/>
        <v>2.4296633088615853</v>
      </c>
      <c r="H696" s="20">
        <f t="shared" si="309"/>
        <v>0.12617925004332728</v>
      </c>
      <c r="I696" s="20">
        <f t="shared" si="310"/>
        <v>18</v>
      </c>
      <c r="J696" s="20">
        <f t="shared" si="311"/>
        <v>0.98849463982345787</v>
      </c>
      <c r="K696" s="20">
        <f t="shared" si="287"/>
        <v>1034.4350530464351</v>
      </c>
      <c r="L696" s="20">
        <f t="shared" si="288"/>
        <v>824.80060066940905</v>
      </c>
      <c r="M696" s="20">
        <f t="shared" si="289"/>
        <v>24.453027427690451</v>
      </c>
      <c r="N696" s="20">
        <f t="shared" si="290"/>
        <v>25.792504751313782</v>
      </c>
      <c r="O696" s="20">
        <f t="shared" si="291"/>
        <v>1.3394773236233335</v>
      </c>
      <c r="P696" s="20">
        <f>Properties!$G$12*EXP(1/$G$2-1/300)*(K696*L696-M696*N696/Properties!$B$3)</f>
        <v>1.3878747015807685E-2</v>
      </c>
      <c r="Q696" s="20">
        <f>Properties!$G$13*(K696^2-O696*N696/Properties!$C$3)</f>
        <v>7.6152135924566547E-4</v>
      </c>
      <c r="R696" s="20">
        <f>Properties!$G$14*(O696*L696-M696*K696/Properties!$D$3)</f>
        <v>3.3111650886361556E-10</v>
      </c>
      <c r="S696" s="20">
        <f t="shared" si="292"/>
        <v>97.440483495792847</v>
      </c>
      <c r="T696" s="20">
        <f t="shared" si="293"/>
        <v>77.693205302574839</v>
      </c>
      <c r="U696" s="20">
        <f t="shared" si="294"/>
        <v>2.3067946974252473</v>
      </c>
      <c r="V696" s="20">
        <f t="shared" si="295"/>
        <v>2.4331556008161526</v>
      </c>
      <c r="W696" s="20">
        <f t="shared" si="296"/>
        <v>0.1263609033909053</v>
      </c>
      <c r="X696" s="20">
        <f t="shared" si="312"/>
        <v>18</v>
      </c>
      <c r="Y696" s="20">
        <f t="shared" si="297"/>
        <v>0.98847734174082125</v>
      </c>
      <c r="Z696" s="34">
        <f t="shared" si="298"/>
        <v>7.5268812174530519E-2</v>
      </c>
      <c r="AA696" s="38">
        <f t="shared" si="301"/>
        <v>2.559516504207153E-2</v>
      </c>
      <c r="AB696" s="37">
        <f t="shared" si="302"/>
        <v>2.8834933717814516E-2</v>
      </c>
      <c r="AC696" s="39">
        <f t="shared" si="299"/>
        <v>18.225034942265982</v>
      </c>
    </row>
    <row r="697" spans="1:29">
      <c r="A697" s="20">
        <f t="shared" si="300"/>
        <v>6.7000000000000892E-2</v>
      </c>
      <c r="B697" s="16">
        <f t="shared" si="305"/>
        <v>8.5307049497257026</v>
      </c>
      <c r="C697" s="16">
        <f t="shared" si="306"/>
        <v>159.82190692263347</v>
      </c>
      <c r="D697" s="20">
        <f t="shared" si="303"/>
        <v>97.440483495792847</v>
      </c>
      <c r="E697" s="20">
        <f t="shared" si="304"/>
        <v>77.693205302574839</v>
      </c>
      <c r="F697" s="20">
        <f t="shared" si="307"/>
        <v>2.3067946974252473</v>
      </c>
      <c r="G697" s="20">
        <f t="shared" si="308"/>
        <v>2.4331556008161526</v>
      </c>
      <c r="H697" s="20">
        <f t="shared" si="309"/>
        <v>0.1263609033909053</v>
      </c>
      <c r="I697" s="20">
        <f t="shared" si="310"/>
        <v>18</v>
      </c>
      <c r="J697" s="20">
        <f t="shared" si="311"/>
        <v>0.98847734174082125</v>
      </c>
      <c r="K697" s="20">
        <f t="shared" si="287"/>
        <v>1034.3779503235089</v>
      </c>
      <c r="L697" s="20">
        <f t="shared" si="288"/>
        <v>824.75102310438342</v>
      </c>
      <c r="M697" s="20">
        <f t="shared" si="289"/>
        <v>24.487743546991847</v>
      </c>
      <c r="N697" s="20">
        <f t="shared" si="290"/>
        <v>25.829125768849917</v>
      </c>
      <c r="O697" s="20">
        <f t="shared" si="291"/>
        <v>1.3413822218580738</v>
      </c>
      <c r="P697" s="20">
        <f>Properties!$G$12*EXP(1/$G$2-1/300)*(K697*L697-M697*N697/Properties!$B$3)</f>
        <v>1.3877146650390129E-2</v>
      </c>
      <c r="Q697" s="20">
        <f>Properties!$G$13*(K697^2-O697*N697/Properties!$C$3)</f>
        <v>7.614372816545042E-4</v>
      </c>
      <c r="R697" s="20">
        <f>Properties!$G$14*(O697*L697-M697*K697/Properties!$D$3)</f>
        <v>3.3156660830982441E-10</v>
      </c>
      <c r="S697" s="20">
        <f t="shared" si="292"/>
        <v>97.436809972353998</v>
      </c>
      <c r="T697" s="20">
        <f t="shared" si="293"/>
        <v>77.689895045719169</v>
      </c>
      <c r="U697" s="20">
        <f t="shared" si="294"/>
        <v>2.3101049542809218</v>
      </c>
      <c r="V697" s="20">
        <f t="shared" si="295"/>
        <v>2.4366474909634159</v>
      </c>
      <c r="W697" s="20">
        <f t="shared" si="296"/>
        <v>0.12654253668249396</v>
      </c>
      <c r="X697" s="20">
        <f t="shared" si="312"/>
        <v>18</v>
      </c>
      <c r="Y697" s="20">
        <f t="shared" si="297"/>
        <v>0.98846004335547288</v>
      </c>
      <c r="Z697" s="34">
        <f t="shared" si="298"/>
        <v>7.5375443368277173E-2</v>
      </c>
      <c r="AA697" s="38">
        <f t="shared" si="301"/>
        <v>2.5631900276460017E-2</v>
      </c>
      <c r="AB697" s="37">
        <f t="shared" si="302"/>
        <v>2.8876311928510388E-2</v>
      </c>
      <c r="AC697" s="39">
        <f t="shared" si="299"/>
        <v>18.224945585258027</v>
      </c>
    </row>
    <row r="698" spans="1:29">
      <c r="A698" s="20">
        <f t="shared" si="300"/>
        <v>6.7100000000000895E-2</v>
      </c>
      <c r="B698" s="16">
        <f t="shared" si="305"/>
        <v>8.5434373451730554</v>
      </c>
      <c r="C698" s="16">
        <f t="shared" si="306"/>
        <v>160.0604470822195</v>
      </c>
      <c r="D698" s="20">
        <f t="shared" si="303"/>
        <v>97.436809972353998</v>
      </c>
      <c r="E698" s="20">
        <f t="shared" si="304"/>
        <v>77.689895045719169</v>
      </c>
      <c r="F698" s="20">
        <f t="shared" si="307"/>
        <v>2.3101049542809218</v>
      </c>
      <c r="G698" s="20">
        <f t="shared" si="308"/>
        <v>2.4366474909634159</v>
      </c>
      <c r="H698" s="20">
        <f t="shared" si="309"/>
        <v>0.12654253668249396</v>
      </c>
      <c r="I698" s="20">
        <f t="shared" si="310"/>
        <v>18</v>
      </c>
      <c r="J698" s="20">
        <f t="shared" si="311"/>
        <v>0.98846004335547288</v>
      </c>
      <c r="K698" s="20">
        <f t="shared" si="287"/>
        <v>1034.3208531270352</v>
      </c>
      <c r="L698" s="20">
        <f t="shared" si="288"/>
        <v>824.70145056922297</v>
      </c>
      <c r="M698" s="20">
        <f t="shared" si="289"/>
        <v>24.522454376357164</v>
      </c>
      <c r="N698" s="20">
        <f t="shared" si="290"/>
        <v>25.8657412156475</v>
      </c>
      <c r="O698" s="20">
        <f t="shared" si="291"/>
        <v>1.3432868392903341</v>
      </c>
      <c r="P698" s="20">
        <f>Properties!$G$12*EXP(1/$G$2-1/300)*(K698*L698-M698*N698/Properties!$B$3)</f>
        <v>1.3875546535782213E-2</v>
      </c>
      <c r="Q698" s="20">
        <f>Properties!$G$13*(K698^2-O698*N698/Properties!$C$3)</f>
        <v>7.6135321683409819E-4</v>
      </c>
      <c r="R698" s="20">
        <f>Properties!$G$14*(O698*L698-M698*K698/Properties!$D$3)</f>
        <v>3.3201658144642919E-10</v>
      </c>
      <c r="S698" s="20">
        <f t="shared" si="292"/>
        <v>97.433136870712516</v>
      </c>
      <c r="T698" s="20">
        <f t="shared" si="293"/>
        <v>77.686585170554977</v>
      </c>
      <c r="U698" s="20">
        <f t="shared" si="294"/>
        <v>2.3134148294451098</v>
      </c>
      <c r="V698" s="20">
        <f t="shared" si="295"/>
        <v>2.4401389793662496</v>
      </c>
      <c r="W698" s="20">
        <f t="shared" si="296"/>
        <v>0.12672414992113962</v>
      </c>
      <c r="X698" s="20">
        <f t="shared" si="312"/>
        <v>18</v>
      </c>
      <c r="Y698" s="20">
        <f t="shared" si="297"/>
        <v>0.9884427446673969</v>
      </c>
      <c r="Z698" s="34">
        <f t="shared" si="298"/>
        <v>7.5482057850762119E-2</v>
      </c>
      <c r="AA698" s="38">
        <f t="shared" si="301"/>
        <v>2.5668631292874836E-2</v>
      </c>
      <c r="AB698" s="37">
        <f t="shared" si="302"/>
        <v>2.8917685368062784E-2</v>
      </c>
      <c r="AC698" s="39">
        <f t="shared" si="299"/>
        <v>18.224856232237858</v>
      </c>
    </row>
    <row r="699" spans="1:29">
      <c r="A699" s="20">
        <f t="shared" si="300"/>
        <v>6.7200000000000898E-2</v>
      </c>
      <c r="B699" s="16">
        <f t="shared" si="305"/>
        <v>8.5561697406204065</v>
      </c>
      <c r="C699" s="16">
        <f t="shared" si="306"/>
        <v>160.29898724180552</v>
      </c>
      <c r="D699" s="20">
        <f t="shared" si="303"/>
        <v>97.433136870712516</v>
      </c>
      <c r="E699" s="20">
        <f t="shared" si="304"/>
        <v>77.686585170554977</v>
      </c>
      <c r="F699" s="20">
        <f t="shared" si="307"/>
        <v>2.3134148294451098</v>
      </c>
      <c r="G699" s="20">
        <f t="shared" si="308"/>
        <v>2.4401389793662496</v>
      </c>
      <c r="H699" s="20">
        <f t="shared" si="309"/>
        <v>0.12672414992113962</v>
      </c>
      <c r="I699" s="20">
        <f t="shared" si="310"/>
        <v>18</v>
      </c>
      <c r="J699" s="20">
        <f t="shared" si="311"/>
        <v>0.9884427446673969</v>
      </c>
      <c r="K699" s="20">
        <f t="shared" si="287"/>
        <v>1034.2637614560977</v>
      </c>
      <c r="L699" s="20">
        <f t="shared" si="288"/>
        <v>824.65188306309847</v>
      </c>
      <c r="M699" s="20">
        <f t="shared" si="289"/>
        <v>24.557159916601567</v>
      </c>
      <c r="N699" s="20">
        <f t="shared" si="290"/>
        <v>25.902351092563404</v>
      </c>
      <c r="O699" s="20">
        <f t="shared" si="291"/>
        <v>1.3451911759618358</v>
      </c>
      <c r="P699" s="20">
        <f>Properties!$G$12*EXP(1/$G$2-1/300)*(K699*L699-M699*N699/Properties!$B$3)</f>
        <v>1.3873946671930339E-2</v>
      </c>
      <c r="Q699" s="20">
        <f>Properties!$G$13*(K699^2-O699*N699/Properties!$C$3)</f>
        <v>7.612691647817545E-4</v>
      </c>
      <c r="R699" s="20">
        <f>Properties!$G$14*(O699*L699-M699*K699/Properties!$D$3)</f>
        <v>3.324664283055411E-10</v>
      </c>
      <c r="S699" s="20">
        <f t="shared" si="292"/>
        <v>97.429464190802506</v>
      </c>
      <c r="T699" s="20">
        <f t="shared" si="293"/>
        <v>77.683275677022465</v>
      </c>
      <c r="U699" s="20">
        <f t="shared" si="294"/>
        <v>2.3167243229776266</v>
      </c>
      <c r="V699" s="20">
        <f t="shared" si="295"/>
        <v>2.4436300660875148</v>
      </c>
      <c r="W699" s="20">
        <f t="shared" si="296"/>
        <v>0.12690574310988798</v>
      </c>
      <c r="X699" s="20">
        <f t="shared" si="312"/>
        <v>18</v>
      </c>
      <c r="Y699" s="20">
        <f t="shared" si="297"/>
        <v>0.98842544567657742</v>
      </c>
      <c r="Z699" s="34">
        <f t="shared" si="298"/>
        <v>7.5588655625556389E-2</v>
      </c>
      <c r="AA699" s="38">
        <f t="shared" si="301"/>
        <v>2.5705358091974943E-2</v>
      </c>
      <c r="AB699" s="37">
        <f t="shared" si="302"/>
        <v>2.8959054037219191E-2</v>
      </c>
      <c r="AC699" s="39">
        <f t="shared" si="299"/>
        <v>18.224766883205355</v>
      </c>
    </row>
    <row r="700" spans="1:29">
      <c r="A700" s="20">
        <f t="shared" si="300"/>
        <v>6.7300000000000901E-2</v>
      </c>
      <c r="B700" s="16">
        <f t="shared" si="305"/>
        <v>8.5689021360677593</v>
      </c>
      <c r="C700" s="16">
        <f t="shared" si="306"/>
        <v>160.53752740139154</v>
      </c>
      <c r="D700" s="20">
        <f t="shared" si="303"/>
        <v>97.429464190802506</v>
      </c>
      <c r="E700" s="20">
        <f t="shared" si="304"/>
        <v>77.683275677022465</v>
      </c>
      <c r="F700" s="20">
        <f t="shared" si="307"/>
        <v>2.3167243229776266</v>
      </c>
      <c r="G700" s="20">
        <f t="shared" si="308"/>
        <v>2.4436300660875148</v>
      </c>
      <c r="H700" s="20">
        <f t="shared" si="309"/>
        <v>0.12690574310988798</v>
      </c>
      <c r="I700" s="20">
        <f t="shared" si="310"/>
        <v>18</v>
      </c>
      <c r="J700" s="20">
        <f t="shared" si="311"/>
        <v>0.98842544567657742</v>
      </c>
      <c r="K700" s="20">
        <f t="shared" si="287"/>
        <v>1034.2066753097808</v>
      </c>
      <c r="L700" s="20">
        <f t="shared" si="288"/>
        <v>824.60232058518125</v>
      </c>
      <c r="M700" s="20">
        <f t="shared" si="289"/>
        <v>24.591860168540038</v>
      </c>
      <c r="N700" s="20">
        <f t="shared" si="290"/>
        <v>25.938955400454329</v>
      </c>
      <c r="O700" s="20">
        <f t="shared" si="291"/>
        <v>1.3470952319142924</v>
      </c>
      <c r="P700" s="20">
        <f>Properties!$G$12*EXP(1/$G$2-1/300)*(K700*L700-M700*N700/Properties!$B$3)</f>
        <v>1.3872347058780939E-2</v>
      </c>
      <c r="Q700" s="20">
        <f>Properties!$G$13*(K700^2-O700*N700/Properties!$C$3)</f>
        <v>7.6118512549478129E-4</v>
      </c>
      <c r="R700" s="20">
        <f>Properties!$G$14*(O700*L700-M700*K700/Properties!$D$3)</f>
        <v>3.3291614891926303E-10</v>
      </c>
      <c r="S700" s="20">
        <f t="shared" si="292"/>
        <v>97.42579193255807</v>
      </c>
      <c r="T700" s="20">
        <f t="shared" si="293"/>
        <v>77.679966565061818</v>
      </c>
      <c r="U700" s="20">
        <f t="shared" si="294"/>
        <v>2.3200334349382747</v>
      </c>
      <c r="V700" s="20">
        <f t="shared" si="295"/>
        <v>2.447120751190059</v>
      </c>
      <c r="W700" s="20">
        <f t="shared" si="296"/>
        <v>0.12708731625178413</v>
      </c>
      <c r="X700" s="20">
        <f t="shared" si="312"/>
        <v>18</v>
      </c>
      <c r="Y700" s="20">
        <f t="shared" si="297"/>
        <v>0.98840814638299856</v>
      </c>
      <c r="Z700" s="34">
        <f t="shared" si="298"/>
        <v>7.5695236696229351E-2</v>
      </c>
      <c r="AA700" s="38">
        <f t="shared" si="301"/>
        <v>2.5742080674419299E-2</v>
      </c>
      <c r="AB700" s="37">
        <f t="shared" si="302"/>
        <v>2.9000417936727273E-2</v>
      </c>
      <c r="AC700" s="39">
        <f t="shared" si="299"/>
        <v>18.224677538160407</v>
      </c>
    </row>
    <row r="701" spans="1:29">
      <c r="A701" s="20">
        <f t="shared" si="300"/>
        <v>6.7400000000000904E-2</v>
      </c>
      <c r="B701" s="16">
        <f t="shared" si="305"/>
        <v>8.5816345315151104</v>
      </c>
      <c r="C701" s="16">
        <f t="shared" si="306"/>
        <v>160.77606756097757</v>
      </c>
      <c r="D701" s="20">
        <f t="shared" si="303"/>
        <v>97.42579193255807</v>
      </c>
      <c r="E701" s="20">
        <f t="shared" si="304"/>
        <v>77.679966565061818</v>
      </c>
      <c r="F701" s="20">
        <f t="shared" si="307"/>
        <v>2.3200334349382747</v>
      </c>
      <c r="G701" s="20">
        <f t="shared" si="308"/>
        <v>2.447120751190059</v>
      </c>
      <c r="H701" s="20">
        <f t="shared" si="309"/>
        <v>0.12708731625178413</v>
      </c>
      <c r="I701" s="20">
        <f t="shared" si="310"/>
        <v>18</v>
      </c>
      <c r="J701" s="20">
        <f t="shared" si="311"/>
        <v>0.98840814638299856</v>
      </c>
      <c r="K701" s="20">
        <f t="shared" si="287"/>
        <v>1034.1495946871694</v>
      </c>
      <c r="L701" s="20">
        <f t="shared" si="288"/>
        <v>824.55276313464276</v>
      </c>
      <c r="M701" s="20">
        <f t="shared" si="289"/>
        <v>24.626555132987381</v>
      </c>
      <c r="N701" s="20">
        <f t="shared" si="290"/>
        <v>25.975554140176786</v>
      </c>
      <c r="O701" s="20">
        <f t="shared" si="291"/>
        <v>1.3489990071894082</v>
      </c>
      <c r="P701" s="20">
        <f>Properties!$G$12*EXP(1/$G$2-1/300)*(K701*L701-M701*N701/Properties!$B$3)</f>
        <v>1.3870747696280454E-2</v>
      </c>
      <c r="Q701" s="20">
        <f>Properties!$G$13*(K701^2-O701*N701/Properties!$C$3)</f>
        <v>7.6110109897048798E-4</v>
      </c>
      <c r="R701" s="20">
        <f>Properties!$G$14*(O701*L701-M701*K701/Properties!$D$3)</f>
        <v>3.3336574331968828E-10</v>
      </c>
      <c r="S701" s="20">
        <f t="shared" si="292"/>
        <v>97.422120095913328</v>
      </c>
      <c r="T701" s="20">
        <f t="shared" si="293"/>
        <v>77.676657834613252</v>
      </c>
      <c r="U701" s="20">
        <f t="shared" si="294"/>
        <v>2.323342165386844</v>
      </c>
      <c r="V701" s="20">
        <f t="shared" si="295"/>
        <v>2.4506110347367165</v>
      </c>
      <c r="W701" s="20">
        <f t="shared" si="296"/>
        <v>0.12726886934987253</v>
      </c>
      <c r="X701" s="20">
        <f t="shared" si="312"/>
        <v>18</v>
      </c>
      <c r="Y701" s="20">
        <f t="shared" si="297"/>
        <v>0.98839084678664446</v>
      </c>
      <c r="Z701" s="34">
        <f t="shared" si="298"/>
        <v>7.5801801066349594E-2</v>
      </c>
      <c r="AA701" s="38">
        <f t="shared" si="301"/>
        <v>2.5778799040866714E-2</v>
      </c>
      <c r="AB701" s="37">
        <f t="shared" si="302"/>
        <v>2.9041777067334351E-2</v>
      </c>
      <c r="AC701" s="39">
        <f t="shared" si="299"/>
        <v>18.224588197102882</v>
      </c>
    </row>
    <row r="702" spans="1:29">
      <c r="A702" s="20">
        <f t="shared" si="300"/>
        <v>6.7500000000000906E-2</v>
      </c>
      <c r="B702" s="16">
        <f t="shared" si="305"/>
        <v>8.5943669269624632</v>
      </c>
      <c r="C702" s="16">
        <f t="shared" si="306"/>
        <v>161.01460772056359</v>
      </c>
      <c r="D702" s="20">
        <f t="shared" si="303"/>
        <v>97.422120095913328</v>
      </c>
      <c r="E702" s="20">
        <f t="shared" si="304"/>
        <v>77.676657834613252</v>
      </c>
      <c r="F702" s="20">
        <f t="shared" si="307"/>
        <v>2.323342165386844</v>
      </c>
      <c r="G702" s="20">
        <f t="shared" si="308"/>
        <v>2.4506110347367165</v>
      </c>
      <c r="H702" s="20">
        <f t="shared" si="309"/>
        <v>0.12726886934987253</v>
      </c>
      <c r="I702" s="20">
        <f t="shared" si="310"/>
        <v>18</v>
      </c>
      <c r="J702" s="20">
        <f t="shared" si="311"/>
        <v>0.98839084678664446</v>
      </c>
      <c r="K702" s="20">
        <f t="shared" si="287"/>
        <v>1034.0925195873488</v>
      </c>
      <c r="L702" s="20">
        <f t="shared" si="288"/>
        <v>824.50321071065525</v>
      </c>
      <c r="M702" s="20">
        <f t="shared" si="289"/>
        <v>24.661244810758237</v>
      </c>
      <c r="N702" s="20">
        <f t="shared" si="290"/>
        <v>26.012147312587114</v>
      </c>
      <c r="O702" s="20">
        <f t="shared" si="291"/>
        <v>1.3509025018288785</v>
      </c>
      <c r="P702" s="20">
        <f>Properties!$G$12*EXP(1/$G$2-1/300)*(K702*L702-M702*N702/Properties!$B$3)</f>
        <v>1.3869148584375367E-2</v>
      </c>
      <c r="Q702" s="20">
        <f>Properties!$G$13*(K702^2-O702*N702/Properties!$C$3)</f>
        <v>7.6101708520618478E-4</v>
      </c>
      <c r="R702" s="20">
        <f>Properties!$G$14*(O702*L702-M702*K702/Properties!$D$3)</f>
        <v>3.3381521153890072E-10</v>
      </c>
      <c r="S702" s="20">
        <f t="shared" si="292"/>
        <v>97.418448680802413</v>
      </c>
      <c r="T702" s="20">
        <f t="shared" si="293"/>
        <v>77.673349485616981</v>
      </c>
      <c r="U702" s="20">
        <f t="shared" si="294"/>
        <v>2.3266505143831115</v>
      </c>
      <c r="V702" s="20">
        <f t="shared" si="295"/>
        <v>2.4541009167903085</v>
      </c>
      <c r="W702" s="20">
        <f t="shared" si="296"/>
        <v>0.12745040240719696</v>
      </c>
      <c r="X702" s="20">
        <f t="shared" si="312"/>
        <v>18</v>
      </c>
      <c r="Y702" s="20">
        <f t="shared" si="297"/>
        <v>0.98837354688749912</v>
      </c>
      <c r="Z702" s="34">
        <f t="shared" si="298"/>
        <v>7.5908348739482934E-2</v>
      </c>
      <c r="AA702" s="38">
        <f t="shared" si="301"/>
        <v>2.5815513191975867E-2</v>
      </c>
      <c r="AB702" s="37">
        <f t="shared" si="302"/>
        <v>2.9083131429787735E-2</v>
      </c>
      <c r="AC702" s="39">
        <f t="shared" si="299"/>
        <v>18.2244988600327</v>
      </c>
    </row>
    <row r="703" spans="1:29">
      <c r="A703" s="20">
        <f t="shared" si="300"/>
        <v>6.7600000000000909E-2</v>
      </c>
      <c r="B703" s="16">
        <f t="shared" si="305"/>
        <v>8.6070993224098142</v>
      </c>
      <c r="C703" s="16">
        <f t="shared" si="306"/>
        <v>161.25314788014961</v>
      </c>
      <c r="D703" s="20">
        <f t="shared" si="303"/>
        <v>97.418448680802413</v>
      </c>
      <c r="E703" s="20">
        <f t="shared" si="304"/>
        <v>77.673349485616981</v>
      </c>
      <c r="F703" s="20">
        <f t="shared" si="307"/>
        <v>2.3266505143831115</v>
      </c>
      <c r="G703" s="20">
        <f t="shared" si="308"/>
        <v>2.4541009167903085</v>
      </c>
      <c r="H703" s="20">
        <f t="shared" si="309"/>
        <v>0.12745040240719696</v>
      </c>
      <c r="I703" s="20">
        <f t="shared" si="310"/>
        <v>18</v>
      </c>
      <c r="J703" s="20">
        <f t="shared" si="311"/>
        <v>0.98837354688749912</v>
      </c>
      <c r="K703" s="20">
        <f t="shared" si="287"/>
        <v>1034.0354500094033</v>
      </c>
      <c r="L703" s="20">
        <f t="shared" si="288"/>
        <v>824.45366331239006</v>
      </c>
      <c r="M703" s="20">
        <f t="shared" si="289"/>
        <v>24.695929202667063</v>
      </c>
      <c r="N703" s="20">
        <f t="shared" si="290"/>
        <v>26.048734918541452</v>
      </c>
      <c r="O703" s="20">
        <f t="shared" si="291"/>
        <v>1.3528057158743905</v>
      </c>
      <c r="P703" s="20">
        <f>Properties!$G$12*EXP(1/$G$2-1/300)*(K703*L703-M703*N703/Properties!$B$3)</f>
        <v>1.3867549723012131E-2</v>
      </c>
      <c r="Q703" s="20">
        <f>Properties!$G$13*(K703^2-O703*N703/Properties!$C$3)</f>
        <v>7.6093308419918169E-4</v>
      </c>
      <c r="R703" s="20">
        <f>Properties!$G$14*(O703*L703-M703*K703/Properties!$D$3)</f>
        <v>3.3426455360897531E-10</v>
      </c>
      <c r="S703" s="20">
        <f t="shared" si="292"/>
        <v>97.414777687159471</v>
      </c>
      <c r="T703" s="20">
        <f t="shared" si="293"/>
        <v>77.67004151801325</v>
      </c>
      <c r="U703" s="20">
        <f t="shared" si="294"/>
        <v>2.3299584819868415</v>
      </c>
      <c r="V703" s="20">
        <f t="shared" si="295"/>
        <v>2.4575903974136422</v>
      </c>
      <c r="W703" s="20">
        <f t="shared" si="296"/>
        <v>0.12763191542680061</v>
      </c>
      <c r="X703" s="20">
        <f t="shared" si="312"/>
        <v>18</v>
      </c>
      <c r="Y703" s="20">
        <f t="shared" si="297"/>
        <v>0.98835624668554667</v>
      </c>
      <c r="Z703" s="34">
        <f t="shared" si="298"/>
        <v>7.601487971919707E-2</v>
      </c>
      <c r="AA703" s="38">
        <f t="shared" si="301"/>
        <v>2.5852223128405283E-2</v>
      </c>
      <c r="AB703" s="37">
        <f t="shared" si="302"/>
        <v>2.9124481024834382E-2</v>
      </c>
      <c r="AC703" s="39">
        <f t="shared" si="299"/>
        <v>18.224409526949721</v>
      </c>
    </row>
    <row r="704" spans="1:29">
      <c r="A704" s="20">
        <f t="shared" si="300"/>
        <v>6.7700000000000912E-2</v>
      </c>
      <c r="B704" s="16">
        <f t="shared" si="305"/>
        <v>8.6198317178571671</v>
      </c>
      <c r="C704" s="16">
        <f t="shared" si="306"/>
        <v>161.49168803973564</v>
      </c>
      <c r="D704" s="20">
        <f t="shared" si="303"/>
        <v>97.414777687159471</v>
      </c>
      <c r="E704" s="20">
        <f t="shared" si="304"/>
        <v>77.67004151801325</v>
      </c>
      <c r="F704" s="20">
        <f t="shared" si="307"/>
        <v>2.3299584819868415</v>
      </c>
      <c r="G704" s="20">
        <f t="shared" si="308"/>
        <v>2.4575903974136422</v>
      </c>
      <c r="H704" s="20">
        <f t="shared" si="309"/>
        <v>0.12763191542680061</v>
      </c>
      <c r="I704" s="20">
        <f t="shared" si="310"/>
        <v>18</v>
      </c>
      <c r="J704" s="20">
        <f t="shared" si="311"/>
        <v>0.98835624668554667</v>
      </c>
      <c r="K704" s="20">
        <f t="shared" si="287"/>
        <v>1033.9783859524191</v>
      </c>
      <c r="L704" s="20">
        <f t="shared" si="288"/>
        <v>824.40412093901944</v>
      </c>
      <c r="M704" s="20">
        <f t="shared" si="289"/>
        <v>24.73060830952814</v>
      </c>
      <c r="N704" s="20">
        <f t="shared" si="290"/>
        <v>26.085316958895763</v>
      </c>
      <c r="O704" s="20">
        <f t="shared" si="291"/>
        <v>1.3547086493676217</v>
      </c>
      <c r="P704" s="20">
        <f>Properties!$G$12*EXP(1/$G$2-1/300)*(K704*L704-M704*N704/Properties!$B$3)</f>
        <v>1.3865951112137244E-2</v>
      </c>
      <c r="Q704" s="20">
        <f>Properties!$G$13*(K704^2-O704*N704/Properties!$C$3)</f>
        <v>7.6084909594679052E-4</v>
      </c>
      <c r="R704" s="20">
        <f>Properties!$G$14*(O704*L704-M704*K704/Properties!$D$3)</f>
        <v>3.3471376956197661E-10</v>
      </c>
      <c r="S704" s="20">
        <f t="shared" si="292"/>
        <v>97.411107114918678</v>
      </c>
      <c r="T704" s="20">
        <f t="shared" si="293"/>
        <v>77.6667339317423</v>
      </c>
      <c r="U704" s="20">
        <f t="shared" si="294"/>
        <v>2.3332660682577853</v>
      </c>
      <c r="V704" s="20">
        <f t="shared" si="295"/>
        <v>2.4610794766695112</v>
      </c>
      <c r="W704" s="20">
        <f t="shared" si="296"/>
        <v>0.12781340841172595</v>
      </c>
      <c r="X704" s="20">
        <f t="shared" si="312"/>
        <v>18</v>
      </c>
      <c r="Y704" s="20">
        <f t="shared" si="297"/>
        <v>0.98833894618077123</v>
      </c>
      <c r="Z704" s="34">
        <f t="shared" si="298"/>
        <v>7.6121394009056931E-2</v>
      </c>
      <c r="AA704" s="38">
        <f t="shared" si="301"/>
        <v>2.5888928850813217E-2</v>
      </c>
      <c r="AB704" s="37">
        <f t="shared" si="302"/>
        <v>2.916582585322125E-2</v>
      </c>
      <c r="AC704" s="39">
        <f t="shared" si="299"/>
        <v>18.224320197853835</v>
      </c>
    </row>
    <row r="705" spans="1:29">
      <c r="A705" s="20">
        <f t="shared" si="300"/>
        <v>6.7800000000000915E-2</v>
      </c>
      <c r="B705" s="16">
        <f t="shared" si="305"/>
        <v>8.6325641133045199</v>
      </c>
      <c r="C705" s="16">
        <f t="shared" si="306"/>
        <v>161.73022819932166</v>
      </c>
      <c r="D705" s="20">
        <f t="shared" si="303"/>
        <v>97.411107114918678</v>
      </c>
      <c r="E705" s="20">
        <f t="shared" si="304"/>
        <v>77.6667339317423</v>
      </c>
      <c r="F705" s="20">
        <f t="shared" si="307"/>
        <v>2.3332660682577853</v>
      </c>
      <c r="G705" s="20">
        <f t="shared" si="308"/>
        <v>2.4610794766695112</v>
      </c>
      <c r="H705" s="20">
        <f t="shared" si="309"/>
        <v>0.12781340841172595</v>
      </c>
      <c r="I705" s="20">
        <f t="shared" si="310"/>
        <v>18</v>
      </c>
      <c r="J705" s="20">
        <f t="shared" si="311"/>
        <v>0.98833894618077123</v>
      </c>
      <c r="K705" s="20">
        <f t="shared" si="287"/>
        <v>1033.9213274154808</v>
      </c>
      <c r="L705" s="20">
        <f t="shared" si="288"/>
        <v>824.35458358971562</v>
      </c>
      <c r="M705" s="20">
        <f t="shared" si="289"/>
        <v>24.765282132155583</v>
      </c>
      <c r="N705" s="20">
        <f t="shared" si="290"/>
        <v>26.121893434505825</v>
      </c>
      <c r="O705" s="20">
        <f t="shared" si="291"/>
        <v>1.3566113023502413</v>
      </c>
      <c r="P705" s="20">
        <f>Properties!$G$12*EXP(1/$G$2-1/300)*(K705*L705-M705*N705/Properties!$B$3)</f>
        <v>1.3864352751697201E-2</v>
      </c>
      <c r="Q705" s="20">
        <f>Properties!$G$13*(K705^2-O705*N705/Properties!$C$3)</f>
        <v>7.6076512044632256E-4</v>
      </c>
      <c r="R705" s="20">
        <f>Properties!$G$14*(O705*L705-M705*K705/Properties!$D$3)</f>
        <v>3.3516285942996113E-10</v>
      </c>
      <c r="S705" s="20">
        <f t="shared" si="292"/>
        <v>97.407436964014209</v>
      </c>
      <c r="T705" s="20">
        <f t="shared" si="293"/>
        <v>77.663426726744405</v>
      </c>
      <c r="U705" s="20">
        <f t="shared" si="294"/>
        <v>2.3365732732556816</v>
      </c>
      <c r="V705" s="20">
        <f t="shared" si="295"/>
        <v>2.4645681546206966</v>
      </c>
      <c r="W705" s="20">
        <f t="shared" si="296"/>
        <v>0.12799488136501488</v>
      </c>
      <c r="X705" s="20">
        <f t="shared" si="312"/>
        <v>18</v>
      </c>
      <c r="Y705" s="20">
        <f t="shared" si="297"/>
        <v>0.98832164537315692</v>
      </c>
      <c r="Z705" s="34">
        <f t="shared" si="298"/>
        <v>7.622789161262733E-2</v>
      </c>
      <c r="AA705" s="38">
        <f t="shared" si="301"/>
        <v>2.5925630359857905E-2</v>
      </c>
      <c r="AB705" s="37">
        <f t="shared" si="302"/>
        <v>2.9207165915694944E-2</v>
      </c>
      <c r="AC705" s="39">
        <f t="shared" si="299"/>
        <v>18.224230872744933</v>
      </c>
    </row>
    <row r="706" spans="1:29">
      <c r="A706" s="20">
        <f t="shared" si="300"/>
        <v>6.7900000000000918E-2</v>
      </c>
      <c r="B706" s="16">
        <f t="shared" si="305"/>
        <v>8.6452965087518709</v>
      </c>
      <c r="C706" s="16">
        <f t="shared" si="306"/>
        <v>161.96876835890768</v>
      </c>
      <c r="D706" s="20">
        <f t="shared" si="303"/>
        <v>97.407436964014209</v>
      </c>
      <c r="E706" s="20">
        <f t="shared" si="304"/>
        <v>77.663426726744405</v>
      </c>
      <c r="F706" s="20">
        <f t="shared" si="307"/>
        <v>2.3365732732556816</v>
      </c>
      <c r="G706" s="20">
        <f t="shared" si="308"/>
        <v>2.4645681546206966</v>
      </c>
      <c r="H706" s="20">
        <f t="shared" si="309"/>
        <v>0.12799488136501488</v>
      </c>
      <c r="I706" s="20">
        <f t="shared" si="310"/>
        <v>18</v>
      </c>
      <c r="J706" s="20">
        <f t="shared" si="311"/>
        <v>0.98832164537315692</v>
      </c>
      <c r="K706" s="20">
        <f t="shared" si="287"/>
        <v>1033.8642743976745</v>
      </c>
      <c r="L706" s="20">
        <f t="shared" si="288"/>
        <v>824.30505126365085</v>
      </c>
      <c r="M706" s="20">
        <f t="shared" si="289"/>
        <v>24.799950671363327</v>
      </c>
      <c r="N706" s="20">
        <f t="shared" si="290"/>
        <v>26.158464346227234</v>
      </c>
      <c r="O706" s="20">
        <f t="shared" si="291"/>
        <v>1.3585136748639095</v>
      </c>
      <c r="P706" s="20">
        <f>Properties!$G$12*EXP(1/$G$2-1/300)*(K706*L706-M706*N706/Properties!$B$3)</f>
        <v>1.3862754641638522E-2</v>
      </c>
      <c r="Q706" s="20">
        <f>Properties!$G$13*(K706^2-O706*N706/Properties!$C$3)</f>
        <v>7.6068115769509052E-4</v>
      </c>
      <c r="R706" s="20">
        <f>Properties!$G$14*(O706*L706-M706*K706/Properties!$D$3)</f>
        <v>3.3561182324497504E-10</v>
      </c>
      <c r="S706" s="20">
        <f t="shared" si="292"/>
        <v>97.40376723438024</v>
      </c>
      <c r="T706" s="20">
        <f t="shared" si="293"/>
        <v>77.660119902959835</v>
      </c>
      <c r="U706" s="20">
        <f t="shared" si="294"/>
        <v>2.3398800970402567</v>
      </c>
      <c r="V706" s="20">
        <f t="shared" si="295"/>
        <v>2.4680564313299653</v>
      </c>
      <c r="W706" s="20">
        <f t="shared" si="296"/>
        <v>0.12817633428970865</v>
      </c>
      <c r="X706" s="20">
        <f t="shared" si="312"/>
        <v>18</v>
      </c>
      <c r="Y706" s="20">
        <f t="shared" si="297"/>
        <v>0.98830434426268787</v>
      </c>
      <c r="Z706" s="34">
        <f t="shared" si="298"/>
        <v>7.633437253347175E-2</v>
      </c>
      <c r="AA706" s="38">
        <f t="shared" si="301"/>
        <v>2.59623276561976E-2</v>
      </c>
      <c r="AB706" s="37">
        <f t="shared" si="302"/>
        <v>2.9248501213002064E-2</v>
      </c>
      <c r="AC706" s="39">
        <f t="shared" si="299"/>
        <v>18.22414155162291</v>
      </c>
    </row>
    <row r="707" spans="1:29">
      <c r="A707" s="20">
        <f t="shared" si="300"/>
        <v>6.8000000000000921E-2</v>
      </c>
      <c r="B707" s="16">
        <f t="shared" si="305"/>
        <v>8.6580289041992238</v>
      </c>
      <c r="C707" s="16">
        <f t="shared" si="306"/>
        <v>162.2073085184937</v>
      </c>
      <c r="D707" s="20">
        <f t="shared" si="303"/>
        <v>97.40376723438024</v>
      </c>
      <c r="E707" s="20">
        <f t="shared" si="304"/>
        <v>77.660119902959835</v>
      </c>
      <c r="F707" s="20">
        <f t="shared" si="307"/>
        <v>2.3398800970402567</v>
      </c>
      <c r="G707" s="20">
        <f t="shared" si="308"/>
        <v>2.4680564313299653</v>
      </c>
      <c r="H707" s="20">
        <f t="shared" si="309"/>
        <v>0.12817633428970865</v>
      </c>
      <c r="I707" s="20">
        <f t="shared" si="310"/>
        <v>18</v>
      </c>
      <c r="J707" s="20">
        <f t="shared" si="311"/>
        <v>0.98830434426268787</v>
      </c>
      <c r="K707" s="20">
        <f t="shared" si="287"/>
        <v>1033.8072268980864</v>
      </c>
      <c r="L707" s="20">
        <f t="shared" si="288"/>
        <v>824.2555239599983</v>
      </c>
      <c r="M707" s="20">
        <f t="shared" si="289"/>
        <v>24.834613927965133</v>
      </c>
      <c r="N707" s="20">
        <f t="shared" si="290"/>
        <v>26.195029694915405</v>
      </c>
      <c r="O707" s="20">
        <f t="shared" si="291"/>
        <v>1.3604157669502783</v>
      </c>
      <c r="P707" s="20">
        <f>Properties!$G$12*EXP(1/$G$2-1/300)*(K707*L707-M707*N707/Properties!$B$3)</f>
        <v>1.386115678190775E-2</v>
      </c>
      <c r="Q707" s="20">
        <f>Properties!$G$13*(K707^2-O707*N707/Properties!$C$3)</f>
        <v>7.6059720769040883E-4</v>
      </c>
      <c r="R707" s="20">
        <f>Properties!$G$14*(O707*L707-M707*K707/Properties!$D$3)</f>
        <v>3.3606066103905633E-10</v>
      </c>
      <c r="S707" s="20">
        <f t="shared" si="292"/>
        <v>97.400097925950988</v>
      </c>
      <c r="T707" s="20">
        <f t="shared" si="293"/>
        <v>77.656813460328863</v>
      </c>
      <c r="U707" s="20">
        <f t="shared" si="294"/>
        <v>2.3431865396712239</v>
      </c>
      <c r="V707" s="20">
        <f t="shared" si="295"/>
        <v>2.4715443068600718</v>
      </c>
      <c r="W707" s="20">
        <f t="shared" si="296"/>
        <v>0.12835776718884784</v>
      </c>
      <c r="X707" s="20">
        <f t="shared" si="312"/>
        <v>18</v>
      </c>
      <c r="Y707" s="20">
        <f t="shared" si="297"/>
        <v>0.9882870428493481</v>
      </c>
      <c r="Z707" s="34">
        <f t="shared" si="298"/>
        <v>7.6440836775151899E-2</v>
      </c>
      <c r="AA707" s="38">
        <f t="shared" si="301"/>
        <v>2.5999020740490125E-2</v>
      </c>
      <c r="AB707" s="37">
        <f t="shared" si="302"/>
        <v>2.9289831745889217E-2</v>
      </c>
      <c r="AC707" s="39">
        <f t="shared" si="299"/>
        <v>18.224052234487637</v>
      </c>
    </row>
    <row r="708" spans="1:29">
      <c r="A708" s="20">
        <f t="shared" si="300"/>
        <v>6.8100000000000924E-2</v>
      </c>
      <c r="B708" s="16">
        <f t="shared" si="305"/>
        <v>8.6707612996465748</v>
      </c>
      <c r="C708" s="16">
        <f t="shared" si="306"/>
        <v>162.44584867807976</v>
      </c>
      <c r="D708" s="20">
        <f t="shared" si="303"/>
        <v>97.400097925950988</v>
      </c>
      <c r="E708" s="20">
        <f t="shared" si="304"/>
        <v>77.656813460328863</v>
      </c>
      <c r="F708" s="20">
        <f t="shared" si="307"/>
        <v>2.3431865396712239</v>
      </c>
      <c r="G708" s="20">
        <f t="shared" si="308"/>
        <v>2.4715443068600718</v>
      </c>
      <c r="H708" s="20">
        <f t="shared" si="309"/>
        <v>0.12835776718884784</v>
      </c>
      <c r="I708" s="20">
        <f t="shared" si="310"/>
        <v>18</v>
      </c>
      <c r="J708" s="20">
        <f t="shared" si="311"/>
        <v>0.9882870428493481</v>
      </c>
      <c r="K708" s="20">
        <f t="shared" si="287"/>
        <v>1033.750184915802</v>
      </c>
      <c r="L708" s="20">
        <f t="shared" si="288"/>
        <v>824.20600167793009</v>
      </c>
      <c r="M708" s="20">
        <f t="shared" si="289"/>
        <v>24.869271902774585</v>
      </c>
      <c r="N708" s="20">
        <f t="shared" si="290"/>
        <v>26.231589481425573</v>
      </c>
      <c r="O708" s="20">
        <f t="shared" si="291"/>
        <v>1.3623175786509905</v>
      </c>
      <c r="P708" s="20">
        <f>Properties!$G$12*EXP(1/$G$2-1/300)*(K708*L708-M708*N708/Properties!$B$3)</f>
        <v>1.3859559172451416E-2</v>
      </c>
      <c r="Q708" s="20">
        <f>Properties!$G$13*(K708^2-O708*N708/Properties!$C$3)</f>
        <v>7.605132704295906E-4</v>
      </c>
      <c r="R708" s="20">
        <f>Properties!$G$14*(O708*L708-M708*K708/Properties!$D$3)</f>
        <v>3.3650937284423236E-10</v>
      </c>
      <c r="S708" s="20">
        <f t="shared" si="292"/>
        <v>97.396429038660685</v>
      </c>
      <c r="T708" s="20">
        <f t="shared" si="293"/>
        <v>77.653507398791803</v>
      </c>
      <c r="U708" s="20">
        <f t="shared" si="294"/>
        <v>2.3464926012082832</v>
      </c>
      <c r="V708" s="20">
        <f t="shared" si="295"/>
        <v>2.4750317812737559</v>
      </c>
      <c r="W708" s="20">
        <f t="shared" si="296"/>
        <v>0.12853918006547241</v>
      </c>
      <c r="X708" s="20">
        <f t="shared" si="312"/>
        <v>18</v>
      </c>
      <c r="Y708" s="20">
        <f t="shared" si="297"/>
        <v>0.98826974113312172</v>
      </c>
      <c r="Z708" s="34">
        <f t="shared" si="298"/>
        <v>7.6547284341230371E-2</v>
      </c>
      <c r="AA708" s="38">
        <f t="shared" si="301"/>
        <v>2.6035709613393153E-2</v>
      </c>
      <c r="AB708" s="37">
        <f t="shared" si="302"/>
        <v>2.9331157515102468E-2</v>
      </c>
      <c r="AC708" s="39">
        <f t="shared" si="299"/>
        <v>18.223962921339005</v>
      </c>
    </row>
    <row r="709" spans="1:29">
      <c r="A709" s="20">
        <f t="shared" si="300"/>
        <v>6.8200000000000927E-2</v>
      </c>
      <c r="B709" s="16">
        <f t="shared" si="305"/>
        <v>8.6834936950939277</v>
      </c>
      <c r="C709" s="16">
        <f t="shared" si="306"/>
        <v>162.68438883766578</v>
      </c>
      <c r="D709" s="20">
        <f t="shared" si="303"/>
        <v>97.396429038660685</v>
      </c>
      <c r="E709" s="20">
        <f t="shared" si="304"/>
        <v>77.653507398791803</v>
      </c>
      <c r="F709" s="20">
        <f t="shared" si="307"/>
        <v>2.3464926012082832</v>
      </c>
      <c r="G709" s="20">
        <f t="shared" si="308"/>
        <v>2.4750317812737559</v>
      </c>
      <c r="H709" s="20">
        <f t="shared" si="309"/>
        <v>0.12853918006547241</v>
      </c>
      <c r="I709" s="20">
        <f t="shared" si="310"/>
        <v>18</v>
      </c>
      <c r="J709" s="20">
        <f t="shared" si="311"/>
        <v>0.98826974113312172</v>
      </c>
      <c r="K709" s="20">
        <f t="shared" si="287"/>
        <v>1033.6931484499078</v>
      </c>
      <c r="L709" s="20">
        <f t="shared" si="288"/>
        <v>824.15648441661915</v>
      </c>
      <c r="M709" s="20">
        <f t="shared" si="289"/>
        <v>24.903924596605091</v>
      </c>
      <c r="N709" s="20">
        <f t="shared" si="290"/>
        <v>26.268143706612776</v>
      </c>
      <c r="O709" s="20">
        <f t="shared" si="291"/>
        <v>1.3642191100076797</v>
      </c>
      <c r="P709" s="20">
        <f>Properties!$G$12*EXP(1/$G$2-1/300)*(K709*L709-M709*N709/Properties!$B$3)</f>
        <v>1.3857961813216082E-2</v>
      </c>
      <c r="Q709" s="20">
        <f>Properties!$G$13*(K709^2-O709*N709/Properties!$C$3)</f>
        <v>7.6042934590995071E-4</v>
      </c>
      <c r="R709" s="20">
        <f>Properties!$G$14*(O709*L709-M709*K709/Properties!$D$3)</f>
        <v>3.3695795869252198E-10</v>
      </c>
      <c r="S709" s="20">
        <f t="shared" si="292"/>
        <v>97.392760572443549</v>
      </c>
      <c r="T709" s="20">
        <f t="shared" si="293"/>
        <v>77.650201718288969</v>
      </c>
      <c r="U709" s="20">
        <f t="shared" si="294"/>
        <v>2.3497982817111227</v>
      </c>
      <c r="V709" s="20">
        <f t="shared" si="295"/>
        <v>2.4785188546337444</v>
      </c>
      <c r="W709" s="20">
        <f t="shared" si="296"/>
        <v>0.12872057292262165</v>
      </c>
      <c r="X709" s="20">
        <f t="shared" si="312"/>
        <v>18</v>
      </c>
      <c r="Y709" s="20">
        <f t="shared" si="297"/>
        <v>0.98825243911399285</v>
      </c>
      <c r="Z709" s="34">
        <f t="shared" si="298"/>
        <v>7.6653715235267872E-2</v>
      </c>
      <c r="AA709" s="38">
        <f t="shared" si="301"/>
        <v>2.6072394275564504E-2</v>
      </c>
      <c r="AB709" s="37">
        <f t="shared" si="302"/>
        <v>2.9372478521387892E-2</v>
      </c>
      <c r="AC709" s="39">
        <f t="shared" si="299"/>
        <v>18.223873612176902</v>
      </c>
    </row>
    <row r="710" spans="1:29">
      <c r="A710" s="20">
        <f t="shared" si="300"/>
        <v>6.8300000000000929E-2</v>
      </c>
      <c r="B710" s="16">
        <f t="shared" si="305"/>
        <v>8.6962260905412787</v>
      </c>
      <c r="C710" s="16">
        <f t="shared" si="306"/>
        <v>162.9229289972518</v>
      </c>
      <c r="D710" s="20">
        <f t="shared" si="303"/>
        <v>97.392760572443549</v>
      </c>
      <c r="E710" s="20">
        <f t="shared" si="304"/>
        <v>77.650201718288969</v>
      </c>
      <c r="F710" s="20">
        <f t="shared" si="307"/>
        <v>2.3497982817111227</v>
      </c>
      <c r="G710" s="20">
        <f t="shared" si="308"/>
        <v>2.4785188546337444</v>
      </c>
      <c r="H710" s="20">
        <f t="shared" si="309"/>
        <v>0.12872057292262165</v>
      </c>
      <c r="I710" s="20">
        <f t="shared" si="310"/>
        <v>18</v>
      </c>
      <c r="J710" s="20">
        <f t="shared" si="311"/>
        <v>0.98825243911399285</v>
      </c>
      <c r="K710" s="20">
        <f t="shared" si="287"/>
        <v>1033.6361174994902</v>
      </c>
      <c r="L710" s="20">
        <f t="shared" si="288"/>
        <v>824.10697217523909</v>
      </c>
      <c r="M710" s="20">
        <f t="shared" si="289"/>
        <v>24.938572010269898</v>
      </c>
      <c r="N710" s="20">
        <f t="shared" si="290"/>
        <v>26.304692371331868</v>
      </c>
      <c r="O710" s="20">
        <f t="shared" si="291"/>
        <v>1.3661203610619708</v>
      </c>
      <c r="P710" s="20">
        <f>Properties!$G$12*EXP(1/$G$2-1/300)*(K710*L710-M710*N710/Properties!$B$3)</f>
        <v>1.3856364704148328E-2</v>
      </c>
      <c r="Q710" s="20">
        <f>Properties!$G$13*(K710^2-O710*N710/Properties!$C$3)</f>
        <v>7.6034543412880501E-4</v>
      </c>
      <c r="R710" s="20">
        <f>Properties!$G$14*(O710*L710-M710*K710/Properties!$D$3)</f>
        <v>3.3740641861593462E-10</v>
      </c>
      <c r="S710" s="20">
        <f t="shared" si="292"/>
        <v>97.389092527233828</v>
      </c>
      <c r="T710" s="20">
        <f t="shared" si="293"/>
        <v>77.646896418760676</v>
      </c>
      <c r="U710" s="20">
        <f t="shared" si="294"/>
        <v>2.3531035812394174</v>
      </c>
      <c r="V710" s="20">
        <f t="shared" si="295"/>
        <v>2.4820055270027517</v>
      </c>
      <c r="W710" s="20">
        <f t="shared" si="296"/>
        <v>0.12890194576333425</v>
      </c>
      <c r="X710" s="20">
        <f t="shared" si="312"/>
        <v>18</v>
      </c>
      <c r="Y710" s="20">
        <f t="shared" si="297"/>
        <v>0.98823513679194552</v>
      </c>
      <c r="Z710" s="34">
        <f t="shared" si="298"/>
        <v>7.6760129460823556E-2</v>
      </c>
      <c r="AA710" s="38">
        <f t="shared" si="301"/>
        <v>2.6109074727661722E-2</v>
      </c>
      <c r="AB710" s="37">
        <f t="shared" si="302"/>
        <v>2.9413794765491552E-2</v>
      </c>
      <c r="AC710" s="39">
        <f t="shared" si="299"/>
        <v>18.223784307001218</v>
      </c>
    </row>
    <row r="711" spans="1:29">
      <c r="A711" s="20">
        <f t="shared" si="300"/>
        <v>6.8400000000000932E-2</v>
      </c>
      <c r="B711" s="16">
        <f t="shared" si="305"/>
        <v>8.7089584859886315</v>
      </c>
      <c r="C711" s="16">
        <f t="shared" si="306"/>
        <v>163.16146915683782</v>
      </c>
      <c r="D711" s="20">
        <f t="shared" si="303"/>
        <v>97.389092527233828</v>
      </c>
      <c r="E711" s="20">
        <f t="shared" si="304"/>
        <v>77.646896418760676</v>
      </c>
      <c r="F711" s="20">
        <f t="shared" si="307"/>
        <v>2.3531035812394174</v>
      </c>
      <c r="G711" s="20">
        <f t="shared" si="308"/>
        <v>2.4820055270027517</v>
      </c>
      <c r="H711" s="20">
        <f t="shared" si="309"/>
        <v>0.12890194576333425</v>
      </c>
      <c r="I711" s="20">
        <f t="shared" si="310"/>
        <v>18</v>
      </c>
      <c r="J711" s="20">
        <f t="shared" si="311"/>
        <v>0.98823513679194552</v>
      </c>
      <c r="K711" s="20">
        <f t="shared" si="287"/>
        <v>1033.5790920636355</v>
      </c>
      <c r="L711" s="20">
        <f t="shared" si="288"/>
        <v>824.05746495296239</v>
      </c>
      <c r="M711" s="20">
        <f t="shared" si="289"/>
        <v>24.973214144582055</v>
      </c>
      <c r="N711" s="20">
        <f t="shared" si="290"/>
        <v>26.341235476437536</v>
      </c>
      <c r="O711" s="20">
        <f t="shared" si="291"/>
        <v>1.3680213318554801</v>
      </c>
      <c r="P711" s="20">
        <f>Properties!$G$12*EXP(1/$G$2-1/300)*(K711*L711-M711*N711/Properties!$B$3)</f>
        <v>1.3854767845194724E-2</v>
      </c>
      <c r="Q711" s="20">
        <f>Properties!$G$13*(K711^2-O711*N711/Properties!$C$3)</f>
        <v>7.6026153508346867E-4</v>
      </c>
      <c r="R711" s="20">
        <f>Properties!$G$14*(O711*L711-M711*K711/Properties!$D$3)</f>
        <v>3.3785475264646965E-10</v>
      </c>
      <c r="S711" s="20">
        <f t="shared" si="292"/>
        <v>97.385424902965795</v>
      </c>
      <c r="T711" s="20">
        <f t="shared" si="293"/>
        <v>77.643591500147267</v>
      </c>
      <c r="U711" s="20">
        <f t="shared" si="294"/>
        <v>2.3564084998528294</v>
      </c>
      <c r="V711" s="20">
        <f t="shared" si="295"/>
        <v>2.4854917984434777</v>
      </c>
      <c r="W711" s="20">
        <f t="shared" si="296"/>
        <v>0.12908329859064824</v>
      </c>
      <c r="X711" s="20">
        <f t="shared" si="312"/>
        <v>18</v>
      </c>
      <c r="Y711" s="20">
        <f t="shared" si="297"/>
        <v>0.98821783416696385</v>
      </c>
      <c r="Z711" s="34">
        <f t="shared" si="298"/>
        <v>7.6866527021457465E-2</v>
      </c>
      <c r="AA711" s="38">
        <f t="shared" si="301"/>
        <v>2.6145750970342049E-2</v>
      </c>
      <c r="AB711" s="37">
        <f t="shared" si="302"/>
        <v>2.9455106248159169E-2</v>
      </c>
      <c r="AC711" s="39">
        <f t="shared" si="299"/>
        <v>18.22369500581183</v>
      </c>
    </row>
    <row r="712" spans="1:29">
      <c r="A712" s="20">
        <f t="shared" si="300"/>
        <v>6.8500000000000935E-2</v>
      </c>
      <c r="B712" s="16">
        <f t="shared" si="305"/>
        <v>8.7216908814359826</v>
      </c>
      <c r="C712" s="16">
        <f t="shared" si="306"/>
        <v>163.40000931642385</v>
      </c>
      <c r="D712" s="20">
        <f t="shared" si="303"/>
        <v>97.385424902965795</v>
      </c>
      <c r="E712" s="20">
        <f t="shared" si="304"/>
        <v>77.643591500147267</v>
      </c>
      <c r="F712" s="20">
        <f t="shared" si="307"/>
        <v>2.3564084998528294</v>
      </c>
      <c r="G712" s="20">
        <f t="shared" si="308"/>
        <v>2.4854917984434777</v>
      </c>
      <c r="H712" s="20">
        <f t="shared" si="309"/>
        <v>0.12908329859064824</v>
      </c>
      <c r="I712" s="20">
        <f t="shared" si="310"/>
        <v>18</v>
      </c>
      <c r="J712" s="20">
        <f t="shared" si="311"/>
        <v>0.98821783416696385</v>
      </c>
      <c r="K712" s="20">
        <f t="shared" si="287"/>
        <v>1033.522072141431</v>
      </c>
      <c r="L712" s="20">
        <f t="shared" si="288"/>
        <v>824.00796274896322</v>
      </c>
      <c r="M712" s="20">
        <f t="shared" si="289"/>
        <v>25.00785100035446</v>
      </c>
      <c r="N712" s="20">
        <f t="shared" si="290"/>
        <v>26.377773022784275</v>
      </c>
      <c r="O712" s="20">
        <f t="shared" si="291"/>
        <v>1.3699220224298156</v>
      </c>
      <c r="P712" s="20">
        <f>Properties!$G$12*EXP(1/$G$2-1/300)*(K712*L712-M712*N712/Properties!$B$3)</f>
        <v>1.3853171236301896E-2</v>
      </c>
      <c r="Q712" s="20">
        <f>Properties!$G$13*(K712^2-O712*N712/Properties!$C$3)</f>
        <v>7.6017764877126003E-4</v>
      </c>
      <c r="R712" s="20">
        <f>Properties!$G$14*(O712*L712-M712*K712/Properties!$D$3)</f>
        <v>3.3830296081611869E-10</v>
      </c>
      <c r="S712" s="20">
        <f t="shared" si="292"/>
        <v>97.381757699573711</v>
      </c>
      <c r="T712" s="20">
        <f t="shared" si="293"/>
        <v>77.640286962389084</v>
      </c>
      <c r="U712" s="20">
        <f t="shared" si="294"/>
        <v>2.3597130376110083</v>
      </c>
      <c r="V712" s="20">
        <f t="shared" si="295"/>
        <v>2.4889776690186092</v>
      </c>
      <c r="W712" s="20">
        <f t="shared" si="296"/>
        <v>0.12926463140760103</v>
      </c>
      <c r="X712" s="20">
        <f t="shared" si="312"/>
        <v>18</v>
      </c>
      <c r="Y712" s="20">
        <f t="shared" si="297"/>
        <v>0.98820053123903195</v>
      </c>
      <c r="Z712" s="34">
        <f t="shared" si="298"/>
        <v>7.6972907920725975E-2</v>
      </c>
      <c r="AA712" s="38">
        <f t="shared" si="301"/>
        <v>2.6182423004262888E-2</v>
      </c>
      <c r="AB712" s="37">
        <f t="shared" si="302"/>
        <v>2.9496412970136453E-2</v>
      </c>
      <c r="AC712" s="39">
        <f t="shared" si="299"/>
        <v>18.223605708608634</v>
      </c>
    </row>
    <row r="713" spans="1:29">
      <c r="A713" s="20">
        <f t="shared" si="300"/>
        <v>6.8600000000000938E-2</v>
      </c>
      <c r="B713" s="16">
        <f t="shared" si="305"/>
        <v>8.7344232768833354</v>
      </c>
      <c r="C713" s="16">
        <f t="shared" si="306"/>
        <v>163.63854947600987</v>
      </c>
      <c r="D713" s="20">
        <f t="shared" si="303"/>
        <v>97.381757699573711</v>
      </c>
      <c r="E713" s="20">
        <f t="shared" si="304"/>
        <v>77.640286962389084</v>
      </c>
      <c r="F713" s="20">
        <f t="shared" si="307"/>
        <v>2.3597130376110083</v>
      </c>
      <c r="G713" s="20">
        <f t="shared" si="308"/>
        <v>2.4889776690186092</v>
      </c>
      <c r="H713" s="20">
        <f t="shared" si="309"/>
        <v>0.12926463140760103</v>
      </c>
      <c r="I713" s="20">
        <f t="shared" si="310"/>
        <v>18</v>
      </c>
      <c r="J713" s="20">
        <f t="shared" si="311"/>
        <v>0.98820053123903195</v>
      </c>
      <c r="K713" s="20">
        <f t="shared" si="287"/>
        <v>1033.4650577319635</v>
      </c>
      <c r="L713" s="20">
        <f t="shared" si="288"/>
        <v>823.95846556241497</v>
      </c>
      <c r="M713" s="20">
        <f t="shared" si="289"/>
        <v>25.042482578399824</v>
      </c>
      <c r="N713" s="20">
        <f t="shared" si="290"/>
        <v>26.414305011226396</v>
      </c>
      <c r="O713" s="20">
        <f t="shared" si="291"/>
        <v>1.3718224328265762</v>
      </c>
      <c r="P713" s="20">
        <f>Properties!$G$12*EXP(1/$G$2-1/300)*(K713*L713-M713*N713/Properties!$B$3)</f>
        <v>1.3851574877416445E-2</v>
      </c>
      <c r="Q713" s="20">
        <f>Properties!$G$13*(K713^2-O713*N713/Properties!$C$3)</f>
        <v>7.6009377518949602E-4</v>
      </c>
      <c r="R713" s="20">
        <f>Properties!$G$14*(O713*L713-M713*K713/Properties!$D$3)</f>
        <v>3.3875104315686282E-10</v>
      </c>
      <c r="S713" s="20">
        <f t="shared" si="292"/>
        <v>97.378090916991866</v>
      </c>
      <c r="T713" s="20">
        <f t="shared" si="293"/>
        <v>77.636982805426499</v>
      </c>
      <c r="U713" s="20">
        <f t="shared" si="294"/>
        <v>2.3630171945735907</v>
      </c>
      <c r="V713" s="20">
        <f t="shared" si="295"/>
        <v>2.4924631387908196</v>
      </c>
      <c r="W713" s="20">
        <f t="shared" si="296"/>
        <v>0.12944594421722935</v>
      </c>
      <c r="X713" s="20">
        <f t="shared" si="312"/>
        <v>18</v>
      </c>
      <c r="Y713" s="20">
        <f t="shared" si="297"/>
        <v>0.98818322800813396</v>
      </c>
      <c r="Z713" s="34">
        <f t="shared" si="298"/>
        <v>7.7079272162186796E-2</v>
      </c>
      <c r="AA713" s="38">
        <f t="shared" si="301"/>
        <v>2.6219090830081341E-2</v>
      </c>
      <c r="AB713" s="37">
        <f t="shared" si="302"/>
        <v>2.9537714932168769E-2</v>
      </c>
      <c r="AC713" s="39">
        <f t="shared" si="299"/>
        <v>18.223516415391508</v>
      </c>
    </row>
    <row r="714" spans="1:29">
      <c r="A714" s="20">
        <f t="shared" si="300"/>
        <v>6.8700000000000941E-2</v>
      </c>
      <c r="B714" s="16">
        <f t="shared" si="305"/>
        <v>8.7471556723306865</v>
      </c>
      <c r="C714" s="16">
        <f t="shared" si="306"/>
        <v>163.87708963559589</v>
      </c>
      <c r="D714" s="20">
        <f t="shared" si="303"/>
        <v>97.378090916991866</v>
      </c>
      <c r="E714" s="20">
        <f t="shared" si="304"/>
        <v>77.636982805426499</v>
      </c>
      <c r="F714" s="20">
        <f t="shared" si="307"/>
        <v>2.3630171945735907</v>
      </c>
      <c r="G714" s="20">
        <f t="shared" si="308"/>
        <v>2.4924631387908196</v>
      </c>
      <c r="H714" s="20">
        <f t="shared" si="309"/>
        <v>0.12944594421722935</v>
      </c>
      <c r="I714" s="20">
        <f t="shared" si="310"/>
        <v>18</v>
      </c>
      <c r="J714" s="20">
        <f t="shared" si="311"/>
        <v>0.98818322800813396</v>
      </c>
      <c r="K714" s="20">
        <f t="shared" si="287"/>
        <v>1033.4080488343202</v>
      </c>
      <c r="L714" s="20">
        <f t="shared" si="288"/>
        <v>823.90897339249159</v>
      </c>
      <c r="M714" s="20">
        <f t="shared" si="289"/>
        <v>25.077108879530691</v>
      </c>
      <c r="N714" s="20">
        <f t="shared" si="290"/>
        <v>26.450831442618043</v>
      </c>
      <c r="O714" s="20">
        <f t="shared" si="291"/>
        <v>1.373722563087352</v>
      </c>
      <c r="P714" s="20">
        <f>Properties!$G$12*EXP(1/$G$2-1/300)*(K714*L714-M714*N714/Properties!$B$3)</f>
        <v>1.3849978768485011E-2</v>
      </c>
      <c r="Q714" s="20">
        <f>Properties!$G$13*(K714^2-O714*N714/Properties!$C$3)</f>
        <v>7.6000991433549509E-4</v>
      </c>
      <c r="R714" s="20">
        <f>Properties!$G$14*(O714*L714-M714*K714/Properties!$D$3)</f>
        <v>3.3919899970067443E-10</v>
      </c>
      <c r="S714" s="20">
        <f t="shared" si="292"/>
        <v>97.374424555154576</v>
      </c>
      <c r="T714" s="20">
        <f t="shared" si="293"/>
        <v>77.633679029199882</v>
      </c>
      <c r="U714" s="20">
        <f t="shared" si="294"/>
        <v>2.3663209708002007</v>
      </c>
      <c r="V714" s="20">
        <f t="shared" si="295"/>
        <v>2.4959482078227695</v>
      </c>
      <c r="W714" s="20">
        <f t="shared" si="296"/>
        <v>0.12962723702256931</v>
      </c>
      <c r="X714" s="20">
        <f t="shared" si="312"/>
        <v>18</v>
      </c>
      <c r="Y714" s="20">
        <f t="shared" si="297"/>
        <v>0.98816592447425389</v>
      </c>
      <c r="Z714" s="34">
        <f t="shared" si="298"/>
        <v>7.7185619749395529E-2</v>
      </c>
      <c r="AA714" s="38">
        <f t="shared" si="301"/>
        <v>2.6255754448454242E-2</v>
      </c>
      <c r="AB714" s="37">
        <f t="shared" si="302"/>
        <v>2.957901213500147E-2</v>
      </c>
      <c r="AC714" s="39">
        <f t="shared" si="299"/>
        <v>18.223427126160349</v>
      </c>
    </row>
    <row r="715" spans="1:29">
      <c r="A715" s="20">
        <f t="shared" si="300"/>
        <v>6.8800000000000944E-2</v>
      </c>
      <c r="B715" s="16">
        <f t="shared" si="305"/>
        <v>8.7598880677780393</v>
      </c>
      <c r="C715" s="16">
        <f t="shared" si="306"/>
        <v>164.11562979518192</v>
      </c>
      <c r="D715" s="20">
        <f t="shared" si="303"/>
        <v>97.374424555154576</v>
      </c>
      <c r="E715" s="20">
        <f t="shared" si="304"/>
        <v>77.633679029199882</v>
      </c>
      <c r="F715" s="20">
        <f t="shared" si="307"/>
        <v>2.3663209708002007</v>
      </c>
      <c r="G715" s="20">
        <f t="shared" si="308"/>
        <v>2.4959482078227695</v>
      </c>
      <c r="H715" s="20">
        <f t="shared" si="309"/>
        <v>0.12962723702256931</v>
      </c>
      <c r="I715" s="20">
        <f t="shared" si="310"/>
        <v>18</v>
      </c>
      <c r="J715" s="20">
        <f t="shared" si="311"/>
        <v>0.98816592447425389</v>
      </c>
      <c r="K715" s="20">
        <f t="shared" si="287"/>
        <v>1033.3510454475886</v>
      </c>
      <c r="L715" s="20">
        <f t="shared" si="288"/>
        <v>823.85948623836669</v>
      </c>
      <c r="M715" s="20">
        <f t="shared" si="289"/>
        <v>25.111729904559418</v>
      </c>
      <c r="N715" s="20">
        <f t="shared" si="290"/>
        <v>26.487352317813141</v>
      </c>
      <c r="O715" s="20">
        <f t="shared" si="291"/>
        <v>1.3756224132537236</v>
      </c>
      <c r="P715" s="20">
        <f>Properties!$G$12*EXP(1/$G$2-1/300)*(K715*L715-M715*N715/Properties!$B$3)</f>
        <v>1.3848382909454234E-2</v>
      </c>
      <c r="Q715" s="20">
        <f>Properties!$G$13*(K715^2-O715*N715/Properties!$C$3)</f>
        <v>7.599260662065761E-4</v>
      </c>
      <c r="R715" s="20">
        <f>Properties!$G$14*(O715*L715-M715*K715/Properties!$D$3)</f>
        <v>3.3964683047951562E-10</v>
      </c>
      <c r="S715" s="20">
        <f t="shared" si="292"/>
        <v>97.370758613996159</v>
      </c>
      <c r="T715" s="20">
        <f t="shared" si="293"/>
        <v>77.630375633649635</v>
      </c>
      <c r="U715" s="20">
        <f t="shared" si="294"/>
        <v>2.3696243663504495</v>
      </c>
      <c r="V715" s="20">
        <f t="shared" si="295"/>
        <v>2.4994328761771056</v>
      </c>
      <c r="W715" s="20">
        <f t="shared" si="296"/>
        <v>0.1298085098266564</v>
      </c>
      <c r="X715" s="20">
        <f t="shared" si="312"/>
        <v>18</v>
      </c>
      <c r="Y715" s="20">
        <f t="shared" si="297"/>
        <v>0.98814862063737585</v>
      </c>
      <c r="Z715" s="34">
        <f t="shared" si="298"/>
        <v>7.729195068590744E-2</v>
      </c>
      <c r="AA715" s="38">
        <f t="shared" si="301"/>
        <v>2.6292413860038409E-2</v>
      </c>
      <c r="AB715" s="37">
        <f t="shared" si="302"/>
        <v>2.9620304579379565E-2</v>
      </c>
      <c r="AC715" s="39">
        <f t="shared" si="299"/>
        <v>18.223337840915036</v>
      </c>
    </row>
    <row r="716" spans="1:29">
      <c r="A716" s="20">
        <f t="shared" si="300"/>
        <v>6.8900000000000947E-2</v>
      </c>
      <c r="B716" s="16">
        <f t="shared" si="305"/>
        <v>8.7726204632253904</v>
      </c>
      <c r="C716" s="16">
        <f t="shared" si="306"/>
        <v>164.35416995476794</v>
      </c>
      <c r="D716" s="20">
        <f t="shared" si="303"/>
        <v>97.370758613996159</v>
      </c>
      <c r="E716" s="20">
        <f t="shared" si="304"/>
        <v>77.630375633649635</v>
      </c>
      <c r="F716" s="20">
        <f t="shared" si="307"/>
        <v>2.3696243663504495</v>
      </c>
      <c r="G716" s="20">
        <f t="shared" si="308"/>
        <v>2.4994328761771056</v>
      </c>
      <c r="H716" s="20">
        <f t="shared" si="309"/>
        <v>0.1298085098266564</v>
      </c>
      <c r="I716" s="20">
        <f t="shared" si="310"/>
        <v>18</v>
      </c>
      <c r="J716" s="20">
        <f t="shared" si="311"/>
        <v>0.98814862063737585</v>
      </c>
      <c r="K716" s="20">
        <f t="shared" si="287"/>
        <v>1033.294047570856</v>
      </c>
      <c r="L716" s="20">
        <f t="shared" si="288"/>
        <v>823.81000409921421</v>
      </c>
      <c r="M716" s="20">
        <f t="shared" si="289"/>
        <v>25.146345654298194</v>
      </c>
      <c r="N716" s="20">
        <f t="shared" si="290"/>
        <v>26.523867637665454</v>
      </c>
      <c r="O716" s="20">
        <f t="shared" si="291"/>
        <v>1.3775219833672634</v>
      </c>
      <c r="P716" s="20">
        <f>Properties!$G$12*EXP(1/$G$2-1/300)*(K716*L716-M716*N716/Properties!$B$3)</f>
        <v>1.3846787300270757E-2</v>
      </c>
      <c r="Q716" s="20">
        <f>Properties!$G$13*(K716^2-O716*N716/Properties!$C$3)</f>
        <v>7.598422308000588E-4</v>
      </c>
      <c r="R716" s="20">
        <f>Properties!$G$14*(O716*L716-M716*K716/Properties!$D$3)</f>
        <v>3.4009453552534018E-10</v>
      </c>
      <c r="S716" s="20">
        <f t="shared" si="292"/>
        <v>97.367093093450933</v>
      </c>
      <c r="T716" s="20">
        <f t="shared" si="293"/>
        <v>77.627072618716142</v>
      </c>
      <c r="U716" s="20">
        <f t="shared" si="294"/>
        <v>2.3729273812839358</v>
      </c>
      <c r="V716" s="20">
        <f t="shared" si="295"/>
        <v>2.502917143916461</v>
      </c>
      <c r="W716" s="20">
        <f t="shared" si="296"/>
        <v>0.12998976263252543</v>
      </c>
      <c r="X716" s="20">
        <f t="shared" si="312"/>
        <v>18</v>
      </c>
      <c r="Y716" s="20">
        <f t="shared" si="297"/>
        <v>0.98813131649748387</v>
      </c>
      <c r="Z716" s="34">
        <f t="shared" si="298"/>
        <v>7.7398264975277353E-2</v>
      </c>
      <c r="AA716" s="38">
        <f t="shared" si="301"/>
        <v>2.6329069065490672E-2</v>
      </c>
      <c r="AB716" s="37">
        <f t="shared" si="302"/>
        <v>2.9661592266048233E-2</v>
      </c>
      <c r="AC716" s="39">
        <f t="shared" si="299"/>
        <v>18.223248559655442</v>
      </c>
    </row>
    <row r="717" spans="1:29">
      <c r="A717" s="20">
        <f t="shared" si="300"/>
        <v>6.9000000000000949E-2</v>
      </c>
      <c r="B717" s="16">
        <f t="shared" si="305"/>
        <v>8.7853528586727432</v>
      </c>
      <c r="C717" s="16">
        <f t="shared" si="306"/>
        <v>164.59271011435396</v>
      </c>
      <c r="D717" s="20">
        <f t="shared" si="303"/>
        <v>97.367093093450933</v>
      </c>
      <c r="E717" s="20">
        <f t="shared" si="304"/>
        <v>77.627072618716142</v>
      </c>
      <c r="F717" s="20">
        <f t="shared" si="307"/>
        <v>2.3729273812839358</v>
      </c>
      <c r="G717" s="20">
        <f t="shared" si="308"/>
        <v>2.502917143916461</v>
      </c>
      <c r="H717" s="20">
        <f t="shared" si="309"/>
        <v>0.12998976263252543</v>
      </c>
      <c r="I717" s="20">
        <f t="shared" si="310"/>
        <v>18</v>
      </c>
      <c r="J717" s="20">
        <f t="shared" si="311"/>
        <v>0.98813131649748387</v>
      </c>
      <c r="K717" s="20">
        <f t="shared" si="287"/>
        <v>1033.23705520321</v>
      </c>
      <c r="L717" s="20">
        <f t="shared" si="288"/>
        <v>823.76052697420914</v>
      </c>
      <c r="M717" s="20">
        <f t="shared" si="289"/>
        <v>25.180956129559039</v>
      </c>
      <c r="N717" s="20">
        <f t="shared" si="290"/>
        <v>26.560377403028575</v>
      </c>
      <c r="O717" s="20">
        <f t="shared" si="291"/>
        <v>1.3794212734695352</v>
      </c>
      <c r="P717" s="20">
        <f>Properties!$G$12*EXP(1/$G$2-1/300)*(K717*L717-M717*N717/Properties!$B$3)</f>
        <v>1.3845191940881274E-2</v>
      </c>
      <c r="Q717" s="20">
        <f>Properties!$G$13*(K717^2-O717*N717/Properties!$C$3)</f>
        <v>7.5975840811326294E-4</v>
      </c>
      <c r="R717" s="20">
        <f>Properties!$G$14*(O717*L717-M717*K717/Properties!$D$3)</f>
        <v>3.4054211487009258E-10</v>
      </c>
      <c r="S717" s="20">
        <f t="shared" si="292"/>
        <v>97.363427993453257</v>
      </c>
      <c r="T717" s="20">
        <f t="shared" si="293"/>
        <v>77.62376998433983</v>
      </c>
      <c r="U717" s="20">
        <f t="shared" si="294"/>
        <v>2.3762300156602456</v>
      </c>
      <c r="V717" s="20">
        <f t="shared" si="295"/>
        <v>2.5064010111034563</v>
      </c>
      <c r="W717" s="20">
        <f t="shared" si="296"/>
        <v>0.13017099544321062</v>
      </c>
      <c r="X717" s="20">
        <f t="shared" si="312"/>
        <v>18</v>
      </c>
      <c r="Y717" s="20">
        <f t="shared" si="297"/>
        <v>0.98811401205456206</v>
      </c>
      <c r="Z717" s="34">
        <f t="shared" si="298"/>
        <v>7.7504562621057538E-2</v>
      </c>
      <c r="AA717" s="38">
        <f t="shared" si="301"/>
        <v>2.6365720065467429E-2</v>
      </c>
      <c r="AB717" s="37">
        <f t="shared" si="302"/>
        <v>2.9702875195752119E-2</v>
      </c>
      <c r="AC717" s="39">
        <f t="shared" si="299"/>
        <v>18.223159282381488</v>
      </c>
    </row>
    <row r="718" spans="1:29">
      <c r="A718" s="20">
        <f t="shared" si="300"/>
        <v>6.9100000000000952E-2</v>
      </c>
      <c r="B718" s="16">
        <f t="shared" si="305"/>
        <v>8.7980852541200942</v>
      </c>
      <c r="C718" s="16">
        <f t="shared" si="306"/>
        <v>164.83125027393999</v>
      </c>
      <c r="D718" s="20">
        <f t="shared" si="303"/>
        <v>97.363427993453257</v>
      </c>
      <c r="E718" s="20">
        <f t="shared" si="304"/>
        <v>77.62376998433983</v>
      </c>
      <c r="F718" s="20">
        <f t="shared" si="307"/>
        <v>2.3762300156602456</v>
      </c>
      <c r="G718" s="20">
        <f t="shared" si="308"/>
        <v>2.5064010111034563</v>
      </c>
      <c r="H718" s="20">
        <f t="shared" si="309"/>
        <v>0.13017099544321062</v>
      </c>
      <c r="I718" s="20">
        <f t="shared" si="310"/>
        <v>18</v>
      </c>
      <c r="J718" s="20">
        <f t="shared" si="311"/>
        <v>0.98811401205456206</v>
      </c>
      <c r="K718" s="20">
        <f t="shared" si="287"/>
        <v>1033.1800683437395</v>
      </c>
      <c r="L718" s="20">
        <f t="shared" si="288"/>
        <v>823.71105486252554</v>
      </c>
      <c r="M718" s="20">
        <f t="shared" si="289"/>
        <v>25.215561331153797</v>
      </c>
      <c r="N718" s="20">
        <f t="shared" si="290"/>
        <v>26.596881614755894</v>
      </c>
      <c r="O718" s="20">
        <f t="shared" si="291"/>
        <v>1.3813202836020941</v>
      </c>
      <c r="P718" s="20">
        <f>Properties!$G$12*EXP(1/$G$2-1/300)*(K718*L718-M718*N718/Properties!$B$3)</f>
        <v>1.3843596831232468E-2</v>
      </c>
      <c r="Q718" s="20">
        <f>Properties!$G$13*(K718^2-O718*N718/Properties!$C$3)</f>
        <v>7.5967459814351151E-4</v>
      </c>
      <c r="R718" s="20">
        <f>Properties!$G$14*(O718*L718-M718*K718/Properties!$D$3)</f>
        <v>3.4098956854570748E-10</v>
      </c>
      <c r="S718" s="20">
        <f t="shared" si="292"/>
        <v>97.359763313937478</v>
      </c>
      <c r="T718" s="20">
        <f t="shared" si="293"/>
        <v>77.620467730461129</v>
      </c>
      <c r="U718" s="20">
        <f t="shared" si="294"/>
        <v>2.3795322695389518</v>
      </c>
      <c r="V718" s="20">
        <f t="shared" si="295"/>
        <v>2.5098844778006977</v>
      </c>
      <c r="W718" s="20">
        <f t="shared" si="296"/>
        <v>0.13035220826174551</v>
      </c>
      <c r="X718" s="20">
        <f t="shared" si="312"/>
        <v>18</v>
      </c>
      <c r="Y718" s="20">
        <f t="shared" si="297"/>
        <v>0.98809670730859456</v>
      </c>
      <c r="Z718" s="34">
        <f t="shared" si="298"/>
        <v>7.7610843626800041E-2</v>
      </c>
      <c r="AA718" s="38">
        <f t="shared" si="301"/>
        <v>2.640236686062522E-2</v>
      </c>
      <c r="AB718" s="37">
        <f t="shared" si="302"/>
        <v>2.974415336923588E-2</v>
      </c>
      <c r="AC718" s="39">
        <f t="shared" si="299"/>
        <v>18.223070009093018</v>
      </c>
    </row>
    <row r="719" spans="1:29">
      <c r="A719" s="20">
        <f t="shared" si="300"/>
        <v>6.9200000000000955E-2</v>
      </c>
      <c r="B719" s="16">
        <f t="shared" si="305"/>
        <v>8.8108176495674471</v>
      </c>
      <c r="C719" s="16">
        <f t="shared" si="306"/>
        <v>165.06979043352601</v>
      </c>
      <c r="D719" s="20">
        <f t="shared" si="303"/>
        <v>97.359763313937478</v>
      </c>
      <c r="E719" s="20">
        <f t="shared" si="304"/>
        <v>77.620467730461129</v>
      </c>
      <c r="F719" s="20">
        <f t="shared" si="307"/>
        <v>2.3795322695389518</v>
      </c>
      <c r="G719" s="20">
        <f t="shared" si="308"/>
        <v>2.5098844778006977</v>
      </c>
      <c r="H719" s="20">
        <f t="shared" si="309"/>
        <v>0.13035220826174551</v>
      </c>
      <c r="I719" s="20">
        <f t="shared" si="310"/>
        <v>18</v>
      </c>
      <c r="J719" s="20">
        <f t="shared" si="311"/>
        <v>0.98809670730859456</v>
      </c>
      <c r="K719" s="20">
        <f t="shared" si="287"/>
        <v>1033.1230869915314</v>
      </c>
      <c r="L719" s="20">
        <f t="shared" si="288"/>
        <v>823.66158776333816</v>
      </c>
      <c r="M719" s="20">
        <f t="shared" si="289"/>
        <v>25.250161259894135</v>
      </c>
      <c r="N719" s="20">
        <f t="shared" si="290"/>
        <v>26.633380273700627</v>
      </c>
      <c r="O719" s="20">
        <f t="shared" si="291"/>
        <v>1.3832190138064864</v>
      </c>
      <c r="P719" s="20">
        <f>Properties!$G$12*EXP(1/$G$2-1/300)*(K719*L719-M719*N719/Properties!$B$3)</f>
        <v>1.384200197127103E-2</v>
      </c>
      <c r="Q719" s="20">
        <f>Properties!$G$13*(K719^2-O719*N719/Properties!$C$3)</f>
        <v>7.5959080088812392E-4</v>
      </c>
      <c r="R719" s="20">
        <f>Properties!$G$14*(O719*L719-M719*K719/Properties!$D$3)</f>
        <v>3.4143689658411088E-10</v>
      </c>
      <c r="S719" s="20">
        <f t="shared" si="292"/>
        <v>97.356099054837983</v>
      </c>
      <c r="T719" s="20">
        <f t="shared" si="293"/>
        <v>77.617165857020467</v>
      </c>
      <c r="U719" s="20">
        <f t="shared" si="294"/>
        <v>2.3828341429796152</v>
      </c>
      <c r="V719" s="20">
        <f t="shared" si="295"/>
        <v>2.5133675440707783</v>
      </c>
      <c r="W719" s="20">
        <f t="shared" si="296"/>
        <v>0.13053340109116301</v>
      </c>
      <c r="X719" s="20">
        <f t="shared" si="312"/>
        <v>18</v>
      </c>
      <c r="Y719" s="20">
        <f t="shared" si="297"/>
        <v>0.98807940225956536</v>
      </c>
      <c r="Z719" s="34">
        <f t="shared" si="298"/>
        <v>7.7717107996057022E-2</v>
      </c>
      <c r="AA719" s="38">
        <f t="shared" si="301"/>
        <v>2.6439009451620164E-2</v>
      </c>
      <c r="AB719" s="37">
        <f t="shared" si="302"/>
        <v>2.9785426787244162E-2</v>
      </c>
      <c r="AC719" s="39">
        <f t="shared" si="299"/>
        <v>18.222980739789964</v>
      </c>
    </row>
    <row r="720" spans="1:29">
      <c r="A720" s="20">
        <f t="shared" si="300"/>
        <v>6.9300000000000958E-2</v>
      </c>
      <c r="B720" s="16">
        <f t="shared" si="305"/>
        <v>8.8235500450147981</v>
      </c>
      <c r="C720" s="16">
        <f t="shared" si="306"/>
        <v>165.30833059311203</v>
      </c>
      <c r="D720" s="20">
        <f t="shared" si="303"/>
        <v>97.356099054837983</v>
      </c>
      <c r="E720" s="20">
        <f t="shared" si="304"/>
        <v>77.617165857020467</v>
      </c>
      <c r="F720" s="20">
        <f t="shared" si="307"/>
        <v>2.3828341429796152</v>
      </c>
      <c r="G720" s="20">
        <f t="shared" si="308"/>
        <v>2.5133675440707783</v>
      </c>
      <c r="H720" s="20">
        <f t="shared" si="309"/>
        <v>0.13053340109116301</v>
      </c>
      <c r="I720" s="20">
        <f t="shared" si="310"/>
        <v>18</v>
      </c>
      <c r="J720" s="20">
        <f t="shared" si="311"/>
        <v>0.98807940225956536</v>
      </c>
      <c r="K720" s="20">
        <f t="shared" si="287"/>
        <v>1033.066111145675</v>
      </c>
      <c r="L720" s="20">
        <f t="shared" si="288"/>
        <v>823.61212567582197</v>
      </c>
      <c r="M720" s="20">
        <f t="shared" si="289"/>
        <v>25.284755916591553</v>
      </c>
      <c r="N720" s="20">
        <f t="shared" si="290"/>
        <v>26.669873380715806</v>
      </c>
      <c r="O720" s="20">
        <f t="shared" si="291"/>
        <v>1.385117464124249</v>
      </c>
      <c r="P720" s="20">
        <f>Properties!$G$12*EXP(1/$G$2-1/300)*(K720*L720-M720*N720/Properties!$B$3)</f>
        <v>1.3840407360943691E-2</v>
      </c>
      <c r="Q720" s="20">
        <f>Properties!$G$13*(K720^2-O720*N720/Properties!$C$3)</f>
        <v>7.5950701634442471E-4</v>
      </c>
      <c r="R720" s="20">
        <f>Properties!$G$14*(O720*L720-M720*K720/Properties!$D$3)</f>
        <v>3.4188409901721883E-10</v>
      </c>
      <c r="S720" s="20">
        <f t="shared" si="292"/>
        <v>97.352435216089148</v>
      </c>
      <c r="T720" s="20">
        <f t="shared" si="293"/>
        <v>77.613864363958299</v>
      </c>
      <c r="U720" s="20">
        <f t="shared" si="294"/>
        <v>2.3861356360417831</v>
      </c>
      <c r="V720" s="20">
        <f t="shared" si="295"/>
        <v>2.5168502099762788</v>
      </c>
      <c r="W720" s="20">
        <f t="shared" si="296"/>
        <v>0.13071457393449543</v>
      </c>
      <c r="X720" s="20">
        <f t="shared" si="312"/>
        <v>18</v>
      </c>
      <c r="Y720" s="20">
        <f t="shared" si="297"/>
        <v>0.98806209690745861</v>
      </c>
      <c r="Z720" s="34">
        <f t="shared" si="298"/>
        <v>7.7823355732377641E-2</v>
      </c>
      <c r="AA720" s="38">
        <f t="shared" si="301"/>
        <v>2.6475647839108517E-2</v>
      </c>
      <c r="AB720" s="37">
        <f t="shared" si="302"/>
        <v>2.9826695450521256E-2</v>
      </c>
      <c r="AC720" s="39">
        <f t="shared" si="299"/>
        <v>18.222891474472185</v>
      </c>
    </row>
    <row r="721" spans="1:29">
      <c r="A721" s="20">
        <f t="shared" si="300"/>
        <v>6.9400000000000961E-2</v>
      </c>
      <c r="B721" s="16">
        <f t="shared" si="305"/>
        <v>8.8362824404621509</v>
      </c>
      <c r="C721" s="16">
        <f t="shared" si="306"/>
        <v>165.54687075269806</v>
      </c>
      <c r="D721" s="20">
        <f t="shared" si="303"/>
        <v>97.352435216089148</v>
      </c>
      <c r="E721" s="20">
        <f t="shared" si="304"/>
        <v>77.613864363958299</v>
      </c>
      <c r="F721" s="20">
        <f t="shared" si="307"/>
        <v>2.3861356360417831</v>
      </c>
      <c r="G721" s="20">
        <f t="shared" si="308"/>
        <v>2.5168502099762788</v>
      </c>
      <c r="H721" s="20">
        <f t="shared" si="309"/>
        <v>0.13071457393449543</v>
      </c>
      <c r="I721" s="20">
        <f t="shared" si="310"/>
        <v>18</v>
      </c>
      <c r="J721" s="20">
        <f t="shared" si="311"/>
        <v>0.98806209690745861</v>
      </c>
      <c r="K721" s="20">
        <f t="shared" si="287"/>
        <v>1033.0091408052583</v>
      </c>
      <c r="L721" s="20">
        <f t="shared" si="288"/>
        <v>823.56266859915172</v>
      </c>
      <c r="M721" s="20">
        <f t="shared" si="289"/>
        <v>25.319345302057364</v>
      </c>
      <c r="N721" s="20">
        <f t="shared" si="290"/>
        <v>26.706360936654274</v>
      </c>
      <c r="O721" s="20">
        <f t="shared" si="291"/>
        <v>1.3870156345969105</v>
      </c>
      <c r="P721" s="20">
        <f>Properties!$G$12*EXP(1/$G$2-1/300)*(K721*L721-M721*N721/Properties!$B$3)</f>
        <v>1.3838813000197164E-2</v>
      </c>
      <c r="Q721" s="20">
        <f>Properties!$G$13*(K721^2-O721*N721/Properties!$C$3)</f>
        <v>7.5942324450973631E-4</v>
      </c>
      <c r="R721" s="20">
        <f>Properties!$G$14*(O721*L721-M721*K721/Properties!$D$3)</f>
        <v>3.4233117587693843E-10</v>
      </c>
      <c r="S721" s="20">
        <f t="shared" si="292"/>
        <v>97.348771797625389</v>
      </c>
      <c r="T721" s="20">
        <f t="shared" si="293"/>
        <v>77.610563251215098</v>
      </c>
      <c r="U721" s="20">
        <f t="shared" si="294"/>
        <v>2.3894367487849908</v>
      </c>
      <c r="V721" s="20">
        <f t="shared" si="295"/>
        <v>2.5203324755797656</v>
      </c>
      <c r="W721" s="20">
        <f t="shared" si="296"/>
        <v>0.13089572679477438</v>
      </c>
      <c r="X721" s="20">
        <f t="shared" si="312"/>
        <v>18</v>
      </c>
      <c r="Y721" s="20">
        <f t="shared" si="297"/>
        <v>0.9880447912522583</v>
      </c>
      <c r="Z721" s="34">
        <f t="shared" si="298"/>
        <v>7.7929586839312504E-2</v>
      </c>
      <c r="AA721" s="38">
        <f t="shared" si="301"/>
        <v>2.6512282023746111E-2</v>
      </c>
      <c r="AB721" s="37">
        <f t="shared" si="302"/>
        <v>2.9867959359811281E-2</v>
      </c>
      <c r="AC721" s="39">
        <f t="shared" si="299"/>
        <v>18.222802213139563</v>
      </c>
    </row>
    <row r="722" spans="1:29">
      <c r="A722" s="20">
        <f t="shared" si="300"/>
        <v>6.9500000000000964E-2</v>
      </c>
      <c r="B722" s="16">
        <f t="shared" si="305"/>
        <v>8.8490148359095038</v>
      </c>
      <c r="C722" s="16">
        <f t="shared" si="306"/>
        <v>165.78541091228408</v>
      </c>
      <c r="D722" s="20">
        <f t="shared" si="303"/>
        <v>97.348771797625389</v>
      </c>
      <c r="E722" s="20">
        <f t="shared" si="304"/>
        <v>77.610563251215098</v>
      </c>
      <c r="F722" s="20">
        <f t="shared" si="307"/>
        <v>2.3894367487849908</v>
      </c>
      <c r="G722" s="20">
        <f t="shared" si="308"/>
        <v>2.5203324755797656</v>
      </c>
      <c r="H722" s="20">
        <f t="shared" si="309"/>
        <v>0.13089572679477438</v>
      </c>
      <c r="I722" s="20">
        <f t="shared" si="310"/>
        <v>18</v>
      </c>
      <c r="J722" s="20">
        <f t="shared" si="311"/>
        <v>0.9880447912522583</v>
      </c>
      <c r="K722" s="20">
        <f t="shared" si="287"/>
        <v>1032.9521759693698</v>
      </c>
      <c r="L722" s="20">
        <f t="shared" si="288"/>
        <v>823.5132165325025</v>
      </c>
      <c r="M722" s="20">
        <f t="shared" si="289"/>
        <v>25.353929417102709</v>
      </c>
      <c r="N722" s="20">
        <f t="shared" si="290"/>
        <v>26.742842942368704</v>
      </c>
      <c r="O722" s="20">
        <f t="shared" si="291"/>
        <v>1.3889135252659908</v>
      </c>
      <c r="P722" s="20">
        <f>Properties!$G$12*EXP(1/$G$2-1/300)*(K722*L722-M722*N722/Properties!$B$3)</f>
        <v>1.383721888897819E-2</v>
      </c>
      <c r="Q722" s="20">
        <f>Properties!$G$13*(K722^2-O722*N722/Properties!$C$3)</f>
        <v>7.5933948538138183E-4</v>
      </c>
      <c r="R722" s="20">
        <f>Properties!$G$14*(O722*L722-M722*K722/Properties!$D$3)</f>
        <v>3.4277812719516762E-10</v>
      </c>
      <c r="S722" s="20">
        <f t="shared" si="292"/>
        <v>97.345108799381109</v>
      </c>
      <c r="T722" s="20">
        <f t="shared" si="293"/>
        <v>77.607262518731332</v>
      </c>
      <c r="U722" s="20">
        <f t="shared" si="294"/>
        <v>2.3927374812687607</v>
      </c>
      <c r="V722" s="20">
        <f t="shared" si="295"/>
        <v>2.5238143409437921</v>
      </c>
      <c r="W722" s="20">
        <f t="shared" si="296"/>
        <v>0.13107685967503085</v>
      </c>
      <c r="X722" s="20">
        <f t="shared" si="312"/>
        <v>18</v>
      </c>
      <c r="Y722" s="20">
        <f t="shared" si="297"/>
        <v>0.98802748529394857</v>
      </c>
      <c r="Z722" s="34">
        <f t="shared" si="298"/>
        <v>7.8035801320410103E-2</v>
      </c>
      <c r="AA722" s="38">
        <f t="shared" si="301"/>
        <v>2.6548912006188915E-2</v>
      </c>
      <c r="AB722" s="37">
        <f t="shared" si="302"/>
        <v>2.990921851585835E-2</v>
      </c>
      <c r="AC722" s="39">
        <f t="shared" si="299"/>
        <v>18.222712955791998</v>
      </c>
    </row>
    <row r="723" spans="1:29">
      <c r="A723" s="20">
        <f t="shared" si="300"/>
        <v>6.9600000000000967E-2</v>
      </c>
      <c r="B723" s="16">
        <f t="shared" si="305"/>
        <v>8.8617472313568548</v>
      </c>
      <c r="C723" s="16">
        <f t="shared" si="306"/>
        <v>166.0239510718701</v>
      </c>
      <c r="D723" s="20">
        <f t="shared" si="303"/>
        <v>97.345108799381109</v>
      </c>
      <c r="E723" s="20">
        <f t="shared" si="304"/>
        <v>77.607262518731332</v>
      </c>
      <c r="F723" s="20">
        <f t="shared" si="307"/>
        <v>2.3927374812687607</v>
      </c>
      <c r="G723" s="20">
        <f t="shared" si="308"/>
        <v>2.5238143409437921</v>
      </c>
      <c r="H723" s="20">
        <f t="shared" si="309"/>
        <v>0.13107685967503085</v>
      </c>
      <c r="I723" s="20">
        <f t="shared" si="310"/>
        <v>18</v>
      </c>
      <c r="J723" s="20">
        <f t="shared" si="311"/>
        <v>0.98802748529394857</v>
      </c>
      <c r="K723" s="20">
        <f t="shared" si="287"/>
        <v>1032.8952166370991</v>
      </c>
      <c r="L723" s="20">
        <f t="shared" si="288"/>
        <v>823.46376947504996</v>
      </c>
      <c r="M723" s="20">
        <f t="shared" si="289"/>
        <v>25.388508262538572</v>
      </c>
      <c r="N723" s="20">
        <f t="shared" si="290"/>
        <v>26.779319398711575</v>
      </c>
      <c r="O723" s="20">
        <f t="shared" si="291"/>
        <v>1.3908111361730007</v>
      </c>
      <c r="P723" s="20">
        <f>Properties!$G$12*EXP(1/$G$2-1/300)*(K723*L723-M723*N723/Properties!$B$3)</f>
        <v>1.3835625027233543E-2</v>
      </c>
      <c r="Q723" s="20">
        <f>Properties!$G$13*(K723^2-O723*N723/Properties!$C$3)</f>
        <v>7.5925573895668742E-4</v>
      </c>
      <c r="R723" s="20">
        <f>Properties!$G$14*(O723*L723-M723*K723/Properties!$D$3)</f>
        <v>3.4322495300379463E-10</v>
      </c>
      <c r="S723" s="20">
        <f t="shared" si="292"/>
        <v>97.341446221290738</v>
      </c>
      <c r="T723" s="20">
        <f t="shared" si="293"/>
        <v>77.603962166447488</v>
      </c>
      <c r="U723" s="20">
        <f t="shared" si="294"/>
        <v>2.3960378335526022</v>
      </c>
      <c r="V723" s="20">
        <f t="shared" si="295"/>
        <v>2.5272958061308981</v>
      </c>
      <c r="W723" s="20">
        <f t="shared" si="296"/>
        <v>0.13125797257829525</v>
      </c>
      <c r="X723" s="20">
        <f t="shared" si="312"/>
        <v>18</v>
      </c>
      <c r="Y723" s="20">
        <f t="shared" si="297"/>
        <v>0.98801017903251342</v>
      </c>
      <c r="Z723" s="34">
        <f t="shared" si="298"/>
        <v>7.8141999179216826E-2</v>
      </c>
      <c r="AA723" s="38">
        <f t="shared" si="301"/>
        <v>2.658553778709262E-2</v>
      </c>
      <c r="AB723" s="37">
        <f t="shared" si="302"/>
        <v>2.9950472919406401E-2</v>
      </c>
      <c r="AC723" s="39">
        <f t="shared" si="299"/>
        <v>18.222623702429374</v>
      </c>
    </row>
    <row r="724" spans="1:29">
      <c r="A724" s="20">
        <f t="shared" si="300"/>
        <v>6.970000000000097E-2</v>
      </c>
      <c r="B724" s="16">
        <f t="shared" si="305"/>
        <v>8.8744796268042077</v>
      </c>
      <c r="C724" s="16">
        <f t="shared" si="306"/>
        <v>166.26249123145612</v>
      </c>
      <c r="D724" s="20">
        <f t="shared" si="303"/>
        <v>97.341446221290738</v>
      </c>
      <c r="E724" s="20">
        <f t="shared" si="304"/>
        <v>77.603962166447488</v>
      </c>
      <c r="F724" s="20">
        <f t="shared" si="307"/>
        <v>2.3960378335526022</v>
      </c>
      <c r="G724" s="20">
        <f t="shared" si="308"/>
        <v>2.5272958061308981</v>
      </c>
      <c r="H724" s="20">
        <f t="shared" si="309"/>
        <v>0.13125797257829525</v>
      </c>
      <c r="I724" s="20">
        <f t="shared" si="310"/>
        <v>18</v>
      </c>
      <c r="J724" s="20">
        <f t="shared" si="311"/>
        <v>0.98801017903251342</v>
      </c>
      <c r="K724" s="20">
        <f t="shared" si="287"/>
        <v>1032.8382628075351</v>
      </c>
      <c r="L724" s="20">
        <f t="shared" si="288"/>
        <v>823.41432742596965</v>
      </c>
      <c r="M724" s="20">
        <f t="shared" si="289"/>
        <v>25.423081839175751</v>
      </c>
      <c r="N724" s="20">
        <f t="shared" si="290"/>
        <v>26.815790306535202</v>
      </c>
      <c r="O724" s="20">
        <f t="shared" si="291"/>
        <v>1.3927084673594436</v>
      </c>
      <c r="P724" s="20">
        <f>Properties!$G$12*EXP(1/$G$2-1/300)*(K724*L724-M724*N724/Properties!$B$3)</f>
        <v>1.3834031414909992E-2</v>
      </c>
      <c r="Q724" s="20">
        <f>Properties!$G$13*(K724^2-O724*N724/Properties!$C$3)</f>
        <v>7.5917200523297802E-4</v>
      </c>
      <c r="R724" s="20">
        <f>Properties!$G$14*(O724*L724-M724*K724/Properties!$D$3)</f>
        <v>3.4367165333469941E-10</v>
      </c>
      <c r="S724" s="20">
        <f t="shared" si="292"/>
        <v>97.337784063288723</v>
      </c>
      <c r="T724" s="20">
        <f t="shared" si="293"/>
        <v>77.600662194304078</v>
      </c>
      <c r="U724" s="20">
        <f t="shared" si="294"/>
        <v>2.3993378056960122</v>
      </c>
      <c r="V724" s="20">
        <f t="shared" si="295"/>
        <v>2.5307768712036101</v>
      </c>
      <c r="W724" s="20">
        <f t="shared" si="296"/>
        <v>0.13143906550759726</v>
      </c>
      <c r="X724" s="20">
        <f t="shared" si="312"/>
        <v>18</v>
      </c>
      <c r="Y724" s="20">
        <f t="shared" si="297"/>
        <v>0.98799287246793699</v>
      </c>
      <c r="Z724" s="34">
        <f t="shared" si="298"/>
        <v>7.8248180419279501E-2</v>
      </c>
      <c r="AA724" s="38">
        <f t="shared" si="301"/>
        <v>2.6622159367112774E-2</v>
      </c>
      <c r="AB724" s="37">
        <f t="shared" si="302"/>
        <v>2.9991722571199021E-2</v>
      </c>
      <c r="AC724" s="39">
        <f t="shared" si="299"/>
        <v>18.222534453051569</v>
      </c>
    </row>
    <row r="725" spans="1:29">
      <c r="A725" s="20">
        <f t="shared" si="300"/>
        <v>6.9800000000000972E-2</v>
      </c>
      <c r="B725" s="16">
        <f t="shared" si="305"/>
        <v>8.8872120222515587</v>
      </c>
      <c r="C725" s="16">
        <f t="shared" si="306"/>
        <v>166.50103139104215</v>
      </c>
      <c r="D725" s="20">
        <f t="shared" si="303"/>
        <v>97.337784063288723</v>
      </c>
      <c r="E725" s="20">
        <f t="shared" si="304"/>
        <v>77.600662194304078</v>
      </c>
      <c r="F725" s="20">
        <f t="shared" si="307"/>
        <v>2.3993378056960122</v>
      </c>
      <c r="G725" s="20">
        <f t="shared" si="308"/>
        <v>2.5307768712036101</v>
      </c>
      <c r="H725" s="20">
        <f t="shared" si="309"/>
        <v>0.13143906550759726</v>
      </c>
      <c r="I725" s="20">
        <f t="shared" si="310"/>
        <v>18</v>
      </c>
      <c r="J725" s="20">
        <f t="shared" si="311"/>
        <v>0.98799287246793699</v>
      </c>
      <c r="K725" s="20">
        <f t="shared" si="287"/>
        <v>1032.7813144797667</v>
      </c>
      <c r="L725" s="20">
        <f t="shared" si="288"/>
        <v>823.36489038443665</v>
      </c>
      <c r="M725" s="20">
        <f t="shared" si="289"/>
        <v>25.457650147824857</v>
      </c>
      <c r="N725" s="20">
        <f t="shared" si="290"/>
        <v>26.852255666691676</v>
      </c>
      <c r="O725" s="20">
        <f t="shared" si="291"/>
        <v>1.3946055188668118</v>
      </c>
      <c r="P725" s="20">
        <f>Properties!$G$12*EXP(1/$G$2-1/300)*(K725*L725-M725*N725/Properties!$B$3)</f>
        <v>1.383243805195431E-2</v>
      </c>
      <c r="Q725" s="20">
        <f>Properties!$G$13*(K725^2-O725*N725/Properties!$C$3)</f>
        <v>7.5908828420757923E-4</v>
      </c>
      <c r="R725" s="20">
        <f>Properties!$G$14*(O725*L725-M725*K725/Properties!$D$3)</f>
        <v>3.4411822821975106E-10</v>
      </c>
      <c r="S725" s="20">
        <f t="shared" si="292"/>
        <v>97.334122325309522</v>
      </c>
      <c r="T725" s="20">
        <f t="shared" si="293"/>
        <v>77.597362602241617</v>
      </c>
      <c r="U725" s="20">
        <f t="shared" si="294"/>
        <v>2.402637397758475</v>
      </c>
      <c r="V725" s="20">
        <f t="shared" si="295"/>
        <v>2.5342575362244415</v>
      </c>
      <c r="W725" s="20">
        <f t="shared" si="296"/>
        <v>0.13162013846596599</v>
      </c>
      <c r="X725" s="20">
        <f t="shared" si="312"/>
        <v>18</v>
      </c>
      <c r="Y725" s="20">
        <f t="shared" si="297"/>
        <v>0.98797556560020339</v>
      </c>
      <c r="Z725" s="34">
        <f t="shared" si="298"/>
        <v>7.8354345044144513E-2</v>
      </c>
      <c r="AA725" s="38">
        <f t="shared" si="301"/>
        <v>2.6658776746904776E-2</v>
      </c>
      <c r="AB725" s="37">
        <f t="shared" si="302"/>
        <v>3.0032967471979789E-2</v>
      </c>
      <c r="AC725" s="39">
        <f t="shared" si="299"/>
        <v>18.222445207658478</v>
      </c>
    </row>
    <row r="726" spans="1:29">
      <c r="A726" s="20">
        <f t="shared" si="300"/>
        <v>6.9900000000000975E-2</v>
      </c>
      <c r="B726" s="16">
        <f t="shared" si="305"/>
        <v>8.8999444176989115</v>
      </c>
      <c r="C726" s="16">
        <f t="shared" si="306"/>
        <v>166.73957155062817</v>
      </c>
      <c r="D726" s="20">
        <f t="shared" si="303"/>
        <v>97.334122325309522</v>
      </c>
      <c r="E726" s="20">
        <f t="shared" si="304"/>
        <v>77.597362602241617</v>
      </c>
      <c r="F726" s="20">
        <f t="shared" si="307"/>
        <v>2.402637397758475</v>
      </c>
      <c r="G726" s="20">
        <f t="shared" si="308"/>
        <v>2.5342575362244415</v>
      </c>
      <c r="H726" s="20">
        <f t="shared" si="309"/>
        <v>0.13162013846596599</v>
      </c>
      <c r="I726" s="20">
        <f t="shared" si="310"/>
        <v>18</v>
      </c>
      <c r="J726" s="20">
        <f t="shared" si="311"/>
        <v>0.98797556560020339</v>
      </c>
      <c r="K726" s="20">
        <f t="shared" si="287"/>
        <v>1032.7243716528835</v>
      </c>
      <c r="L726" s="20">
        <f t="shared" si="288"/>
        <v>823.31545834962776</v>
      </c>
      <c r="M726" s="20">
        <f t="shared" si="289"/>
        <v>25.492213189296358</v>
      </c>
      <c r="N726" s="20">
        <f t="shared" si="290"/>
        <v>26.888715480032957</v>
      </c>
      <c r="O726" s="20">
        <f t="shared" si="291"/>
        <v>1.3965022907365907</v>
      </c>
      <c r="P726" s="20">
        <f>Properties!$G$12*EXP(1/$G$2-1/300)*(K726*L726-M726*N726/Properties!$B$3)</f>
        <v>1.3830844938313306E-2</v>
      </c>
      <c r="Q726" s="20">
        <f>Properties!$G$13*(K726^2-O726*N726/Properties!$C$3)</f>
        <v>7.5900457587781763E-4</v>
      </c>
      <c r="R726" s="20">
        <f>Properties!$G$14*(O726*L726-M726*K726/Properties!$D$3)</f>
        <v>3.4456467769081123E-10</v>
      </c>
      <c r="S726" s="20">
        <f t="shared" si="292"/>
        <v>97.33046100728761</v>
      </c>
      <c r="T726" s="20">
        <f t="shared" si="293"/>
        <v>77.594063390200631</v>
      </c>
      <c r="U726" s="20">
        <f t="shared" si="294"/>
        <v>2.4059366097994621</v>
      </c>
      <c r="V726" s="20">
        <f t="shared" si="295"/>
        <v>2.5377378012558927</v>
      </c>
      <c r="W726" s="20">
        <f t="shared" si="296"/>
        <v>0.13180119145642988</v>
      </c>
      <c r="X726" s="20">
        <f t="shared" si="312"/>
        <v>18</v>
      </c>
      <c r="Y726" s="20">
        <f t="shared" si="297"/>
        <v>0.98795825842929663</v>
      </c>
      <c r="Z726" s="34">
        <f t="shared" si="298"/>
        <v>7.846049305735614E-2</v>
      </c>
      <c r="AA726" s="38">
        <f t="shared" si="301"/>
        <v>2.6695389927123898E-2</v>
      </c>
      <c r="AB726" s="37">
        <f t="shared" si="302"/>
        <v>3.0074207622492112E-2</v>
      </c>
      <c r="AC726" s="39">
        <f t="shared" si="299"/>
        <v>18.222355966249989</v>
      </c>
    </row>
    <row r="727" spans="1:29">
      <c r="A727" s="20">
        <f t="shared" si="300"/>
        <v>7.0000000000000978E-2</v>
      </c>
      <c r="B727" s="16">
        <f t="shared" si="305"/>
        <v>8.9126768131462626</v>
      </c>
      <c r="C727" s="16">
        <f t="shared" si="306"/>
        <v>166.97811171021419</v>
      </c>
      <c r="D727" s="20">
        <f t="shared" si="303"/>
        <v>97.33046100728761</v>
      </c>
      <c r="E727" s="20">
        <f t="shared" si="304"/>
        <v>77.594063390200631</v>
      </c>
      <c r="F727" s="20">
        <f t="shared" si="307"/>
        <v>2.4059366097994621</v>
      </c>
      <c r="G727" s="20">
        <f t="shared" si="308"/>
        <v>2.5377378012558927</v>
      </c>
      <c r="H727" s="20">
        <f t="shared" si="309"/>
        <v>0.13180119145642988</v>
      </c>
      <c r="I727" s="20">
        <f t="shared" si="310"/>
        <v>18</v>
      </c>
      <c r="J727" s="20">
        <f t="shared" si="311"/>
        <v>0.98795825842929663</v>
      </c>
      <c r="K727" s="20">
        <f t="shared" si="287"/>
        <v>1032.6674343259756</v>
      </c>
      <c r="L727" s="20">
        <f t="shared" si="288"/>
        <v>823.2660313207183</v>
      </c>
      <c r="M727" s="20">
        <f t="shared" si="289"/>
        <v>25.526770964400519</v>
      </c>
      <c r="N727" s="20">
        <f t="shared" si="290"/>
        <v>26.925169747410777</v>
      </c>
      <c r="O727" s="20">
        <f t="shared" si="291"/>
        <v>1.3983987830102553</v>
      </c>
      <c r="P727" s="20">
        <f>Properties!$G$12*EXP(1/$G$2-1/300)*(K727*L727-M727*N727/Properties!$B$3)</f>
        <v>1.3829252073933792E-2</v>
      </c>
      <c r="Q727" s="20">
        <f>Properties!$G$13*(K727^2-O727*N727/Properties!$C$3)</f>
        <v>7.5892088024102173E-4</v>
      </c>
      <c r="R727" s="20">
        <f>Properties!$G$14*(O727*L727-M727*K727/Properties!$D$3)</f>
        <v>3.450110017797301E-10</v>
      </c>
      <c r="S727" s="20">
        <f t="shared" si="292"/>
        <v>97.32680010915746</v>
      </c>
      <c r="T727" s="20">
        <f t="shared" si="293"/>
        <v>77.590764558121663</v>
      </c>
      <c r="U727" s="20">
        <f t="shared" si="294"/>
        <v>2.4092354418784323</v>
      </c>
      <c r="V727" s="20">
        <f t="shared" si="295"/>
        <v>2.54121766636045</v>
      </c>
      <c r="W727" s="20">
        <f t="shared" si="296"/>
        <v>0.13198222448201674</v>
      </c>
      <c r="X727" s="20">
        <f t="shared" si="312"/>
        <v>18</v>
      </c>
      <c r="Y727" s="20">
        <f t="shared" si="297"/>
        <v>0.98794095095520074</v>
      </c>
      <c r="Z727" s="34">
        <f t="shared" si="298"/>
        <v>7.856662446245799E-2</v>
      </c>
      <c r="AA727" s="38">
        <f t="shared" si="301"/>
        <v>2.6731998908425397E-2</v>
      </c>
      <c r="AB727" s="37">
        <f t="shared" si="302"/>
        <v>3.0115443023479217E-2</v>
      </c>
      <c r="AC727" s="39">
        <f t="shared" si="299"/>
        <v>18.222266728825975</v>
      </c>
    </row>
    <row r="728" spans="1:29">
      <c r="A728" s="20">
        <f t="shared" si="300"/>
        <v>7.0100000000000981E-2</v>
      </c>
      <c r="B728" s="16">
        <f t="shared" si="305"/>
        <v>8.9254092085936154</v>
      </c>
      <c r="C728" s="16">
        <f t="shared" si="306"/>
        <v>167.21665186980022</v>
      </c>
      <c r="D728" s="20">
        <f t="shared" si="303"/>
        <v>97.32680010915746</v>
      </c>
      <c r="E728" s="20">
        <f t="shared" si="304"/>
        <v>77.590764558121663</v>
      </c>
      <c r="F728" s="20">
        <f t="shared" si="307"/>
        <v>2.4092354418784323</v>
      </c>
      <c r="G728" s="20">
        <f t="shared" si="308"/>
        <v>2.54121766636045</v>
      </c>
      <c r="H728" s="20">
        <f t="shared" si="309"/>
        <v>0.13198222448201674</v>
      </c>
      <c r="I728" s="20">
        <f t="shared" si="310"/>
        <v>18</v>
      </c>
      <c r="J728" s="20">
        <f t="shared" si="311"/>
        <v>0.98794095095520074</v>
      </c>
      <c r="K728" s="20">
        <f t="shared" si="287"/>
        <v>1032.6105024981323</v>
      </c>
      <c r="L728" s="20">
        <f t="shared" si="288"/>
        <v>823.21660929688483</v>
      </c>
      <c r="M728" s="20">
        <f t="shared" si="289"/>
        <v>25.561323473947454</v>
      </c>
      <c r="N728" s="20">
        <f t="shared" si="290"/>
        <v>26.961618469676733</v>
      </c>
      <c r="O728" s="20">
        <f t="shared" si="291"/>
        <v>1.4002949957292745</v>
      </c>
      <c r="P728" s="20">
        <f>Properties!$G$12*EXP(1/$G$2-1/300)*(K728*L728-M728*N728/Properties!$B$3)</f>
        <v>1.3827659458762598E-2</v>
      </c>
      <c r="Q728" s="20">
        <f>Properties!$G$13*(K728^2-O728*N728/Properties!$C$3)</f>
        <v>7.5883719729451877E-4</v>
      </c>
      <c r="R728" s="20">
        <f>Properties!$G$14*(O728*L728-M728*K728/Properties!$D$3)</f>
        <v>3.4545720051835128E-10</v>
      </c>
      <c r="S728" s="20">
        <f t="shared" si="292"/>
        <v>97.323139630853589</v>
      </c>
      <c r="T728" s="20">
        <f t="shared" si="293"/>
        <v>77.587466105945268</v>
      </c>
      <c r="U728" s="20">
        <f t="shared" si="294"/>
        <v>2.4125338940548322</v>
      </c>
      <c r="V728" s="20">
        <f t="shared" si="295"/>
        <v>2.5446971316005866</v>
      </c>
      <c r="W728" s="20">
        <f t="shared" si="296"/>
        <v>0.13216323754575376</v>
      </c>
      <c r="X728" s="20">
        <f t="shared" si="312"/>
        <v>18</v>
      </c>
      <c r="Y728" s="20">
        <f t="shared" si="297"/>
        <v>0.98792364317789982</v>
      </c>
      <c r="Z728" s="34">
        <f t="shared" si="298"/>
        <v>7.8672739262992786E-2</v>
      </c>
      <c r="AA728" s="38">
        <f t="shared" si="301"/>
        <v>2.6768603691464107E-2</v>
      </c>
      <c r="AB728" s="37">
        <f t="shared" si="302"/>
        <v>3.0156673675684153E-2</v>
      </c>
      <c r="AC728" s="39">
        <f t="shared" si="299"/>
        <v>18.22217749538634</v>
      </c>
    </row>
    <row r="729" spans="1:29">
      <c r="A729" s="20">
        <f t="shared" si="300"/>
        <v>7.0200000000000984E-2</v>
      </c>
      <c r="B729" s="16">
        <f t="shared" si="305"/>
        <v>8.9381416040409665</v>
      </c>
      <c r="C729" s="16">
        <f t="shared" si="306"/>
        <v>167.45519202938624</v>
      </c>
      <c r="D729" s="20">
        <f t="shared" si="303"/>
        <v>97.323139630853589</v>
      </c>
      <c r="E729" s="20">
        <f t="shared" si="304"/>
        <v>77.587466105945268</v>
      </c>
      <c r="F729" s="20">
        <f t="shared" si="307"/>
        <v>2.4125338940548322</v>
      </c>
      <c r="G729" s="20">
        <f t="shared" si="308"/>
        <v>2.5446971316005866</v>
      </c>
      <c r="H729" s="20">
        <f t="shared" si="309"/>
        <v>0.13216323754575376</v>
      </c>
      <c r="I729" s="20">
        <f t="shared" si="310"/>
        <v>18</v>
      </c>
      <c r="J729" s="20">
        <f t="shared" si="311"/>
        <v>0.98792364317789982</v>
      </c>
      <c r="K729" s="20">
        <f t="shared" si="287"/>
        <v>1032.5535761684439</v>
      </c>
      <c r="L729" s="20">
        <f t="shared" si="288"/>
        <v>823.16719227730346</v>
      </c>
      <c r="M729" s="20">
        <f t="shared" si="289"/>
        <v>25.595870718747076</v>
      </c>
      <c r="N729" s="20">
        <f t="shared" si="290"/>
        <v>26.998061647682189</v>
      </c>
      <c r="O729" s="20">
        <f t="shared" si="291"/>
        <v>1.4021909289351058</v>
      </c>
      <c r="P729" s="20">
        <f>Properties!$G$12*EXP(1/$G$2-1/300)*(K729*L729-M729*N729/Properties!$B$3)</f>
        <v>1.3826067092746561E-2</v>
      </c>
      <c r="Q729" s="20">
        <f>Properties!$G$13*(K729^2-O729*N729/Properties!$C$3)</f>
        <v>7.587535270356376E-4</v>
      </c>
      <c r="R729" s="20">
        <f>Properties!$G$14*(O729*L729-M729*K729/Properties!$D$3)</f>
        <v>3.4590327393850711E-10</v>
      </c>
      <c r="S729" s="20">
        <f t="shared" si="292"/>
        <v>97.319479572310499</v>
      </c>
      <c r="T729" s="20">
        <f t="shared" si="293"/>
        <v>77.584168033612002</v>
      </c>
      <c r="U729" s="20">
        <f t="shared" si="294"/>
        <v>2.4158319663880947</v>
      </c>
      <c r="V729" s="20">
        <f t="shared" si="295"/>
        <v>2.5481761970387629</v>
      </c>
      <c r="W729" s="20">
        <f t="shared" si="296"/>
        <v>0.13234423065066747</v>
      </c>
      <c r="X729" s="20">
        <f t="shared" si="312"/>
        <v>18</v>
      </c>
      <c r="Y729" s="20">
        <f t="shared" si="297"/>
        <v>0.98790633509737802</v>
      </c>
      <c r="Z729" s="34">
        <f t="shared" si="298"/>
        <v>7.8778837462502915E-2</v>
      </c>
      <c r="AA729" s="38">
        <f t="shared" si="301"/>
        <v>2.6805204276895013E-2</v>
      </c>
      <c r="AB729" s="37">
        <f t="shared" si="302"/>
        <v>3.0197899579849974E-2</v>
      </c>
      <c r="AC729" s="39">
        <f t="shared" si="299"/>
        <v>18.222088265930964</v>
      </c>
    </row>
    <row r="730" spans="1:29">
      <c r="A730" s="20">
        <f t="shared" si="300"/>
        <v>7.0300000000000987E-2</v>
      </c>
      <c r="B730" s="16">
        <f t="shared" si="305"/>
        <v>8.9508739994883193</v>
      </c>
      <c r="C730" s="16">
        <f t="shared" si="306"/>
        <v>167.69373218897226</v>
      </c>
      <c r="D730" s="20">
        <f t="shared" si="303"/>
        <v>97.319479572310499</v>
      </c>
      <c r="E730" s="20">
        <f t="shared" si="304"/>
        <v>77.584168033612002</v>
      </c>
      <c r="F730" s="20">
        <f t="shared" si="307"/>
        <v>2.4158319663880947</v>
      </c>
      <c r="G730" s="20">
        <f t="shared" si="308"/>
        <v>2.5481761970387629</v>
      </c>
      <c r="H730" s="20">
        <f t="shared" si="309"/>
        <v>0.13234423065066747</v>
      </c>
      <c r="I730" s="20">
        <f t="shared" si="310"/>
        <v>18</v>
      </c>
      <c r="J730" s="20">
        <f t="shared" si="311"/>
        <v>0.98790633509737802</v>
      </c>
      <c r="K730" s="20">
        <f t="shared" si="287"/>
        <v>1032.4966553360005</v>
      </c>
      <c r="L730" s="20">
        <f t="shared" si="288"/>
        <v>823.11778026115087</v>
      </c>
      <c r="M730" s="20">
        <f t="shared" si="289"/>
        <v>25.63041269960916</v>
      </c>
      <c r="N730" s="20">
        <f t="shared" si="290"/>
        <v>27.034499282278365</v>
      </c>
      <c r="O730" s="20">
        <f t="shared" si="291"/>
        <v>1.4040865826691988</v>
      </c>
      <c r="P730" s="20">
        <f>Properties!$G$12*EXP(1/$G$2-1/300)*(K730*L730-M730*N730/Properties!$B$3)</f>
        <v>1.3824474975832541E-2</v>
      </c>
      <c r="Q730" s="20">
        <f>Properties!$G$13*(K730^2-O730*N730/Properties!$C$3)</f>
        <v>7.5866986946170815E-4</v>
      </c>
      <c r="R730" s="20">
        <f>Properties!$G$14*(O730*L730-M730*K730/Properties!$D$3)</f>
        <v>3.4634922207202099E-10</v>
      </c>
      <c r="S730" s="20">
        <f t="shared" si="292"/>
        <v>97.31581993346272</v>
      </c>
      <c r="T730" s="20">
        <f t="shared" si="293"/>
        <v>77.58087034106245</v>
      </c>
      <c r="U730" s="20">
        <f t="shared" si="294"/>
        <v>2.4191296589376408</v>
      </c>
      <c r="V730" s="20">
        <f t="shared" si="295"/>
        <v>2.5516548627374251</v>
      </c>
      <c r="W730" s="20">
        <f t="shared" si="296"/>
        <v>0.13252520379978378</v>
      </c>
      <c r="X730" s="20">
        <f t="shared" si="312"/>
        <v>18</v>
      </c>
      <c r="Y730" s="20">
        <f t="shared" si="297"/>
        <v>0.98788902671361922</v>
      </c>
      <c r="Z730" s="34">
        <f t="shared" si="298"/>
        <v>7.8884919064528991E-2</v>
      </c>
      <c r="AA730" s="38">
        <f t="shared" si="301"/>
        <v>2.6841800665372801E-2</v>
      </c>
      <c r="AB730" s="37">
        <f t="shared" si="302"/>
        <v>3.0239120736719371E-2</v>
      </c>
      <c r="AC730" s="39">
        <f t="shared" si="299"/>
        <v>18.221999040459732</v>
      </c>
    </row>
    <row r="731" spans="1:29">
      <c r="A731" s="20">
        <f t="shared" si="300"/>
        <v>7.040000000000099E-2</v>
      </c>
      <c r="B731" s="16">
        <f t="shared" si="305"/>
        <v>8.9636063949356704</v>
      </c>
      <c r="C731" s="16">
        <f t="shared" si="306"/>
        <v>167.93227234855829</v>
      </c>
      <c r="D731" s="20">
        <f t="shared" si="303"/>
        <v>97.31581993346272</v>
      </c>
      <c r="E731" s="20">
        <f t="shared" si="304"/>
        <v>77.58087034106245</v>
      </c>
      <c r="F731" s="20">
        <f t="shared" si="307"/>
        <v>2.4191296589376408</v>
      </c>
      <c r="G731" s="20">
        <f t="shared" si="308"/>
        <v>2.5516548627374251</v>
      </c>
      <c r="H731" s="20">
        <f t="shared" si="309"/>
        <v>0.13252520379978378</v>
      </c>
      <c r="I731" s="20">
        <f t="shared" si="310"/>
        <v>18</v>
      </c>
      <c r="J731" s="20">
        <f t="shared" si="311"/>
        <v>0.98788902671361922</v>
      </c>
      <c r="K731" s="20">
        <f t="shared" ref="K731:K794" si="313">$G$3*D731/SUM(D731:I731)*$J731</f>
        <v>1032.4397399998929</v>
      </c>
      <c r="L731" s="20">
        <f t="shared" ref="L731:L794" si="314">$G$3*E731/SUM(D731:I731)*$J731</f>
        <v>823.06837324760397</v>
      </c>
      <c r="M731" s="20">
        <f t="shared" ref="M731:M794" si="315">$G$3*F731/SUM(D731:I731)*$J731</f>
        <v>25.664949417343276</v>
      </c>
      <c r="N731" s="20">
        <f t="shared" ref="N731:N794" si="316">$G$3*G731/SUM(D731:I731)*$J731</f>
        <v>27.070931374316281</v>
      </c>
      <c r="O731" s="20">
        <f t="shared" ref="O731:O794" si="317">$G$3*H731/SUM(D731:I731)*$J731</f>
        <v>1.4059819569729957</v>
      </c>
      <c r="P731" s="20">
        <f>Properties!$G$12*EXP(1/$G$2-1/300)*(K731*L731-M731*N731/Properties!$B$3)</f>
        <v>1.382288310796741E-2</v>
      </c>
      <c r="Q731" s="20">
        <f>Properties!$G$13*(K731^2-O731*N731/Properties!$C$3)</f>
        <v>7.5858622457006112E-4</v>
      </c>
      <c r="R731" s="20">
        <f>Properties!$G$14*(O731*L731-M731*K731/Properties!$D$3)</f>
        <v>3.4679504495070814E-10</v>
      </c>
      <c r="S731" s="20">
        <f t="shared" ref="S731:S794" si="318">D731+$G$10*(-P731-2*Q731+R731)*$B$25</f>
        <v>97.312160714244797</v>
      </c>
      <c r="T731" s="20">
        <f t="shared" ref="T731:T794" si="319">E731+$G$10*(-P731-R731)*$B$25</f>
        <v>77.577573028237211</v>
      </c>
      <c r="U731" s="20">
        <f t="shared" ref="U731:U794" si="320">F731+$G$10*(P731+R731)*$B$25</f>
        <v>2.4224269717628788</v>
      </c>
      <c r="V731" s="20">
        <f t="shared" ref="V731:V794" si="321">G731+$G$10*(P731+Q731)*$B$25</f>
        <v>2.5551331287590071</v>
      </c>
      <c r="W731" s="20">
        <f t="shared" ref="W731:W794" si="322">H731+$G$10*(Q731-R731)*$B$25</f>
        <v>0.13270615699612792</v>
      </c>
      <c r="X731" s="20">
        <f t="shared" si="312"/>
        <v>18</v>
      </c>
      <c r="Y731" s="20">
        <f t="shared" ref="Y731:Y794" si="323">J731-($J$6/(2*J731)*SUM($D$27:$I$27)/SUM(D731:I731))*($B$25)</f>
        <v>0.98787171802660767</v>
      </c>
      <c r="Z731" s="34">
        <f t="shared" ref="Z731:Z794" si="324">1-(P731+R731)/($P$27+$R$27)</f>
        <v>7.8990984072610848E-2</v>
      </c>
      <c r="AA731" s="38">
        <f t="shared" si="301"/>
        <v>2.687839285755203E-2</v>
      </c>
      <c r="AB731" s="37">
        <f t="shared" si="302"/>
        <v>3.0280337147034864E-2</v>
      </c>
      <c r="AC731" s="39">
        <f t="shared" ref="AC731:AC794" si="325">(P731+R731)/(Q731-R731)</f>
        <v>18.22190981897252</v>
      </c>
    </row>
    <row r="732" spans="1:29">
      <c r="A732" s="20">
        <f t="shared" ref="A732:A795" si="326">A731+$B$25</f>
        <v>7.0500000000000992E-2</v>
      </c>
      <c r="B732" s="16">
        <f t="shared" si="305"/>
        <v>8.9763387903830232</v>
      </c>
      <c r="C732" s="16">
        <f t="shared" si="306"/>
        <v>168.17081250814431</v>
      </c>
      <c r="D732" s="20">
        <f t="shared" si="303"/>
        <v>97.312160714244797</v>
      </c>
      <c r="E732" s="20">
        <f t="shared" si="304"/>
        <v>77.577573028237211</v>
      </c>
      <c r="F732" s="20">
        <f t="shared" si="307"/>
        <v>2.4224269717628788</v>
      </c>
      <c r="G732" s="20">
        <f t="shared" si="308"/>
        <v>2.5551331287590071</v>
      </c>
      <c r="H732" s="20">
        <f t="shared" si="309"/>
        <v>0.13270615699612792</v>
      </c>
      <c r="I732" s="20">
        <f t="shared" si="310"/>
        <v>18</v>
      </c>
      <c r="J732" s="20">
        <f t="shared" si="311"/>
        <v>0.98787171802660767</v>
      </c>
      <c r="K732" s="20">
        <f t="shared" si="313"/>
        <v>1032.3828301592112</v>
      </c>
      <c r="L732" s="20">
        <f t="shared" si="314"/>
        <v>823.01897123583933</v>
      </c>
      <c r="M732" s="20">
        <f t="shared" si="315"/>
        <v>25.699480872758837</v>
      </c>
      <c r="N732" s="20">
        <f t="shared" si="316"/>
        <v>27.107357924646767</v>
      </c>
      <c r="O732" s="20">
        <f t="shared" si="317"/>
        <v>1.4078770518879271</v>
      </c>
      <c r="P732" s="20">
        <f>Properties!$G$12*EXP(1/$G$2-1/300)*(K732*L732-M732*N732/Properties!$B$3)</f>
        <v>1.3821291489098048E-2</v>
      </c>
      <c r="Q732" s="20">
        <f>Properties!$G$13*(K732^2-O732*N732/Properties!$C$3)</f>
        <v>7.5850259235802633E-4</v>
      </c>
      <c r="R732" s="20">
        <f>Properties!$G$14*(O732*L732-M732*K732/Properties!$D$3)</f>
        <v>3.4724074260637277E-10</v>
      </c>
      <c r="S732" s="20">
        <f t="shared" si="318"/>
        <v>97.308501914591275</v>
      </c>
      <c r="T732" s="20">
        <f t="shared" si="319"/>
        <v>77.574276095076883</v>
      </c>
      <c r="U732" s="20">
        <f t="shared" si="320"/>
        <v>2.425723904923204</v>
      </c>
      <c r="V732" s="20">
        <f t="shared" si="321"/>
        <v>2.558610995165929</v>
      </c>
      <c r="W732" s="20">
        <f t="shared" si="322"/>
        <v>0.13288709024272455</v>
      </c>
      <c r="X732" s="20">
        <f t="shared" si="312"/>
        <v>18</v>
      </c>
      <c r="Y732" s="20">
        <f t="shared" si="323"/>
        <v>0.98785440903632726</v>
      </c>
      <c r="Z732" s="34">
        <f t="shared" si="324"/>
        <v>7.9097032490287877E-2</v>
      </c>
      <c r="AA732" s="38">
        <f t="shared" ref="AA732:AA795" si="327">($D$27-S732)/$D$27</f>
        <v>2.6914980854087247E-2</v>
      </c>
      <c r="AB732" s="37">
        <f t="shared" ref="AB732:AB795" si="328">($E$27-T732)/$E$27</f>
        <v>3.0321548811538968E-2</v>
      </c>
      <c r="AC732" s="39">
        <f t="shared" si="325"/>
        <v>18.221820601469236</v>
      </c>
    </row>
    <row r="733" spans="1:29">
      <c r="A733" s="20">
        <f t="shared" si="326"/>
        <v>7.0600000000000995E-2</v>
      </c>
      <c r="B733" s="16">
        <f t="shared" si="305"/>
        <v>8.9890711858303742</v>
      </c>
      <c r="C733" s="16">
        <f t="shared" si="306"/>
        <v>168.40935266773033</v>
      </c>
      <c r="D733" s="20">
        <f t="shared" ref="D733:D796" si="329">S732</f>
        <v>97.308501914591275</v>
      </c>
      <c r="E733" s="20">
        <f t="shared" ref="E733:E796" si="330">T732</f>
        <v>77.574276095076883</v>
      </c>
      <c r="F733" s="20">
        <f t="shared" si="307"/>
        <v>2.425723904923204</v>
      </c>
      <c r="G733" s="20">
        <f t="shared" si="308"/>
        <v>2.558610995165929</v>
      </c>
      <c r="H733" s="20">
        <f t="shared" si="309"/>
        <v>0.13288709024272455</v>
      </c>
      <c r="I733" s="20">
        <f t="shared" si="310"/>
        <v>18</v>
      </c>
      <c r="J733" s="20">
        <f t="shared" si="311"/>
        <v>0.98785440903632726</v>
      </c>
      <c r="K733" s="20">
        <f t="shared" si="313"/>
        <v>1032.3259258130463</v>
      </c>
      <c r="L733" s="20">
        <f t="shared" si="314"/>
        <v>822.96957422503408</v>
      </c>
      <c r="M733" s="20">
        <f t="shared" si="315"/>
        <v>25.734007066665079</v>
      </c>
      <c r="N733" s="20">
        <f t="shared" si="316"/>
        <v>27.143778934120501</v>
      </c>
      <c r="O733" s="20">
        <f t="shared" si="317"/>
        <v>1.4097718674554178</v>
      </c>
      <c r="P733" s="20">
        <f>Properties!$G$12*EXP(1/$G$2-1/300)*(K733*L733-M733*N733/Properties!$B$3)</f>
        <v>1.3819700119171349E-2</v>
      </c>
      <c r="Q733" s="20">
        <f>Properties!$G$13*(K733^2-O733*N733/Properties!$C$3)</f>
        <v>7.5841897282293621E-4</v>
      </c>
      <c r="R733" s="20">
        <f>Properties!$G$14*(O733*L733-M733*K733/Properties!$D$3)</f>
        <v>3.4768631507081161E-10</v>
      </c>
      <c r="S733" s="20">
        <f t="shared" si="318"/>
        <v>97.304843534436728</v>
      </c>
      <c r="T733" s="20">
        <f t="shared" si="319"/>
        <v>77.570979541522092</v>
      </c>
      <c r="U733" s="20">
        <f t="shared" si="320"/>
        <v>2.4290204584779991</v>
      </c>
      <c r="V733" s="20">
        <f t="shared" si="321"/>
        <v>2.5620884620205975</v>
      </c>
      <c r="W733" s="20">
        <f t="shared" si="322"/>
        <v>0.13306800354259765</v>
      </c>
      <c r="X733" s="20">
        <f t="shared" si="312"/>
        <v>18</v>
      </c>
      <c r="Y733" s="20">
        <f t="shared" si="323"/>
        <v>0.98783709974276213</v>
      </c>
      <c r="Z733" s="34">
        <f t="shared" si="324"/>
        <v>7.920306432109836E-2</v>
      </c>
      <c r="AA733" s="38">
        <f t="shared" si="327"/>
        <v>2.6951564655632722E-2</v>
      </c>
      <c r="AB733" s="37">
        <f t="shared" si="328"/>
        <v>3.0362755730973846E-2</v>
      </c>
      <c r="AC733" s="39">
        <f t="shared" si="325"/>
        <v>18.221731387949749</v>
      </c>
    </row>
    <row r="734" spans="1:29">
      <c r="A734" s="20">
        <f t="shared" si="326"/>
        <v>7.0700000000000998E-2</v>
      </c>
      <c r="B734" s="16">
        <f t="shared" si="305"/>
        <v>9.0018035812777271</v>
      </c>
      <c r="C734" s="16">
        <f t="shared" si="306"/>
        <v>168.64789282731635</v>
      </c>
      <c r="D734" s="20">
        <f t="shared" si="329"/>
        <v>97.304843534436728</v>
      </c>
      <c r="E734" s="20">
        <f t="shared" si="330"/>
        <v>77.570979541522092</v>
      </c>
      <c r="F734" s="20">
        <f t="shared" si="307"/>
        <v>2.4290204584779991</v>
      </c>
      <c r="G734" s="20">
        <f t="shared" si="308"/>
        <v>2.5620884620205975</v>
      </c>
      <c r="H734" s="20">
        <f t="shared" si="309"/>
        <v>0.13306800354259765</v>
      </c>
      <c r="I734" s="20">
        <f t="shared" si="310"/>
        <v>18</v>
      </c>
      <c r="J734" s="20">
        <f t="shared" si="311"/>
        <v>0.98783709974276213</v>
      </c>
      <c r="K734" s="20">
        <f t="shared" si="313"/>
        <v>1032.2690269604893</v>
      </c>
      <c r="L734" s="20">
        <f t="shared" si="314"/>
        <v>822.92018221436592</v>
      </c>
      <c r="M734" s="20">
        <f t="shared" si="315"/>
        <v>25.768527999871065</v>
      </c>
      <c r="N734" s="20">
        <f t="shared" si="316"/>
        <v>27.180194403587954</v>
      </c>
      <c r="O734" s="20">
        <f t="shared" si="317"/>
        <v>1.4116664037168822</v>
      </c>
      <c r="P734" s="20">
        <f>Properties!$G$12*EXP(1/$G$2-1/300)*(K734*L734-M734*N734/Properties!$B$3)</f>
        <v>1.3818108998134239E-2</v>
      </c>
      <c r="Q734" s="20">
        <f>Properties!$G$13*(K734^2-O734*N734/Properties!$C$3)</f>
        <v>7.5833536596212276E-4</v>
      </c>
      <c r="R734" s="20">
        <f>Properties!$G$14*(O734*L734-M734*K734/Properties!$D$3)</f>
        <v>3.4813176237581135E-10</v>
      </c>
      <c r="S734" s="20">
        <f t="shared" si="318"/>
        <v>97.301185573715742</v>
      </c>
      <c r="T734" s="20">
        <f t="shared" si="319"/>
        <v>77.567683367513453</v>
      </c>
      <c r="U734" s="20">
        <f t="shared" si="320"/>
        <v>2.4323166324866343</v>
      </c>
      <c r="V734" s="20">
        <f t="shared" si="321"/>
        <v>2.5655655293854056</v>
      </c>
      <c r="W734" s="20">
        <f t="shared" si="322"/>
        <v>0.13324889689877056</v>
      </c>
      <c r="X734" s="20">
        <f t="shared" si="312"/>
        <v>18</v>
      </c>
      <c r="Y734" s="20">
        <f t="shared" si="323"/>
        <v>0.98781979014589638</v>
      </c>
      <c r="Z734" s="34">
        <f t="shared" si="324"/>
        <v>7.93090795685788E-2</v>
      </c>
      <c r="AA734" s="38">
        <f t="shared" si="327"/>
        <v>2.6988144262842583E-2</v>
      </c>
      <c r="AB734" s="37">
        <f t="shared" si="328"/>
        <v>3.0403957906081837E-2</v>
      </c>
      <c r="AC734" s="39">
        <f t="shared" si="325"/>
        <v>18.221642178413965</v>
      </c>
    </row>
    <row r="735" spans="1:29">
      <c r="A735" s="20">
        <f t="shared" si="326"/>
        <v>7.0800000000001001E-2</v>
      </c>
      <c r="B735" s="16">
        <f t="shared" si="305"/>
        <v>9.0145359767250781</v>
      </c>
      <c r="C735" s="16">
        <f t="shared" si="306"/>
        <v>168.88643298690238</v>
      </c>
      <c r="D735" s="20">
        <f t="shared" si="329"/>
        <v>97.301185573715742</v>
      </c>
      <c r="E735" s="20">
        <f t="shared" si="330"/>
        <v>77.567683367513453</v>
      </c>
      <c r="F735" s="20">
        <f t="shared" si="307"/>
        <v>2.4323166324866343</v>
      </c>
      <c r="G735" s="20">
        <f t="shared" si="308"/>
        <v>2.5655655293854056</v>
      </c>
      <c r="H735" s="20">
        <f t="shared" si="309"/>
        <v>0.13324889689877056</v>
      </c>
      <c r="I735" s="20">
        <f t="shared" si="310"/>
        <v>18</v>
      </c>
      <c r="J735" s="20">
        <f t="shared" si="311"/>
        <v>0.98781979014589638</v>
      </c>
      <c r="K735" s="20">
        <f t="shared" si="313"/>
        <v>1032.2121336006312</v>
      </c>
      <c r="L735" s="20">
        <f t="shared" si="314"/>
        <v>822.87079520301154</v>
      </c>
      <c r="M735" s="20">
        <f t="shared" si="315"/>
        <v>25.803043673185677</v>
      </c>
      <c r="N735" s="20">
        <f t="shared" si="316"/>
        <v>27.216604333899415</v>
      </c>
      <c r="O735" s="20">
        <f t="shared" si="317"/>
        <v>1.4135606607137263</v>
      </c>
      <c r="P735" s="20">
        <f>Properties!$G$12*EXP(1/$G$2-1/300)*(K735*L735-M735*N735/Properties!$B$3)</f>
        <v>1.3816518125933626E-2</v>
      </c>
      <c r="Q735" s="20">
        <f>Properties!$G$13*(K735^2-O735*N735/Properties!$C$3)</f>
        <v>7.5825177177291884E-4</v>
      </c>
      <c r="R735" s="20">
        <f>Properties!$G$14*(O735*L735-M735*K735/Properties!$D$3)</f>
        <v>3.4857708455314911E-10</v>
      </c>
      <c r="S735" s="20">
        <f t="shared" si="318"/>
        <v>97.297528032362919</v>
      </c>
      <c r="T735" s="20">
        <f t="shared" si="319"/>
        <v>77.56438757299162</v>
      </c>
      <c r="U735" s="20">
        <f t="shared" si="320"/>
        <v>2.4356124270084671</v>
      </c>
      <c r="V735" s="20">
        <f t="shared" si="321"/>
        <v>2.5690421973227342</v>
      </c>
      <c r="W735" s="20">
        <f t="shared" si="322"/>
        <v>0.13342977031426603</v>
      </c>
      <c r="X735" s="20">
        <f t="shared" si="312"/>
        <v>18</v>
      </c>
      <c r="Y735" s="20">
        <f t="shared" si="323"/>
        <v>0.98780248024571404</v>
      </c>
      <c r="Z735" s="34">
        <f t="shared" si="324"/>
        <v>7.941507823626659E-2</v>
      </c>
      <c r="AA735" s="38">
        <f t="shared" si="327"/>
        <v>2.7024719676370809E-2</v>
      </c>
      <c r="AB735" s="37">
        <f t="shared" si="328"/>
        <v>3.0445155337604744E-2</v>
      </c>
      <c r="AC735" s="39">
        <f t="shared" si="325"/>
        <v>18.221552972861755</v>
      </c>
    </row>
    <row r="736" spans="1:29">
      <c r="A736" s="20">
        <f t="shared" si="326"/>
        <v>7.0900000000001004E-2</v>
      </c>
      <c r="B736" s="16">
        <f t="shared" si="305"/>
        <v>9.0272683721724309</v>
      </c>
      <c r="C736" s="16">
        <f t="shared" si="306"/>
        <v>169.1249731464884</v>
      </c>
      <c r="D736" s="20">
        <f t="shared" si="329"/>
        <v>97.297528032362919</v>
      </c>
      <c r="E736" s="20">
        <f t="shared" si="330"/>
        <v>77.56438757299162</v>
      </c>
      <c r="F736" s="20">
        <f t="shared" si="307"/>
        <v>2.4356124270084671</v>
      </c>
      <c r="G736" s="20">
        <f t="shared" si="308"/>
        <v>2.5690421973227342</v>
      </c>
      <c r="H736" s="20">
        <f t="shared" si="309"/>
        <v>0.13342977031426603</v>
      </c>
      <c r="I736" s="20">
        <f t="shared" si="310"/>
        <v>18</v>
      </c>
      <c r="J736" s="20">
        <f t="shared" si="311"/>
        <v>0.98780248024571404</v>
      </c>
      <c r="K736" s="20">
        <f t="shared" si="313"/>
        <v>1032.155245732564</v>
      </c>
      <c r="L736" s="20">
        <f t="shared" si="314"/>
        <v>822.8214131901492</v>
      </c>
      <c r="M736" s="20">
        <f t="shared" si="315"/>
        <v>25.83755408741764</v>
      </c>
      <c r="N736" s="20">
        <f t="shared" si="316"/>
        <v>27.253008725905001</v>
      </c>
      <c r="O736" s="20">
        <f t="shared" si="317"/>
        <v>1.4154546384873479</v>
      </c>
      <c r="P736" s="20">
        <f>Properties!$G$12*EXP(1/$G$2-1/300)*(K736*L736-M736*N736/Properties!$B$3)</f>
        <v>1.3814927502516474E-2</v>
      </c>
      <c r="Q736" s="20">
        <f>Properties!$G$13*(K736^2-O736*N736/Properties!$C$3)</f>
        <v>7.5816819025265958E-4</v>
      </c>
      <c r="R736" s="20">
        <f>Properties!$G$14*(O736*L736-M736*K736/Properties!$D$3)</f>
        <v>3.4902228163459334E-10</v>
      </c>
      <c r="S736" s="20">
        <f t="shared" si="318"/>
        <v>97.293870910312862</v>
      </c>
      <c r="T736" s="20">
        <f t="shared" si="319"/>
        <v>77.561092157897249</v>
      </c>
      <c r="U736" s="20">
        <f t="shared" si="320"/>
        <v>2.4389078421028425</v>
      </c>
      <c r="V736" s="20">
        <f t="shared" si="321"/>
        <v>2.5725184658949498</v>
      </c>
      <c r="W736" s="20">
        <f t="shared" si="322"/>
        <v>0.13361062379210611</v>
      </c>
      <c r="X736" s="20">
        <f t="shared" si="312"/>
        <v>18</v>
      </c>
      <c r="Y736" s="20">
        <f t="shared" si="323"/>
        <v>0.98778517004219912</v>
      </c>
      <c r="Z736" s="34">
        <f t="shared" si="324"/>
        <v>7.9521060327695237E-2</v>
      </c>
      <c r="AA736" s="38">
        <f t="shared" si="327"/>
        <v>2.7061290896871384E-2</v>
      </c>
      <c r="AB736" s="37">
        <f t="shared" si="328"/>
        <v>3.0486348026284381E-2</v>
      </c>
      <c r="AC736" s="39">
        <f t="shared" si="325"/>
        <v>18.221463771293003</v>
      </c>
    </row>
    <row r="737" spans="1:29">
      <c r="A737" s="20">
        <f t="shared" si="326"/>
        <v>7.1000000000001007E-2</v>
      </c>
      <c r="B737" s="16">
        <f t="shared" ref="B737:B789" si="331">A737/(PI()/4*$G$6^2)</f>
        <v>9.040000767619782</v>
      </c>
      <c r="C737" s="16">
        <f t="shared" ref="C737:C789" si="332">A737*$G$10</f>
        <v>169.36351330607442</v>
      </c>
      <c r="D737" s="20">
        <f t="shared" si="329"/>
        <v>97.293870910312862</v>
      </c>
      <c r="E737" s="20">
        <f t="shared" si="330"/>
        <v>77.561092157897249</v>
      </c>
      <c r="F737" s="20">
        <f t="shared" ref="F737:F768" si="333">U736</f>
        <v>2.4389078421028425</v>
      </c>
      <c r="G737" s="20">
        <f t="shared" ref="G737:G768" si="334">V736</f>
        <v>2.5725184658949498</v>
      </c>
      <c r="H737" s="20">
        <f t="shared" ref="H737:H768" si="335">W736</f>
        <v>0.13361062379210611</v>
      </c>
      <c r="I737" s="20">
        <f t="shared" ref="I737:I768" si="336">X736</f>
        <v>18</v>
      </c>
      <c r="J737" s="20">
        <f t="shared" ref="J737:J768" si="337">Y736</f>
        <v>0.98778517004219912</v>
      </c>
      <c r="K737" s="20">
        <f t="shared" si="313"/>
        <v>1032.0983633553788</v>
      </c>
      <c r="L737" s="20">
        <f t="shared" si="314"/>
        <v>822.77203617495627</v>
      </c>
      <c r="M737" s="20">
        <f t="shared" si="315"/>
        <v>25.872059243375496</v>
      </c>
      <c r="N737" s="20">
        <f t="shared" si="316"/>
        <v>27.289407580454647</v>
      </c>
      <c r="O737" s="20">
        <f t="shared" si="317"/>
        <v>1.4173483370791351</v>
      </c>
      <c r="P737" s="20">
        <f>Properties!$G$12*EXP(1/$G$2-1/300)*(K737*L737-M737*N737/Properties!$B$3)</f>
        <v>1.3813337127829721E-2</v>
      </c>
      <c r="Q737" s="20">
        <f>Properties!$G$13*(K737^2-O737*N737/Properties!$C$3)</f>
        <v>7.5808462139867808E-4</v>
      </c>
      <c r="R737" s="20">
        <f>Properties!$G$14*(O737*L737-M737*K737/Properties!$D$3)</f>
        <v>3.4946735365190316E-10</v>
      </c>
      <c r="S737" s="20">
        <f t="shared" si="318"/>
        <v>97.290214207500199</v>
      </c>
      <c r="T737" s="20">
        <f t="shared" si="319"/>
        <v>77.557797122170996</v>
      </c>
      <c r="U737" s="20">
        <f t="shared" si="320"/>
        <v>2.4422028778290925</v>
      </c>
      <c r="V737" s="20">
        <f t="shared" si="321"/>
        <v>2.5759943351644061</v>
      </c>
      <c r="W737" s="20">
        <f t="shared" si="322"/>
        <v>0.13379145733531225</v>
      </c>
      <c r="X737" s="20">
        <f t="shared" ref="X737:X768" si="338">I737</f>
        <v>18</v>
      </c>
      <c r="Y737" s="20">
        <f t="shared" si="323"/>
        <v>0.98776785953533575</v>
      </c>
      <c r="Z737" s="34">
        <f t="shared" si="324"/>
        <v>7.9627025846400468E-2</v>
      </c>
      <c r="AA737" s="38">
        <f t="shared" si="327"/>
        <v>2.7097857924998012E-2</v>
      </c>
      <c r="AB737" s="37">
        <f t="shared" si="328"/>
        <v>3.0527535972862552E-2</v>
      </c>
      <c r="AC737" s="39">
        <f t="shared" si="325"/>
        <v>18.221374573707603</v>
      </c>
    </row>
    <row r="738" spans="1:29">
      <c r="A738" s="20">
        <f t="shared" si="326"/>
        <v>7.110000000000101E-2</v>
      </c>
      <c r="B738" s="16">
        <f t="shared" si="331"/>
        <v>9.0527331630671348</v>
      </c>
      <c r="C738" s="16">
        <f t="shared" si="332"/>
        <v>169.60205346566045</v>
      </c>
      <c r="D738" s="20">
        <f t="shared" si="329"/>
        <v>97.290214207500199</v>
      </c>
      <c r="E738" s="20">
        <f t="shared" si="330"/>
        <v>77.557797122170996</v>
      </c>
      <c r="F738" s="20">
        <f t="shared" si="333"/>
        <v>2.4422028778290925</v>
      </c>
      <c r="G738" s="20">
        <f t="shared" si="334"/>
        <v>2.5759943351644061</v>
      </c>
      <c r="H738" s="20">
        <f t="shared" si="335"/>
        <v>0.13379145733531225</v>
      </c>
      <c r="I738" s="20">
        <f t="shared" si="336"/>
        <v>18</v>
      </c>
      <c r="J738" s="20">
        <f t="shared" si="337"/>
        <v>0.98776785953533575</v>
      </c>
      <c r="K738" s="20">
        <f t="shared" si="313"/>
        <v>1032.041486468167</v>
      </c>
      <c r="L738" s="20">
        <f t="shared" si="314"/>
        <v>822.72266415661068</v>
      </c>
      <c r="M738" s="20">
        <f t="shared" si="315"/>
        <v>25.906559141867611</v>
      </c>
      <c r="N738" s="20">
        <f t="shared" si="316"/>
        <v>27.325800898398096</v>
      </c>
      <c r="O738" s="20">
        <f t="shared" si="317"/>
        <v>1.4192417565304674</v>
      </c>
      <c r="P738" s="20">
        <f>Properties!$G$12*EXP(1/$G$2-1/300)*(K738*L738-M738*N738/Properties!$B$3)</f>
        <v>1.3811747001820338E-2</v>
      </c>
      <c r="Q738" s="20">
        <f>Properties!$G$13*(K738^2-O738*N738/Properties!$C$3)</f>
        <v>7.5800106520830979E-4</v>
      </c>
      <c r="R738" s="20">
        <f>Properties!$G$14*(O738*L738-M738*K738/Properties!$D$3)</f>
        <v>3.4991230063682774E-10</v>
      </c>
      <c r="S738" s="20">
        <f t="shared" si="318"/>
        <v>97.286557923859576</v>
      </c>
      <c r="T738" s="20">
        <f t="shared" si="319"/>
        <v>77.554502465753558</v>
      </c>
      <c r="U738" s="20">
        <f t="shared" si="320"/>
        <v>2.4454975342465364</v>
      </c>
      <c r="V738" s="20">
        <f t="shared" si="321"/>
        <v>2.579469805193443</v>
      </c>
      <c r="W738" s="20">
        <f t="shared" si="322"/>
        <v>0.13397227094690528</v>
      </c>
      <c r="X738" s="20">
        <f t="shared" si="338"/>
        <v>18</v>
      </c>
      <c r="Y738" s="20">
        <f t="shared" si="323"/>
        <v>0.98775054872510792</v>
      </c>
      <c r="Z738" s="34">
        <f t="shared" si="324"/>
        <v>7.9732974795915679E-2</v>
      </c>
      <c r="AA738" s="38">
        <f t="shared" si="327"/>
        <v>2.7134420761404245E-2</v>
      </c>
      <c r="AB738" s="37">
        <f t="shared" si="328"/>
        <v>3.0568719178080527E-2</v>
      </c>
      <c r="AC738" s="39">
        <f t="shared" si="325"/>
        <v>18.221285380105442</v>
      </c>
    </row>
    <row r="739" spans="1:29">
      <c r="A739" s="20">
        <f t="shared" si="326"/>
        <v>7.1200000000001012E-2</v>
      </c>
      <c r="B739" s="16">
        <f t="shared" si="331"/>
        <v>9.0654655585144877</v>
      </c>
      <c r="C739" s="16">
        <f t="shared" si="332"/>
        <v>169.84059362524647</v>
      </c>
      <c r="D739" s="20">
        <f t="shared" si="329"/>
        <v>97.286557923859576</v>
      </c>
      <c r="E739" s="20">
        <f t="shared" si="330"/>
        <v>77.554502465753558</v>
      </c>
      <c r="F739" s="20">
        <f t="shared" si="333"/>
        <v>2.4454975342465364</v>
      </c>
      <c r="G739" s="20">
        <f t="shared" si="334"/>
        <v>2.579469805193443</v>
      </c>
      <c r="H739" s="20">
        <f t="shared" si="335"/>
        <v>0.13397227094690528</v>
      </c>
      <c r="I739" s="20">
        <f t="shared" si="336"/>
        <v>18</v>
      </c>
      <c r="J739" s="20">
        <f t="shared" si="337"/>
        <v>0.98775054872510792</v>
      </c>
      <c r="K739" s="20">
        <f t="shared" si="313"/>
        <v>1031.9846150700214</v>
      </c>
      <c r="L739" s="20">
        <f t="shared" si="314"/>
        <v>822.67329713429081</v>
      </c>
      <c r="M739" s="20">
        <f t="shared" si="315"/>
        <v>25.941053783702177</v>
      </c>
      <c r="N739" s="20">
        <f t="shared" si="316"/>
        <v>27.362188680584907</v>
      </c>
      <c r="O739" s="20">
        <f t="shared" si="317"/>
        <v>1.4211348968827171</v>
      </c>
      <c r="P739" s="20">
        <f>Properties!$G$12*EXP(1/$G$2-1/300)*(K739*L739-M739*N739/Properties!$B$3)</f>
        <v>1.3810157124435318E-2</v>
      </c>
      <c r="Q739" s="20">
        <f>Properties!$G$13*(K739^2-O739*N739/Properties!$C$3)</f>
        <v>7.5791752167889126E-4</v>
      </c>
      <c r="R739" s="20">
        <f>Properties!$G$14*(O739*L739-M739*K739/Properties!$D$3)</f>
        <v>3.5035712262110857E-10</v>
      </c>
      <c r="S739" s="20">
        <f t="shared" si="318"/>
        <v>97.282902059325636</v>
      </c>
      <c r="T739" s="20">
        <f t="shared" si="319"/>
        <v>77.551208188585619</v>
      </c>
      <c r="U739" s="20">
        <f t="shared" si="320"/>
        <v>2.4487918114144813</v>
      </c>
      <c r="V739" s="20">
        <f t="shared" si="321"/>
        <v>2.582944876044388</v>
      </c>
      <c r="W739" s="20">
        <f t="shared" si="322"/>
        <v>0.13415306462990537</v>
      </c>
      <c r="X739" s="20">
        <f t="shared" si="338"/>
        <v>18</v>
      </c>
      <c r="Y739" s="20">
        <f t="shared" si="323"/>
        <v>0.98773323761149967</v>
      </c>
      <c r="Z739" s="34">
        <f t="shared" si="324"/>
        <v>7.9838907179772489E-2</v>
      </c>
      <c r="AA739" s="38">
        <f t="shared" si="327"/>
        <v>2.717097940674364E-2</v>
      </c>
      <c r="AB739" s="37">
        <f t="shared" si="328"/>
        <v>3.0609897642679761E-2</v>
      </c>
      <c r="AC739" s="39">
        <f t="shared" si="325"/>
        <v>18.221196190486403</v>
      </c>
    </row>
    <row r="740" spans="1:29">
      <c r="A740" s="20">
        <f t="shared" si="326"/>
        <v>7.1300000000001015E-2</v>
      </c>
      <c r="B740" s="16">
        <f t="shared" si="331"/>
        <v>9.0781979539618387</v>
      </c>
      <c r="C740" s="16">
        <f t="shared" si="332"/>
        <v>170.07913378483249</v>
      </c>
      <c r="D740" s="20">
        <f t="shared" si="329"/>
        <v>97.282902059325636</v>
      </c>
      <c r="E740" s="20">
        <f t="shared" si="330"/>
        <v>77.551208188585619</v>
      </c>
      <c r="F740" s="20">
        <f t="shared" si="333"/>
        <v>2.4487918114144813</v>
      </c>
      <c r="G740" s="20">
        <f t="shared" si="334"/>
        <v>2.582944876044388</v>
      </c>
      <c r="H740" s="20">
        <f t="shared" si="335"/>
        <v>0.13415306462990537</v>
      </c>
      <c r="I740" s="20">
        <f t="shared" si="336"/>
        <v>18</v>
      </c>
      <c r="J740" s="20">
        <f t="shared" si="337"/>
        <v>0.98773323761149967</v>
      </c>
      <c r="K740" s="20">
        <f t="shared" si="313"/>
        <v>1031.927749160033</v>
      </c>
      <c r="L740" s="20">
        <f t="shared" si="314"/>
        <v>822.62393510717425</v>
      </c>
      <c r="M740" s="20">
        <f t="shared" si="315"/>
        <v>25.975543169687214</v>
      </c>
      <c r="N740" s="20">
        <f t="shared" si="316"/>
        <v>27.398570927864473</v>
      </c>
      <c r="O740" s="20">
        <f t="shared" si="317"/>
        <v>1.4230277581772452</v>
      </c>
      <c r="P740" s="20">
        <f>Properties!$G$12*EXP(1/$G$2-1/300)*(K740*L740-M740*N740/Properties!$B$3)</f>
        <v>1.3808567495621631E-2</v>
      </c>
      <c r="Q740" s="20">
        <f>Properties!$G$13*(K740^2-O740*N740/Properties!$C$3)</f>
        <v>7.5783399080775775E-4</v>
      </c>
      <c r="R740" s="20">
        <f>Properties!$G$14*(O740*L740-M740*K740/Properties!$D$3)</f>
        <v>3.5080181963647626E-10</v>
      </c>
      <c r="S740" s="20">
        <f t="shared" si="318"/>
        <v>97.279246613833038</v>
      </c>
      <c r="T740" s="20">
        <f t="shared" si="319"/>
        <v>77.547914290607878</v>
      </c>
      <c r="U740" s="20">
        <f t="shared" si="320"/>
        <v>2.4520857093922217</v>
      </c>
      <c r="V740" s="20">
        <f t="shared" si="321"/>
        <v>2.5864195477795549</v>
      </c>
      <c r="W740" s="20">
        <f t="shared" si="322"/>
        <v>0.13433383838733204</v>
      </c>
      <c r="X740" s="20">
        <f t="shared" si="338"/>
        <v>18</v>
      </c>
      <c r="Y740" s="20">
        <f t="shared" si="323"/>
        <v>0.98771592619449511</v>
      </c>
      <c r="Z740" s="34">
        <f t="shared" si="324"/>
        <v>7.9944823001504184E-2</v>
      </c>
      <c r="AA740" s="38">
        <f t="shared" si="327"/>
        <v>2.7207533861669617E-2</v>
      </c>
      <c r="AB740" s="37">
        <f t="shared" si="328"/>
        <v>3.0651071367401528E-2</v>
      </c>
      <c r="AC740" s="39">
        <f t="shared" si="325"/>
        <v>18.221107004850371</v>
      </c>
    </row>
    <row r="741" spans="1:29">
      <c r="A741" s="20">
        <f t="shared" si="326"/>
        <v>7.1400000000001018E-2</v>
      </c>
      <c r="B741" s="16">
        <f t="shared" si="331"/>
        <v>9.0909303494091915</v>
      </c>
      <c r="C741" s="16">
        <f t="shared" si="332"/>
        <v>170.31767394441852</v>
      </c>
      <c r="D741" s="20">
        <f t="shared" si="329"/>
        <v>97.279246613833038</v>
      </c>
      <c r="E741" s="20">
        <f t="shared" si="330"/>
        <v>77.547914290607878</v>
      </c>
      <c r="F741" s="20">
        <f t="shared" si="333"/>
        <v>2.4520857093922217</v>
      </c>
      <c r="G741" s="20">
        <f t="shared" si="334"/>
        <v>2.5864195477795549</v>
      </c>
      <c r="H741" s="20">
        <f t="shared" si="335"/>
        <v>0.13433383838733204</v>
      </c>
      <c r="I741" s="20">
        <f t="shared" si="336"/>
        <v>18</v>
      </c>
      <c r="J741" s="20">
        <f t="shared" si="337"/>
        <v>0.98771592619449511</v>
      </c>
      <c r="K741" s="20">
        <f t="shared" si="313"/>
        <v>1031.8708887372954</v>
      </c>
      <c r="L741" s="20">
        <f t="shared" si="314"/>
        <v>822.57457807444052</v>
      </c>
      <c r="M741" s="20">
        <f t="shared" si="315"/>
        <v>26.010027300630586</v>
      </c>
      <c r="N741" s="20">
        <f t="shared" si="316"/>
        <v>27.434947641086008</v>
      </c>
      <c r="O741" s="20">
        <f t="shared" si="317"/>
        <v>1.4249203404554074</v>
      </c>
      <c r="P741" s="20">
        <f>Properties!$G$12*EXP(1/$G$2-1/300)*(K741*L741-M741*N741/Properties!$B$3)</f>
        <v>1.3806978115326329E-2</v>
      </c>
      <c r="Q741" s="20">
        <f>Properties!$G$13*(K741^2-O741*N741/Properties!$C$3)</f>
        <v>7.5775047259224828E-4</v>
      </c>
      <c r="R741" s="20">
        <f>Properties!$G$14*(O741*L741-M741*K741/Properties!$D$3)</f>
        <v>3.512463917146537E-10</v>
      </c>
      <c r="S741" s="20">
        <f t="shared" si="318"/>
        <v>97.275591587316484</v>
      </c>
      <c r="T741" s="20">
        <f t="shared" si="319"/>
        <v>77.54462077176106</v>
      </c>
      <c r="U741" s="20">
        <f t="shared" si="320"/>
        <v>2.4553792282390385</v>
      </c>
      <c r="V741" s="20">
        <f t="shared" si="321"/>
        <v>2.5898938204612438</v>
      </c>
      <c r="W741" s="20">
        <f t="shared" si="322"/>
        <v>0.13451459222220422</v>
      </c>
      <c r="X741" s="20">
        <f t="shared" si="338"/>
        <v>18</v>
      </c>
      <c r="Y741" s="20">
        <f t="shared" si="323"/>
        <v>0.98769861447407825</v>
      </c>
      <c r="Z741" s="34">
        <f t="shared" si="324"/>
        <v>8.005072226463894E-2</v>
      </c>
      <c r="AA741" s="38">
        <f t="shared" si="327"/>
        <v>2.7244084126835162E-2</v>
      </c>
      <c r="AB741" s="37">
        <f t="shared" si="328"/>
        <v>3.0692240352986743E-2</v>
      </c>
      <c r="AC741" s="39">
        <f t="shared" si="325"/>
        <v>18.221017823197236</v>
      </c>
    </row>
    <row r="742" spans="1:29">
      <c r="A742" s="20">
        <f t="shared" si="326"/>
        <v>7.1500000000001021E-2</v>
      </c>
      <c r="B742" s="16">
        <f t="shared" si="331"/>
        <v>9.1036627448565426</v>
      </c>
      <c r="C742" s="16">
        <f t="shared" si="332"/>
        <v>170.55621410400454</v>
      </c>
      <c r="D742" s="20">
        <f t="shared" si="329"/>
        <v>97.275591587316484</v>
      </c>
      <c r="E742" s="20">
        <f t="shared" si="330"/>
        <v>77.54462077176106</v>
      </c>
      <c r="F742" s="20">
        <f t="shared" si="333"/>
        <v>2.4553792282390385</v>
      </c>
      <c r="G742" s="20">
        <f t="shared" si="334"/>
        <v>2.5898938204612438</v>
      </c>
      <c r="H742" s="20">
        <f t="shared" si="335"/>
        <v>0.13451459222220422</v>
      </c>
      <c r="I742" s="20">
        <f t="shared" si="336"/>
        <v>18</v>
      </c>
      <c r="J742" s="20">
        <f t="shared" si="337"/>
        <v>0.98769861447407825</v>
      </c>
      <c r="K742" s="20">
        <f t="shared" si="313"/>
        <v>1031.8140338009002</v>
      </c>
      <c r="L742" s="20">
        <f t="shared" si="314"/>
        <v>822.52522603526745</v>
      </c>
      <c r="M742" s="20">
        <f t="shared" si="315"/>
        <v>26.044506177339962</v>
      </c>
      <c r="N742" s="20">
        <f t="shared" si="316"/>
        <v>27.471318821098517</v>
      </c>
      <c r="O742" s="20">
        <f t="shared" si="317"/>
        <v>1.4268126437585471</v>
      </c>
      <c r="P742" s="20">
        <f>Properties!$G$12*EXP(1/$G$2-1/300)*(K742*L742-M742*N742/Properties!$B$3)</f>
        <v>1.3805388983496402E-2</v>
      </c>
      <c r="Q742" s="20">
        <f>Properties!$G$13*(K742^2-O742*N742/Properties!$C$3)</f>
        <v>7.576669670296992E-4</v>
      </c>
      <c r="R742" s="20">
        <f>Properties!$G$14*(O742*L742-M742*K742/Properties!$D$3)</f>
        <v>3.5169083888735318E-10</v>
      </c>
      <c r="S742" s="20">
        <f t="shared" si="318"/>
        <v>97.271936979710645</v>
      </c>
      <c r="T742" s="20">
        <f t="shared" si="319"/>
        <v>77.541327631985894</v>
      </c>
      <c r="U742" s="20">
        <f t="shared" si="320"/>
        <v>2.4586723680142013</v>
      </c>
      <c r="V742" s="20">
        <f t="shared" si="321"/>
        <v>2.5933676941517425</v>
      </c>
      <c r="W742" s="20">
        <f t="shared" si="322"/>
        <v>0.13469532613754015</v>
      </c>
      <c r="X742" s="20">
        <f t="shared" si="338"/>
        <v>18</v>
      </c>
      <c r="Y742" s="20">
        <f t="shared" si="323"/>
        <v>0.98768130245023311</v>
      </c>
      <c r="Z742" s="34">
        <f t="shared" si="324"/>
        <v>8.0156604972708378E-2</v>
      </c>
      <c r="AA742" s="38">
        <f t="shared" si="327"/>
        <v>2.7280630202893549E-2</v>
      </c>
      <c r="AB742" s="37">
        <f t="shared" si="328"/>
        <v>3.0733404600176328E-2</v>
      </c>
      <c r="AC742" s="39">
        <f t="shared" si="325"/>
        <v>18.22092864552689</v>
      </c>
    </row>
    <row r="743" spans="1:29">
      <c r="A743" s="20">
        <f t="shared" si="326"/>
        <v>7.1600000000001024E-2</v>
      </c>
      <c r="B743" s="16">
        <f t="shared" si="331"/>
        <v>9.1163951403038954</v>
      </c>
      <c r="C743" s="16">
        <f t="shared" si="332"/>
        <v>170.79475426359056</v>
      </c>
      <c r="D743" s="20">
        <f t="shared" si="329"/>
        <v>97.271936979710645</v>
      </c>
      <c r="E743" s="20">
        <f t="shared" si="330"/>
        <v>77.541327631985894</v>
      </c>
      <c r="F743" s="20">
        <f t="shared" si="333"/>
        <v>2.4586723680142013</v>
      </c>
      <c r="G743" s="20">
        <f t="shared" si="334"/>
        <v>2.5933676941517425</v>
      </c>
      <c r="H743" s="20">
        <f t="shared" si="335"/>
        <v>0.13469532613754015</v>
      </c>
      <c r="I743" s="20">
        <f t="shared" si="336"/>
        <v>18</v>
      </c>
      <c r="J743" s="20">
        <f t="shared" si="337"/>
        <v>0.98768130245023311</v>
      </c>
      <c r="K743" s="20">
        <f t="shared" si="313"/>
        <v>1031.75718434994</v>
      </c>
      <c r="L743" s="20">
        <f t="shared" si="314"/>
        <v>822.47587898883398</v>
      </c>
      <c r="M743" s="20">
        <f t="shared" si="315"/>
        <v>26.078979800622843</v>
      </c>
      <c r="N743" s="20">
        <f t="shared" si="316"/>
        <v>27.507684468750856</v>
      </c>
      <c r="O743" s="20">
        <f t="shared" si="317"/>
        <v>1.4287046681280011</v>
      </c>
      <c r="P743" s="20">
        <f>Properties!$G$12*EXP(1/$G$2-1/300)*(K743*L743-M743*N743/Properties!$B$3)</f>
        <v>1.3803800100078896E-2</v>
      </c>
      <c r="Q743" s="20">
        <f>Properties!$G$13*(K743^2-O743*N743/Properties!$C$3)</f>
        <v>7.5758347411744944E-4</v>
      </c>
      <c r="R743" s="20">
        <f>Properties!$G$14*(O743*L743-M743*K743/Properties!$D$3)</f>
        <v>3.5213516118627862E-10</v>
      </c>
      <c r="S743" s="20">
        <f t="shared" si="318"/>
        <v>97.268282790950252</v>
      </c>
      <c r="T743" s="20">
        <f t="shared" si="319"/>
        <v>77.538034871223132</v>
      </c>
      <c r="U743" s="20">
        <f t="shared" si="320"/>
        <v>2.4619651287769662</v>
      </c>
      <c r="V743" s="20">
        <f t="shared" si="321"/>
        <v>2.5968411689133246</v>
      </c>
      <c r="W743" s="20">
        <f t="shared" si="322"/>
        <v>0.13487604013635748</v>
      </c>
      <c r="X743" s="20">
        <f t="shared" si="338"/>
        <v>18</v>
      </c>
      <c r="Y743" s="20">
        <f t="shared" si="323"/>
        <v>0.98766399012294381</v>
      </c>
      <c r="Z743" s="34">
        <f t="shared" si="324"/>
        <v>8.0262471129241231E-2</v>
      </c>
      <c r="AA743" s="38">
        <f t="shared" si="327"/>
        <v>2.7317172090497478E-2</v>
      </c>
      <c r="AB743" s="37">
        <f t="shared" si="328"/>
        <v>3.0774564109710845E-2</v>
      </c>
      <c r="AC743" s="39">
        <f t="shared" si="325"/>
        <v>18.220839471839213</v>
      </c>
    </row>
    <row r="744" spans="1:29">
      <c r="A744" s="20">
        <f t="shared" si="326"/>
        <v>7.1700000000001027E-2</v>
      </c>
      <c r="B744" s="16">
        <f t="shared" si="331"/>
        <v>9.1291275357512465</v>
      </c>
      <c r="C744" s="16">
        <f t="shared" si="332"/>
        <v>171.03329442317659</v>
      </c>
      <c r="D744" s="20">
        <f t="shared" si="329"/>
        <v>97.268282790950252</v>
      </c>
      <c r="E744" s="20">
        <f t="shared" si="330"/>
        <v>77.538034871223132</v>
      </c>
      <c r="F744" s="20">
        <f t="shared" si="333"/>
        <v>2.4619651287769662</v>
      </c>
      <c r="G744" s="20">
        <f t="shared" si="334"/>
        <v>2.5968411689133246</v>
      </c>
      <c r="H744" s="20">
        <f t="shared" si="335"/>
        <v>0.13487604013635748</v>
      </c>
      <c r="I744" s="20">
        <f t="shared" si="336"/>
        <v>18</v>
      </c>
      <c r="J744" s="20">
        <f t="shared" si="337"/>
        <v>0.98766399012294381</v>
      </c>
      <c r="K744" s="20">
        <f t="shared" si="313"/>
        <v>1031.7003403835081</v>
      </c>
      <c r="L744" s="20">
        <f t="shared" si="314"/>
        <v>822.42653693431896</v>
      </c>
      <c r="M744" s="20">
        <f t="shared" si="315"/>
        <v>26.113448171286556</v>
      </c>
      <c r="N744" s="20">
        <f t="shared" si="316"/>
        <v>27.544044584891662</v>
      </c>
      <c r="O744" s="20">
        <f t="shared" si="317"/>
        <v>1.4305964136050959</v>
      </c>
      <c r="P744" s="20">
        <f>Properties!$G$12*EXP(1/$G$2-1/300)*(K744*L744-M744*N744/Properties!$B$3)</f>
        <v>1.3802211465020869E-2</v>
      </c>
      <c r="Q744" s="20">
        <f>Properties!$G$13*(K744^2-O744*N744/Properties!$C$3)</f>
        <v>7.574999938528388E-4</v>
      </c>
      <c r="R744" s="20">
        <f>Properties!$G$14*(O744*L744-M744*K744/Properties!$D$3)</f>
        <v>3.5257935864312387E-10</v>
      </c>
      <c r="S744" s="20">
        <f t="shared" si="318"/>
        <v>97.264629020970006</v>
      </c>
      <c r="T744" s="20">
        <f t="shared" si="319"/>
        <v>77.534742489413517</v>
      </c>
      <c r="U744" s="20">
        <f t="shared" si="320"/>
        <v>2.4652575105865764</v>
      </c>
      <c r="V744" s="20">
        <f t="shared" si="321"/>
        <v>2.6003142448082506</v>
      </c>
      <c r="W744" s="20">
        <f t="shared" si="322"/>
        <v>0.13505673422167322</v>
      </c>
      <c r="X744" s="20">
        <f t="shared" si="338"/>
        <v>18</v>
      </c>
      <c r="Y744" s="20">
        <f t="shared" si="323"/>
        <v>0.98764667749219437</v>
      </c>
      <c r="Z744" s="34">
        <f t="shared" si="324"/>
        <v>8.0368320737764676E-2</v>
      </c>
      <c r="AA744" s="38">
        <f t="shared" si="327"/>
        <v>2.7353709790299944E-2</v>
      </c>
      <c r="AB744" s="37">
        <f t="shared" si="328"/>
        <v>3.0815718882331034E-2</v>
      </c>
      <c r="AC744" s="39">
        <f t="shared" si="325"/>
        <v>18.220750302134089</v>
      </c>
    </row>
    <row r="745" spans="1:29">
      <c r="A745" s="20">
        <f t="shared" si="326"/>
        <v>7.180000000000103E-2</v>
      </c>
      <c r="B745" s="16">
        <f t="shared" si="331"/>
        <v>9.1418599311985993</v>
      </c>
      <c r="C745" s="16">
        <f t="shared" si="332"/>
        <v>171.27183458276261</v>
      </c>
      <c r="D745" s="20">
        <f t="shared" si="329"/>
        <v>97.264629020970006</v>
      </c>
      <c r="E745" s="20">
        <f t="shared" si="330"/>
        <v>77.534742489413517</v>
      </c>
      <c r="F745" s="20">
        <f t="shared" si="333"/>
        <v>2.4652575105865764</v>
      </c>
      <c r="G745" s="20">
        <f t="shared" si="334"/>
        <v>2.6003142448082506</v>
      </c>
      <c r="H745" s="20">
        <f t="shared" si="335"/>
        <v>0.13505673422167322</v>
      </c>
      <c r="I745" s="20">
        <f t="shared" si="336"/>
        <v>18</v>
      </c>
      <c r="J745" s="20">
        <f t="shared" si="337"/>
        <v>0.98764667749219437</v>
      </c>
      <c r="K745" s="20">
        <f t="shared" si="313"/>
        <v>1031.6435019006976</v>
      </c>
      <c r="L745" s="20">
        <f t="shared" si="314"/>
        <v>822.37719987090179</v>
      </c>
      <c r="M745" s="20">
        <f t="shared" si="315"/>
        <v>26.147911290138264</v>
      </c>
      <c r="N745" s="20">
        <f t="shared" si="316"/>
        <v>27.580399170369429</v>
      </c>
      <c r="O745" s="20">
        <f t="shared" si="317"/>
        <v>1.4324878802311523</v>
      </c>
      <c r="P745" s="20">
        <f>Properties!$G$12*EXP(1/$G$2-1/300)*(K745*L745-M745*N745/Properties!$B$3)</f>
        <v>1.3800623078269392E-2</v>
      </c>
      <c r="Q745" s="20">
        <f>Properties!$G$13*(K745^2-O745*N745/Properties!$C$3)</f>
        <v>7.5741652623320763E-4</v>
      </c>
      <c r="R745" s="20">
        <f>Properties!$G$14*(O745*L745-M745*K745/Properties!$D$3)</f>
        <v>3.5302343128957552E-10</v>
      </c>
      <c r="S745" s="20">
        <f t="shared" si="318"/>
        <v>97.260975669704663</v>
      </c>
      <c r="T745" s="20">
        <f t="shared" si="319"/>
        <v>77.531450486497832</v>
      </c>
      <c r="U745" s="20">
        <f t="shared" si="320"/>
        <v>2.4685495135022637</v>
      </c>
      <c r="V745" s="20">
        <f t="shared" si="321"/>
        <v>2.6037869218987684</v>
      </c>
      <c r="W745" s="20">
        <f t="shared" si="322"/>
        <v>0.13523740839650372</v>
      </c>
      <c r="X745" s="20">
        <f t="shared" si="338"/>
        <v>18</v>
      </c>
      <c r="Y745" s="20">
        <f t="shared" si="323"/>
        <v>0.98762936455796879</v>
      </c>
      <c r="Z745" s="34">
        <f t="shared" si="324"/>
        <v>8.0474153801805226E-2</v>
      </c>
      <c r="AA745" s="38">
        <f t="shared" si="327"/>
        <v>2.7390243302953365E-2</v>
      </c>
      <c r="AB745" s="37">
        <f t="shared" si="328"/>
        <v>3.0856868918777102E-2</v>
      </c>
      <c r="AC745" s="39">
        <f t="shared" si="325"/>
        <v>18.220661136411412</v>
      </c>
    </row>
    <row r="746" spans="1:29">
      <c r="A746" s="20">
        <f t="shared" si="326"/>
        <v>7.1900000000001033E-2</v>
      </c>
      <c r="B746" s="16">
        <f t="shared" si="331"/>
        <v>9.1545923266459504</v>
      </c>
      <c r="C746" s="16">
        <f t="shared" si="332"/>
        <v>171.51037474234866</v>
      </c>
      <c r="D746" s="20">
        <f t="shared" si="329"/>
        <v>97.260975669704663</v>
      </c>
      <c r="E746" s="20">
        <f t="shared" si="330"/>
        <v>77.531450486497832</v>
      </c>
      <c r="F746" s="20">
        <f t="shared" si="333"/>
        <v>2.4685495135022637</v>
      </c>
      <c r="G746" s="20">
        <f t="shared" si="334"/>
        <v>2.6037869218987684</v>
      </c>
      <c r="H746" s="20">
        <f t="shared" si="335"/>
        <v>0.13523740839650372</v>
      </c>
      <c r="I746" s="20">
        <f t="shared" si="336"/>
        <v>18</v>
      </c>
      <c r="J746" s="20">
        <f t="shared" si="337"/>
        <v>0.98762936455796879</v>
      </c>
      <c r="K746" s="20">
        <f t="shared" si="313"/>
        <v>1031.5866689006018</v>
      </c>
      <c r="L746" s="20">
        <f t="shared" si="314"/>
        <v>822.32786779776177</v>
      </c>
      <c r="M746" s="20">
        <f t="shared" si="315"/>
        <v>26.182369157984962</v>
      </c>
      <c r="N746" s="20">
        <f t="shared" si="316"/>
        <v>27.616748226032449</v>
      </c>
      <c r="O746" s="20">
        <f t="shared" si="317"/>
        <v>1.4343790680474791</v>
      </c>
      <c r="P746" s="20">
        <f>Properties!$G$12*EXP(1/$G$2-1/300)*(K746*L746-M746*N746/Properties!$B$3)</f>
        <v>1.3799034939771544E-2</v>
      </c>
      <c r="Q746" s="20">
        <f>Properties!$G$13*(K746^2-O746*N746/Properties!$C$3)</f>
        <v>7.5733307125589637E-4</v>
      </c>
      <c r="R746" s="20">
        <f>Properties!$G$14*(O746*L746-M746*K746/Properties!$D$3)</f>
        <v>3.5346737915730854E-10</v>
      </c>
      <c r="S746" s="20">
        <f t="shared" si="318"/>
        <v>97.257322737088955</v>
      </c>
      <c r="T746" s="20">
        <f t="shared" si="319"/>
        <v>77.528158862416845</v>
      </c>
      <c r="U746" s="20">
        <f t="shared" si="320"/>
        <v>2.4718411375832461</v>
      </c>
      <c r="V746" s="20">
        <f t="shared" si="321"/>
        <v>2.6072592002471118</v>
      </c>
      <c r="W746" s="20">
        <f t="shared" si="322"/>
        <v>0.13541806266386472</v>
      </c>
      <c r="X746" s="20">
        <f t="shared" si="338"/>
        <v>18</v>
      </c>
      <c r="Y746" s="20">
        <f t="shared" si="323"/>
        <v>0.98761205132025109</v>
      </c>
      <c r="Z746" s="34">
        <f t="shared" si="324"/>
        <v>8.0579970324889505E-2</v>
      </c>
      <c r="AA746" s="38">
        <f t="shared" si="327"/>
        <v>2.7426772629110446E-2</v>
      </c>
      <c r="AB746" s="37">
        <f t="shared" si="328"/>
        <v>3.0898014219789438E-2</v>
      </c>
      <c r="AC746" s="39">
        <f t="shared" si="325"/>
        <v>18.22057197467106</v>
      </c>
    </row>
    <row r="747" spans="1:29">
      <c r="A747" s="20">
        <f t="shared" si="326"/>
        <v>7.2000000000001035E-2</v>
      </c>
      <c r="B747" s="16">
        <f t="shared" si="331"/>
        <v>9.1673247220933032</v>
      </c>
      <c r="C747" s="16">
        <f t="shared" si="332"/>
        <v>171.74891490193468</v>
      </c>
      <c r="D747" s="20">
        <f t="shared" si="329"/>
        <v>97.257322737088955</v>
      </c>
      <c r="E747" s="20">
        <f t="shared" si="330"/>
        <v>77.528158862416845</v>
      </c>
      <c r="F747" s="20">
        <f t="shared" si="333"/>
        <v>2.4718411375832461</v>
      </c>
      <c r="G747" s="20">
        <f t="shared" si="334"/>
        <v>2.6072592002471118</v>
      </c>
      <c r="H747" s="20">
        <f t="shared" si="335"/>
        <v>0.13541806266386472</v>
      </c>
      <c r="I747" s="20">
        <f t="shared" si="336"/>
        <v>18</v>
      </c>
      <c r="J747" s="20">
        <f t="shared" si="337"/>
        <v>0.98761205132025109</v>
      </c>
      <c r="K747" s="20">
        <f t="shared" si="313"/>
        <v>1031.5298413823136</v>
      </c>
      <c r="L747" s="20">
        <f t="shared" si="314"/>
        <v>822.27854071407853</v>
      </c>
      <c r="M747" s="20">
        <f t="shared" si="315"/>
        <v>26.216821775633445</v>
      </c>
      <c r="N747" s="20">
        <f t="shared" si="316"/>
        <v>27.653091752728837</v>
      </c>
      <c r="O747" s="20">
        <f t="shared" si="317"/>
        <v>1.4362699770953784</v>
      </c>
      <c r="P747" s="20">
        <f>Properties!$G$12*EXP(1/$G$2-1/300)*(K747*L747-M747*N747/Properties!$B$3)</f>
        <v>1.3797447049474415E-2</v>
      </c>
      <c r="Q747" s="20">
        <f>Properties!$G$13*(K747^2-O747*N747/Properties!$C$3)</f>
        <v>7.5724962891824592E-4</v>
      </c>
      <c r="R747" s="20">
        <f>Properties!$G$14*(O747*L747-M747*K747/Properties!$D$3)</f>
        <v>3.5391120227799108E-10</v>
      </c>
      <c r="S747" s="20">
        <f t="shared" si="318"/>
        <v>97.253670223057654</v>
      </c>
      <c r="T747" s="20">
        <f t="shared" si="319"/>
        <v>77.524867617111369</v>
      </c>
      <c r="U747" s="20">
        <f t="shared" si="320"/>
        <v>2.4751323828887295</v>
      </c>
      <c r="V747" s="20">
        <f t="shared" si="321"/>
        <v>2.6107310799155017</v>
      </c>
      <c r="W747" s="20">
        <f t="shared" si="322"/>
        <v>0.1355986970267713</v>
      </c>
      <c r="X747" s="20">
        <f t="shared" si="338"/>
        <v>18</v>
      </c>
      <c r="Y747" s="20">
        <f t="shared" si="323"/>
        <v>0.9875947377790254</v>
      </c>
      <c r="Z747" s="34">
        <f t="shared" si="324"/>
        <v>8.0685770310542249E-2</v>
      </c>
      <c r="AA747" s="38">
        <f t="shared" si="327"/>
        <v>2.7463297769423464E-2</v>
      </c>
      <c r="AB747" s="37">
        <f t="shared" si="328"/>
        <v>3.0939154786107891E-2</v>
      </c>
      <c r="AC747" s="39">
        <f t="shared" si="325"/>
        <v>18.220482816912938</v>
      </c>
    </row>
    <row r="748" spans="1:29">
      <c r="A748" s="20">
        <f t="shared" si="326"/>
        <v>7.2100000000001038E-2</v>
      </c>
      <c r="B748" s="16">
        <f t="shared" si="331"/>
        <v>9.1800571175406542</v>
      </c>
      <c r="C748" s="16">
        <f t="shared" si="332"/>
        <v>171.98745506152071</v>
      </c>
      <c r="D748" s="20">
        <f t="shared" si="329"/>
        <v>97.253670223057654</v>
      </c>
      <c r="E748" s="20">
        <f t="shared" si="330"/>
        <v>77.524867617111369</v>
      </c>
      <c r="F748" s="20">
        <f t="shared" si="333"/>
        <v>2.4751323828887295</v>
      </c>
      <c r="G748" s="20">
        <f t="shared" si="334"/>
        <v>2.6107310799155017</v>
      </c>
      <c r="H748" s="20">
        <f t="shared" si="335"/>
        <v>0.1355986970267713</v>
      </c>
      <c r="I748" s="20">
        <f t="shared" si="336"/>
        <v>18</v>
      </c>
      <c r="J748" s="20">
        <f t="shared" si="337"/>
        <v>0.9875947377790254</v>
      </c>
      <c r="K748" s="20">
        <f t="shared" si="313"/>
        <v>1031.4730193449275</v>
      </c>
      <c r="L748" s="20">
        <f t="shared" si="314"/>
        <v>822.22921861903137</v>
      </c>
      <c r="M748" s="20">
        <f t="shared" si="315"/>
        <v>26.251269143890365</v>
      </c>
      <c r="N748" s="20">
        <f t="shared" si="316"/>
        <v>27.689429751306516</v>
      </c>
      <c r="O748" s="20">
        <f t="shared" si="317"/>
        <v>1.4381606074161428</v>
      </c>
      <c r="P748" s="20">
        <f>Properties!$G$12*EXP(1/$G$2-1/300)*(K748*L748-M748*N748/Properties!$B$3)</f>
        <v>1.3795859407325122E-2</v>
      </c>
      <c r="Q748" s="20">
        <f>Properties!$G$13*(K748^2-O748*N748/Properties!$C$3)</f>
        <v>7.5716619921759965E-4</v>
      </c>
      <c r="R748" s="20">
        <f>Properties!$G$14*(O748*L748-M748*K748/Properties!$D$3)</f>
        <v>3.5435490068327955E-10</v>
      </c>
      <c r="S748" s="20">
        <f t="shared" si="318"/>
        <v>97.250018127545545</v>
      </c>
      <c r="T748" s="20">
        <f t="shared" si="319"/>
        <v>77.521576750522186</v>
      </c>
      <c r="U748" s="20">
        <f t="shared" si="320"/>
        <v>2.478423249477907</v>
      </c>
      <c r="V748" s="20">
        <f t="shared" si="321"/>
        <v>2.6142025609661457</v>
      </c>
      <c r="W748" s="20">
        <f t="shared" si="322"/>
        <v>0.13577931148823794</v>
      </c>
      <c r="X748" s="20">
        <f t="shared" si="338"/>
        <v>18</v>
      </c>
      <c r="Y748" s="20">
        <f t="shared" si="323"/>
        <v>0.98757742393427561</v>
      </c>
      <c r="Z748" s="34">
        <f t="shared" si="324"/>
        <v>8.0791553762287305E-2</v>
      </c>
      <c r="AA748" s="38">
        <f t="shared" si="327"/>
        <v>2.7499818724544555E-2</v>
      </c>
      <c r="AB748" s="37">
        <f t="shared" si="328"/>
        <v>3.0980290618472673E-2</v>
      </c>
      <c r="AC748" s="39">
        <f t="shared" si="325"/>
        <v>18.220393663136907</v>
      </c>
    </row>
    <row r="749" spans="1:29">
      <c r="A749" s="20">
        <f t="shared" si="326"/>
        <v>7.2200000000001041E-2</v>
      </c>
      <c r="B749" s="16">
        <f t="shared" si="331"/>
        <v>9.1927895129880071</v>
      </c>
      <c r="C749" s="16">
        <f t="shared" si="332"/>
        <v>172.22599522110673</v>
      </c>
      <c r="D749" s="20">
        <f t="shared" si="329"/>
        <v>97.250018127545545</v>
      </c>
      <c r="E749" s="20">
        <f t="shared" si="330"/>
        <v>77.521576750522186</v>
      </c>
      <c r="F749" s="20">
        <f t="shared" si="333"/>
        <v>2.478423249477907</v>
      </c>
      <c r="G749" s="20">
        <f t="shared" si="334"/>
        <v>2.6142025609661457</v>
      </c>
      <c r="H749" s="20">
        <f t="shared" si="335"/>
        <v>0.13577931148823794</v>
      </c>
      <c r="I749" s="20">
        <f t="shared" si="336"/>
        <v>18</v>
      </c>
      <c r="J749" s="20">
        <f t="shared" si="337"/>
        <v>0.98757742393427561</v>
      </c>
      <c r="K749" s="20">
        <f t="shared" si="313"/>
        <v>1031.4162027875361</v>
      </c>
      <c r="L749" s="20">
        <f t="shared" si="314"/>
        <v>822.17990151179981</v>
      </c>
      <c r="M749" s="20">
        <f t="shared" si="315"/>
        <v>26.28571126356217</v>
      </c>
      <c r="N749" s="20">
        <f t="shared" si="316"/>
        <v>27.725762222613231</v>
      </c>
      <c r="O749" s="20">
        <f t="shared" si="317"/>
        <v>1.4400509590510553</v>
      </c>
      <c r="P749" s="20">
        <f>Properties!$G$12*EXP(1/$G$2-1/300)*(K749*L749-M749*N749/Properties!$B$3)</f>
        <v>1.3794272013270766E-2</v>
      </c>
      <c r="Q749" s="20">
        <f>Properties!$G$13*(K749^2-O749*N749/Properties!$C$3)</f>
        <v>7.5708278215129855E-4</v>
      </c>
      <c r="R749" s="20">
        <f>Properties!$G$14*(O749*L749-M749*K749/Properties!$D$3)</f>
        <v>3.547984744048226E-10</v>
      </c>
      <c r="S749" s="20">
        <f t="shared" si="318"/>
        <v>97.246366450487415</v>
      </c>
      <c r="T749" s="20">
        <f t="shared" si="319"/>
        <v>77.518286262590138</v>
      </c>
      <c r="U749" s="20">
        <f t="shared" si="320"/>
        <v>2.4817137374099594</v>
      </c>
      <c r="V749" s="20">
        <f t="shared" si="321"/>
        <v>2.6176736434612384</v>
      </c>
      <c r="W749" s="20">
        <f t="shared" si="322"/>
        <v>0.13595990605127845</v>
      </c>
      <c r="X749" s="20">
        <f t="shared" si="338"/>
        <v>18</v>
      </c>
      <c r="Y749" s="20">
        <f t="shared" si="323"/>
        <v>0.98756010978598585</v>
      </c>
      <c r="Z749" s="34">
        <f t="shared" si="324"/>
        <v>8.0897320683649299E-2</v>
      </c>
      <c r="AA749" s="38">
        <f t="shared" si="327"/>
        <v>2.7536335495125856E-2</v>
      </c>
      <c r="AB749" s="37">
        <f t="shared" si="328"/>
        <v>3.1021421717623277E-2</v>
      </c>
      <c r="AC749" s="39">
        <f t="shared" si="325"/>
        <v>18.220304513342874</v>
      </c>
    </row>
    <row r="750" spans="1:29">
      <c r="A750" s="20">
        <f t="shared" si="326"/>
        <v>7.2300000000001044E-2</v>
      </c>
      <c r="B750" s="16">
        <f t="shared" si="331"/>
        <v>9.2055219084353581</v>
      </c>
      <c r="C750" s="16">
        <f t="shared" si="332"/>
        <v>172.46453538069275</v>
      </c>
      <c r="D750" s="20">
        <f t="shared" si="329"/>
        <v>97.246366450487415</v>
      </c>
      <c r="E750" s="20">
        <f t="shared" si="330"/>
        <v>77.518286262590138</v>
      </c>
      <c r="F750" s="20">
        <f t="shared" si="333"/>
        <v>2.4817137374099594</v>
      </c>
      <c r="G750" s="20">
        <f t="shared" si="334"/>
        <v>2.6176736434612384</v>
      </c>
      <c r="H750" s="20">
        <f t="shared" si="335"/>
        <v>0.13595990605127845</v>
      </c>
      <c r="I750" s="20">
        <f t="shared" si="336"/>
        <v>18</v>
      </c>
      <c r="J750" s="20">
        <f t="shared" si="337"/>
        <v>0.98756010978598585</v>
      </c>
      <c r="K750" s="20">
        <f t="shared" si="313"/>
        <v>1031.3593917092344</v>
      </c>
      <c r="L750" s="20">
        <f t="shared" si="314"/>
        <v>822.13058939156429</v>
      </c>
      <c r="M750" s="20">
        <f t="shared" si="315"/>
        <v>26.320148135455163</v>
      </c>
      <c r="N750" s="20">
        <f t="shared" si="316"/>
        <v>27.762089167496569</v>
      </c>
      <c r="O750" s="20">
        <f t="shared" si="317"/>
        <v>1.4419410320413917</v>
      </c>
      <c r="P750" s="20">
        <f>Properties!$G$12*EXP(1/$G$2-1/300)*(K750*L750-M750*N750/Properties!$B$3)</f>
        <v>1.3792684867258504E-2</v>
      </c>
      <c r="Q750" s="20">
        <f>Properties!$G$13*(K750^2-O750*N750/Properties!$C$3)</f>
        <v>7.5699937771668752E-4</v>
      </c>
      <c r="R750" s="20">
        <f>Properties!$G$14*(O750*L750-M750*K750/Properties!$D$3)</f>
        <v>3.5524192347425962E-10</v>
      </c>
      <c r="S750" s="20">
        <f t="shared" si="318"/>
        <v>97.242715191818064</v>
      </c>
      <c r="T750" s="20">
        <f t="shared" si="319"/>
        <v>77.51499615325605</v>
      </c>
      <c r="U750" s="20">
        <f t="shared" si="320"/>
        <v>2.4850038467440543</v>
      </c>
      <c r="V750" s="20">
        <f t="shared" si="321"/>
        <v>2.6211443274629609</v>
      </c>
      <c r="W750" s="20">
        <f t="shared" si="322"/>
        <v>0.13614048071890603</v>
      </c>
      <c r="X750" s="20">
        <f t="shared" si="338"/>
        <v>18</v>
      </c>
      <c r="Y750" s="20">
        <f t="shared" si="323"/>
        <v>0.98754279533414024</v>
      </c>
      <c r="Z750" s="34">
        <f t="shared" si="324"/>
        <v>8.1003071078149191E-2</v>
      </c>
      <c r="AA750" s="38">
        <f t="shared" si="327"/>
        <v>2.7572848081819357E-2</v>
      </c>
      <c r="AB750" s="37">
        <f t="shared" si="328"/>
        <v>3.1062548084299379E-2</v>
      </c>
      <c r="AC750" s="39">
        <f t="shared" si="325"/>
        <v>18.220215367530717</v>
      </c>
    </row>
    <row r="751" spans="1:29">
      <c r="A751" s="20">
        <f t="shared" si="326"/>
        <v>7.2400000000001047E-2</v>
      </c>
      <c r="B751" s="16">
        <f t="shared" si="331"/>
        <v>9.2182543038827109</v>
      </c>
      <c r="C751" s="16">
        <f t="shared" si="332"/>
        <v>172.70307554027877</v>
      </c>
      <c r="D751" s="20">
        <f t="shared" si="329"/>
        <v>97.242715191818064</v>
      </c>
      <c r="E751" s="20">
        <f t="shared" si="330"/>
        <v>77.51499615325605</v>
      </c>
      <c r="F751" s="20">
        <f t="shared" si="333"/>
        <v>2.4850038467440543</v>
      </c>
      <c r="G751" s="20">
        <f t="shared" si="334"/>
        <v>2.6211443274629609</v>
      </c>
      <c r="H751" s="20">
        <f t="shared" si="335"/>
        <v>0.13614048071890603</v>
      </c>
      <c r="I751" s="20">
        <f t="shared" si="336"/>
        <v>18</v>
      </c>
      <c r="J751" s="20">
        <f t="shared" si="337"/>
        <v>0.98754279533414024</v>
      </c>
      <c r="K751" s="20">
        <f t="shared" si="313"/>
        <v>1031.3025861091166</v>
      </c>
      <c r="L751" s="20">
        <f t="shared" si="314"/>
        <v>822.08128225750534</v>
      </c>
      <c r="M751" s="20">
        <f t="shared" si="315"/>
        <v>26.354579760375483</v>
      </c>
      <c r="N751" s="20">
        <f t="shared" si="316"/>
        <v>27.798410586803911</v>
      </c>
      <c r="O751" s="20">
        <f t="shared" si="317"/>
        <v>1.4438308264284196</v>
      </c>
      <c r="P751" s="20">
        <f>Properties!$G$12*EXP(1/$G$2-1/300)*(K751*L751-M751*N751/Properties!$B$3)</f>
        <v>1.3791097969235494E-2</v>
      </c>
      <c r="Q751" s="20">
        <f>Properties!$G$13*(K751^2-O751*N751/Properties!$C$3)</f>
        <v>7.5691598591111125E-4</v>
      </c>
      <c r="R751" s="20">
        <f>Properties!$G$14*(O751*L751-M751*K751/Properties!$D$3)</f>
        <v>3.5568524792322134E-10</v>
      </c>
      <c r="S751" s="20">
        <f t="shared" si="318"/>
        <v>97.239064351472322</v>
      </c>
      <c r="T751" s="20">
        <f t="shared" si="319"/>
        <v>77.511706422460762</v>
      </c>
      <c r="U751" s="20">
        <f t="shared" si="320"/>
        <v>2.4882935775393475</v>
      </c>
      <c r="V751" s="20">
        <f t="shared" si="321"/>
        <v>2.6246146130334811</v>
      </c>
      <c r="W751" s="20">
        <f t="shared" si="322"/>
        <v>0.13632103549413324</v>
      </c>
      <c r="X751" s="20">
        <f t="shared" si="338"/>
        <v>18</v>
      </c>
      <c r="Y751" s="20">
        <f t="shared" si="323"/>
        <v>0.98752548057872269</v>
      </c>
      <c r="Z751" s="34">
        <f t="shared" si="324"/>
        <v>8.11088049493075E-2</v>
      </c>
      <c r="AA751" s="38">
        <f t="shared" si="327"/>
        <v>2.7609356485276779E-2</v>
      </c>
      <c r="AB751" s="37">
        <f t="shared" si="328"/>
        <v>3.110366971924048E-2</v>
      </c>
      <c r="AC751" s="39">
        <f t="shared" si="325"/>
        <v>18.220126225700326</v>
      </c>
    </row>
    <row r="752" spans="1:29">
      <c r="A752" s="20">
        <f t="shared" si="326"/>
        <v>7.250000000000105E-2</v>
      </c>
      <c r="B752" s="16">
        <f t="shared" si="331"/>
        <v>9.230986699330062</v>
      </c>
      <c r="C752" s="16">
        <f t="shared" si="332"/>
        <v>172.9416156998648</v>
      </c>
      <c r="D752" s="20">
        <f t="shared" si="329"/>
        <v>97.239064351472322</v>
      </c>
      <c r="E752" s="20">
        <f t="shared" si="330"/>
        <v>77.511706422460762</v>
      </c>
      <c r="F752" s="20">
        <f t="shared" si="333"/>
        <v>2.4882935775393475</v>
      </c>
      <c r="G752" s="20">
        <f t="shared" si="334"/>
        <v>2.6246146130334811</v>
      </c>
      <c r="H752" s="20">
        <f t="shared" si="335"/>
        <v>0.13632103549413324</v>
      </c>
      <c r="I752" s="20">
        <f t="shared" si="336"/>
        <v>18</v>
      </c>
      <c r="J752" s="20">
        <f t="shared" si="337"/>
        <v>0.98752548057872269</v>
      </c>
      <c r="K752" s="20">
        <f t="shared" si="313"/>
        <v>1031.2457859862766</v>
      </c>
      <c r="L752" s="20">
        <f t="shared" si="314"/>
        <v>822.03198010880271</v>
      </c>
      <c r="M752" s="20">
        <f t="shared" si="315"/>
        <v>26.389006139129062</v>
      </c>
      <c r="N752" s="20">
        <f t="shared" si="316"/>
        <v>27.834726481382457</v>
      </c>
      <c r="O752" s="20">
        <f t="shared" si="317"/>
        <v>1.4457203422533957</v>
      </c>
      <c r="P752" s="20">
        <f>Properties!$G$12*EXP(1/$G$2-1/300)*(K752*L752-M752*N752/Properties!$B$3)</f>
        <v>1.378951131914888E-2</v>
      </c>
      <c r="Q752" s="20">
        <f>Properties!$G$13*(K752^2-O752*N752/Properties!$C$3)</f>
        <v>7.5683260673191344E-4</v>
      </c>
      <c r="R752" s="20">
        <f>Properties!$G$14*(O752*L752-M752*K752/Properties!$D$3)</f>
        <v>3.5612844778332802E-10</v>
      </c>
      <c r="S752" s="20">
        <f t="shared" si="318"/>
        <v>97.235413929385004</v>
      </c>
      <c r="T752" s="20">
        <f t="shared" si="319"/>
        <v>77.508417070145128</v>
      </c>
      <c r="U752" s="20">
        <f t="shared" si="320"/>
        <v>2.4915829298549816</v>
      </c>
      <c r="V752" s="20">
        <f t="shared" si="321"/>
        <v>2.6280845002349538</v>
      </c>
      <c r="W752" s="20">
        <f t="shared" si="322"/>
        <v>0.13650157037997204</v>
      </c>
      <c r="X752" s="20">
        <f t="shared" si="338"/>
        <v>18</v>
      </c>
      <c r="Y752" s="20">
        <f t="shared" si="323"/>
        <v>0.98750816551971732</v>
      </c>
      <c r="Z752" s="34">
        <f t="shared" si="324"/>
        <v>8.1214522300646297E-2</v>
      </c>
      <c r="AA752" s="38">
        <f t="shared" si="327"/>
        <v>2.7645860706149959E-2</v>
      </c>
      <c r="AB752" s="37">
        <f t="shared" si="328"/>
        <v>3.1144786623185892E-2</v>
      </c>
      <c r="AC752" s="39">
        <f t="shared" si="325"/>
        <v>18.220037087851583</v>
      </c>
    </row>
    <row r="753" spans="1:29">
      <c r="A753" s="20">
        <f t="shared" si="326"/>
        <v>7.2600000000001053E-2</v>
      </c>
      <c r="B753" s="16">
        <f t="shared" si="331"/>
        <v>9.2437190947774148</v>
      </c>
      <c r="C753" s="16">
        <f t="shared" si="332"/>
        <v>173.18015585945082</v>
      </c>
      <c r="D753" s="20">
        <f t="shared" si="329"/>
        <v>97.235413929385004</v>
      </c>
      <c r="E753" s="20">
        <f t="shared" si="330"/>
        <v>77.508417070145128</v>
      </c>
      <c r="F753" s="20">
        <f t="shared" si="333"/>
        <v>2.4915829298549816</v>
      </c>
      <c r="G753" s="20">
        <f t="shared" si="334"/>
        <v>2.6280845002349538</v>
      </c>
      <c r="H753" s="20">
        <f t="shared" si="335"/>
        <v>0.13650157037997204</v>
      </c>
      <c r="I753" s="20">
        <f t="shared" si="336"/>
        <v>18</v>
      </c>
      <c r="J753" s="20">
        <f t="shared" si="337"/>
        <v>0.98750816551971732</v>
      </c>
      <c r="K753" s="20">
        <f t="shared" si="313"/>
        <v>1031.1889913398093</v>
      </c>
      <c r="L753" s="20">
        <f t="shared" si="314"/>
        <v>821.98268294463685</v>
      </c>
      <c r="M753" s="20">
        <f t="shared" si="315"/>
        <v>26.423427272521668</v>
      </c>
      <c r="N753" s="20">
        <f t="shared" si="316"/>
        <v>27.871036852079239</v>
      </c>
      <c r="O753" s="20">
        <f t="shared" si="317"/>
        <v>1.4476095795575703</v>
      </c>
      <c r="P753" s="20">
        <f>Properties!$G$12*EXP(1/$G$2-1/300)*(K753*L753-M753*N753/Properties!$B$3)</f>
        <v>1.3787924916945849E-2</v>
      </c>
      <c r="Q753" s="20">
        <f>Properties!$G$13*(K753^2-O753*N753/Properties!$C$3)</f>
        <v>7.567492401764405E-4</v>
      </c>
      <c r="R753" s="20">
        <f>Properties!$G$14*(O753*L753-M753*K753/Properties!$D$3)</f>
        <v>3.5657152308619193E-10</v>
      </c>
      <c r="S753" s="20">
        <f t="shared" si="318"/>
        <v>97.231763925490981</v>
      </c>
      <c r="T753" s="20">
        <f t="shared" si="319"/>
        <v>77.505128096250019</v>
      </c>
      <c r="U753" s="20">
        <f t="shared" si="320"/>
        <v>2.4948719037500866</v>
      </c>
      <c r="V753" s="20">
        <f t="shared" si="321"/>
        <v>2.6315539891295203</v>
      </c>
      <c r="W753" s="20">
        <f t="shared" si="322"/>
        <v>0.13668208537943369</v>
      </c>
      <c r="X753" s="20">
        <f t="shared" si="338"/>
        <v>18</v>
      </c>
      <c r="Y753" s="20">
        <f t="shared" si="323"/>
        <v>0.98749085015710802</v>
      </c>
      <c r="Z753" s="34">
        <f t="shared" si="324"/>
        <v>8.1320223135684433E-2</v>
      </c>
      <c r="AA753" s="38">
        <f t="shared" si="327"/>
        <v>2.7682360745090194E-2</v>
      </c>
      <c r="AB753" s="37">
        <f t="shared" si="328"/>
        <v>3.1185898796874768E-2</v>
      </c>
      <c r="AC753" s="39">
        <f t="shared" si="325"/>
        <v>18.21994795398437</v>
      </c>
    </row>
    <row r="754" spans="1:29">
      <c r="A754" s="20">
        <f t="shared" si="326"/>
        <v>7.2700000000001055E-2</v>
      </c>
      <c r="B754" s="16">
        <f t="shared" si="331"/>
        <v>9.2564514902247659</v>
      </c>
      <c r="C754" s="16">
        <f t="shared" si="332"/>
        <v>173.41869601903684</v>
      </c>
      <c r="D754" s="20">
        <f t="shared" si="329"/>
        <v>97.231763925490981</v>
      </c>
      <c r="E754" s="20">
        <f t="shared" si="330"/>
        <v>77.505128096250019</v>
      </c>
      <c r="F754" s="20">
        <f t="shared" si="333"/>
        <v>2.4948719037500866</v>
      </c>
      <c r="G754" s="20">
        <f t="shared" si="334"/>
        <v>2.6315539891295203</v>
      </c>
      <c r="H754" s="20">
        <f t="shared" si="335"/>
        <v>0.13668208537943369</v>
      </c>
      <c r="I754" s="20">
        <f t="shared" si="336"/>
        <v>18</v>
      </c>
      <c r="J754" s="20">
        <f t="shared" si="337"/>
        <v>0.98749085015710802</v>
      </c>
      <c r="K754" s="20">
        <f t="shared" si="313"/>
        <v>1031.1322021688093</v>
      </c>
      <c r="L754" s="20">
        <f t="shared" si="314"/>
        <v>821.93339076418897</v>
      </c>
      <c r="M754" s="20">
        <f t="shared" si="315"/>
        <v>26.457843161358923</v>
      </c>
      <c r="N754" s="20">
        <f t="shared" si="316"/>
        <v>27.907341699741103</v>
      </c>
      <c r="O754" s="20">
        <f t="shared" si="317"/>
        <v>1.4494985383821832</v>
      </c>
      <c r="P754" s="20">
        <f>Properties!$G$12*EXP(1/$G$2-1/300)*(K754*L754-M754*N754/Properties!$B$3)</f>
        <v>1.3786338762573604E-2</v>
      </c>
      <c r="Q754" s="20">
        <f>Properties!$G$13*(K754^2-O754*N754/Properties!$C$3)</f>
        <v>7.5666588624203842E-4</v>
      </c>
      <c r="R754" s="20">
        <f>Properties!$G$14*(O754*L754-M754*K754/Properties!$D$3)</f>
        <v>3.570144738634154E-10</v>
      </c>
      <c r="S754" s="20">
        <f t="shared" si="318"/>
        <v>97.228114339725096</v>
      </c>
      <c r="T754" s="20">
        <f t="shared" si="319"/>
        <v>77.501839500716329</v>
      </c>
      <c r="U754" s="20">
        <f t="shared" si="320"/>
        <v>2.49816049928378</v>
      </c>
      <c r="V754" s="20">
        <f t="shared" si="321"/>
        <v>2.6350230797793088</v>
      </c>
      <c r="W754" s="20">
        <f t="shared" si="322"/>
        <v>0.13686258049552888</v>
      </c>
      <c r="X754" s="20">
        <f t="shared" si="338"/>
        <v>18</v>
      </c>
      <c r="Y754" s="20">
        <f t="shared" si="323"/>
        <v>0.98747353449087893</v>
      </c>
      <c r="Z754" s="34">
        <f t="shared" si="324"/>
        <v>8.142590745793965E-2</v>
      </c>
      <c r="AA754" s="38">
        <f t="shared" si="327"/>
        <v>2.7718856602749042E-2</v>
      </c>
      <c r="AB754" s="37">
        <f t="shared" si="328"/>
        <v>3.1227006241045886E-2</v>
      </c>
      <c r="AC754" s="39">
        <f t="shared" si="325"/>
        <v>18.219858824098598</v>
      </c>
    </row>
    <row r="755" spans="1:29">
      <c r="A755" s="20">
        <f t="shared" si="326"/>
        <v>7.2800000000001058E-2</v>
      </c>
      <c r="B755" s="16">
        <f t="shared" si="331"/>
        <v>9.2691838856721187</v>
      </c>
      <c r="C755" s="16">
        <f t="shared" si="332"/>
        <v>173.65723617862287</v>
      </c>
      <c r="D755" s="20">
        <f t="shared" si="329"/>
        <v>97.228114339725096</v>
      </c>
      <c r="E755" s="20">
        <f t="shared" si="330"/>
        <v>77.501839500716329</v>
      </c>
      <c r="F755" s="20">
        <f t="shared" si="333"/>
        <v>2.49816049928378</v>
      </c>
      <c r="G755" s="20">
        <f t="shared" si="334"/>
        <v>2.6350230797793088</v>
      </c>
      <c r="H755" s="20">
        <f t="shared" si="335"/>
        <v>0.13686258049552888</v>
      </c>
      <c r="I755" s="20">
        <f t="shared" si="336"/>
        <v>18</v>
      </c>
      <c r="J755" s="20">
        <f t="shared" si="337"/>
        <v>0.98747353449087893</v>
      </c>
      <c r="K755" s="20">
        <f t="shared" si="313"/>
        <v>1031.0754184723717</v>
      </c>
      <c r="L755" s="20">
        <f t="shared" si="314"/>
        <v>821.88410356663928</v>
      </c>
      <c r="M755" s="20">
        <f t="shared" si="315"/>
        <v>26.492253806446239</v>
      </c>
      <c r="N755" s="20">
        <f t="shared" si="316"/>
        <v>27.943641025214706</v>
      </c>
      <c r="O755" s="20">
        <f t="shared" si="317"/>
        <v>1.4513872187684667</v>
      </c>
      <c r="P755" s="20">
        <f>Properties!$G$12*EXP(1/$G$2-1/300)*(K755*L755-M755*N755/Properties!$B$3)</f>
        <v>1.3784752855979335E-2</v>
      </c>
      <c r="Q755" s="20">
        <f>Properties!$G$13*(K755^2-O755*N755/Properties!$C$3)</f>
        <v>7.5658254492605458E-4</v>
      </c>
      <c r="R755" s="20">
        <f>Properties!$G$14*(O755*L755-M755*K755/Properties!$D$3)</f>
        <v>3.574573001465916E-10</v>
      </c>
      <c r="S755" s="20">
        <f t="shared" si="318"/>
        <v>97.224465172022235</v>
      </c>
      <c r="T755" s="20">
        <f t="shared" si="319"/>
        <v>77.498551283484943</v>
      </c>
      <c r="U755" s="20">
        <f t="shared" si="320"/>
        <v>2.5014487165151671</v>
      </c>
      <c r="V755" s="20">
        <f t="shared" si="321"/>
        <v>2.6384917722464345</v>
      </c>
      <c r="W755" s="20">
        <f t="shared" si="322"/>
        <v>0.13704305573126763</v>
      </c>
      <c r="X755" s="20">
        <f t="shared" si="338"/>
        <v>18</v>
      </c>
      <c r="Y755" s="20">
        <f t="shared" si="323"/>
        <v>0.98745621852101406</v>
      </c>
      <c r="Z755" s="34">
        <f t="shared" si="324"/>
        <v>8.1531575270930468E-2</v>
      </c>
      <c r="AA755" s="38">
        <f t="shared" si="327"/>
        <v>2.7755348279777648E-2</v>
      </c>
      <c r="AB755" s="37">
        <f t="shared" si="328"/>
        <v>3.1268108956438209E-2</v>
      </c>
      <c r="AC755" s="39">
        <f t="shared" si="325"/>
        <v>18.219769698194121</v>
      </c>
    </row>
    <row r="756" spans="1:29">
      <c r="A756" s="20">
        <f t="shared" si="326"/>
        <v>7.2900000000001061E-2</v>
      </c>
      <c r="B756" s="16">
        <f t="shared" si="331"/>
        <v>9.2819162811194698</v>
      </c>
      <c r="C756" s="16">
        <f t="shared" si="332"/>
        <v>173.89577633820889</v>
      </c>
      <c r="D756" s="20">
        <f t="shared" si="329"/>
        <v>97.224465172022235</v>
      </c>
      <c r="E756" s="20">
        <f t="shared" si="330"/>
        <v>77.498551283484943</v>
      </c>
      <c r="F756" s="20">
        <f t="shared" si="333"/>
        <v>2.5014487165151671</v>
      </c>
      <c r="G756" s="20">
        <f t="shared" si="334"/>
        <v>2.6384917722464345</v>
      </c>
      <c r="H756" s="20">
        <f t="shared" si="335"/>
        <v>0.13704305573126763</v>
      </c>
      <c r="I756" s="20">
        <f t="shared" si="336"/>
        <v>18</v>
      </c>
      <c r="J756" s="20">
        <f t="shared" si="337"/>
        <v>0.98745621852101406</v>
      </c>
      <c r="K756" s="20">
        <f t="shared" si="313"/>
        <v>1031.0186402495915</v>
      </c>
      <c r="L756" s="20">
        <f t="shared" si="314"/>
        <v>821.83482135116935</v>
      </c>
      <c r="M756" s="20">
        <f t="shared" si="315"/>
        <v>26.526659208588889</v>
      </c>
      <c r="N756" s="20">
        <f t="shared" si="316"/>
        <v>27.979934829346529</v>
      </c>
      <c r="O756" s="20">
        <f t="shared" si="317"/>
        <v>1.4532756207576438</v>
      </c>
      <c r="P756" s="20">
        <f>Properties!$G$12*EXP(1/$G$2-1/300)*(K756*L756-M756*N756/Properties!$B$3)</f>
        <v>1.3783167197110277E-2</v>
      </c>
      <c r="Q756" s="20">
        <f>Properties!$G$13*(K756^2-O756*N756/Properties!$C$3)</f>
        <v>7.5649921622583628E-4</v>
      </c>
      <c r="R756" s="20">
        <f>Properties!$G$14*(O756*L756-M756*K756/Properties!$D$3)</f>
        <v>3.5790000196730534E-10</v>
      </c>
      <c r="S756" s="20">
        <f t="shared" si="318"/>
        <v>97.220816422317284</v>
      </c>
      <c r="T756" s="20">
        <f t="shared" si="319"/>
        <v>77.495263444496771</v>
      </c>
      <c r="U756" s="20">
        <f t="shared" si="320"/>
        <v>2.5047365555033401</v>
      </c>
      <c r="V756" s="20">
        <f t="shared" si="321"/>
        <v>2.6419600665929992</v>
      </c>
      <c r="W756" s="20">
        <f t="shared" si="322"/>
        <v>0.1372235110896593</v>
      </c>
      <c r="X756" s="20">
        <f t="shared" si="338"/>
        <v>18</v>
      </c>
      <c r="Y756" s="20">
        <f t="shared" si="323"/>
        <v>0.98743890224749742</v>
      </c>
      <c r="Z756" s="34">
        <f t="shared" si="324"/>
        <v>8.1637226578172961E-2</v>
      </c>
      <c r="AA756" s="38">
        <f t="shared" si="327"/>
        <v>2.7791835776827156E-2</v>
      </c>
      <c r="AB756" s="37">
        <f t="shared" si="328"/>
        <v>3.1309206943790358E-2</v>
      </c>
      <c r="AC756" s="39">
        <f t="shared" si="325"/>
        <v>18.21968057627085</v>
      </c>
    </row>
    <row r="757" spans="1:29">
      <c r="A757" s="20">
        <f t="shared" si="326"/>
        <v>7.3000000000001064E-2</v>
      </c>
      <c r="B757" s="16">
        <f t="shared" si="331"/>
        <v>9.2946486765668226</v>
      </c>
      <c r="C757" s="16">
        <f t="shared" si="332"/>
        <v>174.13431649779491</v>
      </c>
      <c r="D757" s="20">
        <f t="shared" si="329"/>
        <v>97.220816422317284</v>
      </c>
      <c r="E757" s="20">
        <f t="shared" si="330"/>
        <v>77.495263444496771</v>
      </c>
      <c r="F757" s="20">
        <f t="shared" si="333"/>
        <v>2.5047365555033401</v>
      </c>
      <c r="G757" s="20">
        <f t="shared" si="334"/>
        <v>2.6419600665929992</v>
      </c>
      <c r="H757" s="20">
        <f t="shared" si="335"/>
        <v>0.1372235110896593</v>
      </c>
      <c r="I757" s="20">
        <f t="shared" si="336"/>
        <v>18</v>
      </c>
      <c r="J757" s="20">
        <f t="shared" si="337"/>
        <v>0.98743890224749742</v>
      </c>
      <c r="K757" s="20">
        <f t="shared" si="313"/>
        <v>1030.9618674995638</v>
      </c>
      <c r="L757" s="20">
        <f t="shared" si="314"/>
        <v>821.78554411695984</v>
      </c>
      <c r="M757" s="20">
        <f t="shared" si="315"/>
        <v>26.561059368591952</v>
      </c>
      <c r="N757" s="20">
        <f t="shared" si="316"/>
        <v>28.016223112982878</v>
      </c>
      <c r="O757" s="20">
        <f t="shared" si="317"/>
        <v>1.4551637443909282</v>
      </c>
      <c r="P757" s="20">
        <f>Properties!$G$12*EXP(1/$G$2-1/300)*(K757*L757-M757*N757/Properties!$B$3)</f>
        <v>1.3781581785913646E-2</v>
      </c>
      <c r="Q757" s="20">
        <f>Properties!$G$13*(K757^2-O757*N757/Properties!$C$3)</f>
        <v>7.5641590013873175E-4</v>
      </c>
      <c r="R757" s="20">
        <f>Properties!$G$14*(O757*L757-M757*K757/Properties!$D$3)</f>
        <v>3.5834257935713078E-10</v>
      </c>
      <c r="S757" s="20">
        <f t="shared" si="318"/>
        <v>97.217168090545144</v>
      </c>
      <c r="T757" s="20">
        <f t="shared" si="319"/>
        <v>77.49197598369274</v>
      </c>
      <c r="U757" s="20">
        <f t="shared" si="320"/>
        <v>2.5080240163073788</v>
      </c>
      <c r="V757" s="20">
        <f t="shared" si="321"/>
        <v>2.6454279628810915</v>
      </c>
      <c r="W757" s="20">
        <f t="shared" si="322"/>
        <v>0.13740394657371269</v>
      </c>
      <c r="X757" s="20">
        <f t="shared" si="338"/>
        <v>18</v>
      </c>
      <c r="Y757" s="20">
        <f t="shared" si="323"/>
        <v>0.98742158567031313</v>
      </c>
      <c r="Z757" s="34">
        <f t="shared" si="324"/>
        <v>8.1742861383183762E-2</v>
      </c>
      <c r="AA757" s="38">
        <f t="shared" si="327"/>
        <v>2.7828319094548561E-2</v>
      </c>
      <c r="AB757" s="37">
        <f t="shared" si="328"/>
        <v>3.1350300203840754E-2</v>
      </c>
      <c r="AC757" s="39">
        <f t="shared" si="325"/>
        <v>18.219591458328662</v>
      </c>
    </row>
    <row r="758" spans="1:29">
      <c r="A758" s="20">
        <f t="shared" si="326"/>
        <v>7.3100000000001067E-2</v>
      </c>
      <c r="B758" s="16">
        <f t="shared" si="331"/>
        <v>9.3073810720141754</v>
      </c>
      <c r="C758" s="16">
        <f t="shared" si="332"/>
        <v>174.37285665738094</v>
      </c>
      <c r="D758" s="20">
        <f t="shared" si="329"/>
        <v>97.217168090545144</v>
      </c>
      <c r="E758" s="20">
        <f t="shared" si="330"/>
        <v>77.49197598369274</v>
      </c>
      <c r="F758" s="20">
        <f t="shared" si="333"/>
        <v>2.5080240163073788</v>
      </c>
      <c r="G758" s="20">
        <f t="shared" si="334"/>
        <v>2.6454279628810915</v>
      </c>
      <c r="H758" s="20">
        <f t="shared" si="335"/>
        <v>0.13740394657371269</v>
      </c>
      <c r="I758" s="20">
        <f t="shared" si="336"/>
        <v>18</v>
      </c>
      <c r="J758" s="20">
        <f t="shared" si="337"/>
        <v>0.98742158567031313</v>
      </c>
      <c r="K758" s="20">
        <f t="shared" si="313"/>
        <v>1030.9051002213848</v>
      </c>
      <c r="L758" s="20">
        <f t="shared" si="314"/>
        <v>821.73627186319288</v>
      </c>
      <c r="M758" s="20">
        <f t="shared" si="315"/>
        <v>26.595454287260349</v>
      </c>
      <c r="N758" s="20">
        <f t="shared" si="316"/>
        <v>28.052505876969878</v>
      </c>
      <c r="O758" s="20">
        <f t="shared" si="317"/>
        <v>1.4570515897095273</v>
      </c>
      <c r="P758" s="20">
        <f>Properties!$G$12*EXP(1/$G$2-1/300)*(K758*L758-M758*N758/Properties!$B$3)</f>
        <v>1.3779996622336718E-2</v>
      </c>
      <c r="Q758" s="20">
        <f>Properties!$G$13*(K758^2-O758*N758/Properties!$C$3)</f>
        <v>7.563325966620909E-4</v>
      </c>
      <c r="R758" s="20">
        <f>Properties!$G$14*(O758*L758-M758*K758/Properties!$D$3)</f>
        <v>3.5878503234763504E-10</v>
      </c>
      <c r="S758" s="20">
        <f t="shared" si="318"/>
        <v>97.213520176640728</v>
      </c>
      <c r="T758" s="20">
        <f t="shared" si="319"/>
        <v>77.488688901013774</v>
      </c>
      <c r="U758" s="20">
        <f t="shared" si="320"/>
        <v>2.5113110989863503</v>
      </c>
      <c r="V758" s="20">
        <f t="shared" si="321"/>
        <v>2.6488954611727862</v>
      </c>
      <c r="W758" s="20">
        <f t="shared" si="322"/>
        <v>0.13758436218643594</v>
      </c>
      <c r="X758" s="20">
        <f t="shared" si="338"/>
        <v>18</v>
      </c>
      <c r="Y758" s="20">
        <f t="shared" si="323"/>
        <v>0.98740426878944509</v>
      </c>
      <c r="Z758" s="34">
        <f t="shared" si="324"/>
        <v>8.184847968947595E-2</v>
      </c>
      <c r="AA758" s="38">
        <f t="shared" si="327"/>
        <v>2.7864798233592721E-2</v>
      </c>
      <c r="AB758" s="37">
        <f t="shared" si="328"/>
        <v>3.139138873732783E-2</v>
      </c>
      <c r="AC758" s="39">
        <f t="shared" si="325"/>
        <v>18.219502344367456</v>
      </c>
    </row>
    <row r="759" spans="1:29">
      <c r="A759" s="20">
        <f t="shared" si="326"/>
        <v>7.320000000000107E-2</v>
      </c>
      <c r="B759" s="16">
        <f t="shared" si="331"/>
        <v>9.3201134674615265</v>
      </c>
      <c r="C759" s="16">
        <f t="shared" si="332"/>
        <v>174.61139681696696</v>
      </c>
      <c r="D759" s="20">
        <f t="shared" si="329"/>
        <v>97.213520176640728</v>
      </c>
      <c r="E759" s="20">
        <f t="shared" si="330"/>
        <v>77.488688901013774</v>
      </c>
      <c r="F759" s="20">
        <f t="shared" si="333"/>
        <v>2.5113110989863503</v>
      </c>
      <c r="G759" s="20">
        <f t="shared" si="334"/>
        <v>2.6488954611727862</v>
      </c>
      <c r="H759" s="20">
        <f t="shared" si="335"/>
        <v>0.13758436218643594</v>
      </c>
      <c r="I759" s="20">
        <f t="shared" si="336"/>
        <v>18</v>
      </c>
      <c r="J759" s="20">
        <f t="shared" si="337"/>
        <v>0.98740426878944509</v>
      </c>
      <c r="K759" s="20">
        <f t="shared" si="313"/>
        <v>1030.8483384141498</v>
      </c>
      <c r="L759" s="20">
        <f t="shared" si="314"/>
        <v>821.68700458904925</v>
      </c>
      <c r="M759" s="20">
        <f t="shared" si="315"/>
        <v>26.629843965398809</v>
      </c>
      <c r="N759" s="20">
        <f t="shared" si="316"/>
        <v>28.088783122153448</v>
      </c>
      <c r="O759" s="20">
        <f t="shared" si="317"/>
        <v>1.4589391567546364</v>
      </c>
      <c r="P759" s="20">
        <f>Properties!$G$12*EXP(1/$G$2-1/300)*(K759*L759-M759*N759/Properties!$B$3)</f>
        <v>1.3778411706326738E-2</v>
      </c>
      <c r="Q759" s="20">
        <f>Properties!$G$13*(K759^2-O759*N759/Properties!$C$3)</f>
        <v>7.5624930579326318E-4</v>
      </c>
      <c r="R759" s="20">
        <f>Properties!$G$14*(O759*L759-M759*K759/Properties!$D$3)</f>
        <v>3.5922736097037378E-10</v>
      </c>
      <c r="S759" s="20">
        <f t="shared" si="318"/>
        <v>97.209872680538965</v>
      </c>
      <c r="T759" s="20">
        <f t="shared" si="319"/>
        <v>77.485402196400813</v>
      </c>
      <c r="U759" s="20">
        <f t="shared" si="320"/>
        <v>2.5145978035993095</v>
      </c>
      <c r="V759" s="20">
        <f t="shared" si="321"/>
        <v>2.652362561530146</v>
      </c>
      <c r="W759" s="20">
        <f t="shared" si="322"/>
        <v>0.13776475793083653</v>
      </c>
      <c r="X759" s="20">
        <f t="shared" si="338"/>
        <v>18</v>
      </c>
      <c r="Y759" s="20">
        <f t="shared" si="323"/>
        <v>0.98738695160487744</v>
      </c>
      <c r="Z759" s="34">
        <f t="shared" si="324"/>
        <v>8.1954081500564713E-2</v>
      </c>
      <c r="AA759" s="38">
        <f t="shared" si="327"/>
        <v>2.7901273194610353E-2</v>
      </c>
      <c r="AB759" s="37">
        <f t="shared" si="328"/>
        <v>3.1432472544989841E-2</v>
      </c>
      <c r="AC759" s="39">
        <f t="shared" si="325"/>
        <v>18.219413234387098</v>
      </c>
    </row>
    <row r="760" spans="1:29">
      <c r="A760" s="20">
        <f t="shared" si="326"/>
        <v>7.3300000000001073E-2</v>
      </c>
      <c r="B760" s="16">
        <f t="shared" si="331"/>
        <v>9.3328458629088793</v>
      </c>
      <c r="C760" s="16">
        <f t="shared" si="332"/>
        <v>174.84993697655298</v>
      </c>
      <c r="D760" s="20">
        <f t="shared" si="329"/>
        <v>97.209872680538965</v>
      </c>
      <c r="E760" s="20">
        <f t="shared" si="330"/>
        <v>77.485402196400813</v>
      </c>
      <c r="F760" s="20">
        <f t="shared" si="333"/>
        <v>2.5145978035993095</v>
      </c>
      <c r="G760" s="20">
        <f t="shared" si="334"/>
        <v>2.652362561530146</v>
      </c>
      <c r="H760" s="20">
        <f t="shared" si="335"/>
        <v>0.13776475793083653</v>
      </c>
      <c r="I760" s="20">
        <f t="shared" si="336"/>
        <v>18</v>
      </c>
      <c r="J760" s="20">
        <f t="shared" si="337"/>
        <v>0.98738695160487744</v>
      </c>
      <c r="K760" s="20">
        <f t="shared" si="313"/>
        <v>1030.7915820769547</v>
      </c>
      <c r="L760" s="20">
        <f t="shared" si="314"/>
        <v>821.6377422937112</v>
      </c>
      <c r="M760" s="20">
        <f t="shared" si="315"/>
        <v>26.664228403811926</v>
      </c>
      <c r="N760" s="20">
        <f t="shared" si="316"/>
        <v>28.125054849379371</v>
      </c>
      <c r="O760" s="20">
        <f t="shared" si="317"/>
        <v>1.4608264455674458</v>
      </c>
      <c r="P760" s="20">
        <f>Properties!$G$12*EXP(1/$G$2-1/300)*(K760*L760-M760*N760/Properties!$B$3)</f>
        <v>1.3776827037830985E-2</v>
      </c>
      <c r="Q760" s="20">
        <f>Properties!$G$13*(K760^2-O760*N760/Properties!$C$3)</f>
        <v>7.5616602752959911E-4</v>
      </c>
      <c r="R760" s="20">
        <f>Properties!$G$14*(O760*L760-M760*K760/Properties!$D$3)</f>
        <v>3.5966956525689519E-10</v>
      </c>
      <c r="S760" s="20">
        <f t="shared" si="318"/>
        <v>97.206225602174811</v>
      </c>
      <c r="T760" s="20">
        <f t="shared" si="319"/>
        <v>77.482115869794825</v>
      </c>
      <c r="U760" s="20">
        <f t="shared" si="320"/>
        <v>2.5178841302052981</v>
      </c>
      <c r="V760" s="20">
        <f t="shared" si="321"/>
        <v>2.6558292640152197</v>
      </c>
      <c r="W760" s="20">
        <f t="shared" si="322"/>
        <v>0.13794513380992132</v>
      </c>
      <c r="X760" s="20">
        <f t="shared" si="338"/>
        <v>18</v>
      </c>
      <c r="Y760" s="20">
        <f t="shared" si="323"/>
        <v>0.98736963411659406</v>
      </c>
      <c r="Z760" s="34">
        <f t="shared" si="324"/>
        <v>8.2059666819962573E-2</v>
      </c>
      <c r="AA760" s="38">
        <f t="shared" si="327"/>
        <v>2.7937743978251887E-2</v>
      </c>
      <c r="AB760" s="37">
        <f t="shared" si="328"/>
        <v>3.147355162756469E-2</v>
      </c>
      <c r="AC760" s="39">
        <f t="shared" si="325"/>
        <v>18.219324128387484</v>
      </c>
    </row>
    <row r="761" spans="1:29">
      <c r="A761" s="20">
        <f t="shared" si="326"/>
        <v>7.3400000000001075E-2</v>
      </c>
      <c r="B761" s="16">
        <f t="shared" si="331"/>
        <v>9.3455782583562304</v>
      </c>
      <c r="C761" s="16">
        <f t="shared" si="332"/>
        <v>175.08847713613901</v>
      </c>
      <c r="D761" s="20">
        <f t="shared" si="329"/>
        <v>97.206225602174811</v>
      </c>
      <c r="E761" s="20">
        <f t="shared" si="330"/>
        <v>77.482115869794825</v>
      </c>
      <c r="F761" s="20">
        <f t="shared" si="333"/>
        <v>2.5178841302052981</v>
      </c>
      <c r="G761" s="20">
        <f t="shared" si="334"/>
        <v>2.6558292640152197</v>
      </c>
      <c r="H761" s="20">
        <f t="shared" si="335"/>
        <v>0.13794513380992132</v>
      </c>
      <c r="I761" s="20">
        <f t="shared" si="336"/>
        <v>18</v>
      </c>
      <c r="J761" s="20">
        <f t="shared" si="337"/>
        <v>0.98736963411659406</v>
      </c>
      <c r="K761" s="20">
        <f t="shared" si="313"/>
        <v>1030.7348312088957</v>
      </c>
      <c r="L761" s="20">
        <f t="shared" si="314"/>
        <v>821.58848497636018</v>
      </c>
      <c r="M761" s="20">
        <f t="shared" si="315"/>
        <v>26.698607603304069</v>
      </c>
      <c r="N761" s="20">
        <f t="shared" si="316"/>
        <v>28.161321059493208</v>
      </c>
      <c r="O761" s="20">
        <f t="shared" si="317"/>
        <v>1.462713456189134</v>
      </c>
      <c r="P761" s="20">
        <f>Properties!$G$12*EXP(1/$G$2-1/300)*(K761*L761-M761*N761/Properties!$B$3)</f>
        <v>1.3775242616796753E-2</v>
      </c>
      <c r="Q761" s="20">
        <f>Properties!$G$13*(K761^2-O761*N761/Properties!$C$3)</f>
        <v>7.5608276186844977E-4</v>
      </c>
      <c r="R761" s="20">
        <f>Properties!$G$14*(O761*L761-M761*K761/Properties!$D$3)</f>
        <v>3.6011164523873761E-10</v>
      </c>
      <c r="S761" s="20">
        <f t="shared" si="318"/>
        <v>97.20257894148321</v>
      </c>
      <c r="T761" s="20">
        <f t="shared" si="319"/>
        <v>77.478829921136779</v>
      </c>
      <c r="U761" s="20">
        <f t="shared" si="320"/>
        <v>2.5211700788633462</v>
      </c>
      <c r="V761" s="20">
        <f t="shared" si="321"/>
        <v>2.6592955686900428</v>
      </c>
      <c r="W761" s="20">
        <f t="shared" si="322"/>
        <v>0.13812548982669656</v>
      </c>
      <c r="X761" s="20">
        <f t="shared" si="338"/>
        <v>18</v>
      </c>
      <c r="Y761" s="20">
        <f t="shared" si="323"/>
        <v>0.98735231632457909</v>
      </c>
      <c r="Z761" s="34">
        <f t="shared" si="324"/>
        <v>8.216523565118139E-2</v>
      </c>
      <c r="AA761" s="38">
        <f t="shared" si="327"/>
        <v>2.7974210585167896E-2</v>
      </c>
      <c r="AB761" s="37">
        <f t="shared" si="328"/>
        <v>3.1514625985790266E-2</v>
      </c>
      <c r="AC761" s="39">
        <f t="shared" si="325"/>
        <v>18.219235026368505</v>
      </c>
    </row>
    <row r="762" spans="1:29">
      <c r="A762" s="20">
        <f t="shared" si="326"/>
        <v>7.3500000000001078E-2</v>
      </c>
      <c r="B762" s="16">
        <f t="shared" si="331"/>
        <v>9.3583106538035832</v>
      </c>
      <c r="C762" s="16">
        <f t="shared" si="332"/>
        <v>175.32701729572503</v>
      </c>
      <c r="D762" s="20">
        <f t="shared" si="329"/>
        <v>97.20257894148321</v>
      </c>
      <c r="E762" s="20">
        <f t="shared" si="330"/>
        <v>77.478829921136779</v>
      </c>
      <c r="F762" s="20">
        <f t="shared" si="333"/>
        <v>2.5211700788633462</v>
      </c>
      <c r="G762" s="20">
        <f t="shared" si="334"/>
        <v>2.6592955686900428</v>
      </c>
      <c r="H762" s="20">
        <f t="shared" si="335"/>
        <v>0.13812548982669656</v>
      </c>
      <c r="I762" s="20">
        <f t="shared" si="336"/>
        <v>18</v>
      </c>
      <c r="J762" s="20">
        <f t="shared" si="337"/>
        <v>0.98735231632457909</v>
      </c>
      <c r="K762" s="20">
        <f t="shared" si="313"/>
        <v>1030.6780858090685</v>
      </c>
      <c r="L762" s="20">
        <f t="shared" si="314"/>
        <v>821.5392326361781</v>
      </c>
      <c r="M762" s="20">
        <f t="shared" si="315"/>
        <v>26.732981564679477</v>
      </c>
      <c r="N762" s="20">
        <f t="shared" si="316"/>
        <v>28.197581753340344</v>
      </c>
      <c r="O762" s="20">
        <f t="shared" si="317"/>
        <v>1.4646001886608717</v>
      </c>
      <c r="P762" s="20">
        <f>Properties!$G$12*EXP(1/$G$2-1/300)*(K762*L762-M762*N762/Properties!$B$3)</f>
        <v>1.3773658443171329E-2</v>
      </c>
      <c r="Q762" s="20">
        <f>Properties!$G$13*(K762^2-O762*N762/Properties!$C$3)</f>
        <v>7.5599950880716658E-4</v>
      </c>
      <c r="R762" s="20">
        <f>Properties!$G$14*(O762*L762-M762*K762/Properties!$D$3)</f>
        <v>3.6055360094742948E-10</v>
      </c>
      <c r="S762" s="20">
        <f t="shared" si="318"/>
        <v>97.198932698399148</v>
      </c>
      <c r="T762" s="20">
        <f t="shared" si="319"/>
        <v>77.475544350367656</v>
      </c>
      <c r="U762" s="20">
        <f t="shared" si="320"/>
        <v>2.5244556496324702</v>
      </c>
      <c r="V762" s="20">
        <f t="shared" si="321"/>
        <v>2.6627614756166378</v>
      </c>
      <c r="W762" s="20">
        <f t="shared" si="322"/>
        <v>0.13830582598416785</v>
      </c>
      <c r="X762" s="20">
        <f t="shared" si="338"/>
        <v>18</v>
      </c>
      <c r="Y762" s="20">
        <f t="shared" si="323"/>
        <v>0.98733499822881643</v>
      </c>
      <c r="Z762" s="34">
        <f t="shared" si="324"/>
        <v>8.2270787997733352E-2</v>
      </c>
      <c r="AA762" s="38">
        <f t="shared" si="327"/>
        <v>2.8010673016008524E-2</v>
      </c>
      <c r="AB762" s="37">
        <f t="shared" si="328"/>
        <v>3.1555695620404299E-2</v>
      </c>
      <c r="AC762" s="39">
        <f t="shared" si="325"/>
        <v>18.219145928330043</v>
      </c>
    </row>
    <row r="763" spans="1:29">
      <c r="A763" s="20">
        <f t="shared" si="326"/>
        <v>7.3600000000001081E-2</v>
      </c>
      <c r="B763" s="16">
        <f t="shared" si="331"/>
        <v>9.3710430492509342</v>
      </c>
      <c r="C763" s="16">
        <f t="shared" si="332"/>
        <v>175.56555745531105</v>
      </c>
      <c r="D763" s="20">
        <f t="shared" si="329"/>
        <v>97.198932698399148</v>
      </c>
      <c r="E763" s="20">
        <f t="shared" si="330"/>
        <v>77.475544350367656</v>
      </c>
      <c r="F763" s="20">
        <f t="shared" si="333"/>
        <v>2.5244556496324702</v>
      </c>
      <c r="G763" s="20">
        <f t="shared" si="334"/>
        <v>2.6627614756166378</v>
      </c>
      <c r="H763" s="20">
        <f t="shared" si="335"/>
        <v>0.13830582598416785</v>
      </c>
      <c r="I763" s="20">
        <f t="shared" si="336"/>
        <v>18</v>
      </c>
      <c r="J763" s="20">
        <f t="shared" si="337"/>
        <v>0.98733499822881643</v>
      </c>
      <c r="K763" s="20">
        <f t="shared" si="313"/>
        <v>1030.6213458765708</v>
      </c>
      <c r="L763" s="20">
        <f t="shared" si="314"/>
        <v>821.48998527234789</v>
      </c>
      <c r="M763" s="20">
        <f t="shared" si="315"/>
        <v>26.767350288742211</v>
      </c>
      <c r="N763" s="20">
        <f t="shared" si="316"/>
        <v>28.233836931766028</v>
      </c>
      <c r="O763" s="20">
        <f t="shared" si="317"/>
        <v>1.466486643023823</v>
      </c>
      <c r="P763" s="20">
        <f>Properties!$G$12*EXP(1/$G$2-1/300)*(K763*L763-M763*N763/Properties!$B$3)</f>
        <v>1.3772074516902067E-2</v>
      </c>
      <c r="Q763" s="20">
        <f>Properties!$G$13*(K763^2-O763*N763/Properties!$C$3)</f>
        <v>7.5591626834310385E-4</v>
      </c>
      <c r="R763" s="20">
        <f>Properties!$G$14*(O763*L763-M763*K763/Properties!$D$3)</f>
        <v>3.6099543241449208E-10</v>
      </c>
      <c r="S763" s="20">
        <f t="shared" si="318"/>
        <v>97.195286872857594</v>
      </c>
      <c r="T763" s="20">
        <f t="shared" si="319"/>
        <v>77.472259157428454</v>
      </c>
      <c r="U763" s="20">
        <f t="shared" si="320"/>
        <v>2.5277408425716743</v>
      </c>
      <c r="V763" s="20">
        <f t="shared" si="321"/>
        <v>2.6662269848570141</v>
      </c>
      <c r="W763" s="20">
        <f t="shared" si="322"/>
        <v>0.13848614228534017</v>
      </c>
      <c r="X763" s="20">
        <f t="shared" si="338"/>
        <v>18</v>
      </c>
      <c r="Y763" s="20">
        <f t="shared" si="323"/>
        <v>0.9873176798292902</v>
      </c>
      <c r="Z763" s="34">
        <f t="shared" si="324"/>
        <v>8.2376323863126211E-2</v>
      </c>
      <c r="AA763" s="38">
        <f t="shared" si="327"/>
        <v>2.8047131271424063E-2</v>
      </c>
      <c r="AB763" s="37">
        <f t="shared" si="328"/>
        <v>3.159676053214433E-2</v>
      </c>
      <c r="AC763" s="39">
        <f t="shared" si="325"/>
        <v>18.219056834271985</v>
      </c>
    </row>
    <row r="764" spans="1:29">
      <c r="A764" s="20">
        <f t="shared" si="326"/>
        <v>7.3700000000001084E-2</v>
      </c>
      <c r="B764" s="16">
        <f t="shared" si="331"/>
        <v>9.3837754446982871</v>
      </c>
      <c r="C764" s="16">
        <f t="shared" si="332"/>
        <v>175.80409761489707</v>
      </c>
      <c r="D764" s="20">
        <f t="shared" si="329"/>
        <v>97.195286872857594</v>
      </c>
      <c r="E764" s="20">
        <f t="shared" si="330"/>
        <v>77.472259157428454</v>
      </c>
      <c r="F764" s="20">
        <f t="shared" si="333"/>
        <v>2.5277408425716743</v>
      </c>
      <c r="G764" s="20">
        <f t="shared" si="334"/>
        <v>2.6662269848570141</v>
      </c>
      <c r="H764" s="20">
        <f t="shared" si="335"/>
        <v>0.13848614228534017</v>
      </c>
      <c r="I764" s="20">
        <f t="shared" si="336"/>
        <v>18</v>
      </c>
      <c r="J764" s="20">
        <f t="shared" si="337"/>
        <v>0.9873176798292902</v>
      </c>
      <c r="K764" s="20">
        <f t="shared" si="313"/>
        <v>1030.5646114104979</v>
      </c>
      <c r="L764" s="20">
        <f t="shared" si="314"/>
        <v>821.44074288405136</v>
      </c>
      <c r="M764" s="20">
        <f t="shared" si="315"/>
        <v>26.801713776296129</v>
      </c>
      <c r="N764" s="20">
        <f t="shared" si="316"/>
        <v>28.270086595615272</v>
      </c>
      <c r="O764" s="20">
        <f t="shared" si="317"/>
        <v>1.4683728193191401</v>
      </c>
      <c r="P764" s="20">
        <f>Properties!$G$12*EXP(1/$G$2-1/300)*(K764*L764-M764*N764/Properties!$B$3)</f>
        <v>1.3770490837936267E-2</v>
      </c>
      <c r="Q764" s="20">
        <f>Properties!$G$13*(K764^2-O764*N764/Properties!$C$3)</f>
        <v>7.5583304047361288E-4</v>
      </c>
      <c r="R764" s="20">
        <f>Properties!$G$14*(O764*L764-M764*K764/Properties!$D$3)</f>
        <v>3.6143713967143587E-10</v>
      </c>
      <c r="S764" s="20">
        <f t="shared" si="318"/>
        <v>97.191641464793562</v>
      </c>
      <c r="T764" s="20">
        <f t="shared" si="319"/>
        <v>77.468974342260182</v>
      </c>
      <c r="U764" s="20">
        <f t="shared" si="320"/>
        <v>2.5310256577399506</v>
      </c>
      <c r="V764" s="20">
        <f t="shared" si="321"/>
        <v>2.6696920964731681</v>
      </c>
      <c r="W764" s="20">
        <f t="shared" si="322"/>
        <v>0.13866643873321785</v>
      </c>
      <c r="X764" s="20">
        <f t="shared" si="338"/>
        <v>18</v>
      </c>
      <c r="Y764" s="20">
        <f t="shared" si="323"/>
        <v>0.9873003611259844</v>
      </c>
      <c r="Z764" s="34">
        <f t="shared" si="324"/>
        <v>8.2481843250871489E-2</v>
      </c>
      <c r="AA764" s="38">
        <f t="shared" si="327"/>
        <v>2.8083585352064375E-2</v>
      </c>
      <c r="AB764" s="37">
        <f t="shared" si="328"/>
        <v>3.1637820721747721E-2</v>
      </c>
      <c r="AC764" s="39">
        <f t="shared" si="325"/>
        <v>18.218967744194217</v>
      </c>
    </row>
    <row r="765" spans="1:29">
      <c r="A765" s="20">
        <f t="shared" si="326"/>
        <v>7.3800000000001087E-2</v>
      </c>
      <c r="B765" s="16">
        <f t="shared" si="331"/>
        <v>9.3965078401456381</v>
      </c>
      <c r="C765" s="16">
        <f t="shared" si="332"/>
        <v>176.0426377744831</v>
      </c>
      <c r="D765" s="20">
        <f t="shared" si="329"/>
        <v>97.191641464793562</v>
      </c>
      <c r="E765" s="20">
        <f t="shared" si="330"/>
        <v>77.468974342260182</v>
      </c>
      <c r="F765" s="20">
        <f t="shared" si="333"/>
        <v>2.5310256577399506</v>
      </c>
      <c r="G765" s="20">
        <f t="shared" si="334"/>
        <v>2.6696920964731681</v>
      </c>
      <c r="H765" s="20">
        <f t="shared" si="335"/>
        <v>0.13866643873321785</v>
      </c>
      <c r="I765" s="20">
        <f t="shared" si="336"/>
        <v>18</v>
      </c>
      <c r="J765" s="20">
        <f t="shared" si="337"/>
        <v>0.9873003611259844</v>
      </c>
      <c r="K765" s="20">
        <f t="shared" si="313"/>
        <v>1030.5078824099471</v>
      </c>
      <c r="L765" s="20">
        <f t="shared" si="314"/>
        <v>821.39150547047132</v>
      </c>
      <c r="M765" s="20">
        <f t="shared" si="315"/>
        <v>26.836072028144958</v>
      </c>
      <c r="N765" s="20">
        <f t="shared" si="316"/>
        <v>28.306330745732925</v>
      </c>
      <c r="O765" s="20">
        <f t="shared" si="317"/>
        <v>1.4702587175879687</v>
      </c>
      <c r="P765" s="20">
        <f>Properties!$G$12*EXP(1/$G$2-1/300)*(K765*L765-M765*N765/Properties!$B$3)</f>
        <v>1.3768907406221284E-2</v>
      </c>
      <c r="Q765" s="20">
        <f>Properties!$G$13*(K765^2-O765*N765/Properties!$C$3)</f>
        <v>7.55749825196048E-4</v>
      </c>
      <c r="R765" s="20">
        <f>Properties!$G$14*(O765*L765-M765*K765/Properties!$D$3)</f>
        <v>3.6187872274976289E-10</v>
      </c>
      <c r="S765" s="20">
        <f t="shared" si="318"/>
        <v>97.187996474142068</v>
      </c>
      <c r="T765" s="20">
        <f t="shared" si="319"/>
        <v>77.465689904803853</v>
      </c>
      <c r="U765" s="20">
        <f t="shared" si="320"/>
        <v>2.5343100951962785</v>
      </c>
      <c r="V765" s="20">
        <f t="shared" si="321"/>
        <v>2.6731568105270824</v>
      </c>
      <c r="W765" s="20">
        <f t="shared" si="322"/>
        <v>0.13884671533080462</v>
      </c>
      <c r="X765" s="20">
        <f t="shared" si="338"/>
        <v>18</v>
      </c>
      <c r="Y765" s="20">
        <f t="shared" si="323"/>
        <v>0.98728304211888296</v>
      </c>
      <c r="Z765" s="34">
        <f t="shared" si="324"/>
        <v>8.2587346164476605E-2</v>
      </c>
      <c r="AA765" s="38">
        <f t="shared" si="327"/>
        <v>2.8120035258579323E-2</v>
      </c>
      <c r="AB765" s="37">
        <f t="shared" si="328"/>
        <v>3.1678876189951841E-2</v>
      </c>
      <c r="AC765" s="39">
        <f t="shared" si="325"/>
        <v>18.218878658096642</v>
      </c>
    </row>
    <row r="766" spans="1:29">
      <c r="A766" s="20">
        <f t="shared" si="326"/>
        <v>7.390000000000109E-2</v>
      </c>
      <c r="B766" s="16">
        <f t="shared" si="331"/>
        <v>9.4092402355929909</v>
      </c>
      <c r="C766" s="16">
        <f t="shared" si="332"/>
        <v>176.28117793406912</v>
      </c>
      <c r="D766" s="20">
        <f t="shared" si="329"/>
        <v>97.187996474142068</v>
      </c>
      <c r="E766" s="20">
        <f t="shared" si="330"/>
        <v>77.465689904803853</v>
      </c>
      <c r="F766" s="20">
        <f t="shared" si="333"/>
        <v>2.5343100951962785</v>
      </c>
      <c r="G766" s="20">
        <f t="shared" si="334"/>
        <v>2.6731568105270824</v>
      </c>
      <c r="H766" s="20">
        <f t="shared" si="335"/>
        <v>0.13884671533080462</v>
      </c>
      <c r="I766" s="20">
        <f t="shared" si="336"/>
        <v>18</v>
      </c>
      <c r="J766" s="20">
        <f t="shared" si="337"/>
        <v>0.98728304211888296</v>
      </c>
      <c r="K766" s="20">
        <f t="shared" si="313"/>
        <v>1030.4511588740163</v>
      </c>
      <c r="L766" s="20">
        <f t="shared" si="314"/>
        <v>821.34227303079047</v>
      </c>
      <c r="M766" s="20">
        <f t="shared" si="315"/>
        <v>26.870425045092237</v>
      </c>
      <c r="N766" s="20">
        <f t="shared" si="316"/>
        <v>28.342569382963678</v>
      </c>
      <c r="O766" s="20">
        <f t="shared" si="317"/>
        <v>1.4721443378714452</v>
      </c>
      <c r="P766" s="20">
        <f>Properties!$G$12*EXP(1/$G$2-1/300)*(K766*L766-M766*N766/Properties!$B$3)</f>
        <v>1.3767324221704496E-2</v>
      </c>
      <c r="Q766" s="20">
        <f>Properties!$G$13*(K766^2-O766*N766/Properties!$C$3)</f>
        <v>7.5566662250776539E-4</v>
      </c>
      <c r="R766" s="20">
        <f>Properties!$G$14*(O766*L766-M766*K766/Properties!$D$3)</f>
        <v>3.6232018168096519E-10</v>
      </c>
      <c r="S766" s="20">
        <f t="shared" si="318"/>
        <v>97.184351900838124</v>
      </c>
      <c r="T766" s="20">
        <f t="shared" si="319"/>
        <v>77.462405845000504</v>
      </c>
      <c r="U766" s="20">
        <f t="shared" si="320"/>
        <v>2.5375941549996242</v>
      </c>
      <c r="V766" s="20">
        <f t="shared" si="321"/>
        <v>2.6766211270807272</v>
      </c>
      <c r="W766" s="20">
        <f t="shared" si="322"/>
        <v>0.13902697208110354</v>
      </c>
      <c r="X766" s="20">
        <f t="shared" si="338"/>
        <v>18</v>
      </c>
      <c r="Y766" s="20">
        <f t="shared" si="323"/>
        <v>0.98726572280796998</v>
      </c>
      <c r="Z766" s="34">
        <f t="shared" si="324"/>
        <v>8.2692832607447975E-2</v>
      </c>
      <c r="AA766" s="38">
        <f t="shared" si="327"/>
        <v>2.8156480991618764E-2</v>
      </c>
      <c r="AB766" s="37">
        <f t="shared" si="328"/>
        <v>3.1719926937493703E-2</v>
      </c>
      <c r="AC766" s="39">
        <f t="shared" si="325"/>
        <v>18.218789575979123</v>
      </c>
    </row>
    <row r="767" spans="1:29">
      <c r="A767" s="20">
        <f t="shared" si="326"/>
        <v>7.4000000000001093E-2</v>
      </c>
      <c r="B767" s="16">
        <f t="shared" si="331"/>
        <v>9.421972631040342</v>
      </c>
      <c r="C767" s="16">
        <f t="shared" si="332"/>
        <v>176.51971809365514</v>
      </c>
      <c r="D767" s="20">
        <f t="shared" si="329"/>
        <v>97.184351900838124</v>
      </c>
      <c r="E767" s="20">
        <f t="shared" si="330"/>
        <v>77.462405845000504</v>
      </c>
      <c r="F767" s="20">
        <f t="shared" si="333"/>
        <v>2.5375941549996242</v>
      </c>
      <c r="G767" s="20">
        <f t="shared" si="334"/>
        <v>2.6766211270807272</v>
      </c>
      <c r="H767" s="20">
        <f t="shared" si="335"/>
        <v>0.13902697208110354</v>
      </c>
      <c r="I767" s="20">
        <f t="shared" si="336"/>
        <v>18</v>
      </c>
      <c r="J767" s="20">
        <f t="shared" si="337"/>
        <v>0.98726572280796998</v>
      </c>
      <c r="K767" s="20">
        <f t="shared" si="313"/>
        <v>1030.394440801801</v>
      </c>
      <c r="L767" s="20">
        <f t="shared" si="314"/>
        <v>821.29304556419163</v>
      </c>
      <c r="M767" s="20">
        <f t="shared" si="315"/>
        <v>26.904772827941322</v>
      </c>
      <c r="N767" s="20">
        <f t="shared" si="316"/>
        <v>28.378802508152013</v>
      </c>
      <c r="O767" s="20">
        <f t="shared" si="317"/>
        <v>1.4740296802106974</v>
      </c>
      <c r="P767" s="20">
        <f>Properties!$G$12*EXP(1/$G$2-1/300)*(K767*L767-M767*N767/Properties!$B$3)</f>
        <v>1.3765741284333248E-2</v>
      </c>
      <c r="Q767" s="20">
        <f>Properties!$G$13*(K767^2-O767*N767/Properties!$C$3)</f>
        <v>7.5558343240611828E-4</v>
      </c>
      <c r="R767" s="20">
        <f>Properties!$G$14*(O767*L767-M767*K767/Properties!$D$3)</f>
        <v>3.6276151649652723E-10</v>
      </c>
      <c r="S767" s="20">
        <f t="shared" si="318"/>
        <v>97.180707744816772</v>
      </c>
      <c r="T767" s="20">
        <f t="shared" si="319"/>
        <v>77.459122162791189</v>
      </c>
      <c r="U767" s="20">
        <f t="shared" si="320"/>
        <v>2.5408778372089422</v>
      </c>
      <c r="V767" s="20">
        <f t="shared" si="321"/>
        <v>2.6800850461960586</v>
      </c>
      <c r="W767" s="20">
        <f t="shared" si="322"/>
        <v>0.13920720898711705</v>
      </c>
      <c r="X767" s="20">
        <f t="shared" si="338"/>
        <v>18</v>
      </c>
      <c r="Y767" s="20">
        <f t="shared" si="323"/>
        <v>0.98724840319322948</v>
      </c>
      <c r="Z767" s="34">
        <f t="shared" si="324"/>
        <v>8.2798302583293903E-2</v>
      </c>
      <c r="AA767" s="38">
        <f t="shared" si="327"/>
        <v>2.8192922551832283E-2</v>
      </c>
      <c r="AB767" s="37">
        <f t="shared" si="328"/>
        <v>3.1760972965110136E-2</v>
      </c>
      <c r="AC767" s="39">
        <f t="shared" si="325"/>
        <v>18.218700497841564</v>
      </c>
    </row>
    <row r="768" spans="1:29">
      <c r="A768" s="20">
        <f t="shared" si="326"/>
        <v>7.4100000000001096E-2</v>
      </c>
      <c r="B768" s="16">
        <f t="shared" si="331"/>
        <v>9.4347050264876948</v>
      </c>
      <c r="C768" s="16">
        <f t="shared" si="332"/>
        <v>176.75825825324117</v>
      </c>
      <c r="D768" s="20">
        <f t="shared" si="329"/>
        <v>97.180707744816772</v>
      </c>
      <c r="E768" s="20">
        <f t="shared" si="330"/>
        <v>77.459122162791189</v>
      </c>
      <c r="F768" s="20">
        <f t="shared" si="333"/>
        <v>2.5408778372089422</v>
      </c>
      <c r="G768" s="20">
        <f t="shared" si="334"/>
        <v>2.6800850461960586</v>
      </c>
      <c r="H768" s="20">
        <f t="shared" si="335"/>
        <v>0.13920720898711705</v>
      </c>
      <c r="I768" s="20">
        <f t="shared" si="336"/>
        <v>18</v>
      </c>
      <c r="J768" s="20">
        <f t="shared" si="337"/>
        <v>0.98724840319322948</v>
      </c>
      <c r="K768" s="20">
        <f t="shared" si="313"/>
        <v>1030.3377281923997</v>
      </c>
      <c r="L768" s="20">
        <f t="shared" si="314"/>
        <v>821.24382306985763</v>
      </c>
      <c r="M768" s="20">
        <f t="shared" si="315"/>
        <v>26.939115377495401</v>
      </c>
      <c r="N768" s="20">
        <f t="shared" si="316"/>
        <v>28.415030122142234</v>
      </c>
      <c r="O768" s="20">
        <f t="shared" si="317"/>
        <v>1.4759147446468441</v>
      </c>
      <c r="P768" s="20">
        <f>Properties!$G$12*EXP(1/$G$2-1/300)*(K768*L768-M768*N768/Properties!$B$3)</f>
        <v>1.3764158594054943E-2</v>
      </c>
      <c r="Q768" s="20">
        <f>Properties!$G$13*(K768^2-O768*N768/Properties!$C$3)</f>
        <v>7.5550025488846395E-4</v>
      </c>
      <c r="R768" s="20">
        <f>Properties!$G$14*(O768*L768-M768*K768/Properties!$D$3)</f>
        <v>3.6320272722792272E-10</v>
      </c>
      <c r="S768" s="20">
        <f t="shared" si="318"/>
        <v>97.177064006013083</v>
      </c>
      <c r="T768" s="20">
        <f t="shared" si="319"/>
        <v>77.455838858116962</v>
      </c>
      <c r="U768" s="20">
        <f t="shared" si="320"/>
        <v>2.544161141883174</v>
      </c>
      <c r="V768" s="20">
        <f t="shared" si="321"/>
        <v>2.6835485679350199</v>
      </c>
      <c r="W768" s="20">
        <f t="shared" si="322"/>
        <v>0.13938742605184698</v>
      </c>
      <c r="X768" s="20">
        <f t="shared" si="338"/>
        <v>18</v>
      </c>
      <c r="Y768" s="20">
        <f t="shared" si="323"/>
        <v>0.98723108327464537</v>
      </c>
      <c r="Z768" s="34">
        <f t="shared" si="324"/>
        <v>8.2903756095518921E-2</v>
      </c>
      <c r="AA768" s="38">
        <f t="shared" si="327"/>
        <v>2.8229359939869171E-2</v>
      </c>
      <c r="AB768" s="37">
        <f t="shared" si="328"/>
        <v>3.1802014273537973E-2</v>
      </c>
      <c r="AC768" s="39">
        <f t="shared" si="325"/>
        <v>18.218611423683843</v>
      </c>
    </row>
    <row r="769" spans="1:29">
      <c r="A769" s="20">
        <f t="shared" si="326"/>
        <v>7.4200000000001098E-2</v>
      </c>
      <c r="B769" s="16">
        <f t="shared" si="331"/>
        <v>9.4474374219350459</v>
      </c>
      <c r="C769" s="16">
        <f t="shared" si="332"/>
        <v>176.99679841282719</v>
      </c>
      <c r="D769" s="20">
        <f t="shared" si="329"/>
        <v>97.177064006013083</v>
      </c>
      <c r="E769" s="20">
        <f t="shared" si="330"/>
        <v>77.455838858116962</v>
      </c>
      <c r="F769" s="20">
        <f t="shared" ref="F769:F789" si="339">U768</f>
        <v>2.544161141883174</v>
      </c>
      <c r="G769" s="20">
        <f t="shared" ref="G769:G789" si="340">V768</f>
        <v>2.6835485679350199</v>
      </c>
      <c r="H769" s="20">
        <f t="shared" ref="H769:H789" si="341">W768</f>
        <v>0.13938742605184698</v>
      </c>
      <c r="I769" s="20">
        <f t="shared" ref="I769:I789" si="342">X768</f>
        <v>18</v>
      </c>
      <c r="J769" s="20">
        <f t="shared" ref="J769:J789" si="343">Y768</f>
        <v>0.98723108327464537</v>
      </c>
      <c r="K769" s="20">
        <f t="shared" si="313"/>
        <v>1030.2810210449104</v>
      </c>
      <c r="L769" s="20">
        <f t="shared" si="314"/>
        <v>821.19460554697218</v>
      </c>
      <c r="M769" s="20">
        <f t="shared" si="315"/>
        <v>26.973452694557512</v>
      </c>
      <c r="N769" s="20">
        <f t="shared" si="316"/>
        <v>28.451252225778497</v>
      </c>
      <c r="O769" s="20">
        <f t="shared" si="317"/>
        <v>1.4777995312209955</v>
      </c>
      <c r="P769" s="20">
        <f>Properties!$G$12*EXP(1/$G$2-1/300)*(K769*L769-M769*N769/Properties!$B$3)</f>
        <v>1.3762576150816991E-2</v>
      </c>
      <c r="Q769" s="20">
        <f>Properties!$G$13*(K769^2-O769*N769/Properties!$C$3)</f>
        <v>7.5541708995215974E-4</v>
      </c>
      <c r="R769" s="20">
        <f>Properties!$G$14*(O769*L769-M769*K769/Properties!$D$3)</f>
        <v>3.6364381390661683E-10</v>
      </c>
      <c r="S769" s="20">
        <f t="shared" si="318"/>
        <v>97.173420684362114</v>
      </c>
      <c r="T769" s="20">
        <f t="shared" si="319"/>
        <v>77.452555930918891</v>
      </c>
      <c r="U769" s="20">
        <f t="shared" si="320"/>
        <v>2.5474440690812483</v>
      </c>
      <c r="V769" s="20">
        <f t="shared" si="321"/>
        <v>2.6870116923595417</v>
      </c>
      <c r="W769" s="20">
        <f t="shared" si="322"/>
        <v>0.13956762327829453</v>
      </c>
      <c r="X769" s="20">
        <f t="shared" ref="X769:X789" si="344">I769</f>
        <v>18</v>
      </c>
      <c r="Y769" s="20">
        <f t="shared" si="323"/>
        <v>0.98721376305220176</v>
      </c>
      <c r="Z769" s="34">
        <f t="shared" si="324"/>
        <v>8.3009193147626781E-2</v>
      </c>
      <c r="AA769" s="38">
        <f t="shared" si="327"/>
        <v>2.8265793156378862E-2</v>
      </c>
      <c r="AB769" s="37">
        <f t="shared" si="328"/>
        <v>3.1843050863513869E-2</v>
      </c>
      <c r="AC769" s="39">
        <f t="shared" si="325"/>
        <v>18.218522353505847</v>
      </c>
    </row>
    <row r="770" spans="1:29">
      <c r="A770" s="20">
        <f t="shared" si="326"/>
        <v>7.4300000000001101E-2</v>
      </c>
      <c r="B770" s="16">
        <f t="shared" si="331"/>
        <v>9.4601698173823987</v>
      </c>
      <c r="C770" s="16">
        <f t="shared" si="332"/>
        <v>177.23533857241321</v>
      </c>
      <c r="D770" s="20">
        <f t="shared" si="329"/>
        <v>97.173420684362114</v>
      </c>
      <c r="E770" s="20">
        <f t="shared" si="330"/>
        <v>77.452555930918891</v>
      </c>
      <c r="F770" s="20">
        <f t="shared" si="339"/>
        <v>2.5474440690812483</v>
      </c>
      <c r="G770" s="20">
        <f t="shared" si="340"/>
        <v>2.6870116923595417</v>
      </c>
      <c r="H770" s="20">
        <f t="shared" si="341"/>
        <v>0.13956762327829453</v>
      </c>
      <c r="I770" s="20">
        <f t="shared" si="342"/>
        <v>18</v>
      </c>
      <c r="J770" s="20">
        <f t="shared" si="343"/>
        <v>0.98721376305220176</v>
      </c>
      <c r="K770" s="20">
        <f t="shared" si="313"/>
        <v>1030.22431935843</v>
      </c>
      <c r="L770" s="20">
        <f t="shared" si="314"/>
        <v>821.14539299471858</v>
      </c>
      <c r="M770" s="20">
        <f t="shared" si="315"/>
        <v>27.0077847799305</v>
      </c>
      <c r="N770" s="20">
        <f t="shared" si="316"/>
        <v>28.487468819904741</v>
      </c>
      <c r="O770" s="20">
        <f t="shared" si="317"/>
        <v>1.4796840399742548</v>
      </c>
      <c r="P770" s="20">
        <f>Properties!$G$12*EXP(1/$G$2-1/300)*(K770*L770-M770*N770/Properties!$B$3)</f>
        <v>1.3760993954566798E-2</v>
      </c>
      <c r="Q770" s="20">
        <f>Properties!$G$13*(K770^2-O770*N770/Properties!$C$3)</f>
        <v>7.5533393759456184E-4</v>
      </c>
      <c r="R770" s="20">
        <f>Properties!$G$14*(O770*L770-M770*K770/Properties!$D$3)</f>
        <v>3.6408477656406662E-10</v>
      </c>
      <c r="S770" s="20">
        <f t="shared" si="318"/>
        <v>97.169777779798949</v>
      </c>
      <c r="T770" s="20">
        <f t="shared" si="319"/>
        <v>77.449273381138056</v>
      </c>
      <c r="U770" s="20">
        <f t="shared" si="320"/>
        <v>2.5507266188620816</v>
      </c>
      <c r="V770" s="20">
        <f t="shared" si="321"/>
        <v>2.6904744195315407</v>
      </c>
      <c r="W770" s="20">
        <f t="shared" si="322"/>
        <v>0.13974780066946024</v>
      </c>
      <c r="X770" s="20">
        <f t="shared" si="344"/>
        <v>18</v>
      </c>
      <c r="Y770" s="20">
        <f t="shared" si="323"/>
        <v>0.98719644252588257</v>
      </c>
      <c r="Z770" s="34">
        <f t="shared" si="324"/>
        <v>8.3114613743122234E-2</v>
      </c>
      <c r="AA770" s="38">
        <f t="shared" si="327"/>
        <v>2.8302222202010511E-2</v>
      </c>
      <c r="AB770" s="37">
        <f t="shared" si="328"/>
        <v>3.1884082735774297E-2</v>
      </c>
      <c r="AC770" s="39">
        <f t="shared" si="325"/>
        <v>18.218433287307466</v>
      </c>
    </row>
    <row r="771" spans="1:29">
      <c r="A771" s="20">
        <f t="shared" si="326"/>
        <v>7.4400000000001104E-2</v>
      </c>
      <c r="B771" s="16">
        <f t="shared" si="331"/>
        <v>9.4729022128297498</v>
      </c>
      <c r="C771" s="16">
        <f t="shared" si="332"/>
        <v>177.47387873199924</v>
      </c>
      <c r="D771" s="20">
        <f t="shared" si="329"/>
        <v>97.169777779798949</v>
      </c>
      <c r="E771" s="20">
        <f t="shared" si="330"/>
        <v>77.449273381138056</v>
      </c>
      <c r="F771" s="20">
        <f t="shared" si="339"/>
        <v>2.5507266188620816</v>
      </c>
      <c r="G771" s="20">
        <f t="shared" si="340"/>
        <v>2.6904744195315407</v>
      </c>
      <c r="H771" s="20">
        <f t="shared" si="341"/>
        <v>0.13974780066946024</v>
      </c>
      <c r="I771" s="20">
        <f t="shared" si="342"/>
        <v>18</v>
      </c>
      <c r="J771" s="20">
        <f t="shared" si="343"/>
        <v>0.98719644252588257</v>
      </c>
      <c r="K771" s="20">
        <f t="shared" si="313"/>
        <v>1030.1676231320566</v>
      </c>
      <c r="L771" s="20">
        <f t="shared" si="314"/>
        <v>821.09618541228008</v>
      </c>
      <c r="M771" s="20">
        <f t="shared" si="315"/>
        <v>27.042111634417019</v>
      </c>
      <c r="N771" s="20">
        <f t="shared" si="316"/>
        <v>28.52367990536472</v>
      </c>
      <c r="O771" s="20">
        <f t="shared" si="317"/>
        <v>1.4815682709477134</v>
      </c>
      <c r="P771" s="20">
        <f>Properties!$G$12*EXP(1/$G$2-1/300)*(K771*L771-M771*N771/Properties!$B$3)</f>
        <v>1.3759412005251789E-2</v>
      </c>
      <c r="Q771" s="20">
        <f>Properties!$G$13*(K771^2-O771*N771/Properties!$C$3)</f>
        <v>7.552507978130287E-4</v>
      </c>
      <c r="R771" s="20">
        <f>Properties!$G$14*(O771*L771-M771*K771/Properties!$D$3)</f>
        <v>3.6452561523171809E-10</v>
      </c>
      <c r="S771" s="20">
        <f t="shared" si="318"/>
        <v>97.166135292258687</v>
      </c>
      <c r="T771" s="20">
        <f t="shared" si="319"/>
        <v>77.445991208715554</v>
      </c>
      <c r="U771" s="20">
        <f t="shared" si="320"/>
        <v>2.5540087912845784</v>
      </c>
      <c r="V771" s="20">
        <f t="shared" si="321"/>
        <v>2.6939367495129209</v>
      </c>
      <c r="W771" s="20">
        <f t="shared" si="322"/>
        <v>0.13992795822834403</v>
      </c>
      <c r="X771" s="20">
        <f t="shared" si="344"/>
        <v>18</v>
      </c>
      <c r="Y771" s="20">
        <f t="shared" si="323"/>
        <v>0.9871791216956719</v>
      </c>
      <c r="Z771" s="34">
        <f t="shared" si="324"/>
        <v>8.3220017885507924E-2</v>
      </c>
      <c r="AA771" s="38">
        <f t="shared" si="327"/>
        <v>2.833864707741313E-2</v>
      </c>
      <c r="AB771" s="37">
        <f t="shared" si="328"/>
        <v>3.192510989105557E-2</v>
      </c>
      <c r="AC771" s="39">
        <f t="shared" si="325"/>
        <v>18.21834422508859</v>
      </c>
    </row>
    <row r="772" spans="1:29">
      <c r="A772" s="20">
        <f t="shared" si="326"/>
        <v>7.4500000000001107E-2</v>
      </c>
      <c r="B772" s="16">
        <f t="shared" si="331"/>
        <v>9.4856346082771026</v>
      </c>
      <c r="C772" s="16">
        <f t="shared" si="332"/>
        <v>177.71241889158526</v>
      </c>
      <c r="D772" s="20">
        <f t="shared" si="329"/>
        <v>97.166135292258687</v>
      </c>
      <c r="E772" s="20">
        <f t="shared" si="330"/>
        <v>77.445991208715554</v>
      </c>
      <c r="F772" s="20">
        <f t="shared" si="339"/>
        <v>2.5540087912845784</v>
      </c>
      <c r="G772" s="20">
        <f t="shared" si="340"/>
        <v>2.6939367495129209</v>
      </c>
      <c r="H772" s="20">
        <f t="shared" si="341"/>
        <v>0.13992795822834403</v>
      </c>
      <c r="I772" s="20">
        <f t="shared" si="342"/>
        <v>18</v>
      </c>
      <c r="J772" s="20">
        <f t="shared" si="343"/>
        <v>0.9871791216956719</v>
      </c>
      <c r="K772" s="20">
        <f t="shared" si="313"/>
        <v>1030.1109323648886</v>
      </c>
      <c r="L772" s="20">
        <f t="shared" si="314"/>
        <v>821.04698279884076</v>
      </c>
      <c r="M772" s="20">
        <f t="shared" si="315"/>
        <v>27.076433258819613</v>
      </c>
      <c r="N772" s="20">
        <f t="shared" si="316"/>
        <v>28.559885483002056</v>
      </c>
      <c r="O772" s="20">
        <f t="shared" si="317"/>
        <v>1.4834522241824568</v>
      </c>
      <c r="P772" s="20">
        <f>Properties!$G$12*EXP(1/$G$2-1/300)*(K772*L772-M772*N772/Properties!$B$3)</f>
        <v>1.3757830302819416E-2</v>
      </c>
      <c r="Q772" s="20">
        <f>Properties!$G$13*(K772^2-O772*N772/Properties!$C$3)</f>
        <v>7.5516767060491963E-4</v>
      </c>
      <c r="R772" s="20">
        <f>Properties!$G$14*(O772*L772-M772*K772/Properties!$D$3)</f>
        <v>3.6496632994100979E-10</v>
      </c>
      <c r="S772" s="20">
        <f t="shared" si="318"/>
        <v>97.162493221676428</v>
      </c>
      <c r="T772" s="20">
        <f t="shared" si="319"/>
        <v>77.44270941359251</v>
      </c>
      <c r="U772" s="20">
        <f t="shared" si="320"/>
        <v>2.5572905864076292</v>
      </c>
      <c r="V772" s="20">
        <f t="shared" si="321"/>
        <v>2.6973986823655731</v>
      </c>
      <c r="W772" s="20">
        <f t="shared" si="322"/>
        <v>0.14010809595794521</v>
      </c>
      <c r="X772" s="20">
        <f t="shared" si="344"/>
        <v>18</v>
      </c>
      <c r="Y772" s="20">
        <f t="shared" si="323"/>
        <v>0.98716180056155367</v>
      </c>
      <c r="Z772" s="34">
        <f t="shared" si="324"/>
        <v>8.3325405578285272E-2</v>
      </c>
      <c r="AA772" s="38">
        <f t="shared" si="327"/>
        <v>2.837506778323572E-2</v>
      </c>
      <c r="AB772" s="37">
        <f t="shared" si="328"/>
        <v>3.196613233009362E-2</v>
      </c>
      <c r="AC772" s="39">
        <f t="shared" si="325"/>
        <v>18.218255166849094</v>
      </c>
    </row>
    <row r="773" spans="1:29">
      <c r="A773" s="20">
        <f t="shared" si="326"/>
        <v>7.460000000000111E-2</v>
      </c>
      <c r="B773" s="16">
        <f t="shared" si="331"/>
        <v>9.4983670037244536</v>
      </c>
      <c r="C773" s="16">
        <f t="shared" si="332"/>
        <v>177.95095905117128</v>
      </c>
      <c r="D773" s="20">
        <f t="shared" si="329"/>
        <v>97.162493221676428</v>
      </c>
      <c r="E773" s="20">
        <f t="shared" si="330"/>
        <v>77.44270941359251</v>
      </c>
      <c r="F773" s="20">
        <f t="shared" si="339"/>
        <v>2.5572905864076292</v>
      </c>
      <c r="G773" s="20">
        <f t="shared" si="340"/>
        <v>2.6973986823655731</v>
      </c>
      <c r="H773" s="20">
        <f t="shared" si="341"/>
        <v>0.14010809595794521</v>
      </c>
      <c r="I773" s="20">
        <f t="shared" si="342"/>
        <v>18</v>
      </c>
      <c r="J773" s="20">
        <f t="shared" si="343"/>
        <v>0.98716180056155367</v>
      </c>
      <c r="K773" s="20">
        <f t="shared" si="313"/>
        <v>1030.0542470560242</v>
      </c>
      <c r="L773" s="20">
        <f t="shared" si="314"/>
        <v>820.99778515358457</v>
      </c>
      <c r="M773" s="20">
        <f t="shared" si="315"/>
        <v>27.110749653940594</v>
      </c>
      <c r="N773" s="20">
        <f t="shared" si="316"/>
        <v>28.596085553660142</v>
      </c>
      <c r="O773" s="20">
        <f t="shared" si="317"/>
        <v>1.4853358997195607</v>
      </c>
      <c r="P773" s="20">
        <f>Properties!$G$12*EXP(1/$G$2-1/300)*(K773*L773-M773*N773/Properties!$B$3)</f>
        <v>1.3756248847217135E-2</v>
      </c>
      <c r="Q773" s="20">
        <f>Properties!$G$13*(K773^2-O773*N773/Properties!$C$3)</f>
        <v>7.5508455596759374E-4</v>
      </c>
      <c r="R773" s="20">
        <f>Properties!$G$14*(O773*L773-M773*K773/Properties!$D$3)</f>
        <v>3.6540692072337054E-10</v>
      </c>
      <c r="S773" s="20">
        <f t="shared" si="318"/>
        <v>97.158851567987313</v>
      </c>
      <c r="T773" s="20">
        <f t="shared" si="319"/>
        <v>77.43942799571002</v>
      </c>
      <c r="U773" s="20">
        <f t="shared" si="320"/>
        <v>2.5605720042901137</v>
      </c>
      <c r="V773" s="20">
        <f t="shared" si="321"/>
        <v>2.7008602181513748</v>
      </c>
      <c r="W773" s="20">
        <f t="shared" si="322"/>
        <v>0.14028821386126245</v>
      </c>
      <c r="X773" s="20">
        <f t="shared" si="344"/>
        <v>18</v>
      </c>
      <c r="Y773" s="20">
        <f t="shared" si="323"/>
        <v>0.987144479123512</v>
      </c>
      <c r="Z773" s="34">
        <f t="shared" si="324"/>
        <v>8.3430776824955255E-2</v>
      </c>
      <c r="AA773" s="38">
        <f t="shared" si="327"/>
        <v>2.8411484320126874E-2</v>
      </c>
      <c r="AB773" s="37">
        <f t="shared" si="328"/>
        <v>3.2007150053624756E-2</v>
      </c>
      <c r="AC773" s="39">
        <f t="shared" si="325"/>
        <v>18.218166112588879</v>
      </c>
    </row>
    <row r="774" spans="1:29">
      <c r="A774" s="20">
        <f t="shared" si="326"/>
        <v>7.4700000000001113E-2</v>
      </c>
      <c r="B774" s="16">
        <f t="shared" si="331"/>
        <v>9.5110993991718065</v>
      </c>
      <c r="C774" s="16">
        <f t="shared" si="332"/>
        <v>178.1894992107573</v>
      </c>
      <c r="D774" s="20">
        <f t="shared" si="329"/>
        <v>97.158851567987313</v>
      </c>
      <c r="E774" s="20">
        <f t="shared" si="330"/>
        <v>77.43942799571002</v>
      </c>
      <c r="F774" s="20">
        <f t="shared" si="339"/>
        <v>2.5605720042901137</v>
      </c>
      <c r="G774" s="20">
        <f t="shared" si="340"/>
        <v>2.7008602181513748</v>
      </c>
      <c r="H774" s="20">
        <f t="shared" si="341"/>
        <v>0.14028821386126245</v>
      </c>
      <c r="I774" s="20">
        <f t="shared" si="342"/>
        <v>18</v>
      </c>
      <c r="J774" s="20">
        <f t="shared" si="343"/>
        <v>0.987144479123512</v>
      </c>
      <c r="K774" s="20">
        <f t="shared" si="313"/>
        <v>1029.9975672045621</v>
      </c>
      <c r="L774" s="20">
        <f t="shared" si="314"/>
        <v>820.94859247569536</v>
      </c>
      <c r="M774" s="20">
        <f t="shared" si="315"/>
        <v>27.145060820582128</v>
      </c>
      <c r="N774" s="20">
        <f t="shared" si="316"/>
        <v>28.632280118182205</v>
      </c>
      <c r="O774" s="20">
        <f t="shared" si="317"/>
        <v>1.4872192976000915</v>
      </c>
      <c r="P774" s="20">
        <f>Properties!$G$12*EXP(1/$G$2-1/300)*(K774*L774-M774*N774/Properties!$B$3)</f>
        <v>1.3754667638392419E-2</v>
      </c>
      <c r="Q774" s="20">
        <f>Properties!$G$13*(K774^2-O774*N774/Properties!$C$3)</f>
        <v>7.5500145389841131E-4</v>
      </c>
      <c r="R774" s="20">
        <f>Properties!$G$14*(O774*L774-M774*K774/Properties!$D$3)</f>
        <v>3.6584738761021926E-10</v>
      </c>
      <c r="S774" s="20">
        <f t="shared" si="318"/>
        <v>97.155210331126469</v>
      </c>
      <c r="T774" s="20">
        <f t="shared" si="319"/>
        <v>77.436146955009235</v>
      </c>
      <c r="U774" s="20">
        <f t="shared" si="320"/>
        <v>2.5638530449908976</v>
      </c>
      <c r="V774" s="20">
        <f t="shared" si="321"/>
        <v>2.7043213569321902</v>
      </c>
      <c r="W774" s="20">
        <f t="shared" si="322"/>
        <v>0.14046831194129375</v>
      </c>
      <c r="X774" s="20">
        <f t="shared" si="344"/>
        <v>18</v>
      </c>
      <c r="Y774" s="20">
        <f t="shared" si="323"/>
        <v>0.98712715738153078</v>
      </c>
      <c r="Z774" s="34">
        <f t="shared" si="324"/>
        <v>8.3536131629017629E-2</v>
      </c>
      <c r="AA774" s="38">
        <f t="shared" si="327"/>
        <v>2.8447896688735312E-2</v>
      </c>
      <c r="AB774" s="37">
        <f t="shared" si="328"/>
        <v>3.204816306238456E-2</v>
      </c>
      <c r="AC774" s="39">
        <f t="shared" si="325"/>
        <v>18.218077062307827</v>
      </c>
    </row>
    <row r="775" spans="1:29">
      <c r="A775" s="20">
        <f t="shared" si="326"/>
        <v>7.4800000000001116E-2</v>
      </c>
      <c r="B775" s="16">
        <f t="shared" si="331"/>
        <v>9.5238317946191593</v>
      </c>
      <c r="C775" s="16">
        <f t="shared" si="332"/>
        <v>178.42803937034333</v>
      </c>
      <c r="D775" s="20">
        <f t="shared" si="329"/>
        <v>97.155210331126469</v>
      </c>
      <c r="E775" s="20">
        <f t="shared" si="330"/>
        <v>77.436146955009235</v>
      </c>
      <c r="F775" s="20">
        <f t="shared" si="339"/>
        <v>2.5638530449908976</v>
      </c>
      <c r="G775" s="20">
        <f t="shared" si="340"/>
        <v>2.7043213569321902</v>
      </c>
      <c r="H775" s="20">
        <f t="shared" si="341"/>
        <v>0.14046831194129375</v>
      </c>
      <c r="I775" s="20">
        <f t="shared" si="342"/>
        <v>18</v>
      </c>
      <c r="J775" s="20">
        <f t="shared" si="343"/>
        <v>0.98712715738153078</v>
      </c>
      <c r="K775" s="20">
        <f t="shared" si="313"/>
        <v>1029.9408928096009</v>
      </c>
      <c r="L775" s="20">
        <f t="shared" si="314"/>
        <v>820.89940476435743</v>
      </c>
      <c r="M775" s="20">
        <f t="shared" si="315"/>
        <v>27.179366759546205</v>
      </c>
      <c r="N775" s="20">
        <f t="shared" si="316"/>
        <v>28.6684691774113</v>
      </c>
      <c r="O775" s="20">
        <f t="shared" si="317"/>
        <v>1.4891024178651084</v>
      </c>
      <c r="P775" s="20">
        <f>Properties!$G$12*EXP(1/$G$2-1/300)*(K775*L775-M775*N775/Properties!$B$3)</f>
        <v>1.375308667629275E-2</v>
      </c>
      <c r="Q775" s="20">
        <f>Properties!$G$13*(K775^2-O775*N775/Properties!$C$3)</f>
        <v>7.549183643947335E-4</v>
      </c>
      <c r="R775" s="20">
        <f>Properties!$G$14*(O775*L775-M775*K775/Properties!$D$3)</f>
        <v>3.6628773063296688E-10</v>
      </c>
      <c r="S775" s="20">
        <f t="shared" si="318"/>
        <v>97.151569511029052</v>
      </c>
      <c r="T775" s="20">
        <f t="shared" si="319"/>
        <v>77.432866291431296</v>
      </c>
      <c r="U775" s="20">
        <f t="shared" si="320"/>
        <v>2.5671337085688353</v>
      </c>
      <c r="V775" s="20">
        <f t="shared" si="321"/>
        <v>2.7077820987698704</v>
      </c>
      <c r="W775" s="20">
        <f t="shared" si="322"/>
        <v>0.14064839020103656</v>
      </c>
      <c r="X775" s="20">
        <f t="shared" si="344"/>
        <v>18</v>
      </c>
      <c r="Y775" s="20">
        <f t="shared" si="323"/>
        <v>0.98710983533559404</v>
      </c>
      <c r="Z775" s="34">
        <f t="shared" si="324"/>
        <v>8.3641469993971596E-2</v>
      </c>
      <c r="AA775" s="38">
        <f t="shared" si="327"/>
        <v>2.8484304889709478E-2</v>
      </c>
      <c r="AB775" s="37">
        <f t="shared" si="328"/>
        <v>3.2089171357108801E-2</v>
      </c>
      <c r="AC775" s="39">
        <f t="shared" si="325"/>
        <v>18.217988016005819</v>
      </c>
    </row>
    <row r="776" spans="1:29">
      <c r="A776" s="20">
        <f t="shared" si="326"/>
        <v>7.4900000000001118E-2</v>
      </c>
      <c r="B776" s="16">
        <f t="shared" si="331"/>
        <v>9.5365641900665103</v>
      </c>
      <c r="C776" s="16">
        <f t="shared" si="332"/>
        <v>178.66657952992935</v>
      </c>
      <c r="D776" s="20">
        <f t="shared" si="329"/>
        <v>97.151569511029052</v>
      </c>
      <c r="E776" s="20">
        <f t="shared" si="330"/>
        <v>77.432866291431296</v>
      </c>
      <c r="F776" s="20">
        <f t="shared" si="339"/>
        <v>2.5671337085688353</v>
      </c>
      <c r="G776" s="20">
        <f t="shared" si="340"/>
        <v>2.7077820987698704</v>
      </c>
      <c r="H776" s="20">
        <f t="shared" si="341"/>
        <v>0.14064839020103656</v>
      </c>
      <c r="I776" s="20">
        <f t="shared" si="342"/>
        <v>18</v>
      </c>
      <c r="J776" s="20">
        <f t="shared" si="343"/>
        <v>0.98710983533559404</v>
      </c>
      <c r="K776" s="20">
        <f t="shared" si="313"/>
        <v>1029.8842238702393</v>
      </c>
      <c r="L776" s="20">
        <f t="shared" si="314"/>
        <v>820.8502220187554</v>
      </c>
      <c r="M776" s="20">
        <f t="shared" si="315"/>
        <v>27.213667471634647</v>
      </c>
      <c r="N776" s="20">
        <f t="shared" si="316"/>
        <v>28.704652732190294</v>
      </c>
      <c r="O776" s="20">
        <f t="shared" si="317"/>
        <v>1.4909852605556615</v>
      </c>
      <c r="P776" s="20">
        <f>Properties!$G$12*EXP(1/$G$2-1/300)*(K776*L776-M776*N776/Properties!$B$3)</f>
        <v>1.3751505960865629E-2</v>
      </c>
      <c r="Q776" s="20">
        <f>Properties!$G$13*(K776^2-O776*N776/Properties!$C$3)</f>
        <v>7.5483528745392148E-4</v>
      </c>
      <c r="R776" s="20">
        <f>Properties!$G$14*(O776*L776-M776*K776/Properties!$D$3)</f>
        <v>3.6672794982301535E-10</v>
      </c>
      <c r="S776" s="20">
        <f t="shared" si="318"/>
        <v>97.147929107630219</v>
      </c>
      <c r="T776" s="20">
        <f t="shared" si="319"/>
        <v>77.429586004917368</v>
      </c>
      <c r="U776" s="20">
        <f t="shared" si="320"/>
        <v>2.5704139950827676</v>
      </c>
      <c r="V776" s="20">
        <f t="shared" si="321"/>
        <v>2.7112424437262539</v>
      </c>
      <c r="W776" s="20">
        <f t="shared" si="322"/>
        <v>0.14082844864348762</v>
      </c>
      <c r="X776" s="20">
        <f t="shared" si="344"/>
        <v>18</v>
      </c>
      <c r="Y776" s="20">
        <f t="shared" si="323"/>
        <v>0.98709251298568579</v>
      </c>
      <c r="Z776" s="34">
        <f t="shared" si="324"/>
        <v>8.3746791923315245E-2</v>
      </c>
      <c r="AA776" s="38">
        <f t="shared" si="327"/>
        <v>2.8520708923697811E-2</v>
      </c>
      <c r="AB776" s="37">
        <f t="shared" si="328"/>
        <v>3.2130174938532895E-2</v>
      </c>
      <c r="AC776" s="39">
        <f t="shared" si="325"/>
        <v>18.21789897368275</v>
      </c>
    </row>
    <row r="777" spans="1:29">
      <c r="A777" s="20">
        <f t="shared" si="326"/>
        <v>7.5000000000001121E-2</v>
      </c>
      <c r="B777" s="16">
        <f t="shared" si="331"/>
        <v>9.5492965855138632</v>
      </c>
      <c r="C777" s="16">
        <f t="shared" si="332"/>
        <v>178.90511968951537</v>
      </c>
      <c r="D777" s="20">
        <f t="shared" si="329"/>
        <v>97.147929107630219</v>
      </c>
      <c r="E777" s="20">
        <f t="shared" si="330"/>
        <v>77.429586004917368</v>
      </c>
      <c r="F777" s="20">
        <f t="shared" si="339"/>
        <v>2.5704139950827676</v>
      </c>
      <c r="G777" s="20">
        <f t="shared" si="340"/>
        <v>2.7112424437262539</v>
      </c>
      <c r="H777" s="20">
        <f t="shared" si="341"/>
        <v>0.14082844864348762</v>
      </c>
      <c r="I777" s="20">
        <f t="shared" si="342"/>
        <v>18</v>
      </c>
      <c r="J777" s="20">
        <f t="shared" si="343"/>
        <v>0.98709251298568579</v>
      </c>
      <c r="K777" s="20">
        <f t="shared" si="313"/>
        <v>1029.8275603855766</v>
      </c>
      <c r="L777" s="20">
        <f t="shared" si="314"/>
        <v>820.80104423807381</v>
      </c>
      <c r="M777" s="20">
        <f t="shared" si="315"/>
        <v>27.247962957649115</v>
      </c>
      <c r="N777" s="20">
        <f t="shared" si="316"/>
        <v>28.740830783361893</v>
      </c>
      <c r="O777" s="20">
        <f t="shared" si="317"/>
        <v>1.4928678257127919</v>
      </c>
      <c r="P777" s="20">
        <f>Properties!$G$12*EXP(1/$G$2-1/300)*(K777*L777-M777*N777/Properties!$B$3)</f>
        <v>1.3749925492058567E-2</v>
      </c>
      <c r="Q777" s="20">
        <f>Properties!$G$13*(K777^2-O777*N777/Properties!$C$3)</f>
        <v>7.5475222307333761E-4</v>
      </c>
      <c r="R777" s="20">
        <f>Properties!$G$14*(O777*L777-M777*K777/Properties!$D$3)</f>
        <v>3.6716804521175644E-10</v>
      </c>
      <c r="S777" s="20">
        <f t="shared" si="318"/>
        <v>97.144289120865153</v>
      </c>
      <c r="T777" s="20">
        <f t="shared" si="319"/>
        <v>77.426306095408606</v>
      </c>
      <c r="U777" s="20">
        <f t="shared" si="320"/>
        <v>2.5736939045915235</v>
      </c>
      <c r="V777" s="20">
        <f t="shared" si="321"/>
        <v>2.7147023918631654</v>
      </c>
      <c r="W777" s="20">
        <f t="shared" si="322"/>
        <v>0.14100848727164311</v>
      </c>
      <c r="X777" s="20">
        <f t="shared" si="344"/>
        <v>18</v>
      </c>
      <c r="Y777" s="20">
        <f t="shared" si="323"/>
        <v>0.98707519033179003</v>
      </c>
      <c r="Z777" s="34">
        <f t="shared" si="324"/>
        <v>8.3852097420545779E-2</v>
      </c>
      <c r="AA777" s="38">
        <f t="shared" si="327"/>
        <v>2.8557108791348471E-2</v>
      </c>
      <c r="AB777" s="37">
        <f t="shared" si="328"/>
        <v>3.2171173807392428E-2</v>
      </c>
      <c r="AC777" s="39">
        <f t="shared" si="325"/>
        <v>18.217809935338508</v>
      </c>
    </row>
    <row r="778" spans="1:29">
      <c r="A778" s="20">
        <f t="shared" si="326"/>
        <v>7.5100000000001124E-2</v>
      </c>
      <c r="B778" s="16">
        <f t="shared" si="331"/>
        <v>9.5620289809612142</v>
      </c>
      <c r="C778" s="16">
        <f t="shared" si="332"/>
        <v>179.1436598491014</v>
      </c>
      <c r="D778" s="20">
        <f t="shared" si="329"/>
        <v>97.144289120865153</v>
      </c>
      <c r="E778" s="20">
        <f t="shared" si="330"/>
        <v>77.426306095408606</v>
      </c>
      <c r="F778" s="20">
        <f t="shared" si="339"/>
        <v>2.5736939045915235</v>
      </c>
      <c r="G778" s="20">
        <f t="shared" si="340"/>
        <v>2.7147023918631654</v>
      </c>
      <c r="H778" s="20">
        <f t="shared" si="341"/>
        <v>0.14100848727164311</v>
      </c>
      <c r="I778" s="20">
        <f t="shared" si="342"/>
        <v>18</v>
      </c>
      <c r="J778" s="20">
        <f t="shared" si="343"/>
        <v>0.98707519033179003</v>
      </c>
      <c r="K778" s="20">
        <f t="shared" si="313"/>
        <v>1029.7709023547122</v>
      </c>
      <c r="L778" s="20">
        <f t="shared" si="314"/>
        <v>820.75187142149719</v>
      </c>
      <c r="M778" s="20">
        <f t="shared" si="315"/>
        <v>27.282253218391066</v>
      </c>
      <c r="N778" s="20">
        <f t="shared" si="316"/>
        <v>28.777003331768579</v>
      </c>
      <c r="O778" s="20">
        <f t="shared" si="317"/>
        <v>1.4947501133775312</v>
      </c>
      <c r="P778" s="20">
        <f>Properties!$G$12*EXP(1/$G$2-1/300)*(K778*L778-M778*N778/Properties!$B$3)</f>
        <v>1.3748345269819093E-2</v>
      </c>
      <c r="Q778" s="20">
        <f>Properties!$G$13*(K778^2-O778*N778/Properties!$C$3)</f>
        <v>7.5466917125034552E-4</v>
      </c>
      <c r="R778" s="20">
        <f>Properties!$G$14*(O778*L778-M778*K778/Properties!$D$3)</f>
        <v>3.6760801683057301E-10</v>
      </c>
      <c r="S778" s="20">
        <f t="shared" si="318"/>
        <v>97.140649550669053</v>
      </c>
      <c r="T778" s="20">
        <f t="shared" si="319"/>
        <v>77.423026562846204</v>
      </c>
      <c r="U778" s="20">
        <f t="shared" si="320"/>
        <v>2.576973437153919</v>
      </c>
      <c r="V778" s="20">
        <f t="shared" si="321"/>
        <v>2.7181619432424164</v>
      </c>
      <c r="W778" s="20">
        <f t="shared" si="322"/>
        <v>0.14118850608849853</v>
      </c>
      <c r="X778" s="20">
        <f t="shared" si="344"/>
        <v>18</v>
      </c>
      <c r="Y778" s="20">
        <f t="shared" si="323"/>
        <v>0.98705786737389067</v>
      </c>
      <c r="Z778" s="34">
        <f t="shared" si="324"/>
        <v>8.3957386489159513E-2</v>
      </c>
      <c r="AA778" s="38">
        <f t="shared" si="327"/>
        <v>2.8593504493309468E-2</v>
      </c>
      <c r="AB778" s="37">
        <f t="shared" si="328"/>
        <v>3.2212167964422458E-2</v>
      </c>
      <c r="AC778" s="39">
        <f t="shared" si="325"/>
        <v>18.21772090097296</v>
      </c>
    </row>
    <row r="779" spans="1:29">
      <c r="A779" s="20">
        <f t="shared" si="326"/>
        <v>7.5200000000001127E-2</v>
      </c>
      <c r="B779" s="16">
        <f t="shared" si="331"/>
        <v>9.5747613764085671</v>
      </c>
      <c r="C779" s="16">
        <f t="shared" si="332"/>
        <v>179.38220000868742</v>
      </c>
      <c r="D779" s="20">
        <f t="shared" si="329"/>
        <v>97.140649550669053</v>
      </c>
      <c r="E779" s="20">
        <f t="shared" si="330"/>
        <v>77.423026562846204</v>
      </c>
      <c r="F779" s="20">
        <f t="shared" si="339"/>
        <v>2.576973437153919</v>
      </c>
      <c r="G779" s="20">
        <f t="shared" si="340"/>
        <v>2.7181619432424164</v>
      </c>
      <c r="H779" s="20">
        <f t="shared" si="341"/>
        <v>0.14118850608849853</v>
      </c>
      <c r="I779" s="20">
        <f t="shared" si="342"/>
        <v>18</v>
      </c>
      <c r="J779" s="20">
        <f t="shared" si="343"/>
        <v>0.98705786737389067</v>
      </c>
      <c r="K779" s="20">
        <f t="shared" si="313"/>
        <v>1029.7142497767452</v>
      </c>
      <c r="L779" s="20">
        <f t="shared" si="314"/>
        <v>820.70270356821072</v>
      </c>
      <c r="M779" s="20">
        <f t="shared" si="315"/>
        <v>27.316538254661811</v>
      </c>
      <c r="N779" s="20">
        <f t="shared" si="316"/>
        <v>28.813170378252703</v>
      </c>
      <c r="O779" s="20">
        <f t="shared" si="317"/>
        <v>1.4966321235909046</v>
      </c>
      <c r="P779" s="20">
        <f>Properties!$G$12*EXP(1/$G$2-1/300)*(K779*L779-M779*N779/Properties!$B$3)</f>
        <v>1.3746765294094746E-2</v>
      </c>
      <c r="Q779" s="20">
        <f>Properties!$G$13*(K779^2-O779*N779/Properties!$C$3)</f>
        <v>7.5458613198230802E-4</v>
      </c>
      <c r="R779" s="20">
        <f>Properties!$G$14*(O779*L779-M779*K779/Properties!$D$3)</f>
        <v>3.6804786471084013E-10</v>
      </c>
      <c r="S779" s="20">
        <f t="shared" si="318"/>
        <v>97.137010396977118</v>
      </c>
      <c r="T779" s="20">
        <f t="shared" si="319"/>
        <v>77.419747407171371</v>
      </c>
      <c r="U779" s="20">
        <f t="shared" si="320"/>
        <v>2.5802525928287583</v>
      </c>
      <c r="V779" s="20">
        <f t="shared" si="321"/>
        <v>2.721621097925806</v>
      </c>
      <c r="W779" s="20">
        <f t="shared" si="322"/>
        <v>0.14136850509704879</v>
      </c>
      <c r="X779" s="20">
        <f t="shared" si="344"/>
        <v>18</v>
      </c>
      <c r="Y779" s="20">
        <f t="shared" si="323"/>
        <v>0.98704054411197184</v>
      </c>
      <c r="Z779" s="34">
        <f t="shared" si="324"/>
        <v>8.406265913265154E-2</v>
      </c>
      <c r="AA779" s="38">
        <f t="shared" si="327"/>
        <v>2.8629896030228821E-2</v>
      </c>
      <c r="AB779" s="37">
        <f t="shared" si="328"/>
        <v>3.2253157410357856E-2</v>
      </c>
      <c r="AC779" s="39">
        <f t="shared" si="325"/>
        <v>18.217631870586018</v>
      </c>
    </row>
    <row r="780" spans="1:29">
      <c r="A780" s="20">
        <f t="shared" si="326"/>
        <v>7.530000000000113E-2</v>
      </c>
      <c r="B780" s="16">
        <f t="shared" si="331"/>
        <v>9.5874937718559181</v>
      </c>
      <c r="C780" s="16">
        <f t="shared" si="332"/>
        <v>179.62074016827344</v>
      </c>
      <c r="D780" s="20">
        <f t="shared" si="329"/>
        <v>97.137010396977118</v>
      </c>
      <c r="E780" s="20">
        <f t="shared" si="330"/>
        <v>77.419747407171371</v>
      </c>
      <c r="F780" s="20">
        <f t="shared" si="339"/>
        <v>2.5802525928287583</v>
      </c>
      <c r="G780" s="20">
        <f t="shared" si="340"/>
        <v>2.721621097925806</v>
      </c>
      <c r="H780" s="20">
        <f t="shared" si="341"/>
        <v>0.14136850509704879</v>
      </c>
      <c r="I780" s="20">
        <f t="shared" si="342"/>
        <v>18</v>
      </c>
      <c r="J780" s="20">
        <f t="shared" si="343"/>
        <v>0.98704054411197184</v>
      </c>
      <c r="K780" s="20">
        <f t="shared" si="313"/>
        <v>1029.6576026507753</v>
      </c>
      <c r="L780" s="20">
        <f t="shared" si="314"/>
        <v>820.65354067739963</v>
      </c>
      <c r="M780" s="20">
        <f t="shared" si="315"/>
        <v>27.350818067262491</v>
      </c>
      <c r="N780" s="20">
        <f t="shared" si="316"/>
        <v>28.849331923656408</v>
      </c>
      <c r="O780" s="20">
        <f t="shared" si="317"/>
        <v>1.4985138563939273</v>
      </c>
      <c r="P780" s="20">
        <f>Properties!$G$12*EXP(1/$G$2-1/300)*(K780*L780-M780*N780/Properties!$B$3)</f>
        <v>1.3745185564833083E-2</v>
      </c>
      <c r="Q780" s="20">
        <f>Properties!$G$13*(K780^2-O780*N780/Properties!$C$3)</f>
        <v>7.5450310526658951E-4</v>
      </c>
      <c r="R780" s="20">
        <f>Properties!$G$14*(O780*L780-M780*K780/Properties!$D$3)</f>
        <v>3.6848758888392248E-10</v>
      </c>
      <c r="S780" s="20">
        <f t="shared" si="318"/>
        <v>97.13337165972456</v>
      </c>
      <c r="T780" s="20">
        <f t="shared" si="319"/>
        <v>77.416468628325291</v>
      </c>
      <c r="U780" s="20">
        <f t="shared" si="320"/>
        <v>2.583531371674832</v>
      </c>
      <c r="V780" s="20">
        <f t="shared" si="321"/>
        <v>2.7250798559751193</v>
      </c>
      <c r="W780" s="20">
        <f t="shared" si="322"/>
        <v>0.14154848430028813</v>
      </c>
      <c r="X780" s="20">
        <f t="shared" si="344"/>
        <v>18</v>
      </c>
      <c r="Y780" s="20">
        <f t="shared" si="323"/>
        <v>0.98702322054601743</v>
      </c>
      <c r="Z780" s="34">
        <f t="shared" si="324"/>
        <v>8.4167915354516398E-2</v>
      </c>
      <c r="AA780" s="38">
        <f t="shared" si="327"/>
        <v>2.8666283402754403E-2</v>
      </c>
      <c r="AB780" s="37">
        <f t="shared" si="328"/>
        <v>3.2294142145933867E-2</v>
      </c>
      <c r="AC780" s="39">
        <f t="shared" si="325"/>
        <v>18.217542844177565</v>
      </c>
    </row>
    <row r="781" spans="1:29">
      <c r="A781" s="20">
        <f t="shared" si="326"/>
        <v>7.5400000000001133E-2</v>
      </c>
      <c r="B781" s="16">
        <f t="shared" si="331"/>
        <v>9.6002261673032709</v>
      </c>
      <c r="C781" s="16">
        <f t="shared" si="332"/>
        <v>179.85928032785947</v>
      </c>
      <c r="D781" s="20">
        <f t="shared" si="329"/>
        <v>97.13337165972456</v>
      </c>
      <c r="E781" s="20">
        <f t="shared" si="330"/>
        <v>77.416468628325291</v>
      </c>
      <c r="F781" s="20">
        <f t="shared" si="339"/>
        <v>2.583531371674832</v>
      </c>
      <c r="G781" s="20">
        <f t="shared" si="340"/>
        <v>2.7250798559751193</v>
      </c>
      <c r="H781" s="20">
        <f t="shared" si="341"/>
        <v>0.14154848430028813</v>
      </c>
      <c r="I781" s="20">
        <f t="shared" si="342"/>
        <v>18</v>
      </c>
      <c r="J781" s="20">
        <f t="shared" si="343"/>
        <v>0.98702322054601743</v>
      </c>
      <c r="K781" s="20">
        <f t="shared" si="313"/>
        <v>1029.6009609759028</v>
      </c>
      <c r="L781" s="20">
        <f t="shared" si="314"/>
        <v>820.60438274824924</v>
      </c>
      <c r="M781" s="20">
        <f t="shared" si="315"/>
        <v>27.385092656994079</v>
      </c>
      <c r="N781" s="20">
        <f t="shared" si="316"/>
        <v>28.885487968821671</v>
      </c>
      <c r="O781" s="20">
        <f t="shared" si="317"/>
        <v>1.5003953118276059</v>
      </c>
      <c r="P781" s="20">
        <f>Properties!$G$12*EXP(1/$G$2-1/300)*(K781*L781-M781*N781/Properties!$B$3)</f>
        <v>1.374360608198168E-2</v>
      </c>
      <c r="Q781" s="20">
        <f>Properties!$G$13*(K781^2-O781*N781/Properties!$C$3)</f>
        <v>7.5442009110055592E-4</v>
      </c>
      <c r="R781" s="20">
        <f>Properties!$G$14*(O781*L781-M781*K781/Properties!$D$3)</f>
        <v>3.6892718938117572E-10</v>
      </c>
      <c r="S781" s="20">
        <f t="shared" si="318"/>
        <v>97.129733338846634</v>
      </c>
      <c r="T781" s="20">
        <f t="shared" si="319"/>
        <v>77.413190226249199</v>
      </c>
      <c r="U781" s="20">
        <f t="shared" si="320"/>
        <v>2.5868097737509195</v>
      </c>
      <c r="V781" s="20">
        <f t="shared" si="321"/>
        <v>2.7285382174521287</v>
      </c>
      <c r="W781" s="20">
        <f t="shared" si="322"/>
        <v>0.14172844370121021</v>
      </c>
      <c r="X781" s="20">
        <f t="shared" si="344"/>
        <v>18</v>
      </c>
      <c r="Y781" s="20">
        <f t="shared" si="323"/>
        <v>0.98700589667601146</v>
      </c>
      <c r="Z781" s="34">
        <f t="shared" si="324"/>
        <v>8.427315515824696E-2</v>
      </c>
      <c r="AA781" s="38">
        <f t="shared" si="327"/>
        <v>2.8702666611533659E-2</v>
      </c>
      <c r="AB781" s="37">
        <f t="shared" si="328"/>
        <v>3.2335122171885014E-2</v>
      </c>
      <c r="AC781" s="39">
        <f t="shared" si="325"/>
        <v>18.21745382174748</v>
      </c>
    </row>
    <row r="782" spans="1:29">
      <c r="A782" s="20">
        <f t="shared" si="326"/>
        <v>7.5500000000001136E-2</v>
      </c>
      <c r="B782" s="16">
        <f t="shared" si="331"/>
        <v>9.612958562750622</v>
      </c>
      <c r="C782" s="16">
        <f t="shared" si="332"/>
        <v>180.09782048744549</v>
      </c>
      <c r="D782" s="20">
        <f t="shared" si="329"/>
        <v>97.129733338846634</v>
      </c>
      <c r="E782" s="20">
        <f t="shared" si="330"/>
        <v>77.413190226249199</v>
      </c>
      <c r="F782" s="20">
        <f t="shared" si="339"/>
        <v>2.5868097737509195</v>
      </c>
      <c r="G782" s="20">
        <f t="shared" si="340"/>
        <v>2.7285382174521287</v>
      </c>
      <c r="H782" s="20">
        <f t="shared" si="341"/>
        <v>0.14172844370121021</v>
      </c>
      <c r="I782" s="20">
        <f t="shared" si="342"/>
        <v>18</v>
      </c>
      <c r="J782" s="20">
        <f t="shared" si="343"/>
        <v>0.98700589667601146</v>
      </c>
      <c r="K782" s="20">
        <f t="shared" si="313"/>
        <v>1029.5443247512274</v>
      </c>
      <c r="L782" s="20">
        <f t="shared" si="314"/>
        <v>820.55522977994451</v>
      </c>
      <c r="M782" s="20">
        <f t="shared" si="315"/>
        <v>27.419362024657346</v>
      </c>
      <c r="N782" s="20">
        <f t="shared" si="316"/>
        <v>28.921638514590271</v>
      </c>
      <c r="O782" s="20">
        <f t="shared" si="317"/>
        <v>1.5022764899329384</v>
      </c>
      <c r="P782" s="20">
        <f>Properties!$G$12*EXP(1/$G$2-1/300)*(K782*L782-M782*N782/Properties!$B$3)</f>
        <v>1.3742026845488106E-2</v>
      </c>
      <c r="Q782" s="20">
        <f>Properties!$G$13*(K782^2-O782*N782/Properties!$C$3)</f>
        <v>7.5433708948157221E-4</v>
      </c>
      <c r="R782" s="20">
        <f>Properties!$G$14*(O782*L782-M782*K782/Properties!$D$3)</f>
        <v>3.6936666623394691E-10</v>
      </c>
      <c r="S782" s="20">
        <f t="shared" si="318"/>
        <v>97.126095434278568</v>
      </c>
      <c r="T782" s="20">
        <f t="shared" si="319"/>
        <v>77.409912200884335</v>
      </c>
      <c r="U782" s="20">
        <f t="shared" si="320"/>
        <v>2.5900877991157865</v>
      </c>
      <c r="V782" s="20">
        <f t="shared" si="321"/>
        <v>2.7319961824185932</v>
      </c>
      <c r="W782" s="20">
        <f t="shared" si="322"/>
        <v>0.141908383302808</v>
      </c>
      <c r="X782" s="20">
        <f t="shared" si="344"/>
        <v>18</v>
      </c>
      <c r="Y782" s="20">
        <f t="shared" si="323"/>
        <v>0.98698857250193794</v>
      </c>
      <c r="Z782" s="34">
        <f t="shared" si="324"/>
        <v>8.4378378547336541E-2</v>
      </c>
      <c r="AA782" s="38">
        <f t="shared" si="327"/>
        <v>2.8739045657214319E-2</v>
      </c>
      <c r="AB782" s="37">
        <f t="shared" si="328"/>
        <v>3.2376097488945807E-2</v>
      </c>
      <c r="AC782" s="39">
        <f t="shared" si="325"/>
        <v>18.217364803295652</v>
      </c>
    </row>
    <row r="783" spans="1:29">
      <c r="A783" s="20">
        <f t="shared" si="326"/>
        <v>7.5600000000001139E-2</v>
      </c>
      <c r="B783" s="16">
        <f t="shared" si="331"/>
        <v>9.6256909581979748</v>
      </c>
      <c r="C783" s="16">
        <f t="shared" si="332"/>
        <v>180.33636064703151</v>
      </c>
      <c r="D783" s="20">
        <f t="shared" si="329"/>
        <v>97.126095434278568</v>
      </c>
      <c r="E783" s="20">
        <f t="shared" si="330"/>
        <v>77.409912200884335</v>
      </c>
      <c r="F783" s="20">
        <f t="shared" si="339"/>
        <v>2.5900877991157865</v>
      </c>
      <c r="G783" s="20">
        <f t="shared" si="340"/>
        <v>2.7319961824185932</v>
      </c>
      <c r="H783" s="20">
        <f t="shared" si="341"/>
        <v>0.141908383302808</v>
      </c>
      <c r="I783" s="20">
        <f t="shared" si="342"/>
        <v>18</v>
      </c>
      <c r="J783" s="20">
        <f t="shared" si="343"/>
        <v>0.98698857250193794</v>
      </c>
      <c r="K783" s="20">
        <f t="shared" si="313"/>
        <v>1029.487693975849</v>
      </c>
      <c r="L783" s="20">
        <f t="shared" si="314"/>
        <v>820.50608177167157</v>
      </c>
      <c r="M783" s="20">
        <f t="shared" si="315"/>
        <v>27.453626171052914</v>
      </c>
      <c r="N783" s="20">
        <f t="shared" si="316"/>
        <v>28.957783561803815</v>
      </c>
      <c r="O783" s="20">
        <f t="shared" si="317"/>
        <v>1.5041573907509138</v>
      </c>
      <c r="P783" s="20">
        <f>Properties!$G$12*EXP(1/$G$2-1/300)*(K783*L783-M783*N783/Properties!$B$3)</f>
        <v>1.374044785529996E-2</v>
      </c>
      <c r="Q783" s="20">
        <f>Properties!$G$13*(K783^2-O783*N783/Properties!$C$3)</f>
        <v>7.5425410040700475E-4</v>
      </c>
      <c r="R783" s="20">
        <f>Properties!$G$14*(O783*L783-M783*K783/Properties!$D$3)</f>
        <v>3.6980601947357372E-10</v>
      </c>
      <c r="S783" s="20">
        <f t="shared" si="318"/>
        <v>97.122457945955631</v>
      </c>
      <c r="T783" s="20">
        <f t="shared" si="319"/>
        <v>77.406634552171937</v>
      </c>
      <c r="U783" s="20">
        <f t="shared" si="320"/>
        <v>2.5933654478281865</v>
      </c>
      <c r="V783" s="20">
        <f t="shared" si="321"/>
        <v>2.7354537509362591</v>
      </c>
      <c r="W783" s="20">
        <f t="shared" si="322"/>
        <v>0.14208830310807391</v>
      </c>
      <c r="X783" s="20">
        <f t="shared" si="344"/>
        <v>18</v>
      </c>
      <c r="Y783" s="20">
        <f t="shared" si="323"/>
        <v>0.98697124802378089</v>
      </c>
      <c r="Z783" s="34">
        <f t="shared" si="324"/>
        <v>8.4483585525276683E-2</v>
      </c>
      <c r="AA783" s="38">
        <f t="shared" si="327"/>
        <v>2.8775420540443689E-2</v>
      </c>
      <c r="AB783" s="37">
        <f t="shared" si="328"/>
        <v>3.241706809785079E-2</v>
      </c>
      <c r="AC783" s="39">
        <f t="shared" si="325"/>
        <v>18.217275788821972</v>
      </c>
    </row>
    <row r="784" spans="1:29">
      <c r="A784" s="20">
        <f t="shared" si="326"/>
        <v>7.5700000000001141E-2</v>
      </c>
      <c r="B784" s="16">
        <f t="shared" si="331"/>
        <v>9.6384233536453259</v>
      </c>
      <c r="C784" s="16">
        <f t="shared" si="332"/>
        <v>180.57490080661753</v>
      </c>
      <c r="D784" s="20">
        <f t="shared" si="329"/>
        <v>97.122457945955631</v>
      </c>
      <c r="E784" s="20">
        <f t="shared" si="330"/>
        <v>77.406634552171937</v>
      </c>
      <c r="F784" s="20">
        <f t="shared" si="339"/>
        <v>2.5933654478281865</v>
      </c>
      <c r="G784" s="20">
        <f t="shared" si="340"/>
        <v>2.7354537509362591</v>
      </c>
      <c r="H784" s="20">
        <f t="shared" si="341"/>
        <v>0.14208830310807391</v>
      </c>
      <c r="I784" s="20">
        <f t="shared" si="342"/>
        <v>18</v>
      </c>
      <c r="J784" s="20">
        <f t="shared" si="343"/>
        <v>0.98697124802378089</v>
      </c>
      <c r="K784" s="20">
        <f t="shared" si="313"/>
        <v>1029.4310686488684</v>
      </c>
      <c r="L784" s="20">
        <f t="shared" si="314"/>
        <v>820.45693872261609</v>
      </c>
      <c r="M784" s="20">
        <f t="shared" si="315"/>
        <v>27.487885096981241</v>
      </c>
      <c r="N784" s="20">
        <f t="shared" si="316"/>
        <v>28.99392311130374</v>
      </c>
      <c r="O784" s="20">
        <f t="shared" si="317"/>
        <v>1.5060380143225134</v>
      </c>
      <c r="P784" s="20">
        <f>Properties!$G$12*EXP(1/$G$2-1/300)*(K784*L784-M784*N784/Properties!$B$3)</f>
        <v>1.3738869111364861E-2</v>
      </c>
      <c r="Q784" s="20">
        <f>Properties!$G$13*(K784^2-O784*N784/Properties!$C$3)</f>
        <v>7.5417112387422109E-4</v>
      </c>
      <c r="R784" s="20">
        <f>Properties!$G$14*(O784*L784-M784*K784/Properties!$D$3)</f>
        <v>3.702452491313849E-10</v>
      </c>
      <c r="S784" s="20">
        <f t="shared" si="318"/>
        <v>97.118820873813107</v>
      </c>
      <c r="T784" s="20">
        <f t="shared" si="319"/>
        <v>77.403357280053257</v>
      </c>
      <c r="U784" s="20">
        <f t="shared" si="320"/>
        <v>2.5966427199468614</v>
      </c>
      <c r="V784" s="20">
        <f t="shared" si="321"/>
        <v>2.7389109230668596</v>
      </c>
      <c r="W784" s="20">
        <f t="shared" si="322"/>
        <v>0.14226820311999966</v>
      </c>
      <c r="X784" s="20">
        <f t="shared" si="344"/>
        <v>18</v>
      </c>
      <c r="Y784" s="20">
        <f t="shared" si="323"/>
        <v>0.9869539232415242</v>
      </c>
      <c r="Z784" s="34">
        <f t="shared" si="324"/>
        <v>8.4588776095557594E-2</v>
      </c>
      <c r="AA784" s="38">
        <f t="shared" si="327"/>
        <v>2.8811791261868933E-2</v>
      </c>
      <c r="AB784" s="37">
        <f t="shared" si="328"/>
        <v>3.2458033999334293E-2</v>
      </c>
      <c r="AC784" s="39">
        <f t="shared" si="325"/>
        <v>18.217186778326329</v>
      </c>
    </row>
    <row r="785" spans="1:29">
      <c r="A785" s="20">
        <f t="shared" si="326"/>
        <v>7.5800000000001144E-2</v>
      </c>
      <c r="B785" s="16">
        <f t="shared" si="331"/>
        <v>9.6511557490926787</v>
      </c>
      <c r="C785" s="16">
        <f t="shared" si="332"/>
        <v>180.81344096620359</v>
      </c>
      <c r="D785" s="20">
        <f t="shared" si="329"/>
        <v>97.118820873813107</v>
      </c>
      <c r="E785" s="20">
        <f t="shared" si="330"/>
        <v>77.403357280053257</v>
      </c>
      <c r="F785" s="20">
        <f t="shared" si="339"/>
        <v>2.5966427199468614</v>
      </c>
      <c r="G785" s="20">
        <f t="shared" si="340"/>
        <v>2.7389109230668596</v>
      </c>
      <c r="H785" s="20">
        <f t="shared" si="341"/>
        <v>0.14226820311999966</v>
      </c>
      <c r="I785" s="20">
        <f t="shared" si="342"/>
        <v>18</v>
      </c>
      <c r="J785" s="20">
        <f t="shared" si="343"/>
        <v>0.9869539232415242</v>
      </c>
      <c r="K785" s="20">
        <f t="shared" si="313"/>
        <v>1029.3744487693857</v>
      </c>
      <c r="L785" s="20">
        <f t="shared" si="314"/>
        <v>820.40780063196371</v>
      </c>
      <c r="M785" s="20">
        <f t="shared" si="315"/>
        <v>27.522138803242598</v>
      </c>
      <c r="N785" s="20">
        <f t="shared" si="316"/>
        <v>29.030057163931293</v>
      </c>
      <c r="O785" s="20">
        <f t="shared" si="317"/>
        <v>1.5079183606887092</v>
      </c>
      <c r="P785" s="20">
        <f>Properties!$G$12*EXP(1/$G$2-1/300)*(K785*L785-M785*N785/Properties!$B$3)</f>
        <v>1.3737290613630415E-2</v>
      </c>
      <c r="Q785" s="20">
        <f>Properties!$G$13*(K785^2-O785*N785/Properties!$C$3)</f>
        <v>7.5408815988058835E-4</v>
      </c>
      <c r="R785" s="20">
        <f>Properties!$G$14*(O785*L785-M785*K785/Properties!$D$3)</f>
        <v>3.7068435523869989E-10</v>
      </c>
      <c r="S785" s="20">
        <f t="shared" si="318"/>
        <v>97.115184217786279</v>
      </c>
      <c r="T785" s="20">
        <f t="shared" si="319"/>
        <v>77.400080384469575</v>
      </c>
      <c r="U785" s="20">
        <f t="shared" si="320"/>
        <v>2.5999196155305393</v>
      </c>
      <c r="V785" s="20">
        <f t="shared" si="321"/>
        <v>2.7423676988721142</v>
      </c>
      <c r="W785" s="20">
        <f t="shared" si="322"/>
        <v>0.14244808334157638</v>
      </c>
      <c r="X785" s="20">
        <f t="shared" si="344"/>
        <v>18</v>
      </c>
      <c r="Y785" s="20">
        <f t="shared" si="323"/>
        <v>0.986936598155152</v>
      </c>
      <c r="Z785" s="34">
        <f t="shared" si="324"/>
        <v>8.4693950261670148E-2</v>
      </c>
      <c r="AA785" s="38">
        <f t="shared" si="327"/>
        <v>2.8848157822137212E-2</v>
      </c>
      <c r="AB785" s="37">
        <f t="shared" si="328"/>
        <v>3.2498995194130312E-2</v>
      </c>
      <c r="AC785" s="39">
        <f t="shared" si="325"/>
        <v>18.2170977718086</v>
      </c>
    </row>
    <row r="786" spans="1:29">
      <c r="A786" s="20">
        <f t="shared" si="326"/>
        <v>7.5900000000001147E-2</v>
      </c>
      <c r="B786" s="16">
        <f t="shared" si="331"/>
        <v>9.6638881445400298</v>
      </c>
      <c r="C786" s="16">
        <f t="shared" si="332"/>
        <v>181.05198112578961</v>
      </c>
      <c r="D786" s="20">
        <f t="shared" si="329"/>
        <v>97.115184217786279</v>
      </c>
      <c r="E786" s="20">
        <f t="shared" si="330"/>
        <v>77.400080384469575</v>
      </c>
      <c r="F786" s="20">
        <f t="shared" si="339"/>
        <v>2.5999196155305393</v>
      </c>
      <c r="G786" s="20">
        <f t="shared" si="340"/>
        <v>2.7423676988721142</v>
      </c>
      <c r="H786" s="20">
        <f t="shared" si="341"/>
        <v>0.14244808334157638</v>
      </c>
      <c r="I786" s="20">
        <f t="shared" si="342"/>
        <v>18</v>
      </c>
      <c r="J786" s="20">
        <f t="shared" si="343"/>
        <v>0.986936598155152</v>
      </c>
      <c r="K786" s="20">
        <f t="shared" si="313"/>
        <v>1029.3178343365028</v>
      </c>
      <c r="L786" s="20">
        <f t="shared" si="314"/>
        <v>820.3586674989009</v>
      </c>
      <c r="M786" s="20">
        <f t="shared" si="315"/>
        <v>27.556387290637112</v>
      </c>
      <c r="N786" s="20">
        <f t="shared" si="316"/>
        <v>29.06618572052756</v>
      </c>
      <c r="O786" s="20">
        <f t="shared" si="317"/>
        <v>1.5097984298904656</v>
      </c>
      <c r="P786" s="20">
        <f>Properties!$G$12*EXP(1/$G$2-1/300)*(K786*L786-M786*N786/Properties!$B$3)</f>
        <v>1.3735712362044284E-2</v>
      </c>
      <c r="Q786" s="20">
        <f>Properties!$G$13*(K786^2-O786*N786/Properties!$C$3)</f>
        <v>7.5400520842347659E-4</v>
      </c>
      <c r="R786" s="20">
        <f>Properties!$G$14*(O786*L786-M786*K786/Properties!$D$3)</f>
        <v>3.7112333782682923E-10</v>
      </c>
      <c r="S786" s="20">
        <f t="shared" si="318"/>
        <v>97.111547977810446</v>
      </c>
      <c r="T786" s="20">
        <f t="shared" si="319"/>
        <v>77.396803865362173</v>
      </c>
      <c r="U786" s="20">
        <f t="shared" si="320"/>
        <v>2.6031961346379369</v>
      </c>
      <c r="V786" s="20">
        <f t="shared" si="321"/>
        <v>2.74582407841373</v>
      </c>
      <c r="W786" s="20">
        <f t="shared" si="322"/>
        <v>0.14262794377579457</v>
      </c>
      <c r="X786" s="20">
        <f t="shared" si="344"/>
        <v>18</v>
      </c>
      <c r="Y786" s="20">
        <f t="shared" si="323"/>
        <v>0.98691927276464819</v>
      </c>
      <c r="Z786" s="34">
        <f t="shared" si="324"/>
        <v>8.4799108027101444E-2</v>
      </c>
      <c r="AA786" s="38">
        <f t="shared" si="327"/>
        <v>2.888452022189554E-2</v>
      </c>
      <c r="AB786" s="37">
        <f t="shared" si="328"/>
        <v>3.2539951682972836E-2</v>
      </c>
      <c r="AC786" s="39">
        <f t="shared" si="325"/>
        <v>18.217008769268666</v>
      </c>
    </row>
    <row r="787" spans="1:29">
      <c r="A787" s="20">
        <f t="shared" si="326"/>
        <v>7.600000000000115E-2</v>
      </c>
      <c r="B787" s="16">
        <f t="shared" si="331"/>
        <v>9.6766205399873826</v>
      </c>
      <c r="C787" s="16">
        <f t="shared" si="332"/>
        <v>181.29052128537563</v>
      </c>
      <c r="D787" s="20">
        <f t="shared" si="329"/>
        <v>97.111547977810446</v>
      </c>
      <c r="E787" s="20">
        <f t="shared" si="330"/>
        <v>77.396803865362173</v>
      </c>
      <c r="F787" s="20">
        <f t="shared" si="339"/>
        <v>2.6031961346379369</v>
      </c>
      <c r="G787" s="20">
        <f t="shared" si="340"/>
        <v>2.74582407841373</v>
      </c>
      <c r="H787" s="20">
        <f t="shared" si="341"/>
        <v>0.14262794377579457</v>
      </c>
      <c r="I787" s="20">
        <f t="shared" si="342"/>
        <v>18</v>
      </c>
      <c r="J787" s="20">
        <f t="shared" si="343"/>
        <v>0.98691927276464819</v>
      </c>
      <c r="K787" s="20">
        <f t="shared" si="313"/>
        <v>1029.2612253493194</v>
      </c>
      <c r="L787" s="20">
        <f t="shared" si="314"/>
        <v>820.30953932261389</v>
      </c>
      <c r="M787" s="20">
        <f t="shared" si="315"/>
        <v>27.590630559964698</v>
      </c>
      <c r="N787" s="20">
        <f t="shared" si="316"/>
        <v>29.102308781933417</v>
      </c>
      <c r="O787" s="20">
        <f t="shared" si="317"/>
        <v>1.5116782219687366</v>
      </c>
      <c r="P787" s="20">
        <f>Properties!$G$12*EXP(1/$G$2-1/300)*(K787*L787-M787*N787/Properties!$B$3)</f>
        <v>1.3734134356554102E-2</v>
      </c>
      <c r="Q787" s="20">
        <f>Properties!$G$13*(K787^2-O787*N787/Properties!$C$3)</f>
        <v>7.5392226950025325E-4</v>
      </c>
      <c r="R787" s="20">
        <f>Properties!$G$14*(O787*L787-M787*K787/Properties!$D$3)</f>
        <v>3.7156219692707421E-10</v>
      </c>
      <c r="S787" s="20">
        <f t="shared" si="318"/>
        <v>97.107912153820919</v>
      </c>
      <c r="T787" s="20">
        <f t="shared" si="319"/>
        <v>77.393527722672346</v>
      </c>
      <c r="U787" s="20">
        <f t="shared" si="320"/>
        <v>2.6064722773277578</v>
      </c>
      <c r="V787" s="20">
        <f t="shared" si="321"/>
        <v>2.7492800617534003</v>
      </c>
      <c r="W787" s="20">
        <f t="shared" si="322"/>
        <v>0.14280778442564412</v>
      </c>
      <c r="X787" s="20">
        <f t="shared" si="344"/>
        <v>18</v>
      </c>
      <c r="Y787" s="20">
        <f t="shared" si="323"/>
        <v>0.98690194706999668</v>
      </c>
      <c r="Z787" s="34">
        <f t="shared" si="324"/>
        <v>8.4904249395340803E-2</v>
      </c>
      <c r="AA787" s="38">
        <f t="shared" si="327"/>
        <v>2.8920878461790808E-2</v>
      </c>
      <c r="AB787" s="37">
        <f t="shared" si="328"/>
        <v>3.258090346659568E-2</v>
      </c>
      <c r="AC787" s="39">
        <f t="shared" si="325"/>
        <v>18.21691977070644</v>
      </c>
    </row>
    <row r="788" spans="1:29">
      <c r="A788" s="20">
        <f t="shared" si="326"/>
        <v>7.6100000000001153E-2</v>
      </c>
      <c r="B788" s="16">
        <f t="shared" si="331"/>
        <v>9.6893529354347336</v>
      </c>
      <c r="C788" s="16">
        <f t="shared" si="332"/>
        <v>181.52906144496166</v>
      </c>
      <c r="D788" s="20">
        <f t="shared" si="329"/>
        <v>97.107912153820919</v>
      </c>
      <c r="E788" s="20">
        <f t="shared" si="330"/>
        <v>77.393527722672346</v>
      </c>
      <c r="F788" s="20">
        <f t="shared" si="339"/>
        <v>2.6064722773277578</v>
      </c>
      <c r="G788" s="20">
        <f t="shared" si="340"/>
        <v>2.7492800617534003</v>
      </c>
      <c r="H788" s="20">
        <f t="shared" si="341"/>
        <v>0.14280778442564412</v>
      </c>
      <c r="I788" s="20">
        <f t="shared" si="342"/>
        <v>18</v>
      </c>
      <c r="J788" s="20">
        <f t="shared" si="343"/>
        <v>0.98690194706999668</v>
      </c>
      <c r="K788" s="20">
        <f t="shared" si="313"/>
        <v>1029.204621806937</v>
      </c>
      <c r="L788" s="20">
        <f t="shared" si="314"/>
        <v>820.26041610228913</v>
      </c>
      <c r="M788" s="20">
        <f t="shared" si="315"/>
        <v>27.624868612025125</v>
      </c>
      <c r="N788" s="20">
        <f t="shared" si="316"/>
        <v>29.138426348989579</v>
      </c>
      <c r="O788" s="20">
        <f t="shared" si="317"/>
        <v>1.5135577369644693</v>
      </c>
      <c r="P788" s="20">
        <f>Properties!$G$12*EXP(1/$G$2-1/300)*(K788*L788-M788*N788/Properties!$B$3)</f>
        <v>1.3732556597107537E-2</v>
      </c>
      <c r="Q788" s="20">
        <f>Properties!$G$13*(K788^2-O788*N788/Properties!$C$3)</f>
        <v>7.5383934310828871E-4</v>
      </c>
      <c r="R788" s="20">
        <f>Properties!$G$14*(O788*L788-M788*K788/Properties!$D$3)</f>
        <v>3.7200093257072785E-10</v>
      </c>
      <c r="S788" s="20">
        <f t="shared" si="318"/>
        <v>97.10427674575304</v>
      </c>
      <c r="T788" s="20">
        <f t="shared" si="319"/>
        <v>77.390251956341416</v>
      </c>
      <c r="U788" s="20">
        <f t="shared" si="320"/>
        <v>2.6097480436586928</v>
      </c>
      <c r="V788" s="20">
        <f t="shared" si="321"/>
        <v>2.7527356489528056</v>
      </c>
      <c r="W788" s="20">
        <f t="shared" si="322"/>
        <v>0.14298760529411422</v>
      </c>
      <c r="X788" s="20">
        <f t="shared" si="344"/>
        <v>18</v>
      </c>
      <c r="Y788" s="20">
        <f t="shared" si="323"/>
        <v>0.98688462107118158</v>
      </c>
      <c r="Z788" s="34">
        <f t="shared" si="324"/>
        <v>8.5009374369875212E-2</v>
      </c>
      <c r="AA788" s="38">
        <f t="shared" si="327"/>
        <v>2.8957232542469596E-2</v>
      </c>
      <c r="AB788" s="37">
        <f t="shared" si="328"/>
        <v>3.26218505457323E-2</v>
      </c>
      <c r="AC788" s="39">
        <f t="shared" si="325"/>
        <v>18.216830776121789</v>
      </c>
    </row>
    <row r="789" spans="1:29">
      <c r="A789" s="20">
        <f t="shared" si="326"/>
        <v>7.6200000000001156E-2</v>
      </c>
      <c r="B789" s="16">
        <f t="shared" si="331"/>
        <v>9.7020853308820865</v>
      </c>
      <c r="C789" s="16">
        <f t="shared" si="332"/>
        <v>181.76760160454768</v>
      </c>
      <c r="D789" s="20">
        <f t="shared" si="329"/>
        <v>97.10427674575304</v>
      </c>
      <c r="E789" s="20">
        <f t="shared" si="330"/>
        <v>77.390251956341416</v>
      </c>
      <c r="F789" s="20">
        <f t="shared" si="339"/>
        <v>2.6097480436586928</v>
      </c>
      <c r="G789" s="20">
        <f t="shared" si="340"/>
        <v>2.7527356489528056</v>
      </c>
      <c r="H789" s="20">
        <f t="shared" si="341"/>
        <v>0.14298760529411422</v>
      </c>
      <c r="I789" s="20">
        <f t="shared" si="342"/>
        <v>18</v>
      </c>
      <c r="J789" s="20">
        <f t="shared" si="343"/>
        <v>0.98688462107118158</v>
      </c>
      <c r="K789" s="20">
        <f t="shared" si="313"/>
        <v>1029.1480237084577</v>
      </c>
      <c r="L789" s="20">
        <f t="shared" si="314"/>
        <v>820.21129783711353</v>
      </c>
      <c r="M789" s="20">
        <f t="shared" si="315"/>
        <v>27.659101447617999</v>
      </c>
      <c r="N789" s="20">
        <f t="shared" si="316"/>
        <v>29.174538422536585</v>
      </c>
      <c r="O789" s="20">
        <f t="shared" si="317"/>
        <v>1.5154369749186007</v>
      </c>
      <c r="P789" s="20">
        <f>Properties!$G$12*EXP(1/$G$2-1/300)*(K789*L789-M789*N789/Properties!$B$3)</f>
        <v>1.3730979083652286E-2</v>
      </c>
      <c r="Q789" s="20">
        <f>Properties!$G$13*(K789^2-O789*N789/Properties!$C$3)</f>
        <v>7.5375642924495453E-4</v>
      </c>
      <c r="R789" s="20">
        <f>Properties!$G$14*(O789*L789-M789*K789/Properties!$D$3)</f>
        <v>3.7243954478907256E-10</v>
      </c>
      <c r="S789" s="20">
        <f t="shared" si="318"/>
        <v>97.100641753542149</v>
      </c>
      <c r="T789" s="20">
        <f t="shared" si="319"/>
        <v>77.386976566310693</v>
      </c>
      <c r="U789" s="20">
        <f t="shared" si="320"/>
        <v>2.6130234336894214</v>
      </c>
      <c r="V789" s="20">
        <f t="shared" si="321"/>
        <v>2.7561908400736135</v>
      </c>
      <c r="W789" s="20">
        <f t="shared" si="322"/>
        <v>0.14316740638419351</v>
      </c>
      <c r="X789" s="20">
        <f t="shared" si="344"/>
        <v>18</v>
      </c>
      <c r="Y789" s="20">
        <f t="shared" si="323"/>
        <v>0.9868672947681868</v>
      </c>
      <c r="Z789" s="34">
        <f t="shared" si="324"/>
        <v>8.5114482954189108E-2</v>
      </c>
      <c r="AA789" s="38">
        <f t="shared" si="327"/>
        <v>2.8993582464578508E-2</v>
      </c>
      <c r="AB789" s="37">
        <f t="shared" si="328"/>
        <v>3.2662792921116332E-2</v>
      </c>
      <c r="AC789" s="39">
        <f t="shared" si="325"/>
        <v>18.216741785514607</v>
      </c>
    </row>
    <row r="790" spans="1:29">
      <c r="A790" s="20">
        <f t="shared" si="326"/>
        <v>7.6300000000001159E-2</v>
      </c>
      <c r="B790" s="16">
        <f t="shared" ref="B790:B803" si="345">A790/(PI()/4*$G$6^2)</f>
        <v>9.7148177263294375</v>
      </c>
      <c r="C790" s="16">
        <f t="shared" ref="C790:C803" si="346">A790*$G$10</f>
        <v>182.0061417641337</v>
      </c>
      <c r="D790" s="20">
        <f t="shared" si="329"/>
        <v>97.100641753542149</v>
      </c>
      <c r="E790" s="20">
        <f t="shared" si="330"/>
        <v>77.386976566310693</v>
      </c>
      <c r="F790" s="20">
        <f t="shared" ref="F790:F803" si="347">U789</f>
        <v>2.6130234336894214</v>
      </c>
      <c r="G790" s="20">
        <f t="shared" ref="G790:G803" si="348">V789</f>
        <v>2.7561908400736135</v>
      </c>
      <c r="H790" s="20">
        <f t="shared" ref="H790:H803" si="349">W789</f>
        <v>0.14316740638419351</v>
      </c>
      <c r="I790" s="20">
        <f t="shared" ref="I790:I803" si="350">X789</f>
        <v>18</v>
      </c>
      <c r="J790" s="20">
        <f t="shared" ref="J790:J803" si="351">Y789</f>
        <v>0.9868672947681868</v>
      </c>
      <c r="K790" s="20">
        <f t="shared" si="313"/>
        <v>1029.0914310529818</v>
      </c>
      <c r="L790" s="20">
        <f t="shared" si="314"/>
        <v>820.16218452627368</v>
      </c>
      <c r="M790" s="20">
        <f t="shared" si="315"/>
        <v>27.693329067542738</v>
      </c>
      <c r="N790" s="20">
        <f t="shared" si="316"/>
        <v>29.210645003414786</v>
      </c>
      <c r="O790" s="20">
        <f t="shared" si="317"/>
        <v>1.5173159358720607</v>
      </c>
      <c r="P790" s="20">
        <f>Properties!$G$12*EXP(1/$G$2-1/300)*(K790*L790-M790*N790/Properties!$B$3)</f>
        <v>1.3729401816136017E-2</v>
      </c>
      <c r="Q790" s="20">
        <f>Properties!$G$13*(K790^2-O790*N790/Properties!$C$3)</f>
        <v>7.5367352790762056E-4</v>
      </c>
      <c r="R790" s="20">
        <f>Properties!$G$14*(O790*L790-M790*K790/Properties!$D$3)</f>
        <v>3.7287803361338338E-10</v>
      </c>
      <c r="S790" s="20">
        <f t="shared" si="318"/>
        <v>97.097007177123615</v>
      </c>
      <c r="T790" s="20">
        <f t="shared" si="319"/>
        <v>77.383701552521501</v>
      </c>
      <c r="U790" s="20">
        <f t="shared" si="320"/>
        <v>2.6162984474786093</v>
      </c>
      <c r="V790" s="20">
        <f t="shared" si="321"/>
        <v>2.7596456351774781</v>
      </c>
      <c r="W790" s="20">
        <f t="shared" si="322"/>
        <v>0.14334718769886995</v>
      </c>
      <c r="X790" s="20">
        <f t="shared" ref="X790:X803" si="352">I790</f>
        <v>18</v>
      </c>
      <c r="Y790" s="20">
        <f t="shared" si="323"/>
        <v>0.98684996816099635</v>
      </c>
      <c r="Z790" s="34">
        <f t="shared" si="324"/>
        <v>8.5219575151769589E-2</v>
      </c>
      <c r="AA790" s="38">
        <f t="shared" si="327"/>
        <v>2.9029928228763852E-2</v>
      </c>
      <c r="AB790" s="37">
        <f t="shared" si="328"/>
        <v>3.2703730593481237E-2</v>
      </c>
      <c r="AC790" s="39">
        <f t="shared" si="325"/>
        <v>18.216652798884784</v>
      </c>
    </row>
    <row r="791" spans="1:29">
      <c r="A791" s="20">
        <f t="shared" si="326"/>
        <v>7.6400000000001161E-2</v>
      </c>
      <c r="B791" s="16">
        <f t="shared" si="345"/>
        <v>9.7275501217767903</v>
      </c>
      <c r="C791" s="16">
        <f t="shared" si="346"/>
        <v>182.24468192371972</v>
      </c>
      <c r="D791" s="20">
        <f t="shared" si="329"/>
        <v>97.097007177123615</v>
      </c>
      <c r="E791" s="20">
        <f t="shared" si="330"/>
        <v>77.383701552521501</v>
      </c>
      <c r="F791" s="20">
        <f t="shared" si="347"/>
        <v>2.6162984474786093</v>
      </c>
      <c r="G791" s="20">
        <f t="shared" si="348"/>
        <v>2.7596456351774781</v>
      </c>
      <c r="H791" s="20">
        <f t="shared" si="349"/>
        <v>0.14334718769886995</v>
      </c>
      <c r="I791" s="20">
        <f t="shared" si="350"/>
        <v>18</v>
      </c>
      <c r="J791" s="20">
        <f t="shared" si="351"/>
        <v>0.98684996816099635</v>
      </c>
      <c r="K791" s="20">
        <f t="shared" si="313"/>
        <v>1029.0348438396113</v>
      </c>
      <c r="L791" s="20">
        <f t="shared" si="314"/>
        <v>820.11307616895624</v>
      </c>
      <c r="M791" s="20">
        <f t="shared" si="315"/>
        <v>27.727551472598577</v>
      </c>
      <c r="N791" s="20">
        <f t="shared" si="316"/>
        <v>29.246746092464338</v>
      </c>
      <c r="O791" s="20">
        <f t="shared" si="317"/>
        <v>1.5191946198657686</v>
      </c>
      <c r="P791" s="20">
        <f>Properties!$G$12*EXP(1/$G$2-1/300)*(K791*L791-M791*N791/Properties!$B$3)</f>
        <v>1.3727824794506441E-2</v>
      </c>
      <c r="Q791" s="20">
        <f>Properties!$G$13*(K791^2-O791*N791/Properties!$C$3)</f>
        <v>7.5359063909365891E-4</v>
      </c>
      <c r="R791" s="20">
        <f>Properties!$G$14*(O791*L791-M791*K791/Properties!$D$3)</f>
        <v>3.7331639907492447E-10</v>
      </c>
      <c r="S791" s="20">
        <f t="shared" si="318"/>
        <v>97.093373016432793</v>
      </c>
      <c r="T791" s="20">
        <f t="shared" si="319"/>
        <v>77.380426914915205</v>
      </c>
      <c r="U791" s="20">
        <f t="shared" si="320"/>
        <v>2.6195730850849106</v>
      </c>
      <c r="V791" s="20">
        <f t="shared" si="321"/>
        <v>2.7631000343260403</v>
      </c>
      <c r="W791" s="20">
        <f t="shared" si="322"/>
        <v>0.14352694924113094</v>
      </c>
      <c r="X791" s="20">
        <f t="shared" si="352"/>
        <v>18</v>
      </c>
      <c r="Y791" s="20">
        <f t="shared" si="323"/>
        <v>0.98683264124959413</v>
      </c>
      <c r="Z791" s="34">
        <f t="shared" si="324"/>
        <v>8.5324650966100757E-2</v>
      </c>
      <c r="AA791" s="38">
        <f t="shared" si="327"/>
        <v>2.9066269835672075E-2</v>
      </c>
      <c r="AB791" s="37">
        <f t="shared" si="328"/>
        <v>3.2744663563559942E-2</v>
      </c>
      <c r="AC791" s="39">
        <f t="shared" si="325"/>
        <v>18.216563816232203</v>
      </c>
    </row>
    <row r="792" spans="1:29">
      <c r="A792" s="20">
        <f t="shared" si="326"/>
        <v>7.6500000000001164E-2</v>
      </c>
      <c r="B792" s="16">
        <f t="shared" si="345"/>
        <v>9.7402825172241432</v>
      </c>
      <c r="C792" s="16">
        <f t="shared" si="346"/>
        <v>182.48322208330575</v>
      </c>
      <c r="D792" s="20">
        <f t="shared" si="329"/>
        <v>97.093373016432793</v>
      </c>
      <c r="E792" s="20">
        <f t="shared" si="330"/>
        <v>77.380426914915205</v>
      </c>
      <c r="F792" s="20">
        <f t="shared" si="347"/>
        <v>2.6195730850849106</v>
      </c>
      <c r="G792" s="20">
        <f t="shared" si="348"/>
        <v>2.7631000343260403</v>
      </c>
      <c r="H792" s="20">
        <f t="shared" si="349"/>
        <v>0.14352694924113094</v>
      </c>
      <c r="I792" s="20">
        <f t="shared" si="350"/>
        <v>18</v>
      </c>
      <c r="J792" s="20">
        <f t="shared" si="351"/>
        <v>0.98683264124959413</v>
      </c>
      <c r="K792" s="20">
        <f t="shared" si="313"/>
        <v>1028.9782620674489</v>
      </c>
      <c r="L792" s="20">
        <f t="shared" si="314"/>
        <v>820.06397276434882</v>
      </c>
      <c r="M792" s="20">
        <f t="shared" si="315"/>
        <v>27.761768663584625</v>
      </c>
      <c r="N792" s="20">
        <f t="shared" si="316"/>
        <v>29.282841690525249</v>
      </c>
      <c r="O792" s="20">
        <f t="shared" si="317"/>
        <v>1.5210730269406376</v>
      </c>
      <c r="P792" s="20">
        <f>Properties!$G$12*EXP(1/$G$2-1/300)*(K792*L792-M792*N792/Properties!$B$3)</f>
        <v>1.3726248018711295E-2</v>
      </c>
      <c r="Q792" s="20">
        <f>Properties!$G$13*(K792^2-O792*N792/Properties!$C$3)</f>
        <v>7.535077628004433E-4</v>
      </c>
      <c r="R792" s="20">
        <f>Properties!$G$14*(O792*L792-M792*K792/Properties!$D$3)</f>
        <v>3.7375464120495257E-10</v>
      </c>
      <c r="S792" s="20">
        <f t="shared" si="318"/>
        <v>97.089739271405065</v>
      </c>
      <c r="T792" s="20">
        <f t="shared" si="319"/>
        <v>77.377152653433143</v>
      </c>
      <c r="U792" s="20">
        <f t="shared" si="320"/>
        <v>2.6228473465669668</v>
      </c>
      <c r="V792" s="20">
        <f t="shared" si="321"/>
        <v>2.7665540375809288</v>
      </c>
      <c r="W792" s="20">
        <f t="shared" si="322"/>
        <v>0.14370669101396316</v>
      </c>
      <c r="X792" s="20">
        <f t="shared" si="352"/>
        <v>18</v>
      </c>
      <c r="Y792" s="20">
        <f t="shared" si="323"/>
        <v>0.98681531403396416</v>
      </c>
      <c r="Z792" s="34">
        <f t="shared" si="324"/>
        <v>8.5429710400664716E-2</v>
      </c>
      <c r="AA792" s="38">
        <f t="shared" si="327"/>
        <v>2.9102607285949347E-2</v>
      </c>
      <c r="AB792" s="37">
        <f t="shared" si="328"/>
        <v>3.2785591832085716E-2</v>
      </c>
      <c r="AC792" s="39">
        <f t="shared" si="325"/>
        <v>18.216474837556746</v>
      </c>
    </row>
    <row r="793" spans="1:29">
      <c r="A793" s="20">
        <f t="shared" si="326"/>
        <v>7.6600000000001167E-2</v>
      </c>
      <c r="B793" s="16">
        <f t="shared" si="345"/>
        <v>9.7530149126714942</v>
      </c>
      <c r="C793" s="16">
        <f t="shared" si="346"/>
        <v>182.72176224289177</v>
      </c>
      <c r="D793" s="20">
        <f t="shared" si="329"/>
        <v>97.089739271405065</v>
      </c>
      <c r="E793" s="20">
        <f t="shared" si="330"/>
        <v>77.377152653433143</v>
      </c>
      <c r="F793" s="20">
        <f t="shared" si="347"/>
        <v>2.6228473465669668</v>
      </c>
      <c r="G793" s="20">
        <f t="shared" si="348"/>
        <v>2.7665540375809288</v>
      </c>
      <c r="H793" s="20">
        <f t="shared" si="349"/>
        <v>0.14370669101396316</v>
      </c>
      <c r="I793" s="20">
        <f t="shared" si="350"/>
        <v>18</v>
      </c>
      <c r="J793" s="20">
        <f t="shared" si="351"/>
        <v>0.98681531403396416</v>
      </c>
      <c r="K793" s="20">
        <f t="shared" si="313"/>
        <v>1028.9216857355962</v>
      </c>
      <c r="L793" s="20">
        <f t="shared" si="314"/>
        <v>820.01487431163866</v>
      </c>
      <c r="M793" s="20">
        <f t="shared" si="315"/>
        <v>27.795980641299785</v>
      </c>
      <c r="N793" s="20">
        <f t="shared" si="316"/>
        <v>29.318931798437347</v>
      </c>
      <c r="O793" s="20">
        <f t="shared" si="317"/>
        <v>1.5229511571375711</v>
      </c>
      <c r="P793" s="20">
        <f>Properties!$G$12*EXP(1/$G$2-1/300)*(K793*L793-M793*N793/Properties!$B$3)</f>
        <v>1.3724671488698303E-2</v>
      </c>
      <c r="Q793" s="20">
        <f>Properties!$G$13*(K793^2-O793*N793/Properties!$C$3)</f>
        <v>7.5342489902534651E-4</v>
      </c>
      <c r="R793" s="20">
        <f>Properties!$G$14*(O793*L793-M793*K793/Properties!$D$3)</f>
        <v>3.7419276003471482E-10</v>
      </c>
      <c r="S793" s="20">
        <f t="shared" si="318"/>
        <v>97.086105941975845</v>
      </c>
      <c r="T793" s="20">
        <f t="shared" si="319"/>
        <v>77.373878768016709</v>
      </c>
      <c r="U793" s="20">
        <f t="shared" si="320"/>
        <v>2.6261212319834066</v>
      </c>
      <c r="V793" s="20">
        <f t="shared" si="321"/>
        <v>2.7700076450037581</v>
      </c>
      <c r="W793" s="20">
        <f t="shared" si="322"/>
        <v>0.14388641302035274</v>
      </c>
      <c r="X793" s="20">
        <f t="shared" si="352"/>
        <v>18</v>
      </c>
      <c r="Y793" s="20">
        <f t="shared" si="323"/>
        <v>0.98679798651409045</v>
      </c>
      <c r="Z793" s="34">
        <f t="shared" si="324"/>
        <v>8.5534753458944568E-2</v>
      </c>
      <c r="AA793" s="38">
        <f t="shared" si="327"/>
        <v>2.9138940580241551E-2</v>
      </c>
      <c r="AB793" s="37">
        <f t="shared" si="328"/>
        <v>3.2826515399791131E-2</v>
      </c>
      <c r="AC793" s="39">
        <f t="shared" si="325"/>
        <v>18.216385862858303</v>
      </c>
    </row>
    <row r="794" spans="1:29">
      <c r="A794" s="20">
        <f t="shared" si="326"/>
        <v>7.670000000000117E-2</v>
      </c>
      <c r="B794" s="16">
        <f t="shared" si="345"/>
        <v>9.7657473081188471</v>
      </c>
      <c r="C794" s="16">
        <f t="shared" si="346"/>
        <v>182.96030240247779</v>
      </c>
      <c r="D794" s="20">
        <f t="shared" si="329"/>
        <v>97.086105941975845</v>
      </c>
      <c r="E794" s="20">
        <f t="shared" si="330"/>
        <v>77.373878768016709</v>
      </c>
      <c r="F794" s="20">
        <f t="shared" si="347"/>
        <v>2.6261212319834066</v>
      </c>
      <c r="G794" s="20">
        <f t="shared" si="348"/>
        <v>2.7700076450037581</v>
      </c>
      <c r="H794" s="20">
        <f t="shared" si="349"/>
        <v>0.14388641302035274</v>
      </c>
      <c r="I794" s="20">
        <f t="shared" si="350"/>
        <v>18</v>
      </c>
      <c r="J794" s="20">
        <f t="shared" si="351"/>
        <v>0.98679798651409045</v>
      </c>
      <c r="K794" s="20">
        <f t="shared" si="313"/>
        <v>1028.8651148431552</v>
      </c>
      <c r="L794" s="20">
        <f t="shared" si="314"/>
        <v>819.96578081001292</v>
      </c>
      <c r="M794" s="20">
        <f t="shared" si="315"/>
        <v>27.830187406542795</v>
      </c>
      <c r="N794" s="20">
        <f t="shared" si="316"/>
        <v>29.355016417040243</v>
      </c>
      <c r="O794" s="20">
        <f t="shared" si="317"/>
        <v>1.5248290104974629</v>
      </c>
      <c r="P794" s="20">
        <f>Properties!$G$12*EXP(1/$G$2-1/300)*(K794*L794-M794*N794/Properties!$B$3)</f>
        <v>1.372309520441521E-2</v>
      </c>
      <c r="Q794" s="20">
        <f>Properties!$G$13*(K794^2-O794*N794/Properties!$C$3)</f>
        <v>7.5334204776574204E-4</v>
      </c>
      <c r="R794" s="20">
        <f>Properties!$G$14*(O794*L794-M794*K794/Properties!$D$3)</f>
        <v>3.7463075559544843E-10</v>
      </c>
      <c r="S794" s="20">
        <f t="shared" si="318"/>
        <v>97.082473028080543</v>
      </c>
      <c r="T794" s="20">
        <f t="shared" si="319"/>
        <v>77.37060525860727</v>
      </c>
      <c r="U794" s="20">
        <f t="shared" si="320"/>
        <v>2.6293947413928462</v>
      </c>
      <c r="V794" s="20">
        <f t="shared" si="321"/>
        <v>2.7734608566561301</v>
      </c>
      <c r="W794" s="20">
        <f t="shared" si="322"/>
        <v>0.14406611526328517</v>
      </c>
      <c r="X794" s="20">
        <f t="shared" si="352"/>
        <v>18</v>
      </c>
      <c r="Y794" s="20">
        <f t="shared" si="323"/>
        <v>0.98678065868995701</v>
      </c>
      <c r="Z794" s="34">
        <f t="shared" si="324"/>
        <v>8.5639780144422084E-2</v>
      </c>
      <c r="AA794" s="38">
        <f t="shared" si="327"/>
        <v>2.9175269719194576E-2</v>
      </c>
      <c r="AB794" s="37">
        <f t="shared" si="328"/>
        <v>3.2867434267409124E-2</v>
      </c>
      <c r="AC794" s="39">
        <f t="shared" si="325"/>
        <v>18.216296892136764</v>
      </c>
    </row>
    <row r="795" spans="1:29">
      <c r="A795" s="20">
        <f t="shared" si="326"/>
        <v>7.6800000000001173E-2</v>
      </c>
      <c r="B795" s="16">
        <f t="shared" si="345"/>
        <v>9.7784797035661981</v>
      </c>
      <c r="C795" s="16">
        <f t="shared" si="346"/>
        <v>183.19884256206382</v>
      </c>
      <c r="D795" s="20">
        <f t="shared" si="329"/>
        <v>97.082473028080543</v>
      </c>
      <c r="E795" s="20">
        <f t="shared" si="330"/>
        <v>77.37060525860727</v>
      </c>
      <c r="F795" s="20">
        <f t="shared" si="347"/>
        <v>2.6293947413928462</v>
      </c>
      <c r="G795" s="20">
        <f t="shared" si="348"/>
        <v>2.7734608566561301</v>
      </c>
      <c r="H795" s="20">
        <f t="shared" si="349"/>
        <v>0.14406611526328517</v>
      </c>
      <c r="I795" s="20">
        <f t="shared" si="350"/>
        <v>18</v>
      </c>
      <c r="J795" s="20">
        <f t="shared" si="351"/>
        <v>0.98678065868995701</v>
      </c>
      <c r="K795" s="20">
        <f t="shared" ref="K795:K858" si="353">$G$3*D795/SUM(D795:I795)*$J795</f>
        <v>1028.8085493892283</v>
      </c>
      <c r="L795" s="20">
        <f t="shared" ref="L795:L858" si="354">$G$3*E795/SUM(D795:I795)*$J795</f>
        <v>819.91669225865974</v>
      </c>
      <c r="M795" s="20">
        <f t="shared" ref="M795:M858" si="355">$G$3*F795/SUM(D795:I795)*$J795</f>
        <v>27.864388960112219</v>
      </c>
      <c r="N795" s="20">
        <f t="shared" ref="N795:N858" si="356">$G$3*G795/SUM(D795:I795)*$J795</f>
        <v>29.391095547173403</v>
      </c>
      <c r="O795" s="20">
        <f t="shared" ref="O795:O858" si="357">$G$3*H795/SUM(D795:I795)*$J795</f>
        <v>1.5267065870611995</v>
      </c>
      <c r="P795" s="20">
        <f>Properties!$G$12*EXP(1/$G$2-1/300)*(K795*L795-M795*N795/Properties!$B$3)</f>
        <v>1.3721519165809782E-2</v>
      </c>
      <c r="Q795" s="20">
        <f>Properties!$G$13*(K795^2-O795*N795/Properties!$C$3)</f>
        <v>7.5325920901900473E-4</v>
      </c>
      <c r="R795" s="20">
        <f>Properties!$G$14*(O795*L795-M795*K795/Properties!$D$3)</f>
        <v>3.7506862791838332E-10</v>
      </c>
      <c r="S795" s="20">
        <f t="shared" ref="S795:S858" si="358">D795+$G$10*(-P795-2*Q795+R795)*$B$25</f>
        <v>97.078840529654585</v>
      </c>
      <c r="T795" s="20">
        <f t="shared" ref="T795:T858" si="359">E795+$G$10*(-P795-R795)*$B$25</f>
        <v>77.36733212514622</v>
      </c>
      <c r="U795" s="20">
        <f t="shared" ref="U795:U858" si="360">F795+$G$10*(P795+R795)*$B$25</f>
        <v>2.6326678748538899</v>
      </c>
      <c r="V795" s="20">
        <f t="shared" ref="V795:V858" si="361">G795+$G$10*(P795+Q795)*$B$25</f>
        <v>2.7769136725996342</v>
      </c>
      <c r="W795" s="20">
        <f t="shared" ref="W795:W858" si="362">H795+$G$10*(Q795-R795)*$B$25</f>
        <v>0.14424579774574525</v>
      </c>
      <c r="X795" s="20">
        <f t="shared" si="352"/>
        <v>18</v>
      </c>
      <c r="Y795" s="20">
        <f t="shared" ref="Y795:Y858" si="363">J795-($J$6/(2*J795)*SUM($D$27:$I$27)/SUM(D795:I795))*($B$25)</f>
        <v>0.98676333056154775</v>
      </c>
      <c r="Z795" s="34">
        <f t="shared" ref="Z795:Z858" si="364">1-(P795+R795)/($P$27+$R$27)</f>
        <v>8.5744790460577591E-2</v>
      </c>
      <c r="AA795" s="38">
        <f t="shared" si="327"/>
        <v>2.9211594703454153E-2</v>
      </c>
      <c r="AB795" s="37">
        <f t="shared" si="328"/>
        <v>3.2908348435672252E-2</v>
      </c>
      <c r="AC795" s="39">
        <f t="shared" ref="AC795:AC858" si="365">(P795+R795)/(Q795-R795)</f>
        <v>18.216207925392027</v>
      </c>
    </row>
    <row r="796" spans="1:29">
      <c r="A796" s="20">
        <f t="shared" ref="A796:A859" si="366">A795+$B$25</f>
        <v>7.6900000000001176E-2</v>
      </c>
      <c r="B796" s="16">
        <f t="shared" si="345"/>
        <v>9.7912120990135509</v>
      </c>
      <c r="C796" s="16">
        <f t="shared" si="346"/>
        <v>183.43738272164984</v>
      </c>
      <c r="D796" s="20">
        <f t="shared" si="329"/>
        <v>97.078840529654585</v>
      </c>
      <c r="E796" s="20">
        <f t="shared" si="330"/>
        <v>77.36733212514622</v>
      </c>
      <c r="F796" s="20">
        <f t="shared" si="347"/>
        <v>2.6326678748538899</v>
      </c>
      <c r="G796" s="20">
        <f t="shared" si="348"/>
        <v>2.7769136725996342</v>
      </c>
      <c r="H796" s="20">
        <f t="shared" si="349"/>
        <v>0.14424579774574525</v>
      </c>
      <c r="I796" s="20">
        <f t="shared" si="350"/>
        <v>18</v>
      </c>
      <c r="J796" s="20">
        <f t="shared" si="351"/>
        <v>0.98676333056154775</v>
      </c>
      <c r="K796" s="20">
        <f t="shared" si="353"/>
        <v>1028.7519893729186</v>
      </c>
      <c r="L796" s="20">
        <f t="shared" si="354"/>
        <v>819.86760865676649</v>
      </c>
      <c r="M796" s="20">
        <f t="shared" si="355"/>
        <v>27.898585302806453</v>
      </c>
      <c r="N796" s="20">
        <f t="shared" si="356"/>
        <v>29.4271691896761</v>
      </c>
      <c r="O796" s="20">
        <f t="shared" si="357"/>
        <v>1.5285838868696577</v>
      </c>
      <c r="P796" s="20">
        <f>Properties!$G$12*EXP(1/$G$2-1/300)*(K796*L796-M796*N796/Properties!$B$3)</f>
        <v>1.3719943372829797E-2</v>
      </c>
      <c r="Q796" s="20">
        <f>Properties!$G$13*(K796^2-O796*N796/Properties!$C$3)</f>
        <v>7.5317638278251059E-4</v>
      </c>
      <c r="R796" s="20">
        <f>Properties!$G$14*(O796*L796-M796*K796/Properties!$D$3)</f>
        <v>3.7550637703473823E-10</v>
      </c>
      <c r="S796" s="20">
        <f t="shared" si="358"/>
        <v>97.075208446633397</v>
      </c>
      <c r="T796" s="20">
        <f t="shared" si="359"/>
        <v>77.364059367574981</v>
      </c>
      <c r="U796" s="20">
        <f t="shared" si="360"/>
        <v>2.6359406324251293</v>
      </c>
      <c r="V796" s="20">
        <f t="shared" si="361"/>
        <v>2.7803660928958456</v>
      </c>
      <c r="W796" s="20">
        <f t="shared" si="362"/>
        <v>0.14442546047071725</v>
      </c>
      <c r="X796" s="20">
        <f t="shared" si="352"/>
        <v>18</v>
      </c>
      <c r="Y796" s="20">
        <f t="shared" si="363"/>
        <v>0.98674600212884667</v>
      </c>
      <c r="Z796" s="34">
        <f t="shared" si="364"/>
        <v>8.5849784410890417E-2</v>
      </c>
      <c r="AA796" s="38">
        <f t="shared" ref="AA796:AA859" si="367">($D$27-S796)/$D$27</f>
        <v>2.9247915533666031E-2</v>
      </c>
      <c r="AB796" s="37">
        <f t="shared" ref="AB796:AB859" si="368">($E$27-T796)/$E$27</f>
        <v>3.2949257905312737E-2</v>
      </c>
      <c r="AC796" s="39">
        <f t="shared" si="365"/>
        <v>18.216118962623955</v>
      </c>
    </row>
    <row r="797" spans="1:29">
      <c r="A797" s="20">
        <f t="shared" si="366"/>
        <v>7.7000000000001179E-2</v>
      </c>
      <c r="B797" s="16">
        <f t="shared" si="345"/>
        <v>9.803944494460902</v>
      </c>
      <c r="C797" s="16">
        <f t="shared" si="346"/>
        <v>183.67592288123586</v>
      </c>
      <c r="D797" s="20">
        <f t="shared" ref="D797:D860" si="369">S796</f>
        <v>97.075208446633397</v>
      </c>
      <c r="E797" s="20">
        <f t="shared" ref="E797:E860" si="370">T796</f>
        <v>77.364059367574981</v>
      </c>
      <c r="F797" s="20">
        <f t="shared" si="347"/>
        <v>2.6359406324251293</v>
      </c>
      <c r="G797" s="20">
        <f t="shared" si="348"/>
        <v>2.7803660928958456</v>
      </c>
      <c r="H797" s="20">
        <f t="shared" si="349"/>
        <v>0.14442546047071725</v>
      </c>
      <c r="I797" s="20">
        <f t="shared" si="350"/>
        <v>18</v>
      </c>
      <c r="J797" s="20">
        <f t="shared" si="351"/>
        <v>0.98674600212884667</v>
      </c>
      <c r="K797" s="20">
        <f t="shared" si="353"/>
        <v>1028.6954347933288</v>
      </c>
      <c r="L797" s="20">
        <f t="shared" si="354"/>
        <v>819.81853000352169</v>
      </c>
      <c r="M797" s="20">
        <f t="shared" si="355"/>
        <v>27.932776435423754</v>
      </c>
      <c r="N797" s="20">
        <f t="shared" si="356"/>
        <v>29.463237345387451</v>
      </c>
      <c r="O797" s="20">
        <f t="shared" si="357"/>
        <v>1.5304609099637081</v>
      </c>
      <c r="P797" s="20">
        <f>Properties!$G$12*EXP(1/$G$2-1/300)*(K797*L797-M797*N797/Properties!$B$3)</f>
        <v>1.3718367825423045E-2</v>
      </c>
      <c r="Q797" s="20">
        <f>Properties!$G$13*(K797^2-O797*N797/Properties!$C$3)</f>
        <v>7.5309356905363519E-4</v>
      </c>
      <c r="R797" s="20">
        <f>Properties!$G$14*(O797*L797-M797*K797/Properties!$D$3)</f>
        <v>3.7594400297572495E-10</v>
      </c>
      <c r="S797" s="20">
        <f t="shared" si="358"/>
        <v>97.071576778952448</v>
      </c>
      <c r="T797" s="20">
        <f t="shared" si="359"/>
        <v>77.360786985834963</v>
      </c>
      <c r="U797" s="20">
        <f t="shared" si="360"/>
        <v>2.6392130141651431</v>
      </c>
      <c r="V797" s="20">
        <f t="shared" si="361"/>
        <v>2.783818117606327</v>
      </c>
      <c r="W797" s="20">
        <f t="shared" si="362"/>
        <v>0.14460510344118477</v>
      </c>
      <c r="X797" s="20">
        <f t="shared" si="352"/>
        <v>18</v>
      </c>
      <c r="Y797" s="20">
        <f t="shared" si="363"/>
        <v>0.98672867339183767</v>
      </c>
      <c r="Z797" s="34">
        <f t="shared" si="364"/>
        <v>8.5954761998839557E-2</v>
      </c>
      <c r="AA797" s="38">
        <f t="shared" si="367"/>
        <v>2.9284232210475523E-2</v>
      </c>
      <c r="AB797" s="37">
        <f t="shared" si="368"/>
        <v>3.2990162677062965E-2</v>
      </c>
      <c r="AC797" s="39">
        <f t="shared" si="365"/>
        <v>18.216030003832451</v>
      </c>
    </row>
    <row r="798" spans="1:29">
      <c r="A798" s="20">
        <f t="shared" si="366"/>
        <v>7.7100000000001181E-2</v>
      </c>
      <c r="B798" s="16">
        <f t="shared" si="345"/>
        <v>9.8166768899082548</v>
      </c>
      <c r="C798" s="16">
        <f t="shared" si="346"/>
        <v>183.91446304082189</v>
      </c>
      <c r="D798" s="20">
        <f t="shared" si="369"/>
        <v>97.071576778952448</v>
      </c>
      <c r="E798" s="20">
        <f t="shared" si="370"/>
        <v>77.360786985834963</v>
      </c>
      <c r="F798" s="20">
        <f t="shared" si="347"/>
        <v>2.6392130141651431</v>
      </c>
      <c r="G798" s="20">
        <f t="shared" si="348"/>
        <v>2.783818117606327</v>
      </c>
      <c r="H798" s="20">
        <f t="shared" si="349"/>
        <v>0.14460510344118477</v>
      </c>
      <c r="I798" s="20">
        <f t="shared" si="350"/>
        <v>18</v>
      </c>
      <c r="J798" s="20">
        <f t="shared" si="351"/>
        <v>0.98672867339183767</v>
      </c>
      <c r="K798" s="20">
        <f t="shared" si="353"/>
        <v>1028.6388856495619</v>
      </c>
      <c r="L798" s="20">
        <f t="shared" si="354"/>
        <v>819.76945629811314</v>
      </c>
      <c r="M798" s="20">
        <f t="shared" si="355"/>
        <v>27.96696235876216</v>
      </c>
      <c r="N798" s="20">
        <f t="shared" si="356"/>
        <v>29.49930001514636</v>
      </c>
      <c r="O798" s="20">
        <f t="shared" si="357"/>
        <v>1.5323376563842102</v>
      </c>
      <c r="P798" s="20">
        <f>Properties!$G$12*EXP(1/$G$2-1/300)*(K798*L798-M798*N798/Properties!$B$3)</f>
        <v>1.3716792523537328E-2</v>
      </c>
      <c r="Q798" s="20">
        <f>Properties!$G$13*(K798^2-O798*N798/Properties!$C$3)</f>
        <v>7.5301076782975575E-4</v>
      </c>
      <c r="R798" s="20">
        <f>Properties!$G$14*(O798*L798-M798*K798/Properties!$D$3)</f>
        <v>3.7638150577254495E-10</v>
      </c>
      <c r="S798" s="20">
        <f t="shared" si="358"/>
        <v>97.067945526547206</v>
      </c>
      <c r="T798" s="20">
        <f t="shared" si="359"/>
        <v>77.357514979867602</v>
      </c>
      <c r="U798" s="20">
        <f t="shared" si="360"/>
        <v>2.6424850201324981</v>
      </c>
      <c r="V798" s="20">
        <f t="shared" si="361"/>
        <v>2.787269746792628</v>
      </c>
      <c r="W798" s="20">
        <f t="shared" si="362"/>
        <v>0.14478472666013076</v>
      </c>
      <c r="X798" s="20">
        <f t="shared" si="352"/>
        <v>18</v>
      </c>
      <c r="Y798" s="20">
        <f t="shared" si="363"/>
        <v>0.98671134435050478</v>
      </c>
      <c r="Z798" s="34">
        <f t="shared" si="364"/>
        <v>8.6059723227902674E-2</v>
      </c>
      <c r="AA798" s="38">
        <f t="shared" si="367"/>
        <v>2.9320544734527942E-2</v>
      </c>
      <c r="AB798" s="37">
        <f t="shared" si="368"/>
        <v>3.3031062751654974E-2</v>
      </c>
      <c r="AC798" s="39">
        <f t="shared" si="365"/>
        <v>18.215941049017395</v>
      </c>
    </row>
    <row r="799" spans="1:29">
      <c r="A799" s="20">
        <f t="shared" si="366"/>
        <v>7.7200000000001184E-2</v>
      </c>
      <c r="B799" s="16">
        <f t="shared" si="345"/>
        <v>9.8294092853556059</v>
      </c>
      <c r="C799" s="16">
        <f t="shared" si="346"/>
        <v>184.15300320040791</v>
      </c>
      <c r="D799" s="20">
        <f t="shared" si="369"/>
        <v>97.067945526547206</v>
      </c>
      <c r="E799" s="20">
        <f t="shared" si="370"/>
        <v>77.357514979867602</v>
      </c>
      <c r="F799" s="20">
        <f t="shared" si="347"/>
        <v>2.6424850201324981</v>
      </c>
      <c r="G799" s="20">
        <f t="shared" si="348"/>
        <v>2.787269746792628</v>
      </c>
      <c r="H799" s="20">
        <f t="shared" si="349"/>
        <v>0.14478472666013076</v>
      </c>
      <c r="I799" s="20">
        <f t="shared" si="350"/>
        <v>18</v>
      </c>
      <c r="J799" s="20">
        <f t="shared" si="351"/>
        <v>0.98671134435050478</v>
      </c>
      <c r="K799" s="20">
        <f t="shared" si="353"/>
        <v>1028.5823419407207</v>
      </c>
      <c r="L799" s="20">
        <f t="shared" si="354"/>
        <v>819.72038753972902</v>
      </c>
      <c r="M799" s="20">
        <f t="shared" si="355"/>
        <v>28.001143073619552</v>
      </c>
      <c r="N799" s="20">
        <f t="shared" si="356"/>
        <v>29.535357199791555</v>
      </c>
      <c r="O799" s="20">
        <f t="shared" si="357"/>
        <v>1.5342141261720152</v>
      </c>
      <c r="P799" s="20">
        <f>Properties!$G$12*EXP(1/$G$2-1/300)*(K799*L799-M799*N799/Properties!$B$3)</f>
        <v>1.3715217467120457E-2</v>
      </c>
      <c r="Q799" s="20">
        <f>Properties!$G$13*(K799^2-O799*N799/Properties!$C$3)</f>
        <v>7.5292797910824871E-4</v>
      </c>
      <c r="R799" s="20">
        <f>Properties!$G$14*(O799*L799-M799*K799/Properties!$D$3)</f>
        <v>3.768188854563908E-10</v>
      </c>
      <c r="S799" s="20">
        <f t="shared" si="358"/>
        <v>97.064314689353139</v>
      </c>
      <c r="T799" s="20">
        <f t="shared" si="359"/>
        <v>77.35424334961435</v>
      </c>
      <c r="U799" s="20">
        <f t="shared" si="360"/>
        <v>2.6457566503857484</v>
      </c>
      <c r="V799" s="20">
        <f t="shared" si="361"/>
        <v>2.7907209805162849</v>
      </c>
      <c r="W799" s="20">
        <f t="shared" si="362"/>
        <v>0.14496433013053758</v>
      </c>
      <c r="X799" s="20">
        <f t="shared" si="352"/>
        <v>18</v>
      </c>
      <c r="Y799" s="20">
        <f t="shared" si="363"/>
        <v>0.98669401500483189</v>
      </c>
      <c r="Z799" s="34">
        <f t="shared" si="364"/>
        <v>8.6164668101557318E-2</v>
      </c>
      <c r="AA799" s="38">
        <f t="shared" si="367"/>
        <v>2.9356853106468607E-2</v>
      </c>
      <c r="AB799" s="37">
        <f t="shared" si="368"/>
        <v>3.3071958129820625E-2</v>
      </c>
      <c r="AC799" s="39">
        <f t="shared" si="365"/>
        <v>18.215852098178683</v>
      </c>
    </row>
    <row r="800" spans="1:29">
      <c r="A800" s="20">
        <f t="shared" si="366"/>
        <v>7.7300000000001187E-2</v>
      </c>
      <c r="B800" s="16">
        <f t="shared" si="345"/>
        <v>9.8421416808029587</v>
      </c>
      <c r="C800" s="16">
        <f t="shared" si="346"/>
        <v>184.39154335999393</v>
      </c>
      <c r="D800" s="20">
        <f t="shared" si="369"/>
        <v>97.064314689353139</v>
      </c>
      <c r="E800" s="20">
        <f t="shared" si="370"/>
        <v>77.35424334961435</v>
      </c>
      <c r="F800" s="20">
        <f t="shared" si="347"/>
        <v>2.6457566503857484</v>
      </c>
      <c r="G800" s="20">
        <f t="shared" si="348"/>
        <v>2.7907209805162849</v>
      </c>
      <c r="H800" s="20">
        <f t="shared" si="349"/>
        <v>0.14496433013053758</v>
      </c>
      <c r="I800" s="20">
        <f t="shared" si="350"/>
        <v>18</v>
      </c>
      <c r="J800" s="20">
        <f t="shared" si="351"/>
        <v>0.98669401500483189</v>
      </c>
      <c r="K800" s="20">
        <f t="shared" si="353"/>
        <v>1028.5258036659088</v>
      </c>
      <c r="L800" s="20">
        <f t="shared" si="354"/>
        <v>819.6713237275585</v>
      </c>
      <c r="M800" s="20">
        <f t="shared" si="355"/>
        <v>28.03531858079366</v>
      </c>
      <c r="N800" s="20">
        <f t="shared" si="356"/>
        <v>29.571408900161614</v>
      </c>
      <c r="O800" s="20">
        <f t="shared" si="357"/>
        <v>1.5360903193679667</v>
      </c>
      <c r="P800" s="20">
        <f>Properties!$G$12*EXP(1/$G$2-1/300)*(K800*L800-M800*N800/Properties!$B$3)</f>
        <v>1.3713642656120276E-2</v>
      </c>
      <c r="Q800" s="20">
        <f>Properties!$G$13*(K800^2-O800*N800/Properties!$C$3)</f>
        <v>7.528452028864928E-4</v>
      </c>
      <c r="R800" s="20">
        <f>Properties!$G$14*(O800*L800-M800*K800/Properties!$D$3)</f>
        <v>3.7725614205844647E-10</v>
      </c>
      <c r="S800" s="20">
        <f t="shared" si="358"/>
        <v>97.06068426730576</v>
      </c>
      <c r="T800" s="20">
        <f t="shared" si="359"/>
        <v>77.350972095016658</v>
      </c>
      <c r="U800" s="20">
        <f t="shared" si="360"/>
        <v>2.6490279049834355</v>
      </c>
      <c r="V800" s="20">
        <f t="shared" si="361"/>
        <v>2.7941718188388216</v>
      </c>
      <c r="W800" s="20">
        <f t="shared" si="362"/>
        <v>0.14514391385538694</v>
      </c>
      <c r="X800" s="20">
        <f t="shared" si="352"/>
        <v>18</v>
      </c>
      <c r="Y800" s="20">
        <f t="shared" si="363"/>
        <v>0.98667668535480302</v>
      </c>
      <c r="Z800" s="34">
        <f t="shared" si="364"/>
        <v>8.6269596623278377E-2</v>
      </c>
      <c r="AA800" s="38">
        <f t="shared" si="367"/>
        <v>2.93931573269424E-2</v>
      </c>
      <c r="AB800" s="37">
        <f t="shared" si="368"/>
        <v>3.3112848812291776E-2</v>
      </c>
      <c r="AC800" s="39">
        <f t="shared" si="365"/>
        <v>18.215763151316207</v>
      </c>
    </row>
    <row r="801" spans="1:29">
      <c r="A801" s="20">
        <f t="shared" si="366"/>
        <v>7.740000000000119E-2</v>
      </c>
      <c r="B801" s="16">
        <f t="shared" si="345"/>
        <v>9.8548740762503098</v>
      </c>
      <c r="C801" s="16">
        <f t="shared" si="346"/>
        <v>184.63008351957996</v>
      </c>
      <c r="D801" s="20">
        <f t="shared" si="369"/>
        <v>97.06068426730576</v>
      </c>
      <c r="E801" s="20">
        <f t="shared" si="370"/>
        <v>77.350972095016658</v>
      </c>
      <c r="F801" s="20">
        <f t="shared" si="347"/>
        <v>2.6490279049834355</v>
      </c>
      <c r="G801" s="20">
        <f t="shared" si="348"/>
        <v>2.7941718188388216</v>
      </c>
      <c r="H801" s="20">
        <f t="shared" si="349"/>
        <v>0.14514391385538694</v>
      </c>
      <c r="I801" s="20">
        <f t="shared" si="350"/>
        <v>18</v>
      </c>
      <c r="J801" s="20">
        <f t="shared" si="351"/>
        <v>0.98667668535480302</v>
      </c>
      <c r="K801" s="20">
        <f t="shared" si="353"/>
        <v>1028.4692708242301</v>
      </c>
      <c r="L801" s="20">
        <f t="shared" si="354"/>
        <v>819.62226486078953</v>
      </c>
      <c r="M801" s="20">
        <f t="shared" si="355"/>
        <v>28.06948888108202</v>
      </c>
      <c r="N801" s="20">
        <f t="shared" si="356"/>
        <v>29.607455117094911</v>
      </c>
      <c r="O801" s="20">
        <f t="shared" si="357"/>
        <v>1.5379662360128992</v>
      </c>
      <c r="P801" s="20">
        <f>Properties!$G$12*EXP(1/$G$2-1/300)*(K801*L801-M801*N801/Properties!$B$3)</f>
        <v>1.3712068090484617E-2</v>
      </c>
      <c r="Q801" s="20">
        <f>Properties!$G$13*(K801^2-O801*N801/Properties!$C$3)</f>
        <v>7.5276243916186716E-4</v>
      </c>
      <c r="R801" s="20">
        <f>Properties!$G$14*(O801*L801-M801*K801/Properties!$D$3)</f>
        <v>3.7769327560988598E-10</v>
      </c>
      <c r="S801" s="20">
        <f t="shared" si="358"/>
        <v>97.057054260340564</v>
      </c>
      <c r="T801" s="20">
        <f t="shared" si="359"/>
        <v>77.347701216016006</v>
      </c>
      <c r="U801" s="20">
        <f t="shared" si="360"/>
        <v>2.6522987839840892</v>
      </c>
      <c r="V801" s="20">
        <f t="shared" si="361"/>
        <v>2.7976222618217483</v>
      </c>
      <c r="W801" s="20">
        <f t="shared" si="362"/>
        <v>0.14532347783765995</v>
      </c>
      <c r="X801" s="20">
        <f t="shared" si="352"/>
        <v>18</v>
      </c>
      <c r="Y801" s="20">
        <f t="shared" si="363"/>
        <v>0.98665935540040217</v>
      </c>
      <c r="Z801" s="34">
        <f t="shared" si="364"/>
        <v>8.6374508796541849E-2</v>
      </c>
      <c r="AA801" s="38">
        <f t="shared" si="367"/>
        <v>2.9429457396594357E-2</v>
      </c>
      <c r="AB801" s="37">
        <f t="shared" si="368"/>
        <v>3.3153734799799925E-2</v>
      </c>
      <c r="AC801" s="39">
        <f t="shared" si="365"/>
        <v>18.215674208429832</v>
      </c>
    </row>
    <row r="802" spans="1:29">
      <c r="A802" s="20">
        <f t="shared" si="366"/>
        <v>7.7500000000001193E-2</v>
      </c>
      <c r="B802" s="16">
        <f t="shared" si="345"/>
        <v>9.8676064716976626</v>
      </c>
      <c r="C802" s="16">
        <f t="shared" si="346"/>
        <v>184.86862367916598</v>
      </c>
      <c r="D802" s="20">
        <f t="shared" si="369"/>
        <v>97.057054260340564</v>
      </c>
      <c r="E802" s="20">
        <f t="shared" si="370"/>
        <v>77.347701216016006</v>
      </c>
      <c r="F802" s="20">
        <f t="shared" si="347"/>
        <v>2.6522987839840892</v>
      </c>
      <c r="G802" s="20">
        <f t="shared" si="348"/>
        <v>2.7976222618217483</v>
      </c>
      <c r="H802" s="20">
        <f t="shared" si="349"/>
        <v>0.14532347783765995</v>
      </c>
      <c r="I802" s="20">
        <f t="shared" si="350"/>
        <v>18</v>
      </c>
      <c r="J802" s="20">
        <f t="shared" si="351"/>
        <v>0.98665935540040217</v>
      </c>
      <c r="K802" s="20">
        <f t="shared" si="353"/>
        <v>1028.4127434147879</v>
      </c>
      <c r="L802" s="20">
        <f t="shared" si="354"/>
        <v>819.57321093861128</v>
      </c>
      <c r="M802" s="20">
        <f t="shared" si="355"/>
        <v>28.103653975282018</v>
      </c>
      <c r="N802" s="20">
        <f t="shared" si="356"/>
        <v>29.643495851429652</v>
      </c>
      <c r="O802" s="20">
        <f t="shared" si="357"/>
        <v>1.5398418761476387</v>
      </c>
      <c r="P802" s="20">
        <f>Properties!$G$12*EXP(1/$G$2-1/300)*(K802*L802-M802*N802/Properties!$B$3)</f>
        <v>1.3710493770161345E-2</v>
      </c>
      <c r="Q802" s="20">
        <f>Properties!$G$13*(K802^2-O802*N802/Properties!$C$3)</f>
        <v>7.5267968793175076E-4</v>
      </c>
      <c r="R802" s="20">
        <f>Properties!$G$14*(O802*L802-M802*K802/Properties!$D$3)</f>
        <v>3.7813028614187578E-10</v>
      </c>
      <c r="S802" s="20">
        <f t="shared" si="358"/>
        <v>97.053424668393077</v>
      </c>
      <c r="T802" s="20">
        <f t="shared" si="359"/>
        <v>77.344430712553873</v>
      </c>
      <c r="U802" s="20">
        <f t="shared" si="360"/>
        <v>2.6555692874462258</v>
      </c>
      <c r="V802" s="20">
        <f t="shared" si="361"/>
        <v>2.8010723095265622</v>
      </c>
      <c r="W802" s="20">
        <f t="shared" si="362"/>
        <v>0.14550302208033708</v>
      </c>
      <c r="X802" s="20">
        <f t="shared" si="352"/>
        <v>18</v>
      </c>
      <c r="Y802" s="20">
        <f t="shared" si="363"/>
        <v>0.98664202514161325</v>
      </c>
      <c r="Z802" s="34">
        <f t="shared" si="364"/>
        <v>8.647940462482151E-2</v>
      </c>
      <c r="AA802" s="38">
        <f t="shared" si="367"/>
        <v>2.9465753316069224E-2</v>
      </c>
      <c r="AB802" s="37">
        <f t="shared" si="368"/>
        <v>3.3194616093076591E-2</v>
      </c>
      <c r="AC802" s="39">
        <f t="shared" si="365"/>
        <v>18.215585269519455</v>
      </c>
    </row>
    <row r="803" spans="1:29">
      <c r="A803" s="20">
        <f t="shared" si="366"/>
        <v>7.7600000000001196E-2</v>
      </c>
      <c r="B803" s="16">
        <f t="shared" si="345"/>
        <v>9.8803388671450136</v>
      </c>
      <c r="C803" s="16">
        <f t="shared" si="346"/>
        <v>185.107163838752</v>
      </c>
      <c r="D803" s="20">
        <f t="shared" si="369"/>
        <v>97.053424668393077</v>
      </c>
      <c r="E803" s="20">
        <f t="shared" si="370"/>
        <v>77.344430712553873</v>
      </c>
      <c r="F803" s="20">
        <f t="shared" si="347"/>
        <v>2.6555692874462258</v>
      </c>
      <c r="G803" s="20">
        <f t="shared" si="348"/>
        <v>2.8010723095265622</v>
      </c>
      <c r="H803" s="20">
        <f t="shared" si="349"/>
        <v>0.14550302208033708</v>
      </c>
      <c r="I803" s="20">
        <f t="shared" si="350"/>
        <v>18</v>
      </c>
      <c r="J803" s="20">
        <f t="shared" si="351"/>
        <v>0.98664202514161325</v>
      </c>
      <c r="K803" s="20">
        <f t="shared" si="353"/>
        <v>1028.3562214366862</v>
      </c>
      <c r="L803" s="20">
        <f t="shared" si="354"/>
        <v>819.52416196021272</v>
      </c>
      <c r="M803" s="20">
        <f t="shared" si="355"/>
        <v>28.137813864190857</v>
      </c>
      <c r="N803" s="20">
        <f t="shared" si="356"/>
        <v>29.679531104003857</v>
      </c>
      <c r="O803" s="20">
        <f t="shared" si="357"/>
        <v>1.5417172398130023</v>
      </c>
      <c r="P803" s="20">
        <f>Properties!$G$12*EXP(1/$G$2-1/300)*(K803*L803-M803*N803/Properties!$B$3)</f>
        <v>1.3708919695098331E-2</v>
      </c>
      <c r="Q803" s="20">
        <f>Properties!$G$13*(K803^2-O803*N803/Properties!$C$3)</f>
        <v>7.5259694919352382E-4</v>
      </c>
      <c r="R803" s="20">
        <f>Properties!$G$14*(O803*L803-M803*K803/Properties!$D$3)</f>
        <v>3.7856717368557169E-10</v>
      </c>
      <c r="S803" s="20">
        <f t="shared" si="358"/>
        <v>97.049795491398825</v>
      </c>
      <c r="T803" s="20">
        <f t="shared" si="359"/>
        <v>77.341160584571753</v>
      </c>
      <c r="U803" s="20">
        <f t="shared" si="360"/>
        <v>2.6588394154283499</v>
      </c>
      <c r="V803" s="20">
        <f t="shared" si="361"/>
        <v>2.8045219620147472</v>
      </c>
      <c r="W803" s="20">
        <f t="shared" si="362"/>
        <v>0.14568254658639818</v>
      </c>
      <c r="X803" s="20">
        <f t="shared" si="352"/>
        <v>18</v>
      </c>
      <c r="Y803" s="20">
        <f t="shared" si="363"/>
        <v>0.98662469457842028</v>
      </c>
      <c r="Z803" s="34">
        <f t="shared" si="364"/>
        <v>8.6584284111590581E-2</v>
      </c>
      <c r="AA803" s="38">
        <f t="shared" si="367"/>
        <v>2.9502045086011747E-2</v>
      </c>
      <c r="AB803" s="37">
        <f t="shared" si="368"/>
        <v>3.3235492692853086E-2</v>
      </c>
      <c r="AC803" s="39">
        <f t="shared" si="365"/>
        <v>18.21549633458498</v>
      </c>
    </row>
    <row r="804" spans="1:29">
      <c r="A804" s="20">
        <f t="shared" si="366"/>
        <v>7.7700000000001199E-2</v>
      </c>
      <c r="B804" s="16">
        <f t="shared" ref="B804:B841" si="371">A804/(PI()/4*$G$6^2)</f>
        <v>9.8930712625923665</v>
      </c>
      <c r="C804" s="16">
        <f t="shared" ref="C804:C841" si="372">A804*$G$10</f>
        <v>185.34570399833802</v>
      </c>
      <c r="D804" s="20">
        <f t="shared" si="369"/>
        <v>97.049795491398825</v>
      </c>
      <c r="E804" s="20">
        <f t="shared" si="370"/>
        <v>77.341160584571753</v>
      </c>
      <c r="F804" s="20">
        <f t="shared" ref="F804:F841" si="373">U803</f>
        <v>2.6588394154283499</v>
      </c>
      <c r="G804" s="20">
        <f t="shared" ref="G804:G841" si="374">V803</f>
        <v>2.8045219620147472</v>
      </c>
      <c r="H804" s="20">
        <f t="shared" ref="H804:H841" si="375">W803</f>
        <v>0.14568254658639818</v>
      </c>
      <c r="I804" s="20">
        <f t="shared" ref="I804:I841" si="376">X803</f>
        <v>18</v>
      </c>
      <c r="J804" s="20">
        <f t="shared" ref="J804:J841" si="377">Y803</f>
        <v>0.98662469457842028</v>
      </c>
      <c r="K804" s="20">
        <f t="shared" si="353"/>
        <v>1028.2997048890293</v>
      </c>
      <c r="L804" s="20">
        <f t="shared" si="354"/>
        <v>819.47511792478349</v>
      </c>
      <c r="M804" s="20">
        <f t="shared" si="355"/>
        <v>28.17196854860558</v>
      </c>
      <c r="N804" s="20">
        <f t="shared" si="356"/>
        <v>29.715560875655378</v>
      </c>
      <c r="O804" s="20">
        <f t="shared" si="357"/>
        <v>1.5435923270498002</v>
      </c>
      <c r="P804" s="20">
        <f>Properties!$G$12*EXP(1/$G$2-1/300)*(K804*L804-M804*N804/Properties!$B$3)</f>
        <v>1.3707345865243468E-2</v>
      </c>
      <c r="Q804" s="20">
        <f>Properties!$G$13*(K804^2-O804*N804/Properties!$C$3)</f>
        <v>7.5251422294456735E-4</v>
      </c>
      <c r="R804" s="20">
        <f>Properties!$G$14*(O804*L804-M804*K804/Properties!$D$3)</f>
        <v>3.7900393827212264E-10</v>
      </c>
      <c r="S804" s="20">
        <f t="shared" si="358"/>
        <v>97.046166729293375</v>
      </c>
      <c r="T804" s="20">
        <f t="shared" si="359"/>
        <v>77.337890832011155</v>
      </c>
      <c r="U804" s="20">
        <f t="shared" si="360"/>
        <v>2.6621091679889535</v>
      </c>
      <c r="V804" s="20">
        <f t="shared" si="361"/>
        <v>2.8079712193477753</v>
      </c>
      <c r="W804" s="20">
        <f t="shared" si="362"/>
        <v>0.14586205135882246</v>
      </c>
      <c r="X804" s="20">
        <f t="shared" ref="X804:X841" si="378">I804</f>
        <v>18</v>
      </c>
      <c r="Y804" s="20">
        <f t="shared" si="363"/>
        <v>0.98660736371080715</v>
      </c>
      <c r="Z804" s="34">
        <f t="shared" si="364"/>
        <v>8.6689147260321175E-2</v>
      </c>
      <c r="AA804" s="38">
        <f t="shared" si="367"/>
        <v>2.9538332707066246E-2</v>
      </c>
      <c r="AB804" s="37">
        <f t="shared" si="368"/>
        <v>3.3276364599860567E-2</v>
      </c>
      <c r="AC804" s="39">
        <f t="shared" si="365"/>
        <v>18.21540740362628</v>
      </c>
    </row>
    <row r="805" spans="1:29">
      <c r="A805" s="20">
        <f t="shared" si="366"/>
        <v>7.7800000000001202E-2</v>
      </c>
      <c r="B805" s="16">
        <f t="shared" si="371"/>
        <v>9.9058036580397175</v>
      </c>
      <c r="C805" s="16">
        <f t="shared" si="372"/>
        <v>185.58424415792405</v>
      </c>
      <c r="D805" s="20">
        <f t="shared" si="369"/>
        <v>97.046166729293375</v>
      </c>
      <c r="E805" s="20">
        <f t="shared" si="370"/>
        <v>77.337890832011155</v>
      </c>
      <c r="F805" s="20">
        <f t="shared" si="373"/>
        <v>2.6621091679889535</v>
      </c>
      <c r="G805" s="20">
        <f t="shared" si="374"/>
        <v>2.8079712193477753</v>
      </c>
      <c r="H805" s="20">
        <f t="shared" si="375"/>
        <v>0.14586205135882246</v>
      </c>
      <c r="I805" s="20">
        <f t="shared" si="376"/>
        <v>18</v>
      </c>
      <c r="J805" s="20">
        <f t="shared" si="377"/>
        <v>0.98660736371080715</v>
      </c>
      <c r="K805" s="20">
        <f t="shared" si="353"/>
        <v>1028.2431937709214</v>
      </c>
      <c r="L805" s="20">
        <f t="shared" si="354"/>
        <v>819.4260788315122</v>
      </c>
      <c r="M805" s="20">
        <f t="shared" si="355"/>
        <v>28.206118029323051</v>
      </c>
      <c r="N805" s="20">
        <f t="shared" si="356"/>
        <v>29.751585167221872</v>
      </c>
      <c r="O805" s="20">
        <f t="shared" si="357"/>
        <v>1.5454671378988314</v>
      </c>
      <c r="P805" s="20">
        <f>Properties!$G$12*EXP(1/$G$2-1/300)*(K805*L805-M805*N805/Properties!$B$3)</f>
        <v>1.3705772280544646E-2</v>
      </c>
      <c r="Q805" s="20">
        <f>Properties!$G$13*(K805^2-O805*N805/Properties!$C$3)</f>
        <v>7.52431509182263E-4</v>
      </c>
      <c r="R805" s="20">
        <f>Properties!$G$14*(O805*L805-M805*K805/Properties!$D$3)</f>
        <v>3.7944057993266578E-10</v>
      </c>
      <c r="S805" s="20">
        <f t="shared" si="358"/>
        <v>97.042538382012282</v>
      </c>
      <c r="T805" s="20">
        <f t="shared" si="359"/>
        <v>77.334621454813586</v>
      </c>
      <c r="U805" s="20">
        <f t="shared" si="360"/>
        <v>2.665378545186516</v>
      </c>
      <c r="V805" s="20">
        <f t="shared" si="361"/>
        <v>2.8114200815871038</v>
      </c>
      <c r="W805" s="20">
        <f t="shared" si="362"/>
        <v>0.14604153640058853</v>
      </c>
      <c r="X805" s="20">
        <f t="shared" si="378"/>
        <v>18</v>
      </c>
      <c r="Y805" s="20">
        <f t="shared" si="363"/>
        <v>0.98659003253875788</v>
      </c>
      <c r="Z805" s="34">
        <f t="shared" si="364"/>
        <v>8.6793994074484959E-2</v>
      </c>
      <c r="AA805" s="38">
        <f t="shared" si="367"/>
        <v>2.9574616179877181E-2</v>
      </c>
      <c r="AB805" s="37">
        <f t="shared" si="368"/>
        <v>3.3317231814830171E-2</v>
      </c>
      <c r="AC805" s="39">
        <f t="shared" si="365"/>
        <v>18.21531847664324</v>
      </c>
    </row>
    <row r="806" spans="1:29">
      <c r="A806" s="20">
        <f t="shared" si="366"/>
        <v>7.7900000000001204E-2</v>
      </c>
      <c r="B806" s="16">
        <f t="shared" si="371"/>
        <v>9.9185360534870703</v>
      </c>
      <c r="C806" s="16">
        <f t="shared" si="372"/>
        <v>185.82278431751007</v>
      </c>
      <c r="D806" s="20">
        <f t="shared" si="369"/>
        <v>97.042538382012282</v>
      </c>
      <c r="E806" s="20">
        <f t="shared" si="370"/>
        <v>77.334621454813586</v>
      </c>
      <c r="F806" s="20">
        <f t="shared" si="373"/>
        <v>2.665378545186516</v>
      </c>
      <c r="G806" s="20">
        <f t="shared" si="374"/>
        <v>2.8114200815871038</v>
      </c>
      <c r="H806" s="20">
        <f t="shared" si="375"/>
        <v>0.14604153640058853</v>
      </c>
      <c r="I806" s="20">
        <f t="shared" si="376"/>
        <v>18</v>
      </c>
      <c r="J806" s="20">
        <f t="shared" si="377"/>
        <v>0.98659003253875788</v>
      </c>
      <c r="K806" s="20">
        <f t="shared" si="353"/>
        <v>1028.1866880814673</v>
      </c>
      <c r="L806" s="20">
        <f t="shared" si="354"/>
        <v>819.37704467958861</v>
      </c>
      <c r="M806" s="20">
        <f t="shared" si="355"/>
        <v>28.24026230713995</v>
      </c>
      <c r="N806" s="20">
        <f t="shared" si="356"/>
        <v>29.78760397954083</v>
      </c>
      <c r="O806" s="20">
        <f t="shared" si="357"/>
        <v>1.5473416724008873</v>
      </c>
      <c r="P806" s="20">
        <f>Properties!$G$12*EXP(1/$G$2-1/300)*(K806*L806-M806*N806/Properties!$B$3)</f>
        <v>1.3704198940949786E-2</v>
      </c>
      <c r="Q806" s="20">
        <f>Properties!$G$13*(K806^2-O806*N806/Properties!$C$3)</f>
        <v>7.523488079039935E-4</v>
      </c>
      <c r="R806" s="20">
        <f>Properties!$G$14*(O806*L806-M806*K806/Properties!$D$3)</f>
        <v>3.7987709869833095E-10</v>
      </c>
      <c r="S806" s="20">
        <f t="shared" si="358"/>
        <v>97.038910449491127</v>
      </c>
      <c r="T806" s="20">
        <f t="shared" si="359"/>
        <v>77.331352452920598</v>
      </c>
      <c r="U806" s="20">
        <f t="shared" si="360"/>
        <v>2.6686475470795048</v>
      </c>
      <c r="V806" s="20">
        <f t="shared" si="361"/>
        <v>2.8148685487941782</v>
      </c>
      <c r="W806" s="20">
        <f t="shared" si="362"/>
        <v>0.14622100171467436</v>
      </c>
      <c r="X806" s="20">
        <f t="shared" si="378"/>
        <v>18</v>
      </c>
      <c r="Y806" s="20">
        <f t="shared" si="363"/>
        <v>0.98657270106225636</v>
      </c>
      <c r="Z806" s="34">
        <f t="shared" si="364"/>
        <v>8.6898824557552046E-2</v>
      </c>
      <c r="AA806" s="38">
        <f t="shared" si="367"/>
        <v>2.9610895505088733E-2</v>
      </c>
      <c r="AB806" s="37">
        <f t="shared" si="368"/>
        <v>3.335809433849253E-2</v>
      </c>
      <c r="AC806" s="39">
        <f t="shared" si="365"/>
        <v>18.215229553635741</v>
      </c>
    </row>
    <row r="807" spans="1:29">
      <c r="A807" s="20">
        <f t="shared" si="366"/>
        <v>7.8000000000001207E-2</v>
      </c>
      <c r="B807" s="16">
        <f t="shared" si="371"/>
        <v>9.9312684489344214</v>
      </c>
      <c r="C807" s="16">
        <f t="shared" si="372"/>
        <v>186.06132447709609</v>
      </c>
      <c r="D807" s="20">
        <f t="shared" si="369"/>
        <v>97.038910449491127</v>
      </c>
      <c r="E807" s="20">
        <f t="shared" si="370"/>
        <v>77.331352452920598</v>
      </c>
      <c r="F807" s="20">
        <f t="shared" si="373"/>
        <v>2.6686475470795048</v>
      </c>
      <c r="G807" s="20">
        <f t="shared" si="374"/>
        <v>2.8148685487941782</v>
      </c>
      <c r="H807" s="20">
        <f t="shared" si="375"/>
        <v>0.14622100171467436</v>
      </c>
      <c r="I807" s="20">
        <f t="shared" si="376"/>
        <v>18</v>
      </c>
      <c r="J807" s="20">
        <f t="shared" si="377"/>
        <v>0.98657270106225636</v>
      </c>
      <c r="K807" s="20">
        <f t="shared" si="353"/>
        <v>1028.1301878197712</v>
      </c>
      <c r="L807" s="20">
        <f t="shared" si="354"/>
        <v>819.32801546820247</v>
      </c>
      <c r="M807" s="20">
        <f t="shared" si="355"/>
        <v>28.274401382852822</v>
      </c>
      <c r="N807" s="20">
        <f t="shared" si="356"/>
        <v>29.823617313449564</v>
      </c>
      <c r="O807" s="20">
        <f t="shared" si="357"/>
        <v>1.5492159305967517</v>
      </c>
      <c r="P807" s="20">
        <f>Properties!$G$12*EXP(1/$G$2-1/300)*(K807*L807-M807*N807/Properties!$B$3)</f>
        <v>1.3702625846406809E-2</v>
      </c>
      <c r="Q807" s="20">
        <f>Properties!$G$13*(K807^2-O807*N807/Properties!$C$3)</f>
        <v>7.5226611910714062E-4</v>
      </c>
      <c r="R807" s="20">
        <f>Properties!$G$14*(O807*L807-M807*K807/Properties!$D$3)</f>
        <v>3.8031349460023872E-10</v>
      </c>
      <c r="S807" s="20">
        <f t="shared" si="358"/>
        <v>97.035282931665492</v>
      </c>
      <c r="T807" s="20">
        <f t="shared" si="359"/>
        <v>77.328083826273726</v>
      </c>
      <c r="U807" s="20">
        <f t="shared" si="360"/>
        <v>2.6719161737263741</v>
      </c>
      <c r="V807" s="20">
        <f t="shared" si="361"/>
        <v>2.8183166210304305</v>
      </c>
      <c r="W807" s="20">
        <f t="shared" si="362"/>
        <v>0.1464004473040573</v>
      </c>
      <c r="X807" s="20">
        <f t="shared" si="378"/>
        <v>18</v>
      </c>
      <c r="Y807" s="20">
        <f t="shared" si="363"/>
        <v>0.98655536928128662</v>
      </c>
      <c r="Z807" s="34">
        <f t="shared" si="364"/>
        <v>8.7003638712992659E-2</v>
      </c>
      <c r="AA807" s="38">
        <f t="shared" si="367"/>
        <v>2.9647170683345082E-2</v>
      </c>
      <c r="AB807" s="37">
        <f t="shared" si="368"/>
        <v>3.3398952171578421E-2</v>
      </c>
      <c r="AC807" s="39">
        <f t="shared" si="365"/>
        <v>18.215140634603685</v>
      </c>
    </row>
    <row r="808" spans="1:29">
      <c r="A808" s="20">
        <f t="shared" si="366"/>
        <v>7.810000000000121E-2</v>
      </c>
      <c r="B808" s="16">
        <f t="shared" si="371"/>
        <v>9.9440008443817742</v>
      </c>
      <c r="C808" s="16">
        <f t="shared" si="372"/>
        <v>186.29986463668212</v>
      </c>
      <c r="D808" s="20">
        <f t="shared" si="369"/>
        <v>97.035282931665492</v>
      </c>
      <c r="E808" s="20">
        <f t="shared" si="370"/>
        <v>77.328083826273726</v>
      </c>
      <c r="F808" s="20">
        <f t="shared" si="373"/>
        <v>2.6719161737263741</v>
      </c>
      <c r="G808" s="20">
        <f t="shared" si="374"/>
        <v>2.8183166210304305</v>
      </c>
      <c r="H808" s="20">
        <f t="shared" si="375"/>
        <v>0.1464004473040573</v>
      </c>
      <c r="I808" s="20">
        <f t="shared" si="376"/>
        <v>18</v>
      </c>
      <c r="J808" s="20">
        <f t="shared" si="377"/>
        <v>0.98655536928128662</v>
      </c>
      <c r="K808" s="20">
        <f t="shared" si="353"/>
        <v>1028.0736929849381</v>
      </c>
      <c r="L808" s="20">
        <f t="shared" si="354"/>
        <v>819.27899119654376</v>
      </c>
      <c r="M808" s="20">
        <f t="shared" si="355"/>
        <v>28.308535257258015</v>
      </c>
      <c r="N808" s="20">
        <f t="shared" si="356"/>
        <v>29.859625169785208</v>
      </c>
      <c r="O808" s="20">
        <f t="shared" si="357"/>
        <v>1.5510899125271991</v>
      </c>
      <c r="P808" s="20">
        <f>Properties!$G$12*EXP(1/$G$2-1/300)*(K808*L808-M808*N808/Properties!$B$3)</f>
        <v>1.3701052996863658E-2</v>
      </c>
      <c r="Q808" s="20">
        <f>Properties!$G$13*(K808^2-O808*N808/Properties!$C$3)</f>
        <v>7.5218344278908851E-4</v>
      </c>
      <c r="R808" s="20">
        <f>Properties!$G$14*(O808*L808-M808*K808/Properties!$D$3)</f>
        <v>3.8074976766950104E-10</v>
      </c>
      <c r="S808" s="20">
        <f t="shared" si="358"/>
        <v>97.031655828470988</v>
      </c>
      <c r="T808" s="20">
        <f t="shared" si="359"/>
        <v>77.324815574814536</v>
      </c>
      <c r="U808" s="20">
        <f t="shared" si="360"/>
        <v>2.6751844251855665</v>
      </c>
      <c r="V808" s="20">
        <f t="shared" si="361"/>
        <v>2.8217642983572797</v>
      </c>
      <c r="W808" s="20">
        <f t="shared" si="362"/>
        <v>0.14657987317171406</v>
      </c>
      <c r="X808" s="20">
        <f t="shared" si="378"/>
        <v>18</v>
      </c>
      <c r="Y808" s="20">
        <f t="shared" si="363"/>
        <v>0.98653803719583255</v>
      </c>
      <c r="Z808" s="34">
        <f t="shared" si="364"/>
        <v>8.7108436544274914E-2</v>
      </c>
      <c r="AA808" s="38">
        <f t="shared" si="367"/>
        <v>2.9683441715290117E-2</v>
      </c>
      <c r="AB808" s="37">
        <f t="shared" si="368"/>
        <v>3.3439805314818292E-2</v>
      </c>
      <c r="AC808" s="39">
        <f t="shared" si="365"/>
        <v>18.215051719546956</v>
      </c>
    </row>
    <row r="809" spans="1:29">
      <c r="A809" s="20">
        <f t="shared" si="366"/>
        <v>7.8200000000001213E-2</v>
      </c>
      <c r="B809" s="16">
        <f t="shared" si="371"/>
        <v>9.9567332398291253</v>
      </c>
      <c r="C809" s="16">
        <f t="shared" si="372"/>
        <v>186.53840479626814</v>
      </c>
      <c r="D809" s="20">
        <f t="shared" si="369"/>
        <v>97.031655828470988</v>
      </c>
      <c r="E809" s="20">
        <f t="shared" si="370"/>
        <v>77.324815574814536</v>
      </c>
      <c r="F809" s="20">
        <f t="shared" si="373"/>
        <v>2.6751844251855665</v>
      </c>
      <c r="G809" s="20">
        <f t="shared" si="374"/>
        <v>2.8217642983572797</v>
      </c>
      <c r="H809" s="20">
        <f t="shared" si="375"/>
        <v>0.14657987317171406</v>
      </c>
      <c r="I809" s="20">
        <f t="shared" si="376"/>
        <v>18</v>
      </c>
      <c r="J809" s="20">
        <f t="shared" si="377"/>
        <v>0.98653803719583255</v>
      </c>
      <c r="K809" s="20">
        <f t="shared" si="353"/>
        <v>1028.0172035760736</v>
      </c>
      <c r="L809" s="20">
        <f t="shared" si="354"/>
        <v>819.22997186380246</v>
      </c>
      <c r="M809" s="20">
        <f t="shared" si="355"/>
        <v>28.342663931151712</v>
      </c>
      <c r="N809" s="20">
        <f t="shared" si="356"/>
        <v>29.895627549384699</v>
      </c>
      <c r="O809" s="20">
        <f t="shared" si="357"/>
        <v>1.5529636182329953</v>
      </c>
      <c r="P809" s="20">
        <f>Properties!$G$12*EXP(1/$G$2-1/300)*(K809*L809-M809*N809/Properties!$B$3)</f>
        <v>1.3699480392268296E-2</v>
      </c>
      <c r="Q809" s="20">
        <f>Properties!$G$13*(K809^2-O809*N809/Properties!$C$3)</f>
        <v>7.5210077894722195E-4</v>
      </c>
      <c r="R809" s="20">
        <f>Properties!$G$14*(O809*L809-M809*K809/Properties!$D$3)</f>
        <v>3.8118591793722003E-10</v>
      </c>
      <c r="S809" s="20">
        <f t="shared" si="358"/>
        <v>97.028029139843227</v>
      </c>
      <c r="T809" s="20">
        <f t="shared" si="359"/>
        <v>77.321547698484594</v>
      </c>
      <c r="U809" s="20">
        <f t="shared" si="360"/>
        <v>2.6784523015155117</v>
      </c>
      <c r="V809" s="20">
        <f t="shared" si="361"/>
        <v>2.8252115808361316</v>
      </c>
      <c r="W809" s="20">
        <f t="shared" si="362"/>
        <v>0.14675927932062074</v>
      </c>
      <c r="X809" s="20">
        <f t="shared" si="378"/>
        <v>18</v>
      </c>
      <c r="Y809" s="20">
        <f t="shared" si="363"/>
        <v>0.98652070480587806</v>
      </c>
      <c r="Z809" s="34">
        <f t="shared" si="364"/>
        <v>8.721321805486637E-2</v>
      </c>
      <c r="AA809" s="38">
        <f t="shared" si="367"/>
        <v>2.9719708601567731E-2</v>
      </c>
      <c r="AB809" s="37">
        <f t="shared" si="368"/>
        <v>3.3480653768942582E-2</v>
      </c>
      <c r="AC809" s="39">
        <f t="shared" si="365"/>
        <v>18.214962808465437</v>
      </c>
    </row>
    <row r="810" spans="1:29">
      <c r="A810" s="20">
        <f t="shared" si="366"/>
        <v>7.8300000000001216E-2</v>
      </c>
      <c r="B810" s="16">
        <f t="shared" si="371"/>
        <v>9.9694656352764781</v>
      </c>
      <c r="C810" s="16">
        <f t="shared" si="372"/>
        <v>186.77694495585416</v>
      </c>
      <c r="D810" s="20">
        <f t="shared" si="369"/>
        <v>97.028029139843227</v>
      </c>
      <c r="E810" s="20">
        <f t="shared" si="370"/>
        <v>77.321547698484594</v>
      </c>
      <c r="F810" s="20">
        <f t="shared" si="373"/>
        <v>2.6784523015155117</v>
      </c>
      <c r="G810" s="20">
        <f t="shared" si="374"/>
        <v>2.8252115808361316</v>
      </c>
      <c r="H810" s="20">
        <f t="shared" si="375"/>
        <v>0.14675927932062074</v>
      </c>
      <c r="I810" s="20">
        <f t="shared" si="376"/>
        <v>18</v>
      </c>
      <c r="J810" s="20">
        <f t="shared" si="377"/>
        <v>0.98652070480587806</v>
      </c>
      <c r="K810" s="20">
        <f t="shared" si="353"/>
        <v>1027.9607195922815</v>
      </c>
      <c r="L810" s="20">
        <f t="shared" si="354"/>
        <v>819.18095746916833</v>
      </c>
      <c r="M810" s="20">
        <f t="shared" si="355"/>
        <v>28.376787405329921</v>
      </c>
      <c r="N810" s="20">
        <f t="shared" si="356"/>
        <v>29.931624453084808</v>
      </c>
      <c r="O810" s="20">
        <f t="shared" si="357"/>
        <v>1.554837047754897</v>
      </c>
      <c r="P810" s="20">
        <f>Properties!$G$12*EXP(1/$G$2-1/300)*(K810*L810-M810*N810/Properties!$B$3)</f>
        <v>1.3697908032568666E-2</v>
      </c>
      <c r="Q810" s="20">
        <f>Properties!$G$13*(K810^2-O810*N810/Properties!$C$3)</f>
        <v>7.5201812757892423E-4</v>
      </c>
      <c r="R810" s="20">
        <f>Properties!$G$14*(O810*L810-M810*K810/Properties!$D$3)</f>
        <v>3.8162194543448882E-10</v>
      </c>
      <c r="S810" s="20">
        <f t="shared" si="358"/>
        <v>97.024402865717846</v>
      </c>
      <c r="T810" s="20">
        <f t="shared" si="359"/>
        <v>77.318280197225477</v>
      </c>
      <c r="U810" s="20">
        <f t="shared" si="360"/>
        <v>2.6817198027746274</v>
      </c>
      <c r="V810" s="20">
        <f t="shared" si="361"/>
        <v>2.8286584685283791</v>
      </c>
      <c r="W810" s="20">
        <f t="shared" si="362"/>
        <v>0.14693866575375283</v>
      </c>
      <c r="X810" s="20">
        <f t="shared" si="378"/>
        <v>18</v>
      </c>
      <c r="Y810" s="20">
        <f t="shared" si="363"/>
        <v>0.98650337211140715</v>
      </c>
      <c r="Z810" s="34">
        <f t="shared" si="364"/>
        <v>8.7317983248235254E-2</v>
      </c>
      <c r="AA810" s="38">
        <f t="shared" si="367"/>
        <v>2.9755971342821538E-2</v>
      </c>
      <c r="AB810" s="37">
        <f t="shared" si="368"/>
        <v>3.3521497534681546E-2</v>
      </c>
      <c r="AC810" s="39">
        <f t="shared" si="365"/>
        <v>18.21487390135902</v>
      </c>
    </row>
    <row r="811" spans="1:29">
      <c r="A811" s="20">
        <f t="shared" si="366"/>
        <v>7.8400000000001219E-2</v>
      </c>
      <c r="B811" s="16">
        <f t="shared" si="371"/>
        <v>9.9821980307238309</v>
      </c>
      <c r="C811" s="16">
        <f t="shared" si="372"/>
        <v>187.01548511544019</v>
      </c>
      <c r="D811" s="20">
        <f t="shared" si="369"/>
        <v>97.024402865717846</v>
      </c>
      <c r="E811" s="20">
        <f t="shared" si="370"/>
        <v>77.318280197225477</v>
      </c>
      <c r="F811" s="20">
        <f t="shared" si="373"/>
        <v>2.6817198027746274</v>
      </c>
      <c r="G811" s="20">
        <f t="shared" si="374"/>
        <v>2.8286584685283791</v>
      </c>
      <c r="H811" s="20">
        <f t="shared" si="375"/>
        <v>0.14693866575375283</v>
      </c>
      <c r="I811" s="20">
        <f t="shared" si="376"/>
        <v>18</v>
      </c>
      <c r="J811" s="20">
        <f t="shared" si="377"/>
        <v>0.98650337211140715</v>
      </c>
      <c r="K811" s="20">
        <f t="shared" si="353"/>
        <v>1027.9042410326688</v>
      </c>
      <c r="L811" s="20">
        <f t="shared" si="354"/>
        <v>819.13194801183249</v>
      </c>
      <c r="M811" s="20">
        <f t="shared" si="355"/>
        <v>28.410905680588513</v>
      </c>
      <c r="N811" s="20">
        <f t="shared" si="356"/>
        <v>29.967615881722157</v>
      </c>
      <c r="O811" s="20">
        <f t="shared" si="357"/>
        <v>1.556710201133654</v>
      </c>
      <c r="P811" s="20">
        <f>Properties!$G$12*EXP(1/$G$2-1/300)*(K811*L811-M811*N811/Properties!$B$3)</f>
        <v>1.3696335917712785E-2</v>
      </c>
      <c r="Q811" s="20">
        <f>Properties!$G$13*(K811^2-O811*N811/Properties!$C$3)</f>
        <v>7.5193548868158328E-4</v>
      </c>
      <c r="R811" s="20">
        <f>Properties!$G$14*(O811*L811-M811*K811/Properties!$D$3)</f>
        <v>3.8205785019239245E-10</v>
      </c>
      <c r="S811" s="20">
        <f t="shared" si="358"/>
        <v>97.020777006030485</v>
      </c>
      <c r="T811" s="20">
        <f t="shared" si="359"/>
        <v>77.315013070978779</v>
      </c>
      <c r="U811" s="20">
        <f t="shared" si="360"/>
        <v>2.6849869290213184</v>
      </c>
      <c r="V811" s="20">
        <f t="shared" si="361"/>
        <v>2.8321049614954026</v>
      </c>
      <c r="W811" s="20">
        <f t="shared" si="362"/>
        <v>0.1471180324740852</v>
      </c>
      <c r="X811" s="20">
        <f t="shared" si="378"/>
        <v>18</v>
      </c>
      <c r="Y811" s="20">
        <f t="shared" si="363"/>
        <v>0.98648603911240385</v>
      </c>
      <c r="Z811" s="34">
        <f t="shared" si="364"/>
        <v>8.7422732127845459E-2</v>
      </c>
      <c r="AA811" s="38">
        <f t="shared" si="367"/>
        <v>2.9792229939695148E-2</v>
      </c>
      <c r="AB811" s="37">
        <f t="shared" si="368"/>
        <v>3.3562336612765267E-2</v>
      </c>
      <c r="AC811" s="39">
        <f t="shared" si="365"/>
        <v>18.214784998227589</v>
      </c>
    </row>
    <row r="812" spans="1:29">
      <c r="A812" s="20">
        <f t="shared" si="366"/>
        <v>7.8500000000001222E-2</v>
      </c>
      <c r="B812" s="16">
        <f t="shared" si="371"/>
        <v>9.994930426171182</v>
      </c>
      <c r="C812" s="16">
        <f t="shared" si="372"/>
        <v>187.25402527502621</v>
      </c>
      <c r="D812" s="20">
        <f t="shared" si="369"/>
        <v>97.020777006030485</v>
      </c>
      <c r="E812" s="20">
        <f t="shared" si="370"/>
        <v>77.315013070978779</v>
      </c>
      <c r="F812" s="20">
        <f t="shared" si="373"/>
        <v>2.6849869290213184</v>
      </c>
      <c r="G812" s="20">
        <f t="shared" si="374"/>
        <v>2.8321049614954026</v>
      </c>
      <c r="H812" s="20">
        <f t="shared" si="375"/>
        <v>0.1471180324740852</v>
      </c>
      <c r="I812" s="20">
        <f t="shared" si="376"/>
        <v>18</v>
      </c>
      <c r="J812" s="20">
        <f t="shared" si="377"/>
        <v>0.98648603911240385</v>
      </c>
      <c r="K812" s="20">
        <f t="shared" si="353"/>
        <v>1027.8477678963407</v>
      </c>
      <c r="L812" s="20">
        <f t="shared" si="354"/>
        <v>819.08294349098514</v>
      </c>
      <c r="M812" s="20">
        <f t="shared" si="355"/>
        <v>28.445018757723155</v>
      </c>
      <c r="N812" s="20">
        <f t="shared" si="356"/>
        <v>30.003601836133154</v>
      </c>
      <c r="O812" s="20">
        <f t="shared" si="357"/>
        <v>1.5585830784100068</v>
      </c>
      <c r="P812" s="20">
        <f>Properties!$G$12*EXP(1/$G$2-1/300)*(K812*L812-M812*N812/Properties!$B$3)</f>
        <v>1.3694764047648633E-2</v>
      </c>
      <c r="Q812" s="20">
        <f>Properties!$G$13*(K812^2-O812*N812/Properties!$C$3)</f>
        <v>7.5185286225258456E-4</v>
      </c>
      <c r="R812" s="20">
        <f>Properties!$G$14*(O812*L812-M812*K812/Properties!$D$3)</f>
        <v>3.8249363224200634E-10</v>
      </c>
      <c r="S812" s="20">
        <f t="shared" si="358"/>
        <v>97.017151560716812</v>
      </c>
      <c r="T812" s="20">
        <f t="shared" si="359"/>
        <v>77.311746319686122</v>
      </c>
      <c r="U812" s="20">
        <f t="shared" si="360"/>
        <v>2.6882536803139776</v>
      </c>
      <c r="V812" s="20">
        <f t="shared" si="361"/>
        <v>2.8355510597985685</v>
      </c>
      <c r="W812" s="20">
        <f t="shared" si="362"/>
        <v>0.14729737948459204</v>
      </c>
      <c r="X812" s="20">
        <f t="shared" si="378"/>
        <v>18</v>
      </c>
      <c r="Y812" s="20">
        <f t="shared" si="363"/>
        <v>0.98646870580885204</v>
      </c>
      <c r="Z812" s="34">
        <f t="shared" si="364"/>
        <v>8.7527464697162771E-2</v>
      </c>
      <c r="AA812" s="38">
        <f t="shared" si="367"/>
        <v>2.982848439283188E-2</v>
      </c>
      <c r="AB812" s="37">
        <f t="shared" si="368"/>
        <v>3.3603171003923474E-2</v>
      </c>
      <c r="AC812" s="39">
        <f t="shared" si="365"/>
        <v>18.214696099071027</v>
      </c>
    </row>
    <row r="813" spans="1:29">
      <c r="A813" s="20">
        <f t="shared" si="366"/>
        <v>7.8600000000001224E-2</v>
      </c>
      <c r="B813" s="16">
        <f t="shared" si="371"/>
        <v>10.007662821618535</v>
      </c>
      <c r="C813" s="16">
        <f t="shared" si="372"/>
        <v>187.49256543461223</v>
      </c>
      <c r="D813" s="20">
        <f t="shared" si="369"/>
        <v>97.017151560716812</v>
      </c>
      <c r="E813" s="20">
        <f t="shared" si="370"/>
        <v>77.311746319686122</v>
      </c>
      <c r="F813" s="20">
        <f t="shared" si="373"/>
        <v>2.6882536803139776</v>
      </c>
      <c r="G813" s="20">
        <f t="shared" si="374"/>
        <v>2.8355510597985685</v>
      </c>
      <c r="H813" s="20">
        <f t="shared" si="375"/>
        <v>0.14729737948459204</v>
      </c>
      <c r="I813" s="20">
        <f t="shared" si="376"/>
        <v>18</v>
      </c>
      <c r="J813" s="20">
        <f t="shared" si="377"/>
        <v>0.98646870580885204</v>
      </c>
      <c r="K813" s="20">
        <f t="shared" si="353"/>
        <v>1027.7913001824024</v>
      </c>
      <c r="L813" s="20">
        <f t="shared" si="354"/>
        <v>819.03394390581661</v>
      </c>
      <c r="M813" s="20">
        <f t="shared" si="355"/>
        <v>28.479126637529337</v>
      </c>
      <c r="N813" s="20">
        <f t="shared" si="356"/>
        <v>30.039582317154014</v>
      </c>
      <c r="O813" s="20">
        <f t="shared" si="357"/>
        <v>1.5604556796246865</v>
      </c>
      <c r="P813" s="20">
        <f>Properties!$G$12*EXP(1/$G$2-1/300)*(K813*L813-M813*N813/Properties!$B$3)</f>
        <v>1.3693192422324214E-2</v>
      </c>
      <c r="Q813" s="20">
        <f>Properties!$G$13*(K813^2-O813*N813/Properties!$C$3)</f>
        <v>7.5177024828931458E-4</v>
      </c>
      <c r="R813" s="20">
        <f>Properties!$G$14*(O813*L813-M813*K813/Properties!$D$3)</f>
        <v>3.8292929161439665E-10</v>
      </c>
      <c r="S813" s="20">
        <f t="shared" si="358"/>
        <v>97.013526529712493</v>
      </c>
      <c r="T813" s="20">
        <f t="shared" si="359"/>
        <v>77.308479943289115</v>
      </c>
      <c r="U813" s="20">
        <f t="shared" si="360"/>
        <v>2.6915200567109849</v>
      </c>
      <c r="V813" s="20">
        <f t="shared" si="361"/>
        <v>2.8389967634992308</v>
      </c>
      <c r="W813" s="20">
        <f t="shared" si="362"/>
        <v>0.14747670678824698</v>
      </c>
      <c r="X813" s="20">
        <f t="shared" si="378"/>
        <v>18</v>
      </c>
      <c r="Y813" s="20">
        <f t="shared" si="363"/>
        <v>0.98645137220073564</v>
      </c>
      <c r="Z813" s="34">
        <f t="shared" si="364"/>
        <v>8.763218095965164E-2</v>
      </c>
      <c r="AA813" s="38">
        <f t="shared" si="367"/>
        <v>2.9864734702875068E-2</v>
      </c>
      <c r="AB813" s="37">
        <f t="shared" si="368"/>
        <v>3.3644000708886068E-2</v>
      </c>
      <c r="AC813" s="39">
        <f t="shared" si="365"/>
        <v>18.214607203889223</v>
      </c>
    </row>
    <row r="814" spans="1:29">
      <c r="A814" s="20">
        <f t="shared" si="366"/>
        <v>7.8700000000001227E-2</v>
      </c>
      <c r="B814" s="16">
        <f t="shared" si="371"/>
        <v>10.020395217065886</v>
      </c>
      <c r="C814" s="16">
        <f t="shared" si="372"/>
        <v>187.73110559419825</v>
      </c>
      <c r="D814" s="20">
        <f t="shared" si="369"/>
        <v>97.013526529712493</v>
      </c>
      <c r="E814" s="20">
        <f t="shared" si="370"/>
        <v>77.308479943289115</v>
      </c>
      <c r="F814" s="20">
        <f t="shared" si="373"/>
        <v>2.6915200567109849</v>
      </c>
      <c r="G814" s="20">
        <f t="shared" si="374"/>
        <v>2.8389967634992308</v>
      </c>
      <c r="H814" s="20">
        <f t="shared" si="375"/>
        <v>0.14747670678824698</v>
      </c>
      <c r="I814" s="20">
        <f t="shared" si="376"/>
        <v>18</v>
      </c>
      <c r="J814" s="20">
        <f t="shared" si="377"/>
        <v>0.98645137220073564</v>
      </c>
      <c r="K814" s="20">
        <f t="shared" si="353"/>
        <v>1027.7348378899603</v>
      </c>
      <c r="L814" s="20">
        <f t="shared" si="354"/>
        <v>818.98494925551847</v>
      </c>
      <c r="M814" s="20">
        <f t="shared" si="355"/>
        <v>28.513229320802413</v>
      </c>
      <c r="N814" s="20">
        <f t="shared" si="356"/>
        <v>30.075557325620817</v>
      </c>
      <c r="O814" s="20">
        <f t="shared" si="357"/>
        <v>1.5623280048184165</v>
      </c>
      <c r="P814" s="20">
        <f>Properties!$G$12*EXP(1/$G$2-1/300)*(K814*L814-M814*N814/Properties!$B$3)</f>
        <v>1.3691621041687561E-2</v>
      </c>
      <c r="Q814" s="20">
        <f>Properties!$G$13*(K814^2-O814*N814/Properties!$C$3)</f>
        <v>7.5168764678916131E-4</v>
      </c>
      <c r="R814" s="20">
        <f>Properties!$G$14*(O814*L814-M814*K814/Properties!$D$3)</f>
        <v>3.8336482834062142E-10</v>
      </c>
      <c r="S814" s="20">
        <f t="shared" si="358"/>
        <v>97.009901912953211</v>
      </c>
      <c r="T814" s="20">
        <f t="shared" si="359"/>
        <v>77.305213941729392</v>
      </c>
      <c r="U814" s="20">
        <f t="shared" si="360"/>
        <v>2.6947860582707084</v>
      </c>
      <c r="V814" s="20">
        <f t="shared" si="361"/>
        <v>2.8424420726587303</v>
      </c>
      <c r="W814" s="20">
        <f t="shared" si="362"/>
        <v>0.147656014388023</v>
      </c>
      <c r="X814" s="20">
        <f t="shared" si="378"/>
        <v>18</v>
      </c>
      <c r="Y814" s="20">
        <f t="shared" si="363"/>
        <v>0.98643403828803866</v>
      </c>
      <c r="Z814" s="34">
        <f t="shared" si="364"/>
        <v>8.7736880918774962E-2</v>
      </c>
      <c r="AA814" s="38">
        <f t="shared" si="367"/>
        <v>2.9900980870467889E-2</v>
      </c>
      <c r="AB814" s="37">
        <f t="shared" si="368"/>
        <v>3.3684825728382606E-2</v>
      </c>
      <c r="AC814" s="39">
        <f t="shared" si="365"/>
        <v>18.214518312682078</v>
      </c>
    </row>
    <row r="815" spans="1:29">
      <c r="A815" s="20">
        <f t="shared" si="366"/>
        <v>7.880000000000123E-2</v>
      </c>
      <c r="B815" s="16">
        <f t="shared" si="371"/>
        <v>10.033127612513239</v>
      </c>
      <c r="C815" s="16">
        <f t="shared" si="372"/>
        <v>187.96964575378428</v>
      </c>
      <c r="D815" s="20">
        <f t="shared" si="369"/>
        <v>97.009901912953211</v>
      </c>
      <c r="E815" s="20">
        <f t="shared" si="370"/>
        <v>77.305213941729392</v>
      </c>
      <c r="F815" s="20">
        <f t="shared" si="373"/>
        <v>2.6947860582707084</v>
      </c>
      <c r="G815" s="20">
        <f t="shared" si="374"/>
        <v>2.8424420726587303</v>
      </c>
      <c r="H815" s="20">
        <f t="shared" si="375"/>
        <v>0.147656014388023</v>
      </c>
      <c r="I815" s="20">
        <f t="shared" si="376"/>
        <v>18</v>
      </c>
      <c r="J815" s="20">
        <f t="shared" si="377"/>
        <v>0.98643403828803866</v>
      </c>
      <c r="K815" s="20">
        <f t="shared" si="353"/>
        <v>1027.6783810181205</v>
      </c>
      <c r="L815" s="20">
        <f t="shared" si="354"/>
        <v>818.93595953928127</v>
      </c>
      <c r="M815" s="20">
        <f t="shared" si="355"/>
        <v>28.547326808337534</v>
      </c>
      <c r="N815" s="20">
        <f t="shared" si="356"/>
        <v>30.111526862369434</v>
      </c>
      <c r="O815" s="20">
        <f t="shared" si="357"/>
        <v>1.564200054031911</v>
      </c>
      <c r="P815" s="20">
        <f>Properties!$G$12*EXP(1/$G$2-1/300)*(K815*L815-M815*N815/Properties!$B$3)</f>
        <v>1.3690049905686707E-2</v>
      </c>
      <c r="Q815" s="20">
        <f>Properties!$G$13*(K815^2-O815*N815/Properties!$C$3)</f>
        <v>7.516050577495132E-4</v>
      </c>
      <c r="R815" s="20">
        <f>Properties!$G$14*(O815*L815-M815*K815/Properties!$D$3)</f>
        <v>3.8380024245172879E-10</v>
      </c>
      <c r="S815" s="20">
        <f t="shared" si="358"/>
        <v>97.006277710374675</v>
      </c>
      <c r="T815" s="20">
        <f t="shared" si="359"/>
        <v>77.301948314948604</v>
      </c>
      <c r="U815" s="20">
        <f t="shared" si="360"/>
        <v>2.6980516850515031</v>
      </c>
      <c r="V815" s="20">
        <f t="shared" si="361"/>
        <v>2.8458869873383947</v>
      </c>
      <c r="W815" s="20">
        <f t="shared" si="362"/>
        <v>0.14783530228689246</v>
      </c>
      <c r="X815" s="20">
        <f t="shared" si="378"/>
        <v>18</v>
      </c>
      <c r="Y815" s="20">
        <f t="shared" si="363"/>
        <v>0.986416704070745</v>
      </c>
      <c r="Z815" s="34">
        <f t="shared" si="364"/>
        <v>8.7841564577994746E-2</v>
      </c>
      <c r="AA815" s="38">
        <f t="shared" si="367"/>
        <v>2.9937222896253245E-2</v>
      </c>
      <c r="AB815" s="37">
        <f t="shared" si="368"/>
        <v>3.3725646063142455E-2</v>
      </c>
      <c r="AC815" s="39">
        <f t="shared" si="365"/>
        <v>18.214429425449467</v>
      </c>
    </row>
    <row r="816" spans="1:29">
      <c r="A816" s="20">
        <f t="shared" si="366"/>
        <v>7.8900000000001233E-2</v>
      </c>
      <c r="B816" s="16">
        <f t="shared" si="371"/>
        <v>10.04586000796059</v>
      </c>
      <c r="C816" s="16">
        <f t="shared" si="372"/>
        <v>188.2081859133703</v>
      </c>
      <c r="D816" s="20">
        <f t="shared" si="369"/>
        <v>97.006277710374675</v>
      </c>
      <c r="E816" s="20">
        <f t="shared" si="370"/>
        <v>77.301948314948604</v>
      </c>
      <c r="F816" s="20">
        <f t="shared" si="373"/>
        <v>2.6980516850515031</v>
      </c>
      <c r="G816" s="20">
        <f t="shared" si="374"/>
        <v>2.8458869873383947</v>
      </c>
      <c r="H816" s="20">
        <f t="shared" si="375"/>
        <v>0.14783530228689246</v>
      </c>
      <c r="I816" s="20">
        <f t="shared" si="376"/>
        <v>18</v>
      </c>
      <c r="J816" s="20">
        <f t="shared" si="377"/>
        <v>0.986416704070745</v>
      </c>
      <c r="K816" s="20">
        <f t="shared" si="353"/>
        <v>1027.6219295659896</v>
      </c>
      <c r="L816" s="20">
        <f t="shared" si="354"/>
        <v>818.88697475629658</v>
      </c>
      <c r="M816" s="20">
        <f t="shared" si="355"/>
        <v>28.581419100929711</v>
      </c>
      <c r="N816" s="20">
        <f t="shared" si="356"/>
        <v>30.14749092823558</v>
      </c>
      <c r="O816" s="20">
        <f t="shared" si="357"/>
        <v>1.566071827305876</v>
      </c>
      <c r="P816" s="20">
        <f>Properties!$G$12*EXP(1/$G$2-1/300)*(K816*L816-M816*N816/Properties!$B$3)</f>
        <v>1.3688479014269709E-2</v>
      </c>
      <c r="Q816" s="20">
        <f>Properties!$G$13*(K816^2-O816*N816/Properties!$C$3)</f>
        <v>7.5152248116775952E-4</v>
      </c>
      <c r="R816" s="20">
        <f>Properties!$G$14*(O816*L816-M816*K816/Properties!$D$3)</f>
        <v>3.8423553397875798E-10</v>
      </c>
      <c r="S816" s="20">
        <f t="shared" si="358"/>
        <v>97.002653921912597</v>
      </c>
      <c r="T816" s="20">
        <f t="shared" si="359"/>
        <v>77.298683062888401</v>
      </c>
      <c r="U816" s="20">
        <f t="shared" si="360"/>
        <v>2.7013169371117125</v>
      </c>
      <c r="V816" s="20">
        <f t="shared" si="361"/>
        <v>2.8493315075995387</v>
      </c>
      <c r="W816" s="20">
        <f t="shared" si="362"/>
        <v>0.1480145704878271</v>
      </c>
      <c r="X816" s="20">
        <f t="shared" si="378"/>
        <v>18</v>
      </c>
      <c r="Y816" s="20">
        <f t="shared" si="363"/>
        <v>0.98639936954883856</v>
      </c>
      <c r="Z816" s="34">
        <f t="shared" si="364"/>
        <v>8.7946231940772224E-2</v>
      </c>
      <c r="AA816" s="38">
        <f t="shared" si="367"/>
        <v>2.9973460780874036E-2</v>
      </c>
      <c r="AB816" s="37">
        <f t="shared" si="368"/>
        <v>3.3766461713894989E-2</v>
      </c>
      <c r="AC816" s="39">
        <f t="shared" si="365"/>
        <v>18.214340542191284</v>
      </c>
    </row>
    <row r="817" spans="1:29">
      <c r="A817" s="20">
        <f t="shared" si="366"/>
        <v>7.9000000000001236E-2</v>
      </c>
      <c r="B817" s="16">
        <f t="shared" si="371"/>
        <v>10.058592403407943</v>
      </c>
      <c r="C817" s="16">
        <f t="shared" si="372"/>
        <v>188.44672607295632</v>
      </c>
      <c r="D817" s="20">
        <f t="shared" si="369"/>
        <v>97.002653921912597</v>
      </c>
      <c r="E817" s="20">
        <f t="shared" si="370"/>
        <v>77.298683062888401</v>
      </c>
      <c r="F817" s="20">
        <f t="shared" si="373"/>
        <v>2.7013169371117125</v>
      </c>
      <c r="G817" s="20">
        <f t="shared" si="374"/>
        <v>2.8493315075995387</v>
      </c>
      <c r="H817" s="20">
        <f t="shared" si="375"/>
        <v>0.1480145704878271</v>
      </c>
      <c r="I817" s="20">
        <f t="shared" si="376"/>
        <v>18</v>
      </c>
      <c r="J817" s="20">
        <f t="shared" si="377"/>
        <v>0.98639936954883856</v>
      </c>
      <c r="K817" s="20">
        <f t="shared" si="353"/>
        <v>1027.5654835326736</v>
      </c>
      <c r="L817" s="20">
        <f t="shared" si="354"/>
        <v>818.83799490575529</v>
      </c>
      <c r="M817" s="20">
        <f t="shared" si="355"/>
        <v>28.615506199373765</v>
      </c>
      <c r="N817" s="20">
        <f t="shared" si="356"/>
        <v>30.183449524054762</v>
      </c>
      <c r="O817" s="20">
        <f t="shared" si="357"/>
        <v>1.5679433246810099</v>
      </c>
      <c r="P817" s="20">
        <f>Properties!$G$12*EXP(1/$G$2-1/300)*(K817*L817-M817*N817/Properties!$B$3)</f>
        <v>1.3686908367384617E-2</v>
      </c>
      <c r="Q817" s="20">
        <f>Properties!$G$13*(K817^2-O817*N817/Properties!$C$3)</f>
        <v>7.5143991704128971E-4</v>
      </c>
      <c r="R817" s="20">
        <f>Properties!$G$14*(O817*L817-M817*K817/Properties!$D$3)</f>
        <v>3.8467070295273989E-10</v>
      </c>
      <c r="S817" s="20">
        <f t="shared" si="358"/>
        <v>96.999030547502699</v>
      </c>
      <c r="T817" s="20">
        <f t="shared" si="359"/>
        <v>77.295418185490448</v>
      </c>
      <c r="U817" s="20">
        <f t="shared" si="360"/>
        <v>2.7045818145096669</v>
      </c>
      <c r="V817" s="20">
        <f t="shared" si="361"/>
        <v>2.8527756335034642</v>
      </c>
      <c r="W817" s="20">
        <f t="shared" si="362"/>
        <v>0.14819381899379802</v>
      </c>
      <c r="X817" s="20">
        <f t="shared" si="378"/>
        <v>18</v>
      </c>
      <c r="Y817" s="20">
        <f t="shared" si="363"/>
        <v>0.98638203472230335</v>
      </c>
      <c r="Z817" s="34">
        <f t="shared" si="364"/>
        <v>8.8050883010568737E-2</v>
      </c>
      <c r="AA817" s="38">
        <f t="shared" si="367"/>
        <v>3.0009694524973013E-2</v>
      </c>
      <c r="AB817" s="37">
        <f t="shared" si="368"/>
        <v>3.3807272681369405E-2</v>
      </c>
      <c r="AC817" s="39">
        <f t="shared" si="365"/>
        <v>18.214251662907401</v>
      </c>
    </row>
    <row r="818" spans="1:29">
      <c r="A818" s="20">
        <f t="shared" si="366"/>
        <v>7.9100000000001239E-2</v>
      </c>
      <c r="B818" s="16">
        <f t="shared" si="371"/>
        <v>10.071324798855294</v>
      </c>
      <c r="C818" s="16">
        <f t="shared" si="372"/>
        <v>188.68526623254235</v>
      </c>
      <c r="D818" s="20">
        <f t="shared" si="369"/>
        <v>96.999030547502699</v>
      </c>
      <c r="E818" s="20">
        <f t="shared" si="370"/>
        <v>77.295418185490448</v>
      </c>
      <c r="F818" s="20">
        <f t="shared" si="373"/>
        <v>2.7045818145096669</v>
      </c>
      <c r="G818" s="20">
        <f t="shared" si="374"/>
        <v>2.8527756335034642</v>
      </c>
      <c r="H818" s="20">
        <f t="shared" si="375"/>
        <v>0.14819381899379802</v>
      </c>
      <c r="I818" s="20">
        <f t="shared" si="376"/>
        <v>18</v>
      </c>
      <c r="J818" s="20">
        <f t="shared" si="377"/>
        <v>0.98638203472230335</v>
      </c>
      <c r="K818" s="20">
        <f t="shared" si="353"/>
        <v>1027.5090429172794</v>
      </c>
      <c r="L818" s="20">
        <f t="shared" si="354"/>
        <v>818.78901998684898</v>
      </c>
      <c r="M818" s="20">
        <f t="shared" si="355"/>
        <v>28.649588104464346</v>
      </c>
      <c r="N818" s="20">
        <f t="shared" si="356"/>
        <v>30.219402650662339</v>
      </c>
      <c r="O818" s="20">
        <f t="shared" si="357"/>
        <v>1.5698145461980006</v>
      </c>
      <c r="P818" s="20">
        <f>Properties!$G$12*EXP(1/$G$2-1/300)*(K818*L818-M818*N818/Properties!$B$3)</f>
        <v>1.3685337964979517E-2</v>
      </c>
      <c r="Q818" s="20">
        <f>Properties!$G$13*(K818^2-O818*N818/Properties!$C$3)</f>
        <v>7.5135736536749399E-4</v>
      </c>
      <c r="R818" s="20">
        <f>Properties!$G$14*(O818*L818-M818*K818/Properties!$D$3)</f>
        <v>3.8510574940469566E-10</v>
      </c>
      <c r="S818" s="20">
        <f t="shared" si="358"/>
        <v>96.99540758708072</v>
      </c>
      <c r="T818" s="20">
        <f t="shared" si="359"/>
        <v>77.292153682696423</v>
      </c>
      <c r="U818" s="20">
        <f t="shared" si="360"/>
        <v>2.7078463173036851</v>
      </c>
      <c r="V818" s="20">
        <f t="shared" si="361"/>
        <v>2.85621936511146</v>
      </c>
      <c r="W818" s="20">
        <f t="shared" si="362"/>
        <v>0.14837304780777572</v>
      </c>
      <c r="X818" s="20">
        <f t="shared" si="378"/>
        <v>18</v>
      </c>
      <c r="Y818" s="20">
        <f t="shared" si="363"/>
        <v>0.98636469959112327</v>
      </c>
      <c r="Z818" s="34">
        <f t="shared" si="364"/>
        <v>8.8155517790843296E-2</v>
      </c>
      <c r="AA818" s="38">
        <f t="shared" si="367"/>
        <v>3.0045924129192797E-2</v>
      </c>
      <c r="AB818" s="37">
        <f t="shared" si="368"/>
        <v>3.3848078966294715E-2</v>
      </c>
      <c r="AC818" s="39">
        <f t="shared" si="365"/>
        <v>18.214162787597726</v>
      </c>
    </row>
    <row r="819" spans="1:29">
      <c r="A819" s="20">
        <f t="shared" si="366"/>
        <v>7.9200000000001242E-2</v>
      </c>
      <c r="B819" s="16">
        <f t="shared" si="371"/>
        <v>10.084057194302646</v>
      </c>
      <c r="C819" s="16">
        <f t="shared" si="372"/>
        <v>188.92380639212837</v>
      </c>
      <c r="D819" s="20">
        <f t="shared" si="369"/>
        <v>96.99540758708072</v>
      </c>
      <c r="E819" s="20">
        <f t="shared" si="370"/>
        <v>77.292153682696423</v>
      </c>
      <c r="F819" s="20">
        <f t="shared" si="373"/>
        <v>2.7078463173036851</v>
      </c>
      <c r="G819" s="20">
        <f t="shared" si="374"/>
        <v>2.85621936511146</v>
      </c>
      <c r="H819" s="20">
        <f t="shared" si="375"/>
        <v>0.14837304780777572</v>
      </c>
      <c r="I819" s="20">
        <f t="shared" si="376"/>
        <v>18</v>
      </c>
      <c r="J819" s="20">
        <f t="shared" si="377"/>
        <v>0.98636469959112327</v>
      </c>
      <c r="K819" s="20">
        <f t="shared" si="353"/>
        <v>1027.4526077189144</v>
      </c>
      <c r="L819" s="20">
        <f t="shared" si="354"/>
        <v>818.7400499987699</v>
      </c>
      <c r="M819" s="20">
        <f t="shared" si="355"/>
        <v>28.683664816995954</v>
      </c>
      <c r="N819" s="20">
        <f t="shared" si="356"/>
        <v>30.25535030889348</v>
      </c>
      <c r="O819" s="20">
        <f t="shared" si="357"/>
        <v>1.5716854918975294</v>
      </c>
      <c r="P819" s="20">
        <f>Properties!$G$12*EXP(1/$G$2-1/300)*(K819*L819-M819*N819/Properties!$B$3)</f>
        <v>1.3683767807002509E-2</v>
      </c>
      <c r="Q819" s="20">
        <f>Properties!$G$13*(K819^2-O819*N819/Properties!$C$3)</f>
        <v>7.5127482614376442E-4</v>
      </c>
      <c r="R819" s="20">
        <f>Properties!$G$14*(O819*L819-M819*K819/Properties!$D$3)</f>
        <v>3.8554067336563856E-10</v>
      </c>
      <c r="S819" s="20">
        <f t="shared" si="358"/>
        <v>96.991785040582428</v>
      </c>
      <c r="T819" s="20">
        <f t="shared" si="359"/>
        <v>77.288889554448033</v>
      </c>
      <c r="U819" s="20">
        <f t="shared" si="360"/>
        <v>2.7111104455520723</v>
      </c>
      <c r="V819" s="20">
        <f t="shared" si="361"/>
        <v>2.8596627024848016</v>
      </c>
      <c r="W819" s="20">
        <f t="shared" si="362"/>
        <v>0.14855225693273008</v>
      </c>
      <c r="X819" s="20">
        <f t="shared" si="378"/>
        <v>18</v>
      </c>
      <c r="Y819" s="20">
        <f t="shared" si="363"/>
        <v>0.98634736415528224</v>
      </c>
      <c r="Z819" s="34">
        <f t="shared" si="364"/>
        <v>8.8260136285053803E-2</v>
      </c>
      <c r="AA819" s="38">
        <f t="shared" si="367"/>
        <v>3.0082149594175718E-2</v>
      </c>
      <c r="AB819" s="37">
        <f t="shared" si="368"/>
        <v>3.3888880569399579E-2</v>
      </c>
      <c r="AC819" s="39">
        <f t="shared" si="365"/>
        <v>18.21407391626213</v>
      </c>
    </row>
    <row r="820" spans="1:29">
      <c r="A820" s="20">
        <f t="shared" si="366"/>
        <v>7.9300000000001244E-2</v>
      </c>
      <c r="B820" s="16">
        <f t="shared" si="371"/>
        <v>10.096789589749998</v>
      </c>
      <c r="C820" s="16">
        <f t="shared" si="372"/>
        <v>189.16234655171439</v>
      </c>
      <c r="D820" s="20">
        <f t="shared" si="369"/>
        <v>96.991785040582428</v>
      </c>
      <c r="E820" s="20">
        <f t="shared" si="370"/>
        <v>77.288889554448033</v>
      </c>
      <c r="F820" s="20">
        <f t="shared" si="373"/>
        <v>2.7111104455520723</v>
      </c>
      <c r="G820" s="20">
        <f t="shared" si="374"/>
        <v>2.8596627024848016</v>
      </c>
      <c r="H820" s="20">
        <f t="shared" si="375"/>
        <v>0.14855225693273008</v>
      </c>
      <c r="I820" s="20">
        <f t="shared" si="376"/>
        <v>18</v>
      </c>
      <c r="J820" s="20">
        <f t="shared" si="377"/>
        <v>0.98634736415528224</v>
      </c>
      <c r="K820" s="20">
        <f t="shared" si="353"/>
        <v>1027.396177936685</v>
      </c>
      <c r="L820" s="20">
        <f t="shared" si="354"/>
        <v>818.69108494070952</v>
      </c>
      <c r="M820" s="20">
        <f t="shared" si="355"/>
        <v>28.717736337762904</v>
      </c>
      <c r="N820" s="20">
        <f t="shared" si="356"/>
        <v>30.291292499583161</v>
      </c>
      <c r="O820" s="20">
        <f t="shared" si="357"/>
        <v>1.5735561618202676</v>
      </c>
      <c r="P820" s="20">
        <f>Properties!$G$12*EXP(1/$G$2-1/300)*(K820*L820-M820*N820/Properties!$B$3)</f>
        <v>1.3682197893401691E-2</v>
      </c>
      <c r="Q820" s="20">
        <f>Properties!$G$13*(K820^2-O820*N820/Properties!$C$3)</f>
        <v>7.5119229936749187E-4</v>
      </c>
      <c r="R820" s="20">
        <f>Properties!$G$14*(O820*L820-M820*K820/Properties!$D$3)</f>
        <v>3.8597547486657148E-10</v>
      </c>
      <c r="S820" s="20">
        <f t="shared" si="358"/>
        <v>96.988162907943575</v>
      </c>
      <c r="T820" s="20">
        <f t="shared" si="359"/>
        <v>77.285625800686987</v>
      </c>
      <c r="U820" s="20">
        <f t="shared" si="360"/>
        <v>2.7143741993131223</v>
      </c>
      <c r="V820" s="20">
        <f t="shared" si="361"/>
        <v>2.8631056456847519</v>
      </c>
      <c r="W820" s="20">
        <f t="shared" si="362"/>
        <v>0.14873144637163033</v>
      </c>
      <c r="X820" s="20">
        <f t="shared" si="378"/>
        <v>18</v>
      </c>
      <c r="Y820" s="20">
        <f t="shared" si="363"/>
        <v>0.98633002841476425</v>
      </c>
      <c r="Z820" s="34">
        <f t="shared" si="364"/>
        <v>8.8364738496658712E-2</v>
      </c>
      <c r="AA820" s="38">
        <f t="shared" si="367"/>
        <v>3.0118370920564245E-2</v>
      </c>
      <c r="AB820" s="37">
        <f t="shared" si="368"/>
        <v>3.3929677491412666E-2</v>
      </c>
      <c r="AC820" s="39">
        <f t="shared" si="365"/>
        <v>18.213985048900515</v>
      </c>
    </row>
    <row r="821" spans="1:29">
      <c r="A821" s="20">
        <f t="shared" si="366"/>
        <v>7.9400000000001247E-2</v>
      </c>
      <c r="B821" s="16">
        <f t="shared" si="371"/>
        <v>10.10952198519735</v>
      </c>
      <c r="C821" s="16">
        <f t="shared" si="372"/>
        <v>189.40088671130042</v>
      </c>
      <c r="D821" s="20">
        <f t="shared" si="369"/>
        <v>96.988162907943575</v>
      </c>
      <c r="E821" s="20">
        <f t="shared" si="370"/>
        <v>77.285625800686987</v>
      </c>
      <c r="F821" s="20">
        <f t="shared" si="373"/>
        <v>2.7143741993131223</v>
      </c>
      <c r="G821" s="20">
        <f t="shared" si="374"/>
        <v>2.8631056456847519</v>
      </c>
      <c r="H821" s="20">
        <f t="shared" si="375"/>
        <v>0.14873144637163033</v>
      </c>
      <c r="I821" s="20">
        <f t="shared" si="376"/>
        <v>18</v>
      </c>
      <c r="J821" s="20">
        <f t="shared" si="377"/>
        <v>0.98633002841476425</v>
      </c>
      <c r="K821" s="20">
        <f t="shared" si="353"/>
        <v>1027.339753569699</v>
      </c>
      <c r="L821" s="20">
        <f t="shared" si="354"/>
        <v>818.64212481185984</v>
      </c>
      <c r="M821" s="20">
        <f t="shared" si="355"/>
        <v>28.751802667559343</v>
      </c>
      <c r="N821" s="20">
        <f t="shared" si="356"/>
        <v>30.327229223566214</v>
      </c>
      <c r="O821" s="20">
        <f t="shared" si="357"/>
        <v>1.5754265560068783</v>
      </c>
      <c r="P821" s="20">
        <f>Properties!$G$12*EXP(1/$G$2-1/300)*(K821*L821-M821*N821/Properties!$B$3)</f>
        <v>1.3680628224125182E-2</v>
      </c>
      <c r="Q821" s="20">
        <f>Properties!$G$13*(K821^2-O821*N821/Properties!$C$3)</f>
        <v>7.5110978503606948E-4</v>
      </c>
      <c r="R821" s="20">
        <f>Properties!$G$14*(O821*L821-M821*K821/Properties!$D$3)</f>
        <v>3.8641015393848897E-10</v>
      </c>
      <c r="S821" s="20">
        <f t="shared" si="358"/>
        <v>96.984541189099957</v>
      </c>
      <c r="T821" s="20">
        <f t="shared" si="359"/>
        <v>77.282362421354989</v>
      </c>
      <c r="U821" s="20">
        <f t="shared" si="360"/>
        <v>2.7176375786451166</v>
      </c>
      <c r="V821" s="20">
        <f t="shared" si="361"/>
        <v>2.8665481947725606</v>
      </c>
      <c r="W821" s="20">
        <f t="shared" si="362"/>
        <v>0.14891061612744511</v>
      </c>
      <c r="X821" s="20">
        <f t="shared" si="378"/>
        <v>18</v>
      </c>
      <c r="Y821" s="20">
        <f t="shared" si="363"/>
        <v>0.98631269236955321</v>
      </c>
      <c r="Z821" s="34">
        <f t="shared" si="364"/>
        <v>8.8469324429114593E-2</v>
      </c>
      <c r="AA821" s="38">
        <f t="shared" si="367"/>
        <v>3.015458810900043E-2</v>
      </c>
      <c r="AB821" s="37">
        <f t="shared" si="368"/>
        <v>3.3970469733062635E-2</v>
      </c>
      <c r="AC821" s="39">
        <f t="shared" si="365"/>
        <v>18.213896185512748</v>
      </c>
    </row>
    <row r="822" spans="1:29">
      <c r="A822" s="20">
        <f t="shared" si="366"/>
        <v>7.950000000000125E-2</v>
      </c>
      <c r="B822" s="16">
        <f t="shared" si="371"/>
        <v>10.122254380644701</v>
      </c>
      <c r="C822" s="16">
        <f t="shared" si="372"/>
        <v>189.63942687088644</v>
      </c>
      <c r="D822" s="20">
        <f t="shared" si="369"/>
        <v>96.984541189099957</v>
      </c>
      <c r="E822" s="20">
        <f t="shared" si="370"/>
        <v>77.282362421354989</v>
      </c>
      <c r="F822" s="20">
        <f t="shared" si="373"/>
        <v>2.7176375786451166</v>
      </c>
      <c r="G822" s="20">
        <f t="shared" si="374"/>
        <v>2.8665481947725606</v>
      </c>
      <c r="H822" s="20">
        <f t="shared" si="375"/>
        <v>0.14891061612744511</v>
      </c>
      <c r="I822" s="20">
        <f t="shared" si="376"/>
        <v>18</v>
      </c>
      <c r="J822" s="20">
        <f t="shared" si="377"/>
        <v>0.98631269236955321</v>
      </c>
      <c r="K822" s="20">
        <f t="shared" si="353"/>
        <v>1027.2833346170635</v>
      </c>
      <c r="L822" s="20">
        <f t="shared" si="354"/>
        <v>818.59316961141337</v>
      </c>
      <c r="M822" s="20">
        <f t="shared" si="355"/>
        <v>28.785863807179251</v>
      </c>
      <c r="N822" s="20">
        <f t="shared" si="356"/>
        <v>30.363160481677255</v>
      </c>
      <c r="O822" s="20">
        <f t="shared" si="357"/>
        <v>1.5772966744980168</v>
      </c>
      <c r="P822" s="20">
        <f>Properties!$G$12*EXP(1/$G$2-1/300)*(K822*L822-M822*N822/Properties!$B$3)</f>
        <v>1.3679058799121117E-2</v>
      </c>
      <c r="Q822" s="20">
        <f>Properties!$G$13*(K822^2-O822*N822/Properties!$C$3)</f>
        <v>7.5102728314688976E-4</v>
      </c>
      <c r="R822" s="20">
        <f>Properties!$G$14*(O822*L822-M822*K822/Properties!$D$3)</f>
        <v>3.8684471061237724E-10</v>
      </c>
      <c r="S822" s="20">
        <f t="shared" si="358"/>
        <v>96.980919883987355</v>
      </c>
      <c r="T822" s="20">
        <f t="shared" si="359"/>
        <v>77.279099416393777</v>
      </c>
      <c r="U822" s="20">
        <f t="shared" si="360"/>
        <v>2.7209005836063236</v>
      </c>
      <c r="V822" s="20">
        <f t="shared" si="361"/>
        <v>2.869990349809465</v>
      </c>
      <c r="W822" s="20">
        <f t="shared" si="362"/>
        <v>0.14908976620314243</v>
      </c>
      <c r="X822" s="20">
        <f t="shared" si="378"/>
        <v>18</v>
      </c>
      <c r="Y822" s="20">
        <f t="shared" si="363"/>
        <v>0.98629535601963314</v>
      </c>
      <c r="Z822" s="34">
        <f t="shared" si="364"/>
        <v>8.8573894085877347E-2</v>
      </c>
      <c r="AA822" s="38">
        <f t="shared" si="367"/>
        <v>3.0190801160126454E-2</v>
      </c>
      <c r="AB822" s="37">
        <f t="shared" si="368"/>
        <v>3.4011257295077792E-2</v>
      </c>
      <c r="AC822" s="39">
        <f t="shared" si="365"/>
        <v>18.213807326098738</v>
      </c>
    </row>
    <row r="823" spans="1:29">
      <c r="A823" s="20">
        <f t="shared" si="366"/>
        <v>7.9600000000001253E-2</v>
      </c>
      <c r="B823" s="16">
        <f t="shared" si="371"/>
        <v>10.134986776092054</v>
      </c>
      <c r="C823" s="16">
        <f t="shared" si="372"/>
        <v>189.87796703047249</v>
      </c>
      <c r="D823" s="20">
        <f t="shared" si="369"/>
        <v>96.980919883987355</v>
      </c>
      <c r="E823" s="20">
        <f t="shared" si="370"/>
        <v>77.279099416393777</v>
      </c>
      <c r="F823" s="20">
        <f t="shared" si="373"/>
        <v>2.7209005836063236</v>
      </c>
      <c r="G823" s="20">
        <f t="shared" si="374"/>
        <v>2.869990349809465</v>
      </c>
      <c r="H823" s="20">
        <f t="shared" si="375"/>
        <v>0.14908976620314243</v>
      </c>
      <c r="I823" s="20">
        <f t="shared" si="376"/>
        <v>18</v>
      </c>
      <c r="J823" s="20">
        <f t="shared" si="377"/>
        <v>0.98629535601963314</v>
      </c>
      <c r="K823" s="20">
        <f t="shared" si="353"/>
        <v>1027.2269210778866</v>
      </c>
      <c r="L823" s="20">
        <f t="shared" si="354"/>
        <v>818.54421933856213</v>
      </c>
      <c r="M823" s="20">
        <f t="shared" si="355"/>
        <v>28.819919757416443</v>
      </c>
      <c r="N823" s="20">
        <f t="shared" si="356"/>
        <v>30.399086274750761</v>
      </c>
      <c r="O823" s="20">
        <f t="shared" si="357"/>
        <v>1.5791665173343294</v>
      </c>
      <c r="P823" s="20">
        <f>Properties!$G$12*EXP(1/$G$2-1/300)*(K823*L823-M823*N823/Properties!$B$3)</f>
        <v>1.3677489618337644E-2</v>
      </c>
      <c r="Q823" s="20">
        <f>Properties!$G$13*(K823^2-O823*N823/Properties!$C$3)</f>
        <v>7.5094479369734767E-4</v>
      </c>
      <c r="R823" s="20">
        <f>Properties!$G$14*(O823*L823-M823*K823/Properties!$D$3)</f>
        <v>3.8727914491921237E-10</v>
      </c>
      <c r="S823" s="20">
        <f t="shared" si="358"/>
        <v>96.977298992541577</v>
      </c>
      <c r="T823" s="20">
        <f t="shared" si="359"/>
        <v>77.275836785745099</v>
      </c>
      <c r="U823" s="20">
        <f t="shared" si="360"/>
        <v>2.7241632142549994</v>
      </c>
      <c r="V823" s="20">
        <f t="shared" si="361"/>
        <v>2.873432110856688</v>
      </c>
      <c r="W823" s="20">
        <f t="shared" si="362"/>
        <v>0.14926889660168965</v>
      </c>
      <c r="X823" s="20">
        <f t="shared" si="378"/>
        <v>18</v>
      </c>
      <c r="Y823" s="20">
        <f t="shared" si="363"/>
        <v>0.98627801936498782</v>
      </c>
      <c r="Z823" s="34">
        <f t="shared" si="364"/>
        <v>8.8678447470401656E-2</v>
      </c>
      <c r="AA823" s="38">
        <f t="shared" si="367"/>
        <v>3.022701007458423E-2</v>
      </c>
      <c r="AB823" s="37">
        <f t="shared" si="368"/>
        <v>3.4052040178186263E-2</v>
      </c>
      <c r="AC823" s="39">
        <f t="shared" si="365"/>
        <v>18.21371847065835</v>
      </c>
    </row>
    <row r="824" spans="1:29">
      <c r="A824" s="20">
        <f t="shared" si="366"/>
        <v>7.9700000000001256E-2</v>
      </c>
      <c r="B824" s="16">
        <f t="shared" si="371"/>
        <v>10.147719171539405</v>
      </c>
      <c r="C824" s="16">
        <f t="shared" si="372"/>
        <v>190.11650719005851</v>
      </c>
      <c r="D824" s="20">
        <f t="shared" si="369"/>
        <v>96.977298992541577</v>
      </c>
      <c r="E824" s="20">
        <f t="shared" si="370"/>
        <v>77.275836785745099</v>
      </c>
      <c r="F824" s="20">
        <f t="shared" si="373"/>
        <v>2.7241632142549994</v>
      </c>
      <c r="G824" s="20">
        <f t="shared" si="374"/>
        <v>2.873432110856688</v>
      </c>
      <c r="H824" s="20">
        <f t="shared" si="375"/>
        <v>0.14926889660168965</v>
      </c>
      <c r="I824" s="20">
        <f t="shared" si="376"/>
        <v>18</v>
      </c>
      <c r="J824" s="20">
        <f t="shared" si="377"/>
        <v>0.98627801936498782</v>
      </c>
      <c r="K824" s="20">
        <f t="shared" si="353"/>
        <v>1027.1705129512752</v>
      </c>
      <c r="L824" s="20">
        <f t="shared" si="354"/>
        <v>818.49527399249916</v>
      </c>
      <c r="M824" s="20">
        <f t="shared" si="355"/>
        <v>28.853970519064546</v>
      </c>
      <c r="N824" s="20">
        <f t="shared" si="356"/>
        <v>30.435006603620991</v>
      </c>
      <c r="O824" s="20">
        <f t="shared" si="357"/>
        <v>1.5810360845564537</v>
      </c>
      <c r="P824" s="20">
        <f>Properties!$G$12*EXP(1/$G$2-1/300)*(K824*L824-M824*N824/Properties!$B$3)</f>
        <v>1.3675920681722915E-2</v>
      </c>
      <c r="Q824" s="20">
        <f>Properties!$G$13*(K824^2-O824*N824/Properties!$C$3)</f>
        <v>7.5086231668483594E-4</v>
      </c>
      <c r="R824" s="20">
        <f>Properties!$G$14*(O824*L824-M824*K824/Properties!$D$3)</f>
        <v>3.8771345688996293E-10</v>
      </c>
      <c r="S824" s="20">
        <f t="shared" si="358"/>
        <v>96.973678514698463</v>
      </c>
      <c r="T824" s="20">
        <f t="shared" si="359"/>
        <v>77.272574529350706</v>
      </c>
      <c r="U824" s="20">
        <f t="shared" si="360"/>
        <v>2.7274254706493886</v>
      </c>
      <c r="V824" s="20">
        <f t="shared" si="361"/>
        <v>2.8768734779754412</v>
      </c>
      <c r="W824" s="20">
        <f t="shared" si="362"/>
        <v>0.14944800732605354</v>
      </c>
      <c r="X824" s="20">
        <f t="shared" si="378"/>
        <v>18</v>
      </c>
      <c r="Y824" s="20">
        <f t="shared" si="363"/>
        <v>0.98626068240560127</v>
      </c>
      <c r="Z824" s="34">
        <f t="shared" si="364"/>
        <v>8.87829845861422E-2</v>
      </c>
      <c r="AA824" s="38">
        <f t="shared" si="367"/>
        <v>3.026321485301537E-2</v>
      </c>
      <c r="AB824" s="37">
        <f t="shared" si="368"/>
        <v>3.4092818383116175E-2</v>
      </c>
      <c r="AC824" s="39">
        <f t="shared" si="365"/>
        <v>18.213629619191497</v>
      </c>
    </row>
    <row r="825" spans="1:29">
      <c r="A825" s="20">
        <f t="shared" si="366"/>
        <v>7.9800000000001259E-2</v>
      </c>
      <c r="B825" s="16">
        <f t="shared" si="371"/>
        <v>10.160451566986758</v>
      </c>
      <c r="C825" s="16">
        <f t="shared" si="372"/>
        <v>190.35504734964454</v>
      </c>
      <c r="D825" s="20">
        <f t="shared" si="369"/>
        <v>96.973678514698463</v>
      </c>
      <c r="E825" s="20">
        <f t="shared" si="370"/>
        <v>77.272574529350706</v>
      </c>
      <c r="F825" s="20">
        <f t="shared" si="373"/>
        <v>2.7274254706493886</v>
      </c>
      <c r="G825" s="20">
        <f t="shared" si="374"/>
        <v>2.8768734779754412</v>
      </c>
      <c r="H825" s="20">
        <f t="shared" si="375"/>
        <v>0.14944800732605354</v>
      </c>
      <c r="I825" s="20">
        <f t="shared" si="376"/>
        <v>18</v>
      </c>
      <c r="J825" s="20">
        <f t="shared" si="377"/>
        <v>0.98626068240560127</v>
      </c>
      <c r="K825" s="20">
        <f t="shared" si="353"/>
        <v>1027.1141102363383</v>
      </c>
      <c r="L825" s="20">
        <f t="shared" si="354"/>
        <v>818.44633357241673</v>
      </c>
      <c r="M825" s="20">
        <f t="shared" si="355"/>
        <v>28.888016092917045</v>
      </c>
      <c r="N825" s="20">
        <f t="shared" si="356"/>
        <v>30.470921469122054</v>
      </c>
      <c r="O825" s="20">
        <f t="shared" si="357"/>
        <v>1.5829053762050183</v>
      </c>
      <c r="P825" s="20">
        <f>Properties!$G$12*EXP(1/$G$2-1/300)*(K825*L825-M825*N825/Properties!$B$3)</f>
        <v>1.3674351989225116E-2</v>
      </c>
      <c r="Q825" s="20">
        <f>Properties!$G$13*(K825^2-O825*N825/Properties!$C$3)</f>
        <v>7.507798521067514E-4</v>
      </c>
      <c r="R825" s="20">
        <f>Properties!$G$14*(O825*L825-M825*K825/Properties!$D$3)</f>
        <v>3.8814764655558651E-10</v>
      </c>
      <c r="S825" s="20">
        <f t="shared" si="358"/>
        <v>96.970058450393836</v>
      </c>
      <c r="T825" s="20">
        <f t="shared" si="359"/>
        <v>77.269312647152375</v>
      </c>
      <c r="U825" s="20">
        <f t="shared" si="360"/>
        <v>2.7306873528477227</v>
      </c>
      <c r="V825" s="20">
        <f t="shared" si="361"/>
        <v>2.8803144512269219</v>
      </c>
      <c r="W825" s="20">
        <f t="shared" si="362"/>
        <v>0.14962709837920024</v>
      </c>
      <c r="X825" s="20">
        <f t="shared" si="378"/>
        <v>18</v>
      </c>
      <c r="Y825" s="20">
        <f t="shared" si="363"/>
        <v>0.98624334514145739</v>
      </c>
      <c r="Z825" s="34">
        <f t="shared" si="364"/>
        <v>8.8887505436551328E-2</v>
      </c>
      <c r="AA825" s="38">
        <f t="shared" si="367"/>
        <v>3.0299415496061643E-2</v>
      </c>
      <c r="AB825" s="37">
        <f t="shared" si="368"/>
        <v>3.4133591910595305E-2</v>
      </c>
      <c r="AC825" s="39">
        <f t="shared" si="365"/>
        <v>18.21354077169805</v>
      </c>
    </row>
    <row r="826" spans="1:29">
      <c r="A826" s="20">
        <f t="shared" si="366"/>
        <v>7.9900000000001262E-2</v>
      </c>
      <c r="B826" s="16">
        <f t="shared" si="371"/>
        <v>10.173183962434109</v>
      </c>
      <c r="C826" s="16">
        <f t="shared" si="372"/>
        <v>190.59358750923056</v>
      </c>
      <c r="D826" s="20">
        <f t="shared" si="369"/>
        <v>96.970058450393836</v>
      </c>
      <c r="E826" s="20">
        <f t="shared" si="370"/>
        <v>77.269312647152375</v>
      </c>
      <c r="F826" s="20">
        <f t="shared" si="373"/>
        <v>2.7306873528477227</v>
      </c>
      <c r="G826" s="20">
        <f t="shared" si="374"/>
        <v>2.8803144512269219</v>
      </c>
      <c r="H826" s="20">
        <f t="shared" si="375"/>
        <v>0.14962709837920024</v>
      </c>
      <c r="I826" s="20">
        <f t="shared" si="376"/>
        <v>18</v>
      </c>
      <c r="J826" s="20">
        <f t="shared" si="377"/>
        <v>0.98624334514145739</v>
      </c>
      <c r="K826" s="20">
        <f t="shared" si="353"/>
        <v>1027.0577129321837</v>
      </c>
      <c r="L826" s="20">
        <f t="shared" si="354"/>
        <v>818.39739807750789</v>
      </c>
      <c r="M826" s="20">
        <f t="shared" si="355"/>
        <v>28.922056479767239</v>
      </c>
      <c r="N826" s="20">
        <f t="shared" si="356"/>
        <v>30.506830872087871</v>
      </c>
      <c r="O826" s="20">
        <f t="shared" si="357"/>
        <v>1.5847743923206443</v>
      </c>
      <c r="P826" s="20">
        <f>Properties!$G$12*EXP(1/$G$2-1/300)*(K826*L826-M826*N826/Properties!$B$3)</f>
        <v>1.3672783540792426E-2</v>
      </c>
      <c r="Q826" s="20">
        <f>Properties!$G$13*(K826^2-O826*N826/Properties!$C$3)</f>
        <v>7.5069739996048925E-4</v>
      </c>
      <c r="R826" s="20">
        <f>Properties!$G$14*(O826*L826-M826*K826/Properties!$D$3)</f>
        <v>3.8858171394703331E-10</v>
      </c>
      <c r="S826" s="20">
        <f t="shared" si="358"/>
        <v>96.966438799563548</v>
      </c>
      <c r="T826" s="20">
        <f t="shared" si="359"/>
        <v>77.266051139091871</v>
      </c>
      <c r="U826" s="20">
        <f t="shared" si="360"/>
        <v>2.7339488609082205</v>
      </c>
      <c r="V826" s="20">
        <f t="shared" si="361"/>
        <v>2.8837550306723148</v>
      </c>
      <c r="W826" s="20">
        <f t="shared" si="362"/>
        <v>0.14980616976409528</v>
      </c>
      <c r="X826" s="20">
        <f t="shared" si="378"/>
        <v>18</v>
      </c>
      <c r="Y826" s="20">
        <f t="shared" si="363"/>
        <v>0.9862260075725402</v>
      </c>
      <c r="Z826" s="34">
        <f t="shared" si="364"/>
        <v>8.8992010025081836E-2</v>
      </c>
      <c r="AA826" s="38">
        <f t="shared" si="367"/>
        <v>3.0335612004364521E-2</v>
      </c>
      <c r="AB826" s="37">
        <f t="shared" si="368"/>
        <v>3.4174360761351608E-2</v>
      </c>
      <c r="AC826" s="39">
        <f t="shared" si="365"/>
        <v>18.213451928177896</v>
      </c>
    </row>
    <row r="827" spans="1:29">
      <c r="A827" s="20">
        <f t="shared" si="366"/>
        <v>8.0000000000001265E-2</v>
      </c>
      <c r="B827" s="16">
        <f t="shared" si="371"/>
        <v>10.185916357881462</v>
      </c>
      <c r="C827" s="16">
        <f t="shared" si="372"/>
        <v>190.83212766881658</v>
      </c>
      <c r="D827" s="20">
        <f t="shared" si="369"/>
        <v>96.966438799563548</v>
      </c>
      <c r="E827" s="20">
        <f t="shared" si="370"/>
        <v>77.266051139091871</v>
      </c>
      <c r="F827" s="20">
        <f t="shared" si="373"/>
        <v>2.7339488609082205</v>
      </c>
      <c r="G827" s="20">
        <f t="shared" si="374"/>
        <v>2.8837550306723148</v>
      </c>
      <c r="H827" s="20">
        <f t="shared" si="375"/>
        <v>0.14980616976409528</v>
      </c>
      <c r="I827" s="20">
        <f t="shared" si="376"/>
        <v>18</v>
      </c>
      <c r="J827" s="20">
        <f t="shared" si="377"/>
        <v>0.9862260075725402</v>
      </c>
      <c r="K827" s="20">
        <f t="shared" si="353"/>
        <v>1027.0013210379198</v>
      </c>
      <c r="L827" s="20">
        <f t="shared" si="354"/>
        <v>818.3484675069659</v>
      </c>
      <c r="M827" s="20">
        <f t="shared" si="355"/>
        <v>28.95609168040826</v>
      </c>
      <c r="N827" s="20">
        <f t="shared" si="356"/>
        <v>30.542734813352194</v>
      </c>
      <c r="O827" s="20">
        <f t="shared" si="357"/>
        <v>1.5866431329439443</v>
      </c>
      <c r="P827" s="20">
        <f>Properties!$G$12*EXP(1/$G$2-1/300)*(K827*L827-M827*N827/Properties!$B$3)</f>
        <v>1.3671215336373055E-2</v>
      </c>
      <c r="Q827" s="20">
        <f>Properties!$G$13*(K827^2-O827*N827/Properties!$C$3)</f>
        <v>7.5061496024344599E-4</v>
      </c>
      <c r="R827" s="20">
        <f>Properties!$G$14*(O827*L827-M827*K827/Properties!$D$3)</f>
        <v>3.890156590952446E-10</v>
      </c>
      <c r="S827" s="20">
        <f t="shared" si="358"/>
        <v>96.962819562143466</v>
      </c>
      <c r="T827" s="20">
        <f t="shared" si="359"/>
        <v>77.262790005111</v>
      </c>
      <c r="U827" s="20">
        <f t="shared" si="360"/>
        <v>2.7372099948890898</v>
      </c>
      <c r="V827" s="20">
        <f t="shared" si="361"/>
        <v>2.8871952163727923</v>
      </c>
      <c r="W827" s="20">
        <f t="shared" si="362"/>
        <v>0.14998522148370355</v>
      </c>
      <c r="X827" s="20">
        <f t="shared" si="378"/>
        <v>18</v>
      </c>
      <c r="Y827" s="20">
        <f t="shared" si="363"/>
        <v>0.98620866969883347</v>
      </c>
      <c r="Z827" s="34">
        <f t="shared" si="364"/>
        <v>8.9096498355184295E-2</v>
      </c>
      <c r="AA827" s="38">
        <f t="shared" si="367"/>
        <v>3.0371804378565345E-2</v>
      </c>
      <c r="AB827" s="37">
        <f t="shared" si="368"/>
        <v>3.4215124936112493E-2</v>
      </c>
      <c r="AC827" s="39">
        <f t="shared" si="365"/>
        <v>18.213363088630942</v>
      </c>
    </row>
    <row r="828" spans="1:29">
      <c r="A828" s="20">
        <f t="shared" si="366"/>
        <v>8.0100000000001267E-2</v>
      </c>
      <c r="B828" s="16">
        <f t="shared" si="371"/>
        <v>10.198648753328815</v>
      </c>
      <c r="C828" s="16">
        <f t="shared" si="372"/>
        <v>191.07066782840261</v>
      </c>
      <c r="D828" s="20">
        <f t="shared" si="369"/>
        <v>96.962819562143466</v>
      </c>
      <c r="E828" s="20">
        <f t="shared" si="370"/>
        <v>77.262790005111</v>
      </c>
      <c r="F828" s="20">
        <f t="shared" si="373"/>
        <v>2.7372099948890898</v>
      </c>
      <c r="G828" s="20">
        <f t="shared" si="374"/>
        <v>2.8871952163727923</v>
      </c>
      <c r="H828" s="20">
        <f t="shared" si="375"/>
        <v>0.14998522148370355</v>
      </c>
      <c r="I828" s="20">
        <f t="shared" si="376"/>
        <v>18</v>
      </c>
      <c r="J828" s="20">
        <f t="shared" si="377"/>
        <v>0.98620866969883347</v>
      </c>
      <c r="K828" s="20">
        <f t="shared" si="353"/>
        <v>1026.9449345526552</v>
      </c>
      <c r="L828" s="20">
        <f t="shared" si="354"/>
        <v>818.29954185998361</v>
      </c>
      <c r="M828" s="20">
        <f t="shared" si="355"/>
        <v>28.990121695633068</v>
      </c>
      <c r="N828" s="20">
        <f t="shared" si="356"/>
        <v>30.578633293748577</v>
      </c>
      <c r="O828" s="20">
        <f t="shared" si="357"/>
        <v>1.5885115981155211</v>
      </c>
      <c r="P828" s="20">
        <f>Properties!$G$12*EXP(1/$G$2-1/300)*(K828*L828-M828*N828/Properties!$B$3)</f>
        <v>1.3669647375915212E-2</v>
      </c>
      <c r="Q828" s="20">
        <f>Properties!$G$13*(K828^2-O828*N828/Properties!$C$3)</f>
        <v>7.5053253295301954E-4</v>
      </c>
      <c r="R828" s="20">
        <f>Properties!$G$14*(O828*L828-M828*K828/Properties!$D$3)</f>
        <v>3.8944948203115166E-10</v>
      </c>
      <c r="S828" s="20">
        <f t="shared" si="358"/>
        <v>96.959200738069455</v>
      </c>
      <c r="T828" s="20">
        <f t="shared" si="359"/>
        <v>77.259529245151569</v>
      </c>
      <c r="U828" s="20">
        <f t="shared" si="360"/>
        <v>2.7404707548485243</v>
      </c>
      <c r="V828" s="20">
        <f t="shared" si="361"/>
        <v>2.8906350083895127</v>
      </c>
      <c r="W828" s="20">
        <f t="shared" si="362"/>
        <v>0.15016425354098933</v>
      </c>
      <c r="X828" s="20">
        <f t="shared" si="378"/>
        <v>18</v>
      </c>
      <c r="Y828" s="20">
        <f t="shared" si="363"/>
        <v>0.98619133152032123</v>
      </c>
      <c r="Z828" s="34">
        <f t="shared" si="364"/>
        <v>8.9200970430309834E-2</v>
      </c>
      <c r="AA828" s="38">
        <f t="shared" si="367"/>
        <v>3.0407992619305445E-2</v>
      </c>
      <c r="AB828" s="37">
        <f t="shared" si="368"/>
        <v>3.4255884435605385E-2</v>
      </c>
      <c r="AC828" s="39">
        <f t="shared" si="365"/>
        <v>18.21327425305704</v>
      </c>
    </row>
    <row r="829" spans="1:29">
      <c r="A829" s="20">
        <f t="shared" si="366"/>
        <v>8.020000000000127E-2</v>
      </c>
      <c r="B829" s="16">
        <f t="shared" si="371"/>
        <v>10.211381148776166</v>
      </c>
      <c r="C829" s="16">
        <f t="shared" si="372"/>
        <v>191.30920798798863</v>
      </c>
      <c r="D829" s="20">
        <f t="shared" si="369"/>
        <v>96.959200738069455</v>
      </c>
      <c r="E829" s="20">
        <f t="shared" si="370"/>
        <v>77.259529245151569</v>
      </c>
      <c r="F829" s="20">
        <f t="shared" si="373"/>
        <v>2.7404707548485243</v>
      </c>
      <c r="G829" s="20">
        <f t="shared" si="374"/>
        <v>2.8906350083895127</v>
      </c>
      <c r="H829" s="20">
        <f t="shared" si="375"/>
        <v>0.15016425354098933</v>
      </c>
      <c r="I829" s="20">
        <f t="shared" si="376"/>
        <v>18</v>
      </c>
      <c r="J829" s="20">
        <f t="shared" si="377"/>
        <v>0.98619133152032123</v>
      </c>
      <c r="K829" s="20">
        <f t="shared" si="353"/>
        <v>1026.8885534754986</v>
      </c>
      <c r="L829" s="20">
        <f t="shared" si="354"/>
        <v>818.25062113575484</v>
      </c>
      <c r="M829" s="20">
        <f t="shared" si="355"/>
        <v>29.024146526234464</v>
      </c>
      <c r="N829" s="20">
        <f t="shared" si="356"/>
        <v>30.614526314110428</v>
      </c>
      <c r="O829" s="20">
        <f t="shared" si="357"/>
        <v>1.5903797878759707</v>
      </c>
      <c r="P829" s="20">
        <f>Properties!$G$12*EXP(1/$G$2-1/300)*(K829*L829-M829*N829/Properties!$B$3)</f>
        <v>1.3668079659367127E-2</v>
      </c>
      <c r="Q829" s="20">
        <f>Properties!$G$13*(K829^2-O829*N829/Properties!$C$3)</f>
        <v>7.5045011808660706E-4</v>
      </c>
      <c r="R829" s="20">
        <f>Properties!$G$14*(O829*L829-M829*K829/Properties!$D$3)</f>
        <v>3.8988318278567806E-10</v>
      </c>
      <c r="S829" s="20">
        <f t="shared" si="358"/>
        <v>96.955582327277412</v>
      </c>
      <c r="T829" s="20">
        <f t="shared" si="359"/>
        <v>77.256268859155384</v>
      </c>
      <c r="U829" s="20">
        <f t="shared" si="360"/>
        <v>2.7437311408447069</v>
      </c>
      <c r="V829" s="20">
        <f t="shared" si="361"/>
        <v>2.8940744067836222</v>
      </c>
      <c r="W829" s="20">
        <f t="shared" si="362"/>
        <v>0.15034326593891625</v>
      </c>
      <c r="X829" s="20">
        <f t="shared" si="378"/>
        <v>18</v>
      </c>
      <c r="Y829" s="20">
        <f t="shared" si="363"/>
        <v>0.98617399303698738</v>
      </c>
      <c r="Z829" s="34">
        <f t="shared" si="364"/>
        <v>8.9305426253907583E-2</v>
      </c>
      <c r="AA829" s="38">
        <f t="shared" si="367"/>
        <v>3.044417672722588E-2</v>
      </c>
      <c r="AB829" s="37">
        <f t="shared" si="368"/>
        <v>3.4296639260557704E-2</v>
      </c>
      <c r="AC829" s="39">
        <f t="shared" si="365"/>
        <v>18.213185421456114</v>
      </c>
    </row>
    <row r="830" spans="1:29">
      <c r="A830" s="20">
        <f t="shared" si="366"/>
        <v>8.0300000000001273E-2</v>
      </c>
      <c r="B830" s="16">
        <f t="shared" si="371"/>
        <v>10.224113544223519</v>
      </c>
      <c r="C830" s="16">
        <f t="shared" si="372"/>
        <v>191.54774814757465</v>
      </c>
      <c r="D830" s="20">
        <f t="shared" si="369"/>
        <v>96.955582327277412</v>
      </c>
      <c r="E830" s="20">
        <f t="shared" si="370"/>
        <v>77.256268859155384</v>
      </c>
      <c r="F830" s="20">
        <f t="shared" si="373"/>
        <v>2.7437311408447069</v>
      </c>
      <c r="G830" s="20">
        <f t="shared" si="374"/>
        <v>2.8940744067836222</v>
      </c>
      <c r="H830" s="20">
        <f t="shared" si="375"/>
        <v>0.15034326593891625</v>
      </c>
      <c r="I830" s="20">
        <f t="shared" si="376"/>
        <v>18</v>
      </c>
      <c r="J830" s="20">
        <f t="shared" si="377"/>
        <v>0.98617399303698738</v>
      </c>
      <c r="K830" s="20">
        <f t="shared" si="353"/>
        <v>1026.8321778055588</v>
      </c>
      <c r="L830" s="20">
        <f t="shared" si="354"/>
        <v>818.201705333473</v>
      </c>
      <c r="M830" s="20">
        <f t="shared" si="355"/>
        <v>29.058166173005077</v>
      </c>
      <c r="N830" s="20">
        <f t="shared" si="356"/>
        <v>30.650413875270946</v>
      </c>
      <c r="O830" s="20">
        <f t="shared" si="357"/>
        <v>1.5922477022658788</v>
      </c>
      <c r="P830" s="20">
        <f>Properties!$G$12*EXP(1/$G$2-1/300)*(K830*L830-M830*N830/Properties!$B$3)</f>
        <v>1.3666512186677042E-2</v>
      </c>
      <c r="Q830" s="20">
        <f>Properties!$G$13*(K830^2-O830*N830/Properties!$C$3)</f>
        <v>7.5036771564160722E-4</v>
      </c>
      <c r="R830" s="20">
        <f>Properties!$G$14*(O830*L830-M830*K830/Properties!$D$3)</f>
        <v>3.903167613897372E-10</v>
      </c>
      <c r="S830" s="20">
        <f t="shared" si="358"/>
        <v>96.951964329703245</v>
      </c>
      <c r="T830" s="20">
        <f t="shared" si="359"/>
        <v>77.25300884706428</v>
      </c>
      <c r="U830" s="20">
        <f t="shared" si="360"/>
        <v>2.7469911529358075</v>
      </c>
      <c r="V830" s="20">
        <f t="shared" si="361"/>
        <v>2.8975134116162535</v>
      </c>
      <c r="W830" s="20">
        <f t="shared" si="362"/>
        <v>0.15052225868044738</v>
      </c>
      <c r="X830" s="20">
        <f t="shared" si="378"/>
        <v>18</v>
      </c>
      <c r="Y830" s="20">
        <f t="shared" si="363"/>
        <v>0.98615665424881582</v>
      </c>
      <c r="Z830" s="34">
        <f t="shared" si="364"/>
        <v>8.9409865829426116E-2</v>
      </c>
      <c r="AA830" s="38">
        <f t="shared" si="367"/>
        <v>3.0480356702967556E-2</v>
      </c>
      <c r="AB830" s="37">
        <f t="shared" si="368"/>
        <v>3.4337389411696506E-2</v>
      </c>
      <c r="AC830" s="39">
        <f t="shared" si="365"/>
        <v>18.213096593828038</v>
      </c>
    </row>
    <row r="831" spans="1:29">
      <c r="A831" s="20">
        <f t="shared" si="366"/>
        <v>8.0400000000001276E-2</v>
      </c>
      <c r="B831" s="16">
        <f t="shared" si="371"/>
        <v>10.23684593967087</v>
      </c>
      <c r="C831" s="16">
        <f t="shared" si="372"/>
        <v>191.78628830716067</v>
      </c>
      <c r="D831" s="20">
        <f t="shared" si="369"/>
        <v>96.951964329703245</v>
      </c>
      <c r="E831" s="20">
        <f t="shared" si="370"/>
        <v>77.25300884706428</v>
      </c>
      <c r="F831" s="20">
        <f t="shared" si="373"/>
        <v>2.7469911529358075</v>
      </c>
      <c r="G831" s="20">
        <f t="shared" si="374"/>
        <v>2.8975134116162535</v>
      </c>
      <c r="H831" s="20">
        <f t="shared" si="375"/>
        <v>0.15052225868044738</v>
      </c>
      <c r="I831" s="20">
        <f t="shared" si="376"/>
        <v>18</v>
      </c>
      <c r="J831" s="20">
        <f t="shared" si="377"/>
        <v>0.98615665424881582</v>
      </c>
      <c r="K831" s="20">
        <f t="shared" si="353"/>
        <v>1026.7758075419456</v>
      </c>
      <c r="L831" s="20">
        <f t="shared" si="354"/>
        <v>818.1527944523317</v>
      </c>
      <c r="M831" s="20">
        <f t="shared" si="355"/>
        <v>29.092180636737357</v>
      </c>
      <c r="N831" s="20">
        <f t="shared" si="356"/>
        <v>30.686295978063168</v>
      </c>
      <c r="O831" s="20">
        <f t="shared" si="357"/>
        <v>1.594115341325824</v>
      </c>
      <c r="P831" s="20">
        <f>Properties!$G$12*EXP(1/$G$2-1/300)*(K831*L831-M831*N831/Properties!$B$3)</f>
        <v>1.366494495779322E-2</v>
      </c>
      <c r="Q831" s="20">
        <f>Properties!$G$13*(K831^2-O831*N831/Properties!$C$3)</f>
        <v>7.502853256154201E-4</v>
      </c>
      <c r="R831" s="20">
        <f>Properties!$G$14*(O831*L831-M831*K831/Properties!$D$3)</f>
        <v>3.907502178742343E-10</v>
      </c>
      <c r="S831" s="20">
        <f t="shared" si="358"/>
        <v>96.948346745282876</v>
      </c>
      <c r="T831" s="20">
        <f t="shared" si="359"/>
        <v>77.249749208820106</v>
      </c>
      <c r="U831" s="20">
        <f t="shared" si="360"/>
        <v>2.7502507911799832</v>
      </c>
      <c r="V831" s="20">
        <f t="shared" si="361"/>
        <v>2.9009520229485268</v>
      </c>
      <c r="W831" s="20">
        <f t="shared" si="362"/>
        <v>0.15070123176854511</v>
      </c>
      <c r="X831" s="20">
        <f t="shared" si="378"/>
        <v>18</v>
      </c>
      <c r="Y831" s="20">
        <f t="shared" si="363"/>
        <v>0.98613931515579045</v>
      </c>
      <c r="Z831" s="34">
        <f t="shared" si="364"/>
        <v>8.9514289160312788E-2</v>
      </c>
      <c r="AA831" s="38">
        <f t="shared" si="367"/>
        <v>3.0516532547171238E-2</v>
      </c>
      <c r="AB831" s="37">
        <f t="shared" si="368"/>
        <v>3.4378134889748682E-2</v>
      </c>
      <c r="AC831" s="39">
        <f t="shared" si="365"/>
        <v>18.213007770172691</v>
      </c>
    </row>
    <row r="832" spans="1:29">
      <c r="A832" s="20">
        <f t="shared" si="366"/>
        <v>8.0500000000001279E-2</v>
      </c>
      <c r="B832" s="16">
        <f t="shared" si="371"/>
        <v>10.249578335118223</v>
      </c>
      <c r="C832" s="16">
        <f t="shared" si="372"/>
        <v>192.0248284667467</v>
      </c>
      <c r="D832" s="20">
        <f t="shared" si="369"/>
        <v>96.948346745282876</v>
      </c>
      <c r="E832" s="20">
        <f t="shared" si="370"/>
        <v>77.249749208820106</v>
      </c>
      <c r="F832" s="20">
        <f t="shared" si="373"/>
        <v>2.7502507911799832</v>
      </c>
      <c r="G832" s="20">
        <f t="shared" si="374"/>
        <v>2.9009520229485268</v>
      </c>
      <c r="H832" s="20">
        <f t="shared" si="375"/>
        <v>0.15070123176854511</v>
      </c>
      <c r="I832" s="20">
        <f t="shared" si="376"/>
        <v>18</v>
      </c>
      <c r="J832" s="20">
        <f t="shared" si="377"/>
        <v>0.98613931515579045</v>
      </c>
      <c r="K832" s="20">
        <f t="shared" si="353"/>
        <v>1026.7194426837671</v>
      </c>
      <c r="L832" s="20">
        <f t="shared" si="354"/>
        <v>818.10388849152457</v>
      </c>
      <c r="M832" s="20">
        <f t="shared" si="355"/>
        <v>29.126189918223577</v>
      </c>
      <c r="N832" s="20">
        <f t="shared" si="356"/>
        <v>30.722172623319938</v>
      </c>
      <c r="O832" s="20">
        <f t="shared" si="357"/>
        <v>1.5959827050963742</v>
      </c>
      <c r="P832" s="20">
        <f>Properties!$G$12*EXP(1/$G$2-1/300)*(K832*L832-M832*N832/Properties!$B$3)</f>
        <v>1.366337797266391E-2</v>
      </c>
      <c r="Q832" s="20">
        <f>Properties!$G$13*(K832^2-O832*N832/Properties!$C$3)</f>
        <v>7.5020294800544438E-4</v>
      </c>
      <c r="R832" s="20">
        <f>Properties!$G$14*(O832*L832-M832*K832/Properties!$D$3)</f>
        <v>3.9118355227006482E-10</v>
      </c>
      <c r="S832" s="20">
        <f t="shared" si="358"/>
        <v>96.94472957395223</v>
      </c>
      <c r="T832" s="20">
        <f t="shared" si="359"/>
        <v>77.246489944364711</v>
      </c>
      <c r="U832" s="20">
        <f t="shared" si="360"/>
        <v>2.7535100556353793</v>
      </c>
      <c r="V832" s="20">
        <f t="shared" si="361"/>
        <v>2.9043902408415492</v>
      </c>
      <c r="W832" s="20">
        <f t="shared" si="362"/>
        <v>0.15088018520617125</v>
      </c>
      <c r="X832" s="20">
        <f t="shared" si="378"/>
        <v>18</v>
      </c>
      <c r="Y832" s="20">
        <f t="shared" si="363"/>
        <v>0.98612197575789529</v>
      </c>
      <c r="Z832" s="34">
        <f t="shared" si="364"/>
        <v>8.9618696250015617E-2</v>
      </c>
      <c r="AA832" s="38">
        <f t="shared" si="367"/>
        <v>3.0552704260477695E-2</v>
      </c>
      <c r="AB832" s="37">
        <f t="shared" si="368"/>
        <v>3.4418875695441109E-2</v>
      </c>
      <c r="AC832" s="39">
        <f t="shared" si="365"/>
        <v>18.212918950489964</v>
      </c>
    </row>
    <row r="833" spans="1:29">
      <c r="A833" s="20">
        <f t="shared" si="366"/>
        <v>8.0600000000001282E-2</v>
      </c>
      <c r="B833" s="16">
        <f t="shared" si="371"/>
        <v>10.262310730565574</v>
      </c>
      <c r="C833" s="16">
        <f t="shared" si="372"/>
        <v>192.26336862633272</v>
      </c>
      <c r="D833" s="20">
        <f t="shared" si="369"/>
        <v>96.94472957395223</v>
      </c>
      <c r="E833" s="20">
        <f t="shared" si="370"/>
        <v>77.246489944364711</v>
      </c>
      <c r="F833" s="20">
        <f t="shared" si="373"/>
        <v>2.7535100556353793</v>
      </c>
      <c r="G833" s="20">
        <f t="shared" si="374"/>
        <v>2.9043902408415492</v>
      </c>
      <c r="H833" s="20">
        <f t="shared" si="375"/>
        <v>0.15088018520617125</v>
      </c>
      <c r="I833" s="20">
        <f t="shared" si="376"/>
        <v>18</v>
      </c>
      <c r="J833" s="20">
        <f t="shared" si="377"/>
        <v>0.98612197575789529</v>
      </c>
      <c r="K833" s="20">
        <f t="shared" si="353"/>
        <v>1026.6630832301339</v>
      </c>
      <c r="L833" s="20">
        <f t="shared" si="354"/>
        <v>818.05498745024624</v>
      </c>
      <c r="M833" s="20">
        <f t="shared" si="355"/>
        <v>29.160194018255883</v>
      </c>
      <c r="N833" s="20">
        <f t="shared" si="356"/>
        <v>30.758043811873961</v>
      </c>
      <c r="O833" s="20">
        <f t="shared" si="357"/>
        <v>1.5978497936180929</v>
      </c>
      <c r="P833" s="20">
        <f>Properties!$G$12*EXP(1/$G$2-1/300)*(K833*L833-M833*N833/Properties!$B$3)</f>
        <v>1.3661811231237418E-2</v>
      </c>
      <c r="Q833" s="20">
        <f>Properties!$G$13*(K833^2-O833*N833/Properties!$C$3)</f>
        <v>7.5012058280908198E-4</v>
      </c>
      <c r="R833" s="20">
        <f>Properties!$G$14*(O833*L833-M833*K833/Properties!$D$3)</f>
        <v>3.9161676460811693E-10</v>
      </c>
      <c r="S833" s="20">
        <f t="shared" si="358"/>
        <v>96.941112815647244</v>
      </c>
      <c r="T833" s="20">
        <f t="shared" si="359"/>
        <v>77.24323105363996</v>
      </c>
      <c r="U833" s="20">
        <f t="shared" si="360"/>
        <v>2.756768946360129</v>
      </c>
      <c r="V833" s="20">
        <f t="shared" si="361"/>
        <v>2.9078280653564148</v>
      </c>
      <c r="W833" s="20">
        <f t="shared" si="362"/>
        <v>0.15105911899628696</v>
      </c>
      <c r="X833" s="20">
        <f t="shared" si="378"/>
        <v>18</v>
      </c>
      <c r="Y833" s="20">
        <f t="shared" si="363"/>
        <v>0.98610463605511411</v>
      </c>
      <c r="Z833" s="34">
        <f t="shared" si="364"/>
        <v>8.9723087101979071E-2</v>
      </c>
      <c r="AA833" s="38">
        <f t="shared" si="367"/>
        <v>3.0588871843527557E-2</v>
      </c>
      <c r="AB833" s="37">
        <f t="shared" si="368"/>
        <v>3.4459611829500504E-2</v>
      </c>
      <c r="AC833" s="39">
        <f t="shared" si="365"/>
        <v>18.212830134779747</v>
      </c>
    </row>
    <row r="834" spans="1:29">
      <c r="A834" s="20">
        <f t="shared" si="366"/>
        <v>8.0700000000001285E-2</v>
      </c>
      <c r="B834" s="16">
        <f t="shared" si="371"/>
        <v>10.275043126012926</v>
      </c>
      <c r="C834" s="16">
        <f t="shared" si="372"/>
        <v>192.50190878591874</v>
      </c>
      <c r="D834" s="20">
        <f t="shared" si="369"/>
        <v>96.941112815647244</v>
      </c>
      <c r="E834" s="20">
        <f t="shared" si="370"/>
        <v>77.24323105363996</v>
      </c>
      <c r="F834" s="20">
        <f t="shared" si="373"/>
        <v>2.756768946360129</v>
      </c>
      <c r="G834" s="20">
        <f t="shared" si="374"/>
        <v>2.9078280653564148</v>
      </c>
      <c r="H834" s="20">
        <f t="shared" si="375"/>
        <v>0.15105911899628696</v>
      </c>
      <c r="I834" s="20">
        <f t="shared" si="376"/>
        <v>18</v>
      </c>
      <c r="J834" s="20">
        <f t="shared" si="377"/>
        <v>0.98610463605511411</v>
      </c>
      <c r="K834" s="20">
        <f t="shared" si="353"/>
        <v>1026.6067291801548</v>
      </c>
      <c r="L834" s="20">
        <f t="shared" si="354"/>
        <v>818.00609132769057</v>
      </c>
      <c r="M834" s="20">
        <f t="shared" si="355"/>
        <v>29.194192937626205</v>
      </c>
      <c r="N834" s="20">
        <f t="shared" si="356"/>
        <v>30.793909544557724</v>
      </c>
      <c r="O834" s="20">
        <f t="shared" si="357"/>
        <v>1.5997166069315309</v>
      </c>
      <c r="P834" s="20">
        <f>Properties!$G$12*EXP(1/$G$2-1/300)*(K834*L834-M834*N834/Properties!$B$3)</f>
        <v>1.3660244733462024E-2</v>
      </c>
      <c r="Q834" s="20">
        <f>Properties!$G$13*(K834^2-O834*N834/Properties!$C$3)</f>
        <v>7.5003823002373299E-4</v>
      </c>
      <c r="R834" s="20">
        <f>Properties!$G$14*(O834*L834-M834*K834/Properties!$D$3)</f>
        <v>3.9204985491926834E-10</v>
      </c>
      <c r="S834" s="20">
        <f t="shared" si="358"/>
        <v>96.937496470303884</v>
      </c>
      <c r="T834" s="20">
        <f t="shared" si="359"/>
        <v>77.239972536587743</v>
      </c>
      <c r="U834" s="20">
        <f t="shared" si="360"/>
        <v>2.7600274634123529</v>
      </c>
      <c r="V834" s="20">
        <f t="shared" si="361"/>
        <v>2.9112654965542042</v>
      </c>
      <c r="W834" s="20">
        <f t="shared" si="362"/>
        <v>0.1512380331418528</v>
      </c>
      <c r="X834" s="20">
        <f t="shared" si="378"/>
        <v>18</v>
      </c>
      <c r="Y834" s="20">
        <f t="shared" si="363"/>
        <v>0.98608729604743095</v>
      </c>
      <c r="Z834" s="34">
        <f t="shared" si="364"/>
        <v>8.9827461719649171E-2</v>
      </c>
      <c r="AA834" s="38">
        <f t="shared" si="367"/>
        <v>3.0625035296961159E-2</v>
      </c>
      <c r="AB834" s="37">
        <f t="shared" si="368"/>
        <v>3.450034329265321E-2</v>
      </c>
      <c r="AC834" s="39">
        <f t="shared" si="365"/>
        <v>18.212741323041932</v>
      </c>
    </row>
    <row r="835" spans="1:29">
      <c r="A835" s="20">
        <f t="shared" si="366"/>
        <v>8.0800000000001287E-2</v>
      </c>
      <c r="B835" s="16">
        <f t="shared" si="371"/>
        <v>10.287775521460278</v>
      </c>
      <c r="C835" s="16">
        <f t="shared" si="372"/>
        <v>192.74044894550477</v>
      </c>
      <c r="D835" s="20">
        <f t="shared" si="369"/>
        <v>96.937496470303884</v>
      </c>
      <c r="E835" s="20">
        <f t="shared" si="370"/>
        <v>77.239972536587743</v>
      </c>
      <c r="F835" s="20">
        <f t="shared" si="373"/>
        <v>2.7600274634123529</v>
      </c>
      <c r="G835" s="20">
        <f t="shared" si="374"/>
        <v>2.9112654965542042</v>
      </c>
      <c r="H835" s="20">
        <f t="shared" si="375"/>
        <v>0.1512380331418528</v>
      </c>
      <c r="I835" s="20">
        <f t="shared" si="376"/>
        <v>18</v>
      </c>
      <c r="J835" s="20">
        <f t="shared" si="377"/>
        <v>0.98608729604743095</v>
      </c>
      <c r="K835" s="20">
        <f t="shared" si="353"/>
        <v>1026.5503805329408</v>
      </c>
      <c r="L835" s="20">
        <f t="shared" si="354"/>
        <v>817.95720012305242</v>
      </c>
      <c r="M835" s="20">
        <f t="shared" si="355"/>
        <v>29.228186677126345</v>
      </c>
      <c r="N835" s="20">
        <f t="shared" si="356"/>
        <v>30.829769822203559</v>
      </c>
      <c r="O835" s="20">
        <f t="shared" si="357"/>
        <v>1.6015831450772333</v>
      </c>
      <c r="P835" s="20">
        <f>Properties!$G$12*EXP(1/$G$2-1/300)*(K835*L835-M835*N835/Properties!$B$3)</f>
        <v>1.3658678479286059E-2</v>
      </c>
      <c r="Q835" s="20">
        <f>Properties!$G$13*(K835^2-O835*N835/Properties!$C$3)</f>
        <v>7.4995588964680117E-4</v>
      </c>
      <c r="R835" s="20">
        <f>Properties!$G$14*(O835*L835-M835*K835/Properties!$D$3)</f>
        <v>3.9248282323438851E-10</v>
      </c>
      <c r="S835" s="20">
        <f t="shared" si="358"/>
        <v>96.93388053785813</v>
      </c>
      <c r="T835" s="20">
        <f t="shared" si="359"/>
        <v>77.236714393149938</v>
      </c>
      <c r="U835" s="20">
        <f t="shared" si="360"/>
        <v>2.7632856068501588</v>
      </c>
      <c r="V835" s="20">
        <f t="shared" si="361"/>
        <v>2.9147025344959858</v>
      </c>
      <c r="W835" s="20">
        <f t="shared" si="362"/>
        <v>0.1514169276458287</v>
      </c>
      <c r="X835" s="20">
        <f t="shared" si="378"/>
        <v>18</v>
      </c>
      <c r="Y835" s="20">
        <f t="shared" si="363"/>
        <v>0.9860699557348297</v>
      </c>
      <c r="Z835" s="34">
        <f t="shared" si="364"/>
        <v>8.9931820106468385E-2</v>
      </c>
      <c r="AA835" s="38">
        <f t="shared" si="367"/>
        <v>3.06611946214187E-2</v>
      </c>
      <c r="AB835" s="37">
        <f t="shared" si="368"/>
        <v>3.454107008562577E-2</v>
      </c>
      <c r="AC835" s="39">
        <f t="shared" si="365"/>
        <v>18.212652515276396</v>
      </c>
    </row>
    <row r="836" spans="1:29">
      <c r="A836" s="20">
        <f t="shared" si="366"/>
        <v>8.090000000000129E-2</v>
      </c>
      <c r="B836" s="16">
        <f t="shared" si="371"/>
        <v>10.30050791690763</v>
      </c>
      <c r="C836" s="16">
        <f t="shared" si="372"/>
        <v>192.97898910509079</v>
      </c>
      <c r="D836" s="20">
        <f t="shared" si="369"/>
        <v>96.93388053785813</v>
      </c>
      <c r="E836" s="20">
        <f t="shared" si="370"/>
        <v>77.236714393149938</v>
      </c>
      <c r="F836" s="20">
        <f t="shared" si="373"/>
        <v>2.7632856068501588</v>
      </c>
      <c r="G836" s="20">
        <f t="shared" si="374"/>
        <v>2.9147025344959858</v>
      </c>
      <c r="H836" s="20">
        <f t="shared" si="375"/>
        <v>0.1514169276458287</v>
      </c>
      <c r="I836" s="20">
        <f t="shared" si="376"/>
        <v>18</v>
      </c>
      <c r="J836" s="20">
        <f t="shared" si="377"/>
        <v>0.9860699557348297</v>
      </c>
      <c r="K836" s="20">
        <f t="shared" si="353"/>
        <v>1026.4940372876008</v>
      </c>
      <c r="L836" s="20">
        <f t="shared" si="354"/>
        <v>817.90831383552563</v>
      </c>
      <c r="M836" s="20">
        <f t="shared" si="355"/>
        <v>29.262175237547883</v>
      </c>
      <c r="N836" s="20">
        <f t="shared" si="356"/>
        <v>30.865624645643603</v>
      </c>
      <c r="O836" s="20">
        <f t="shared" si="357"/>
        <v>1.6034494080957342</v>
      </c>
      <c r="P836" s="20">
        <f>Properties!$G$12*EXP(1/$G$2-1/300)*(K836*L836-M836*N836/Properties!$B$3)</f>
        <v>1.3657112468657823E-2</v>
      </c>
      <c r="Q836" s="20">
        <f>Properties!$G$13*(K836^2-O836*N836/Properties!$C$3)</f>
        <v>7.4987356167568726E-4</v>
      </c>
      <c r="R836" s="20">
        <f>Properties!$G$14*(O836*L836-M836*K836/Properties!$D$3)</f>
        <v>3.9291566958433711E-10</v>
      </c>
      <c r="S836" s="20">
        <f t="shared" si="358"/>
        <v>96.930265018245962</v>
      </c>
      <c r="T836" s="20">
        <f t="shared" si="359"/>
        <v>77.233456623268452</v>
      </c>
      <c r="U836" s="20">
        <f t="shared" si="360"/>
        <v>2.7665433767316427</v>
      </c>
      <c r="V836" s="20">
        <f t="shared" si="361"/>
        <v>2.9181391792428153</v>
      </c>
      <c r="W836" s="20">
        <f t="shared" si="362"/>
        <v>0.15159580251117399</v>
      </c>
      <c r="X836" s="20">
        <f t="shared" si="378"/>
        <v>18</v>
      </c>
      <c r="Y836" s="20">
        <f t="shared" si="363"/>
        <v>0.98605261511729425</v>
      </c>
      <c r="Z836" s="34">
        <f t="shared" si="364"/>
        <v>9.0036162265881736E-2</v>
      </c>
      <c r="AA836" s="38">
        <f t="shared" si="367"/>
        <v>3.0697349817540385E-2</v>
      </c>
      <c r="AB836" s="37">
        <f t="shared" si="368"/>
        <v>3.4581792209144348E-2</v>
      </c>
      <c r="AC836" s="39">
        <f t="shared" si="365"/>
        <v>18.212563711483035</v>
      </c>
    </row>
    <row r="837" spans="1:29">
      <c r="A837" s="20">
        <f t="shared" si="366"/>
        <v>8.1000000000001293E-2</v>
      </c>
      <c r="B837" s="16">
        <f t="shared" si="371"/>
        <v>10.313240312354981</v>
      </c>
      <c r="C837" s="16">
        <f t="shared" si="372"/>
        <v>193.21752926467681</v>
      </c>
      <c r="D837" s="20">
        <f t="shared" si="369"/>
        <v>96.930265018245962</v>
      </c>
      <c r="E837" s="20">
        <f t="shared" si="370"/>
        <v>77.233456623268452</v>
      </c>
      <c r="F837" s="20">
        <f t="shared" si="373"/>
        <v>2.7665433767316427</v>
      </c>
      <c r="G837" s="20">
        <f t="shared" si="374"/>
        <v>2.9181391792428153</v>
      </c>
      <c r="H837" s="20">
        <f t="shared" si="375"/>
        <v>0.15159580251117399</v>
      </c>
      <c r="I837" s="20">
        <f t="shared" si="376"/>
        <v>18</v>
      </c>
      <c r="J837" s="20">
        <f t="shared" si="377"/>
        <v>0.98605261511729425</v>
      </c>
      <c r="K837" s="20">
        <f t="shared" si="353"/>
        <v>1026.4376994432453</v>
      </c>
      <c r="L837" s="20">
        <f t="shared" si="354"/>
        <v>817.85943246430531</v>
      </c>
      <c r="M837" s="20">
        <f t="shared" si="355"/>
        <v>29.296158619682288</v>
      </c>
      <c r="N837" s="20">
        <f t="shared" si="356"/>
        <v>30.901474015709834</v>
      </c>
      <c r="O837" s="20">
        <f t="shared" si="357"/>
        <v>1.6053153960275612</v>
      </c>
      <c r="P837" s="20">
        <f>Properties!$G$12*EXP(1/$G$2-1/300)*(K837*L837-M837*N837/Properties!$B$3)</f>
        <v>1.3655546701525665E-2</v>
      </c>
      <c r="Q837" s="20">
        <f>Properties!$G$13*(K837^2-O837*N837/Properties!$C$3)</f>
        <v>7.4979124610779536E-4</v>
      </c>
      <c r="R837" s="20">
        <f>Properties!$G$14*(O837*L837-M837*K837/Properties!$D$3)</f>
        <v>3.9334839399996612E-10</v>
      </c>
      <c r="S837" s="20">
        <f t="shared" si="358"/>
        <v>96.926649911403373</v>
      </c>
      <c r="T837" s="20">
        <f t="shared" si="359"/>
        <v>77.230199226885205</v>
      </c>
      <c r="U837" s="20">
        <f t="shared" si="360"/>
        <v>2.7698007731148886</v>
      </c>
      <c r="V837" s="20">
        <f t="shared" si="361"/>
        <v>2.9215754308557345</v>
      </c>
      <c r="W837" s="20">
        <f t="shared" si="362"/>
        <v>0.15177465774084736</v>
      </c>
      <c r="X837" s="20">
        <f t="shared" si="378"/>
        <v>18</v>
      </c>
      <c r="Y837" s="20">
        <f t="shared" si="363"/>
        <v>0.98603527419480852</v>
      </c>
      <c r="Z837" s="34">
        <f t="shared" si="364"/>
        <v>9.0140488201330471E-2</v>
      </c>
      <c r="AA837" s="38">
        <f t="shared" si="367"/>
        <v>3.0733500885966266E-2</v>
      </c>
      <c r="AB837" s="37">
        <f t="shared" si="368"/>
        <v>3.4622509663934944E-2</v>
      </c>
      <c r="AC837" s="39">
        <f t="shared" si="365"/>
        <v>18.21247491166174</v>
      </c>
    </row>
    <row r="838" spans="1:29">
      <c r="A838" s="20">
        <f t="shared" si="366"/>
        <v>8.1100000000001296E-2</v>
      </c>
      <c r="B838" s="16">
        <f t="shared" si="371"/>
        <v>10.325972707802334</v>
      </c>
      <c r="C838" s="16">
        <f t="shared" si="372"/>
        <v>193.45606942426284</v>
      </c>
      <c r="D838" s="20">
        <f t="shared" si="369"/>
        <v>96.926649911403373</v>
      </c>
      <c r="E838" s="20">
        <f t="shared" si="370"/>
        <v>77.230199226885205</v>
      </c>
      <c r="F838" s="20">
        <f t="shared" si="373"/>
        <v>2.7698007731148886</v>
      </c>
      <c r="G838" s="20">
        <f t="shared" si="374"/>
        <v>2.9215754308557345</v>
      </c>
      <c r="H838" s="20">
        <f t="shared" si="375"/>
        <v>0.15177465774084736</v>
      </c>
      <c r="I838" s="20">
        <f t="shared" si="376"/>
        <v>18</v>
      </c>
      <c r="J838" s="20">
        <f t="shared" si="377"/>
        <v>0.98603527419480852</v>
      </c>
      <c r="K838" s="20">
        <f t="shared" si="353"/>
        <v>1026.3813669989852</v>
      </c>
      <c r="L838" s="20">
        <f t="shared" si="354"/>
        <v>817.81055600858656</v>
      </c>
      <c r="M838" s="20">
        <f t="shared" si="355"/>
        <v>29.330136824320832</v>
      </c>
      <c r="N838" s="20">
        <f t="shared" si="356"/>
        <v>30.937317933234045</v>
      </c>
      <c r="O838" s="20">
        <f t="shared" si="357"/>
        <v>1.6071811089132333</v>
      </c>
      <c r="P838" s="20">
        <f>Properties!$G$12*EXP(1/$G$2-1/300)*(K838*L838-M838*N838/Properties!$B$3)</f>
        <v>1.3653981177837941E-2</v>
      </c>
      <c r="Q838" s="20">
        <f>Properties!$G$13*(K838^2-O838*N838/Properties!$C$3)</f>
        <v>7.4970894294052999E-4</v>
      </c>
      <c r="R838" s="20">
        <f>Properties!$G$14*(O838*L838-M838*K838/Properties!$D$3)</f>
        <v>3.9378099651211795E-10</v>
      </c>
      <c r="S838" s="20">
        <f t="shared" si="358"/>
        <v>96.923035217266374</v>
      </c>
      <c r="T838" s="20">
        <f t="shared" si="359"/>
        <v>77.22694220394213</v>
      </c>
      <c r="U838" s="20">
        <f t="shared" si="360"/>
        <v>2.7730577960579672</v>
      </c>
      <c r="V838" s="20">
        <f t="shared" si="361"/>
        <v>2.9250112893957727</v>
      </c>
      <c r="W838" s="20">
        <f t="shared" si="362"/>
        <v>0.15195349333780689</v>
      </c>
      <c r="X838" s="20">
        <f t="shared" si="378"/>
        <v>18</v>
      </c>
      <c r="Y838" s="20">
        <f t="shared" si="363"/>
        <v>0.9860179329673564</v>
      </c>
      <c r="Z838" s="34">
        <f t="shared" si="364"/>
        <v>9.0244797916255726E-2</v>
      </c>
      <c r="AA838" s="38">
        <f t="shared" si="367"/>
        <v>3.0769647827336256E-2</v>
      </c>
      <c r="AB838" s="37">
        <f t="shared" si="368"/>
        <v>3.4663222450723376E-2</v>
      </c>
      <c r="AC838" s="39">
        <f t="shared" si="365"/>
        <v>18.212386115812389</v>
      </c>
    </row>
    <row r="839" spans="1:29">
      <c r="A839" s="20">
        <f t="shared" si="366"/>
        <v>8.1200000000001299E-2</v>
      </c>
      <c r="B839" s="16">
        <f t="shared" si="371"/>
        <v>10.338705103249685</v>
      </c>
      <c r="C839" s="16">
        <f t="shared" si="372"/>
        <v>193.69460958384886</v>
      </c>
      <c r="D839" s="20">
        <f t="shared" si="369"/>
        <v>96.923035217266374</v>
      </c>
      <c r="E839" s="20">
        <f t="shared" si="370"/>
        <v>77.22694220394213</v>
      </c>
      <c r="F839" s="20">
        <f t="shared" si="373"/>
        <v>2.7730577960579672</v>
      </c>
      <c r="G839" s="20">
        <f t="shared" si="374"/>
        <v>2.9250112893957727</v>
      </c>
      <c r="H839" s="20">
        <f t="shared" si="375"/>
        <v>0.15195349333780689</v>
      </c>
      <c r="I839" s="20">
        <f t="shared" si="376"/>
        <v>18</v>
      </c>
      <c r="J839" s="20">
        <f t="shared" si="377"/>
        <v>0.9860179329673564</v>
      </c>
      <c r="K839" s="20">
        <f t="shared" si="353"/>
        <v>1026.3250399539309</v>
      </c>
      <c r="L839" s="20">
        <f t="shared" si="354"/>
        <v>817.76168446756412</v>
      </c>
      <c r="M839" s="20">
        <f t="shared" si="355"/>
        <v>29.364109852254611</v>
      </c>
      <c r="N839" s="20">
        <f t="shared" si="356"/>
        <v>30.973156399047859</v>
      </c>
      <c r="O839" s="20">
        <f t="shared" si="357"/>
        <v>1.6090465467932602</v>
      </c>
      <c r="P839" s="20">
        <f>Properties!$G$12*EXP(1/$G$2-1/300)*(K839*L839-M839*N839/Properties!$B$3)</f>
        <v>1.365241589754301E-2</v>
      </c>
      <c r="Q839" s="20">
        <f>Properties!$G$13*(K839^2-O839*N839/Properties!$C$3)</f>
        <v>7.4962665217129579E-4</v>
      </c>
      <c r="R839" s="20">
        <f>Properties!$G$14*(O839*L839-M839*K839/Properties!$D$3)</f>
        <v>3.9421347715162617E-10</v>
      </c>
      <c r="S839" s="20">
        <f t="shared" si="358"/>
        <v>96.919420935771001</v>
      </c>
      <c r="T839" s="20">
        <f t="shared" si="359"/>
        <v>77.223685554381163</v>
      </c>
      <c r="U839" s="20">
        <f t="shared" si="360"/>
        <v>2.7763144456189375</v>
      </c>
      <c r="V839" s="20">
        <f t="shared" si="361"/>
        <v>2.9284467549239461</v>
      </c>
      <c r="W839" s="20">
        <f t="shared" si="362"/>
        <v>0.15213230930501001</v>
      </c>
      <c r="X839" s="20">
        <f t="shared" si="378"/>
        <v>18</v>
      </c>
      <c r="Y839" s="20">
        <f t="shared" si="363"/>
        <v>0.98600059143492191</v>
      </c>
      <c r="Z839" s="34">
        <f t="shared" si="364"/>
        <v>9.0349091414098082E-2</v>
      </c>
      <c r="AA839" s="38">
        <f t="shared" si="367"/>
        <v>3.0805790642289992E-2</v>
      </c>
      <c r="AB839" s="37">
        <f t="shared" si="368"/>
        <v>3.4703930570235464E-2</v>
      </c>
      <c r="AC839" s="39">
        <f t="shared" si="365"/>
        <v>18.212297323934866</v>
      </c>
    </row>
    <row r="840" spans="1:29">
      <c r="A840" s="20">
        <f t="shared" si="366"/>
        <v>8.1300000000001302E-2</v>
      </c>
      <c r="B840" s="16">
        <f t="shared" si="371"/>
        <v>10.351437498697038</v>
      </c>
      <c r="C840" s="16">
        <f t="shared" si="372"/>
        <v>193.93314974343488</v>
      </c>
      <c r="D840" s="20">
        <f t="shared" si="369"/>
        <v>96.919420935771001</v>
      </c>
      <c r="E840" s="20">
        <f t="shared" si="370"/>
        <v>77.223685554381163</v>
      </c>
      <c r="F840" s="20">
        <f t="shared" si="373"/>
        <v>2.7763144456189375</v>
      </c>
      <c r="G840" s="20">
        <f t="shared" si="374"/>
        <v>2.9284467549239461</v>
      </c>
      <c r="H840" s="20">
        <f t="shared" si="375"/>
        <v>0.15213230930501001</v>
      </c>
      <c r="I840" s="20">
        <f t="shared" si="376"/>
        <v>18</v>
      </c>
      <c r="J840" s="20">
        <f t="shared" si="377"/>
        <v>0.98600059143492191</v>
      </c>
      <c r="K840" s="20">
        <f t="shared" si="353"/>
        <v>1026.2687183071928</v>
      </c>
      <c r="L840" s="20">
        <f t="shared" si="354"/>
        <v>817.71281784043379</v>
      </c>
      <c r="M840" s="20">
        <f t="shared" si="355"/>
        <v>29.39807770427457</v>
      </c>
      <c r="N840" s="20">
        <f t="shared" si="356"/>
        <v>31.0089894139827</v>
      </c>
      <c r="O840" s="20">
        <f t="shared" si="357"/>
        <v>1.6109117097081429</v>
      </c>
      <c r="P840" s="20">
        <f>Properties!$G$12*EXP(1/$G$2-1/300)*(K840*L840-M840*N840/Properties!$B$3)</f>
        <v>1.3650850860589257E-2</v>
      </c>
      <c r="Q840" s="20">
        <f>Properties!$G$13*(K840^2-O840*N840/Properties!$C$3)</f>
        <v>7.495443737974975E-4</v>
      </c>
      <c r="R840" s="20">
        <f>Properties!$G$14*(O840*L840-M840*K840/Properties!$D$3)</f>
        <v>3.9464583594931578E-10</v>
      </c>
      <c r="S840" s="20">
        <f t="shared" si="358"/>
        <v>96.91580706685329</v>
      </c>
      <c r="T840" s="20">
        <f t="shared" si="359"/>
        <v>77.220429278144252</v>
      </c>
      <c r="U840" s="20">
        <f t="shared" si="360"/>
        <v>2.7795707218558463</v>
      </c>
      <c r="V840" s="20">
        <f t="shared" si="361"/>
        <v>2.9318818275012584</v>
      </c>
      <c r="W840" s="20">
        <f t="shared" si="362"/>
        <v>0.15231110564541359</v>
      </c>
      <c r="X840" s="20">
        <f t="shared" si="378"/>
        <v>18</v>
      </c>
      <c r="Y840" s="20">
        <f t="shared" si="363"/>
        <v>0.98598324959748884</v>
      </c>
      <c r="Z840" s="34">
        <f t="shared" si="364"/>
        <v>9.045336869829701E-2</v>
      </c>
      <c r="AA840" s="38">
        <f t="shared" si="367"/>
        <v>3.0841929331467101E-2</v>
      </c>
      <c r="AB840" s="37">
        <f t="shared" si="368"/>
        <v>3.4744634023196851E-2</v>
      </c>
      <c r="AC840" s="39">
        <f t="shared" si="365"/>
        <v>18.212208536029078</v>
      </c>
    </row>
    <row r="841" spans="1:29">
      <c r="A841" s="20">
        <f t="shared" si="366"/>
        <v>8.1400000000001305E-2</v>
      </c>
      <c r="B841" s="16">
        <f t="shared" si="371"/>
        <v>10.364169894144389</v>
      </c>
      <c r="C841" s="16">
        <f t="shared" si="372"/>
        <v>194.1716899030209</v>
      </c>
      <c r="D841" s="20">
        <f t="shared" si="369"/>
        <v>96.91580706685329</v>
      </c>
      <c r="E841" s="20">
        <f t="shared" si="370"/>
        <v>77.220429278144252</v>
      </c>
      <c r="F841" s="20">
        <f t="shared" si="373"/>
        <v>2.7795707218558463</v>
      </c>
      <c r="G841" s="20">
        <f t="shared" si="374"/>
        <v>2.9318818275012584</v>
      </c>
      <c r="H841" s="20">
        <f t="shared" si="375"/>
        <v>0.15231110564541359</v>
      </c>
      <c r="I841" s="20">
        <f t="shared" si="376"/>
        <v>18</v>
      </c>
      <c r="J841" s="20">
        <f t="shared" si="377"/>
        <v>0.98598324959748884</v>
      </c>
      <c r="K841" s="20">
        <f t="shared" si="353"/>
        <v>1026.2124020578822</v>
      </c>
      <c r="L841" s="20">
        <f t="shared" si="354"/>
        <v>817.66395612639019</v>
      </c>
      <c r="M841" s="20">
        <f t="shared" si="355"/>
        <v>29.432040381171475</v>
      </c>
      <c r="N841" s="20">
        <f t="shared" si="356"/>
        <v>31.044816978869832</v>
      </c>
      <c r="O841" s="20">
        <f t="shared" si="357"/>
        <v>1.6127765976983748</v>
      </c>
      <c r="P841" s="20">
        <f>Properties!$G$12*EXP(1/$G$2-1/300)*(K841*L841-M841*N841/Properties!$B$3)</f>
        <v>1.3649286066925063E-2</v>
      </c>
      <c r="Q841" s="20">
        <f>Properties!$G$13*(K841^2-O841*N841/Properties!$C$3)</f>
        <v>7.4946210781654172E-4</v>
      </c>
      <c r="R841" s="20">
        <f>Properties!$G$14*(O841*L841-M841*K841/Properties!$D$3)</f>
        <v>3.9507807293600193E-10</v>
      </c>
      <c r="S841" s="20">
        <f t="shared" si="358"/>
        <v>96.912193610449293</v>
      </c>
      <c r="T841" s="20">
        <f t="shared" si="359"/>
        <v>77.217173375173374</v>
      </c>
      <c r="U841" s="20">
        <f t="shared" si="360"/>
        <v>2.7828266248267277</v>
      </c>
      <c r="V841" s="20">
        <f t="shared" si="361"/>
        <v>2.9353165071887002</v>
      </c>
      <c r="W841" s="20">
        <f t="shared" si="362"/>
        <v>0.15248988236197383</v>
      </c>
      <c r="X841" s="20">
        <f t="shared" si="378"/>
        <v>18</v>
      </c>
      <c r="Y841" s="20">
        <f t="shared" si="363"/>
        <v>0.98596590745504109</v>
      </c>
      <c r="Z841" s="34">
        <f t="shared" si="364"/>
        <v>9.0557629772291537E-2</v>
      </c>
      <c r="AA841" s="38">
        <f t="shared" si="367"/>
        <v>3.0878063895507069E-2</v>
      </c>
      <c r="AB841" s="37">
        <f t="shared" si="368"/>
        <v>3.4785332810332824E-2</v>
      </c>
      <c r="AC841" s="39">
        <f t="shared" si="365"/>
        <v>18.212119752094893</v>
      </c>
    </row>
    <row r="842" spans="1:29">
      <c r="A842" s="20">
        <f t="shared" si="366"/>
        <v>8.1500000000001308E-2</v>
      </c>
      <c r="B842" s="16">
        <f t="shared" ref="B842:B905" si="379">A842/(PI()/4*$G$6^2)</f>
        <v>10.376902289591742</v>
      </c>
      <c r="C842" s="16">
        <f t="shared" ref="C842:C905" si="380">A842*$G$10</f>
        <v>194.41023006260693</v>
      </c>
      <c r="D842" s="20">
        <f t="shared" si="369"/>
        <v>96.912193610449293</v>
      </c>
      <c r="E842" s="20">
        <f t="shared" si="370"/>
        <v>77.217173375173374</v>
      </c>
      <c r="F842" s="20">
        <f t="shared" ref="F842:F905" si="381">U841</f>
        <v>2.7828266248267277</v>
      </c>
      <c r="G842" s="20">
        <f t="shared" ref="G842:G905" si="382">V841</f>
        <v>2.9353165071887002</v>
      </c>
      <c r="H842" s="20">
        <f t="shared" ref="H842:H905" si="383">W841</f>
        <v>0.15248988236197383</v>
      </c>
      <c r="I842" s="20">
        <f t="shared" ref="I842:I905" si="384">X841</f>
        <v>18</v>
      </c>
      <c r="J842" s="20">
        <f t="shared" ref="J842:J905" si="385">Y841</f>
        <v>0.98596590745504109</v>
      </c>
      <c r="K842" s="20">
        <f t="shared" si="353"/>
        <v>1026.1560912051102</v>
      </c>
      <c r="L842" s="20">
        <f t="shared" si="354"/>
        <v>817.61509932462945</v>
      </c>
      <c r="M842" s="20">
        <f t="shared" si="355"/>
        <v>29.46599788373592</v>
      </c>
      <c r="N842" s="20">
        <f t="shared" si="356"/>
        <v>31.080639094540345</v>
      </c>
      <c r="O842" s="20">
        <f t="shared" si="357"/>
        <v>1.6146412108044399</v>
      </c>
      <c r="P842" s="20">
        <f>Properties!$G$12*EXP(1/$G$2-1/300)*(K842*L842-M842*N842/Properties!$B$3)</f>
        <v>1.3647721516498845E-2</v>
      </c>
      <c r="Q842" s="20">
        <f>Properties!$G$13*(K842^2-O842*N842/Properties!$C$3)</f>
        <v>7.4937985422583503E-4</v>
      </c>
      <c r="R842" s="20">
        <f>Properties!$G$14*(O842*L842-M842*K842/Properties!$D$3)</f>
        <v>3.9551018814249162E-10</v>
      </c>
      <c r="S842" s="20">
        <f t="shared" si="358"/>
        <v>96.908580566495075</v>
      </c>
      <c r="T842" s="20">
        <f t="shared" si="359"/>
        <v>77.213917845410492</v>
      </c>
      <c r="U842" s="20">
        <f t="shared" si="360"/>
        <v>2.7860821545896037</v>
      </c>
      <c r="V842" s="20">
        <f t="shared" si="361"/>
        <v>2.938750794047249</v>
      </c>
      <c r="W842" s="20">
        <f t="shared" si="362"/>
        <v>0.15266863945764636</v>
      </c>
      <c r="X842" s="20">
        <f t="shared" ref="X842:X905" si="386">I842</f>
        <v>18</v>
      </c>
      <c r="Y842" s="20">
        <f t="shared" si="363"/>
        <v>0.98594856500756267</v>
      </c>
      <c r="Z842" s="34">
        <f t="shared" si="364"/>
        <v>9.066187463951858E-2</v>
      </c>
      <c r="AA842" s="38">
        <f t="shared" si="367"/>
        <v>3.0914194335049244E-2</v>
      </c>
      <c r="AB842" s="37">
        <f t="shared" si="368"/>
        <v>3.4826026932368845E-2</v>
      </c>
      <c r="AC842" s="39">
        <f t="shared" si="365"/>
        <v>18.212030972132215</v>
      </c>
    </row>
    <row r="843" spans="1:29">
      <c r="A843" s="20">
        <f t="shared" si="366"/>
        <v>8.160000000000131E-2</v>
      </c>
      <c r="B843" s="16">
        <f t="shared" si="379"/>
        <v>10.389634685039093</v>
      </c>
      <c r="C843" s="16">
        <f t="shared" si="380"/>
        <v>194.64877022219295</v>
      </c>
      <c r="D843" s="20">
        <f t="shared" si="369"/>
        <v>96.908580566495075</v>
      </c>
      <c r="E843" s="20">
        <f t="shared" si="370"/>
        <v>77.213917845410492</v>
      </c>
      <c r="F843" s="20">
        <f t="shared" si="381"/>
        <v>2.7860821545896037</v>
      </c>
      <c r="G843" s="20">
        <f t="shared" si="382"/>
        <v>2.938750794047249</v>
      </c>
      <c r="H843" s="20">
        <f t="shared" si="383"/>
        <v>0.15266863945764636</v>
      </c>
      <c r="I843" s="20">
        <f t="shared" si="384"/>
        <v>18</v>
      </c>
      <c r="J843" s="20">
        <f t="shared" si="385"/>
        <v>0.98594856500756267</v>
      </c>
      <c r="K843" s="20">
        <f t="shared" si="353"/>
        <v>1026.0997857479883</v>
      </c>
      <c r="L843" s="20">
        <f t="shared" si="354"/>
        <v>817.56624743434702</v>
      </c>
      <c r="M843" s="20">
        <f t="shared" si="355"/>
        <v>29.49995021275835</v>
      </c>
      <c r="N843" s="20">
        <f t="shared" si="356"/>
        <v>31.116455761825151</v>
      </c>
      <c r="O843" s="20">
        <f t="shared" si="357"/>
        <v>1.616505549066815</v>
      </c>
      <c r="P843" s="20">
        <f>Properties!$G$12*EXP(1/$G$2-1/300)*(K843*L843-M843*N843/Properties!$B$3)</f>
        <v>1.3646157209259019E-2</v>
      </c>
      <c r="Q843" s="20">
        <f>Properties!$G$13*(K843^2-O843*N843/Properties!$C$3)</f>
        <v>7.492976130227851E-4</v>
      </c>
      <c r="R843" s="20">
        <f>Properties!$G$14*(O843*L843-M843*K843/Properties!$D$3)</f>
        <v>3.9594218159958292E-10</v>
      </c>
      <c r="S843" s="20">
        <f t="shared" si="358"/>
        <v>96.904967934926717</v>
      </c>
      <c r="T843" s="20">
        <f t="shared" si="359"/>
        <v>77.210662688797612</v>
      </c>
      <c r="U843" s="20">
        <f t="shared" si="360"/>
        <v>2.7893373112024844</v>
      </c>
      <c r="V843" s="20">
        <f t="shared" si="361"/>
        <v>2.9421846881378695</v>
      </c>
      <c r="W843" s="20">
        <f t="shared" si="362"/>
        <v>0.15284737693538614</v>
      </c>
      <c r="X843" s="20">
        <f t="shared" si="386"/>
        <v>18</v>
      </c>
      <c r="Y843" s="20">
        <f t="shared" si="363"/>
        <v>0.98593122225503738</v>
      </c>
      <c r="Z843" s="34">
        <f t="shared" si="364"/>
        <v>9.0766103303415391E-2</v>
      </c>
      <c r="AA843" s="38">
        <f t="shared" si="367"/>
        <v>3.0950320650732836E-2</v>
      </c>
      <c r="AB843" s="37">
        <f t="shared" si="368"/>
        <v>3.4866716390029848E-2</v>
      </c>
      <c r="AC843" s="39">
        <f t="shared" si="365"/>
        <v>18.211942196140914</v>
      </c>
    </row>
    <row r="844" spans="1:29">
      <c r="A844" s="20">
        <f t="shared" si="366"/>
        <v>8.1700000000001313E-2</v>
      </c>
      <c r="B844" s="16">
        <f t="shared" si="379"/>
        <v>10.402367080486446</v>
      </c>
      <c r="C844" s="16">
        <f t="shared" si="380"/>
        <v>194.88731038177897</v>
      </c>
      <c r="D844" s="20">
        <f t="shared" si="369"/>
        <v>96.904967934926717</v>
      </c>
      <c r="E844" s="20">
        <f t="shared" si="370"/>
        <v>77.210662688797612</v>
      </c>
      <c r="F844" s="20">
        <f t="shared" si="381"/>
        <v>2.7893373112024844</v>
      </c>
      <c r="G844" s="20">
        <f t="shared" si="382"/>
        <v>2.9421846881378695</v>
      </c>
      <c r="H844" s="20">
        <f t="shared" si="383"/>
        <v>0.15284737693538614</v>
      </c>
      <c r="I844" s="20">
        <f t="shared" si="384"/>
        <v>18</v>
      </c>
      <c r="J844" s="20">
        <f t="shared" si="385"/>
        <v>0.98593122225503738</v>
      </c>
      <c r="K844" s="20">
        <f t="shared" si="353"/>
        <v>1026.0434856856275</v>
      </c>
      <c r="L844" s="20">
        <f t="shared" si="354"/>
        <v>817.51740045473912</v>
      </c>
      <c r="M844" s="20">
        <f t="shared" si="355"/>
        <v>29.533897369029017</v>
      </c>
      <c r="N844" s="20">
        <f t="shared" si="356"/>
        <v>31.15226698155497</v>
      </c>
      <c r="O844" s="20">
        <f t="shared" si="357"/>
        <v>1.618369612525967</v>
      </c>
      <c r="P844" s="20">
        <f>Properties!$G$12*EXP(1/$G$2-1/300)*(K844*L844-M844*N844/Properties!$B$3)</f>
        <v>1.364459314515401E-2</v>
      </c>
      <c r="Q844" s="20">
        <f>Properties!$G$13*(K844^2-O844*N844/Properties!$C$3)</f>
        <v>7.4921538420479928E-4</v>
      </c>
      <c r="R844" s="20">
        <f>Properties!$G$14*(O844*L844-M844*K844/Properties!$D$3)</f>
        <v>3.9637405333806497E-10</v>
      </c>
      <c r="S844" s="20">
        <f t="shared" si="358"/>
        <v>96.90135571568031</v>
      </c>
      <c r="T844" s="20">
        <f t="shared" si="359"/>
        <v>77.207407905276725</v>
      </c>
      <c r="U844" s="20">
        <f t="shared" si="360"/>
        <v>2.7925920947233669</v>
      </c>
      <c r="V844" s="20">
        <f t="shared" si="361"/>
        <v>2.9456181895215132</v>
      </c>
      <c r="W844" s="20">
        <f t="shared" si="362"/>
        <v>0.15302609479814752</v>
      </c>
      <c r="X844" s="20">
        <f t="shared" si="386"/>
        <v>18</v>
      </c>
      <c r="Y844" s="20">
        <f t="shared" si="363"/>
        <v>0.98591387919744922</v>
      </c>
      <c r="Z844" s="34">
        <f t="shared" si="364"/>
        <v>9.0870315767418108E-2</v>
      </c>
      <c r="AA844" s="38">
        <f t="shared" si="367"/>
        <v>3.0986442843196897E-2</v>
      </c>
      <c r="AB844" s="37">
        <f t="shared" si="368"/>
        <v>3.490740118404094E-2</v>
      </c>
      <c r="AC844" s="39">
        <f t="shared" si="365"/>
        <v>18.211853424120893</v>
      </c>
    </row>
    <row r="845" spans="1:29">
      <c r="A845" s="20">
        <f t="shared" si="366"/>
        <v>8.1800000000001316E-2</v>
      </c>
      <c r="B845" s="16">
        <f t="shared" si="379"/>
        <v>10.415099475933799</v>
      </c>
      <c r="C845" s="16">
        <f t="shared" si="380"/>
        <v>195.125850541365</v>
      </c>
      <c r="D845" s="20">
        <f t="shared" si="369"/>
        <v>96.90135571568031</v>
      </c>
      <c r="E845" s="20">
        <f t="shared" si="370"/>
        <v>77.207407905276725</v>
      </c>
      <c r="F845" s="20">
        <f t="shared" si="381"/>
        <v>2.7925920947233669</v>
      </c>
      <c r="G845" s="20">
        <f t="shared" si="382"/>
        <v>2.9456181895215132</v>
      </c>
      <c r="H845" s="20">
        <f t="shared" si="383"/>
        <v>0.15302609479814752</v>
      </c>
      <c r="I845" s="20">
        <f t="shared" si="384"/>
        <v>18</v>
      </c>
      <c r="J845" s="20">
        <f t="shared" si="385"/>
        <v>0.98591387919744922</v>
      </c>
      <c r="K845" s="20">
        <f t="shared" si="353"/>
        <v>1025.98719101714</v>
      </c>
      <c r="L845" s="20">
        <f t="shared" si="354"/>
        <v>817.46855838500119</v>
      </c>
      <c r="M845" s="20">
        <f t="shared" si="355"/>
        <v>29.567839353338016</v>
      </c>
      <c r="N845" s="20">
        <f t="shared" si="356"/>
        <v>31.188072754560359</v>
      </c>
      <c r="O845" s="20">
        <f t="shared" si="357"/>
        <v>1.6202334012223543</v>
      </c>
      <c r="P845" s="20">
        <f>Properties!$G$12*EXP(1/$G$2-1/300)*(K845*L845-M845*N845/Properties!$B$3)</f>
        <v>1.3643029324132271E-2</v>
      </c>
      <c r="Q845" s="20">
        <f>Properties!$G$13*(K845^2-O845*N845/Properties!$C$3)</f>
        <v>7.4913316776928742E-4</v>
      </c>
      <c r="R845" s="20">
        <f>Properties!$G$14*(O845*L845-M845*K845/Properties!$D$3)</f>
        <v>3.9680580338871687E-10</v>
      </c>
      <c r="S845" s="20">
        <f t="shared" si="358"/>
        <v>96.897743908691965</v>
      </c>
      <c r="T845" s="20">
        <f t="shared" si="359"/>
        <v>77.20415349478985</v>
      </c>
      <c r="U845" s="20">
        <f t="shared" si="360"/>
        <v>2.7958465052102364</v>
      </c>
      <c r="V845" s="20">
        <f t="shared" si="361"/>
        <v>2.9490512982591195</v>
      </c>
      <c r="W845" s="20">
        <f t="shared" si="362"/>
        <v>0.15320479304888426</v>
      </c>
      <c r="X845" s="20">
        <f t="shared" si="386"/>
        <v>18</v>
      </c>
      <c r="Y845" s="20">
        <f t="shared" si="363"/>
        <v>0.98589653583478198</v>
      </c>
      <c r="Z845" s="34">
        <f t="shared" si="364"/>
        <v>9.0974512034961541E-2</v>
      </c>
      <c r="AA845" s="38">
        <f t="shared" si="367"/>
        <v>3.1022560913080355E-2</v>
      </c>
      <c r="AB845" s="37">
        <f t="shared" si="368"/>
        <v>3.4948081315126875E-2</v>
      </c>
      <c r="AC845" s="39">
        <f t="shared" si="365"/>
        <v>18.21176465607202</v>
      </c>
    </row>
    <row r="846" spans="1:29">
      <c r="A846" s="20">
        <f t="shared" si="366"/>
        <v>8.1900000000001319E-2</v>
      </c>
      <c r="B846" s="16">
        <f t="shared" si="379"/>
        <v>10.42783187138115</v>
      </c>
      <c r="C846" s="16">
        <f t="shared" si="380"/>
        <v>195.36439070095102</v>
      </c>
      <c r="D846" s="20">
        <f t="shared" si="369"/>
        <v>96.897743908691965</v>
      </c>
      <c r="E846" s="20">
        <f t="shared" si="370"/>
        <v>77.20415349478985</v>
      </c>
      <c r="F846" s="20">
        <f t="shared" si="381"/>
        <v>2.7958465052102364</v>
      </c>
      <c r="G846" s="20">
        <f t="shared" si="382"/>
        <v>2.9490512982591195</v>
      </c>
      <c r="H846" s="20">
        <f t="shared" si="383"/>
        <v>0.15320479304888426</v>
      </c>
      <c r="I846" s="20">
        <f t="shared" si="384"/>
        <v>18</v>
      </c>
      <c r="J846" s="20">
        <f t="shared" si="385"/>
        <v>0.98589653583478198</v>
      </c>
      <c r="K846" s="20">
        <f t="shared" si="353"/>
        <v>1025.9309017416376</v>
      </c>
      <c r="L846" s="20">
        <f t="shared" si="354"/>
        <v>817.41972122433049</v>
      </c>
      <c r="M846" s="20">
        <f t="shared" si="355"/>
        <v>29.601776166475286</v>
      </c>
      <c r="N846" s="20">
        <f t="shared" si="356"/>
        <v>31.223873081671702</v>
      </c>
      <c r="O846" s="20">
        <f t="shared" si="357"/>
        <v>1.6220969151964286</v>
      </c>
      <c r="P846" s="20">
        <f>Properties!$G$12*EXP(1/$G$2-1/300)*(K846*L846-M846*N846/Properties!$B$3)</f>
        <v>1.364146574614227E-2</v>
      </c>
      <c r="Q846" s="20">
        <f>Properties!$G$13*(K846^2-O846*N846/Properties!$C$3)</f>
        <v>7.4905096371365848E-4</v>
      </c>
      <c r="R846" s="20">
        <f>Properties!$G$14*(O846*L846-M846*K846/Properties!$D$3)</f>
        <v>3.9723743178231122E-10</v>
      </c>
      <c r="S846" s="20">
        <f t="shared" si="358"/>
        <v>96.894132513897802</v>
      </c>
      <c r="T846" s="20">
        <f t="shared" si="359"/>
        <v>77.200899457279021</v>
      </c>
      <c r="U846" s="20">
        <f t="shared" si="360"/>
        <v>2.7991005427210656</v>
      </c>
      <c r="V846" s="20">
        <f t="shared" si="361"/>
        <v>2.9524840144116138</v>
      </c>
      <c r="W846" s="20">
        <f t="shared" si="362"/>
        <v>0.1533834716905495</v>
      </c>
      <c r="X846" s="20">
        <f t="shared" si="386"/>
        <v>18</v>
      </c>
      <c r="Y846" s="20">
        <f t="shared" si="363"/>
        <v>0.98587919216701958</v>
      </c>
      <c r="Z846" s="34">
        <f t="shared" si="364"/>
        <v>9.1078692109478943E-2</v>
      </c>
      <c r="AA846" s="38">
        <f t="shared" si="367"/>
        <v>3.1058674861021984E-2</v>
      </c>
      <c r="AB846" s="37">
        <f t="shared" si="368"/>
        <v>3.4988756784012233E-2</v>
      </c>
      <c r="AC846" s="39">
        <f t="shared" si="365"/>
        <v>18.211675891994208</v>
      </c>
    </row>
    <row r="847" spans="1:29">
      <c r="A847" s="20">
        <f t="shared" si="366"/>
        <v>8.2000000000001322E-2</v>
      </c>
      <c r="B847" s="16">
        <f t="shared" si="379"/>
        <v>10.440564266828503</v>
      </c>
      <c r="C847" s="16">
        <f t="shared" si="380"/>
        <v>195.60293086053704</v>
      </c>
      <c r="D847" s="20">
        <f t="shared" si="369"/>
        <v>96.894132513897802</v>
      </c>
      <c r="E847" s="20">
        <f t="shared" si="370"/>
        <v>77.200899457279021</v>
      </c>
      <c r="F847" s="20">
        <f t="shared" si="381"/>
        <v>2.7991005427210656</v>
      </c>
      <c r="G847" s="20">
        <f t="shared" si="382"/>
        <v>2.9524840144116138</v>
      </c>
      <c r="H847" s="20">
        <f t="shared" si="383"/>
        <v>0.1533834716905495</v>
      </c>
      <c r="I847" s="20">
        <f t="shared" si="384"/>
        <v>18</v>
      </c>
      <c r="J847" s="20">
        <f t="shared" si="385"/>
        <v>0.98587919216701958</v>
      </c>
      <c r="K847" s="20">
        <f t="shared" si="353"/>
        <v>1025.8746178582321</v>
      </c>
      <c r="L847" s="20">
        <f t="shared" si="354"/>
        <v>817.37088897192257</v>
      </c>
      <c r="M847" s="20">
        <f t="shared" si="355"/>
        <v>29.635707809230574</v>
      </c>
      <c r="N847" s="20">
        <f t="shared" si="356"/>
        <v>31.259667963719192</v>
      </c>
      <c r="O847" s="20">
        <f t="shared" si="357"/>
        <v>1.6239601544886317</v>
      </c>
      <c r="P847" s="20">
        <f>Properties!$G$12*EXP(1/$G$2-1/300)*(K847*L847-M847*N847/Properties!$B$3)</f>
        <v>1.3639902411132466E-2</v>
      </c>
      <c r="Q847" s="20">
        <f>Properties!$G$13*(K847^2-O847*N847/Properties!$C$3)</f>
        <v>7.4896877203532209E-4</v>
      </c>
      <c r="R847" s="20">
        <f>Properties!$G$14*(O847*L847-M847*K847/Properties!$D$3)</f>
        <v>3.9766893854960969E-10</v>
      </c>
      <c r="S847" s="20">
        <f t="shared" si="358"/>
        <v>96.890521531233958</v>
      </c>
      <c r="T847" s="20">
        <f t="shared" si="359"/>
        <v>77.197645792686274</v>
      </c>
      <c r="U847" s="20">
        <f t="shared" si="360"/>
        <v>2.8023542073138148</v>
      </c>
      <c r="V847" s="20">
        <f t="shared" si="361"/>
        <v>2.9559163380399092</v>
      </c>
      <c r="W847" s="20">
        <f t="shared" si="362"/>
        <v>0.15356213072609573</v>
      </c>
      <c r="X847" s="20">
        <f t="shared" si="386"/>
        <v>18</v>
      </c>
      <c r="Y847" s="20">
        <f t="shared" si="363"/>
        <v>0.98586184819414602</v>
      </c>
      <c r="Z847" s="34">
        <f t="shared" si="364"/>
        <v>9.1182855994404677E-2</v>
      </c>
      <c r="AA847" s="38">
        <f t="shared" si="367"/>
        <v>3.1094784687660422E-2</v>
      </c>
      <c r="AB847" s="37">
        <f t="shared" si="368"/>
        <v>3.502942759142158E-2</v>
      </c>
      <c r="AC847" s="39">
        <f t="shared" si="365"/>
        <v>18.211587131887331</v>
      </c>
    </row>
    <row r="848" spans="1:29">
      <c r="A848" s="20">
        <f t="shared" si="366"/>
        <v>8.2100000000001325E-2</v>
      </c>
      <c r="B848" s="16">
        <f t="shared" si="379"/>
        <v>10.453296662275854</v>
      </c>
      <c r="C848" s="16">
        <f t="shared" si="380"/>
        <v>195.84147102012307</v>
      </c>
      <c r="D848" s="20">
        <f t="shared" si="369"/>
        <v>96.890521531233958</v>
      </c>
      <c r="E848" s="20">
        <f t="shared" si="370"/>
        <v>77.197645792686274</v>
      </c>
      <c r="F848" s="20">
        <f t="shared" si="381"/>
        <v>2.8023542073138148</v>
      </c>
      <c r="G848" s="20">
        <f t="shared" si="382"/>
        <v>2.9559163380399092</v>
      </c>
      <c r="H848" s="20">
        <f t="shared" si="383"/>
        <v>0.15356213072609573</v>
      </c>
      <c r="I848" s="20">
        <f t="shared" si="384"/>
        <v>18</v>
      </c>
      <c r="J848" s="20">
        <f t="shared" si="385"/>
        <v>0.98586184819414602</v>
      </c>
      <c r="K848" s="20">
        <f t="shared" si="353"/>
        <v>1025.8183393660358</v>
      </c>
      <c r="L848" s="20">
        <f t="shared" si="354"/>
        <v>817.32206162697435</v>
      </c>
      <c r="M848" s="20">
        <f t="shared" si="355"/>
        <v>29.669634282393467</v>
      </c>
      <c r="N848" s="20">
        <f t="shared" si="356"/>
        <v>31.29545740153285</v>
      </c>
      <c r="O848" s="20">
        <f t="shared" si="357"/>
        <v>1.6258231191393966</v>
      </c>
      <c r="P848" s="20">
        <f>Properties!$G$12*EXP(1/$G$2-1/300)*(K848*L848-M848*N848/Properties!$B$3)</f>
        <v>1.3638339319051354E-2</v>
      </c>
      <c r="Q848" s="20">
        <f>Properties!$G$13*(K848^2-O848*N848/Properties!$C$3)</f>
        <v>7.4888659273168951E-4</v>
      </c>
      <c r="R848" s="20">
        <f>Properties!$G$14*(O848*L848-M848*K848/Properties!$D$3)</f>
        <v>3.9810032372136587E-10</v>
      </c>
      <c r="S848" s="20">
        <f t="shared" si="358"/>
        <v>96.886910960636584</v>
      </c>
      <c r="T848" s="20">
        <f t="shared" si="359"/>
        <v>77.194392500953654</v>
      </c>
      <c r="U848" s="20">
        <f t="shared" si="360"/>
        <v>2.8056074990464324</v>
      </c>
      <c r="V848" s="20">
        <f t="shared" si="361"/>
        <v>2.9593482692049058</v>
      </c>
      <c r="W848" s="20">
        <f t="shared" si="362"/>
        <v>0.15374077015847487</v>
      </c>
      <c r="X848" s="20">
        <f t="shared" si="386"/>
        <v>18</v>
      </c>
      <c r="Y848" s="20">
        <f t="shared" si="363"/>
        <v>0.98584450391614509</v>
      </c>
      <c r="Z848" s="34">
        <f t="shared" si="364"/>
        <v>9.1287003693170221E-2</v>
      </c>
      <c r="AA848" s="38">
        <f t="shared" si="367"/>
        <v>3.1130890393634161E-2</v>
      </c>
      <c r="AB848" s="37">
        <f t="shared" si="368"/>
        <v>3.5070093738079323E-2</v>
      </c>
      <c r="AC848" s="39">
        <f t="shared" si="365"/>
        <v>18.211498375751283</v>
      </c>
    </row>
    <row r="849" spans="1:29">
      <c r="A849" s="20">
        <f t="shared" si="366"/>
        <v>8.2200000000001328E-2</v>
      </c>
      <c r="B849" s="16">
        <f t="shared" si="379"/>
        <v>10.466029057723206</v>
      </c>
      <c r="C849" s="16">
        <f t="shared" si="380"/>
        <v>196.08001117970909</v>
      </c>
      <c r="D849" s="20">
        <f t="shared" si="369"/>
        <v>96.886910960636584</v>
      </c>
      <c r="E849" s="20">
        <f t="shared" si="370"/>
        <v>77.194392500953654</v>
      </c>
      <c r="F849" s="20">
        <f t="shared" si="381"/>
        <v>2.8056074990464324</v>
      </c>
      <c r="G849" s="20">
        <f t="shared" si="382"/>
        <v>2.9593482692049058</v>
      </c>
      <c r="H849" s="20">
        <f t="shared" si="383"/>
        <v>0.15374077015847487</v>
      </c>
      <c r="I849" s="20">
        <f t="shared" si="384"/>
        <v>18</v>
      </c>
      <c r="J849" s="20">
        <f t="shared" si="385"/>
        <v>0.98584450391614509</v>
      </c>
      <c r="K849" s="20">
        <f t="shared" si="353"/>
        <v>1025.7620662641616</v>
      </c>
      <c r="L849" s="20">
        <f t="shared" si="354"/>
        <v>817.27323918868262</v>
      </c>
      <c r="M849" s="20">
        <f t="shared" si="355"/>
        <v>29.703555586753399</v>
      </c>
      <c r="N849" s="20">
        <f t="shared" si="356"/>
        <v>31.331241395942531</v>
      </c>
      <c r="O849" s="20">
        <f t="shared" si="357"/>
        <v>1.6276858091891486</v>
      </c>
      <c r="P849" s="20">
        <f>Properties!$G$12*EXP(1/$G$2-1/300)*(K849*L849-M849*N849/Properties!$B$3)</f>
        <v>1.3636776469847438E-2</v>
      </c>
      <c r="Q849" s="20">
        <f>Properties!$G$13*(K849^2-O849*N849/Properties!$C$3)</f>
        <v>7.4880442580017251E-4</v>
      </c>
      <c r="R849" s="20">
        <f>Properties!$G$14*(O849*L849-M849*K849/Properties!$D$3)</f>
        <v>3.9853158732832389E-10</v>
      </c>
      <c r="S849" s="20">
        <f t="shared" si="358"/>
        <v>96.88330080204183</v>
      </c>
      <c r="T849" s="20">
        <f t="shared" si="359"/>
        <v>77.191139582023226</v>
      </c>
      <c r="U849" s="20">
        <f t="shared" si="360"/>
        <v>2.8088604179768546</v>
      </c>
      <c r="V849" s="20">
        <f t="shared" si="361"/>
        <v>2.962779807967491</v>
      </c>
      <c r="W849" s="20">
        <f t="shared" si="362"/>
        <v>0.15391938999063817</v>
      </c>
      <c r="X849" s="20">
        <f t="shared" si="386"/>
        <v>18</v>
      </c>
      <c r="Y849" s="20">
        <f t="shared" si="363"/>
        <v>0.98582715933300069</v>
      </c>
      <c r="Z849" s="34">
        <f t="shared" si="364"/>
        <v>9.1391135209206942E-2</v>
      </c>
      <c r="AA849" s="38">
        <f t="shared" si="367"/>
        <v>3.1166991979581695E-2</v>
      </c>
      <c r="AB849" s="37">
        <f t="shared" si="368"/>
        <v>3.5110755224709675E-2</v>
      </c>
      <c r="AC849" s="39">
        <f t="shared" si="365"/>
        <v>18.211409623585947</v>
      </c>
    </row>
    <row r="850" spans="1:29">
      <c r="A850" s="20">
        <f t="shared" si="366"/>
        <v>8.230000000000133E-2</v>
      </c>
      <c r="B850" s="16">
        <f t="shared" si="379"/>
        <v>10.478761453170558</v>
      </c>
      <c r="C850" s="16">
        <f t="shared" si="380"/>
        <v>196.31855133929511</v>
      </c>
      <c r="D850" s="20">
        <f t="shared" si="369"/>
        <v>96.88330080204183</v>
      </c>
      <c r="E850" s="20">
        <f t="shared" si="370"/>
        <v>77.191139582023226</v>
      </c>
      <c r="F850" s="20">
        <f t="shared" si="381"/>
        <v>2.8088604179768546</v>
      </c>
      <c r="G850" s="20">
        <f t="shared" si="382"/>
        <v>2.962779807967491</v>
      </c>
      <c r="H850" s="20">
        <f t="shared" si="383"/>
        <v>0.15391938999063817</v>
      </c>
      <c r="I850" s="20">
        <f t="shared" si="384"/>
        <v>18</v>
      </c>
      <c r="J850" s="20">
        <f t="shared" si="385"/>
        <v>0.98582715933300069</v>
      </c>
      <c r="K850" s="20">
        <f t="shared" si="353"/>
        <v>1025.7057985517217</v>
      </c>
      <c r="L850" s="20">
        <f t="shared" si="354"/>
        <v>817.22442165624398</v>
      </c>
      <c r="M850" s="20">
        <f t="shared" si="355"/>
        <v>29.737471723099606</v>
      </c>
      <c r="N850" s="20">
        <f t="shared" si="356"/>
        <v>31.367019947777891</v>
      </c>
      <c r="O850" s="20">
        <f t="shared" si="357"/>
        <v>1.6295482246783044</v>
      </c>
      <c r="P850" s="20">
        <f>Properties!$G$12*EXP(1/$G$2-1/300)*(K850*L850-M850*N850/Properties!$B$3)</f>
        <v>1.3635213863469225E-2</v>
      </c>
      <c r="Q850" s="20">
        <f>Properties!$G$13*(K850^2-O850*N850/Properties!$C$3)</f>
        <v>7.4872227123818323E-4</v>
      </c>
      <c r="R850" s="20">
        <f>Properties!$G$14*(O850*L850-M850*K850/Properties!$D$3)</f>
        <v>3.9896272940121972E-10</v>
      </c>
      <c r="S850" s="20">
        <f t="shared" si="358"/>
        <v>96.879691055385891</v>
      </c>
      <c r="T850" s="20">
        <f t="shared" si="359"/>
        <v>77.187887035837079</v>
      </c>
      <c r="U850" s="20">
        <f t="shared" si="360"/>
        <v>2.8121129641630045</v>
      </c>
      <c r="V850" s="20">
        <f t="shared" si="361"/>
        <v>2.9662109543885391</v>
      </c>
      <c r="W850" s="20">
        <f t="shared" si="362"/>
        <v>0.1540979902255363</v>
      </c>
      <c r="X850" s="20">
        <f t="shared" si="386"/>
        <v>18</v>
      </c>
      <c r="Y850" s="20">
        <f t="shared" si="363"/>
        <v>0.98580981444469684</v>
      </c>
      <c r="Z850" s="34">
        <f t="shared" si="364"/>
        <v>9.1495250545945872E-2</v>
      </c>
      <c r="AA850" s="38">
        <f t="shared" si="367"/>
        <v>3.1203089446141093E-2</v>
      </c>
      <c r="AB850" s="37">
        <f t="shared" si="368"/>
        <v>3.5151412052036514E-2</v>
      </c>
      <c r="AC850" s="39">
        <f t="shared" si="365"/>
        <v>18.211320875391198</v>
      </c>
    </row>
    <row r="851" spans="1:29">
      <c r="A851" s="20">
        <f t="shared" si="366"/>
        <v>8.2400000000001333E-2</v>
      </c>
      <c r="B851" s="16">
        <f t="shared" si="379"/>
        <v>10.49149384861791</v>
      </c>
      <c r="C851" s="16">
        <f t="shared" si="380"/>
        <v>196.55709149888114</v>
      </c>
      <c r="D851" s="20">
        <f t="shared" si="369"/>
        <v>96.879691055385891</v>
      </c>
      <c r="E851" s="20">
        <f t="shared" si="370"/>
        <v>77.187887035837079</v>
      </c>
      <c r="F851" s="20">
        <f t="shared" si="381"/>
        <v>2.8121129641630045</v>
      </c>
      <c r="G851" s="20">
        <f t="shared" si="382"/>
        <v>2.9662109543885391</v>
      </c>
      <c r="H851" s="20">
        <f t="shared" si="383"/>
        <v>0.1540979902255363</v>
      </c>
      <c r="I851" s="20">
        <f t="shared" si="384"/>
        <v>18</v>
      </c>
      <c r="J851" s="20">
        <f t="shared" si="385"/>
        <v>0.98580981444469684</v>
      </c>
      <c r="K851" s="20">
        <f t="shared" si="353"/>
        <v>1025.649536227829</v>
      </c>
      <c r="L851" s="20">
        <f t="shared" si="354"/>
        <v>817.17560902885577</v>
      </c>
      <c r="M851" s="20">
        <f t="shared" si="355"/>
        <v>29.771382692221188</v>
      </c>
      <c r="N851" s="20">
        <f t="shared" si="356"/>
        <v>31.402793057868443</v>
      </c>
      <c r="O851" s="20">
        <f t="shared" si="357"/>
        <v>1.6314103656472718</v>
      </c>
      <c r="P851" s="20">
        <f>Properties!$G$12*EXP(1/$G$2-1/300)*(K851*L851-M851*N851/Properties!$B$3)</f>
        <v>1.3633651499865243E-2</v>
      </c>
      <c r="Q851" s="20">
        <f>Properties!$G$13*(K851^2-O851*N851/Properties!$C$3)</f>
        <v>7.48640129043134E-4</v>
      </c>
      <c r="R851" s="20">
        <f>Properties!$G$14*(O851*L851-M851*K851/Properties!$D$3)</f>
        <v>3.9939374997077975E-10</v>
      </c>
      <c r="S851" s="20">
        <f t="shared" si="358"/>
        <v>96.87608172060493</v>
      </c>
      <c r="T851" s="20">
        <f t="shared" si="359"/>
        <v>77.18463486233729</v>
      </c>
      <c r="U851" s="20">
        <f t="shared" si="360"/>
        <v>2.8153651376627939</v>
      </c>
      <c r="V851" s="20">
        <f t="shared" si="361"/>
        <v>2.9696417085289117</v>
      </c>
      <c r="W851" s="20">
        <f t="shared" si="362"/>
        <v>0.15427657086611929</v>
      </c>
      <c r="X851" s="20">
        <f t="shared" si="386"/>
        <v>18</v>
      </c>
      <c r="Y851" s="20">
        <f t="shared" si="363"/>
        <v>0.98579246925121733</v>
      </c>
      <c r="Z851" s="34">
        <f t="shared" si="364"/>
        <v>9.1599349706816158E-2</v>
      </c>
      <c r="AA851" s="38">
        <f t="shared" si="367"/>
        <v>3.1239182793950705E-2</v>
      </c>
      <c r="AB851" s="37">
        <f t="shared" si="368"/>
        <v>3.5192064220783872E-2</v>
      </c>
      <c r="AC851" s="39">
        <f t="shared" si="365"/>
        <v>18.211232131166941</v>
      </c>
    </row>
    <row r="852" spans="1:29">
      <c r="A852" s="20">
        <f t="shared" si="366"/>
        <v>8.2500000000001336E-2</v>
      </c>
      <c r="B852" s="16">
        <f t="shared" si="379"/>
        <v>10.504226244065261</v>
      </c>
      <c r="C852" s="16">
        <f t="shared" si="380"/>
        <v>196.79563165846716</v>
      </c>
      <c r="D852" s="20">
        <f t="shared" si="369"/>
        <v>96.87608172060493</v>
      </c>
      <c r="E852" s="20">
        <f t="shared" si="370"/>
        <v>77.18463486233729</v>
      </c>
      <c r="F852" s="20">
        <f t="shared" si="381"/>
        <v>2.8153651376627939</v>
      </c>
      <c r="G852" s="20">
        <f t="shared" si="382"/>
        <v>2.9696417085289117</v>
      </c>
      <c r="H852" s="20">
        <f t="shared" si="383"/>
        <v>0.15427657086611929</v>
      </c>
      <c r="I852" s="20">
        <f t="shared" si="384"/>
        <v>18</v>
      </c>
      <c r="J852" s="20">
        <f t="shared" si="385"/>
        <v>0.98579246925121733</v>
      </c>
      <c r="K852" s="20">
        <f t="shared" si="353"/>
        <v>1025.5932792915962</v>
      </c>
      <c r="L852" s="20">
        <f t="shared" si="354"/>
        <v>817.12680130571516</v>
      </c>
      <c r="M852" s="20">
        <f t="shared" si="355"/>
        <v>29.805288494907046</v>
      </c>
      <c r="N852" s="20">
        <f t="shared" si="356"/>
        <v>31.438560727043487</v>
      </c>
      <c r="O852" s="20">
        <f t="shared" si="357"/>
        <v>1.6332722321364508</v>
      </c>
      <c r="P852" s="20">
        <f>Properties!$G$12*EXP(1/$G$2-1/300)*(K852*L852-M852*N852/Properties!$B$3)</f>
        <v>1.3632089378984039E-2</v>
      </c>
      <c r="Q852" s="20">
        <f>Properties!$G$13*(K852^2-O852*N852/Properties!$C$3)</f>
        <v>7.4855799921243844E-4</v>
      </c>
      <c r="R852" s="20">
        <f>Properties!$G$14*(O852*L852-M852*K852/Properties!$D$3)</f>
        <v>3.9982464906772232E-10</v>
      </c>
      <c r="S852" s="20">
        <f t="shared" si="358"/>
        <v>96.872472797635169</v>
      </c>
      <c r="T852" s="20">
        <f t="shared" si="359"/>
        <v>77.181383061465965</v>
      </c>
      <c r="U852" s="20">
        <f t="shared" si="360"/>
        <v>2.818616938534122</v>
      </c>
      <c r="V852" s="20">
        <f t="shared" si="361"/>
        <v>2.9730720704494571</v>
      </c>
      <c r="W852" s="20">
        <f t="shared" si="362"/>
        <v>0.15445513191533658</v>
      </c>
      <c r="X852" s="20">
        <f t="shared" si="386"/>
        <v>18</v>
      </c>
      <c r="Y852" s="20">
        <f t="shared" si="363"/>
        <v>0.98577512375254606</v>
      </c>
      <c r="Z852" s="34">
        <f t="shared" si="364"/>
        <v>9.1703432695246612E-2</v>
      </c>
      <c r="AA852" s="38">
        <f t="shared" si="367"/>
        <v>3.1275272023648312E-2</v>
      </c>
      <c r="AB852" s="37">
        <f t="shared" si="368"/>
        <v>3.5232711731675435E-2</v>
      </c>
      <c r="AC852" s="39">
        <f t="shared" si="365"/>
        <v>18.211143390913062</v>
      </c>
    </row>
    <row r="853" spans="1:29">
      <c r="A853" s="20">
        <f t="shared" si="366"/>
        <v>8.2600000000001339E-2</v>
      </c>
      <c r="B853" s="16">
        <f t="shared" si="379"/>
        <v>10.516958639512614</v>
      </c>
      <c r="C853" s="16">
        <f t="shared" si="380"/>
        <v>197.03417181805318</v>
      </c>
      <c r="D853" s="20">
        <f t="shared" si="369"/>
        <v>96.872472797635169</v>
      </c>
      <c r="E853" s="20">
        <f t="shared" si="370"/>
        <v>77.181383061465965</v>
      </c>
      <c r="F853" s="20">
        <f t="shared" si="381"/>
        <v>2.818616938534122</v>
      </c>
      <c r="G853" s="20">
        <f t="shared" si="382"/>
        <v>2.9730720704494571</v>
      </c>
      <c r="H853" s="20">
        <f t="shared" si="383"/>
        <v>0.15445513191533658</v>
      </c>
      <c r="I853" s="20">
        <f t="shared" si="384"/>
        <v>18</v>
      </c>
      <c r="J853" s="20">
        <f t="shared" si="385"/>
        <v>0.98577512375254606</v>
      </c>
      <c r="K853" s="20">
        <f t="shared" si="353"/>
        <v>1025.5370277421371</v>
      </c>
      <c r="L853" s="20">
        <f t="shared" si="354"/>
        <v>817.07799848601962</v>
      </c>
      <c r="M853" s="20">
        <f t="shared" si="355"/>
        <v>29.83918913194595</v>
      </c>
      <c r="N853" s="20">
        <f t="shared" si="356"/>
        <v>31.474322956132166</v>
      </c>
      <c r="O853" s="20">
        <f t="shared" si="357"/>
        <v>1.6351338241862325</v>
      </c>
      <c r="P853" s="20">
        <f>Properties!$G$12*EXP(1/$G$2-1/300)*(K853*L853-M853*N853/Properties!$B$3)</f>
        <v>1.3630527500774167E-2</v>
      </c>
      <c r="Q853" s="20">
        <f>Properties!$G$13*(K853^2-O853*N853/Properties!$C$3)</f>
        <v>7.4847588174351096E-4</v>
      </c>
      <c r="R853" s="20">
        <f>Properties!$G$14*(O853*L853-M853*K853/Properties!$D$3)</f>
        <v>4.0025542672275625E-10</v>
      </c>
      <c r="S853" s="20">
        <f t="shared" si="358"/>
        <v>96.868864286412816</v>
      </c>
      <c r="T853" s="20">
        <f t="shared" si="359"/>
        <v>77.178131633165208</v>
      </c>
      <c r="U853" s="20">
        <f t="shared" si="360"/>
        <v>2.8218683668348752</v>
      </c>
      <c r="V853" s="20">
        <f t="shared" si="361"/>
        <v>2.9765020402110109</v>
      </c>
      <c r="W853" s="20">
        <f t="shared" si="362"/>
        <v>0.15463367337613698</v>
      </c>
      <c r="X853" s="20">
        <f t="shared" si="386"/>
        <v>18</v>
      </c>
      <c r="Y853" s="20">
        <f t="shared" si="363"/>
        <v>0.98575777794866692</v>
      </c>
      <c r="Z853" s="34">
        <f t="shared" si="364"/>
        <v>9.1807499514664603E-2</v>
      </c>
      <c r="AA853" s="38">
        <f t="shared" si="367"/>
        <v>3.1311357135871846E-2</v>
      </c>
      <c r="AB853" s="37">
        <f t="shared" si="368"/>
        <v>3.5273354585434902E-2</v>
      </c>
      <c r="AC853" s="39">
        <f t="shared" si="365"/>
        <v>18.211054654629447</v>
      </c>
    </row>
    <row r="854" spans="1:29">
      <c r="A854" s="20">
        <f t="shared" si="366"/>
        <v>8.2700000000001342E-2</v>
      </c>
      <c r="B854" s="16">
        <f t="shared" si="379"/>
        <v>10.529691034959965</v>
      </c>
      <c r="C854" s="16">
        <f t="shared" si="380"/>
        <v>197.2727119776392</v>
      </c>
      <c r="D854" s="20">
        <f t="shared" si="369"/>
        <v>96.868864286412816</v>
      </c>
      <c r="E854" s="20">
        <f t="shared" si="370"/>
        <v>77.178131633165208</v>
      </c>
      <c r="F854" s="20">
        <f t="shared" si="381"/>
        <v>2.8218683668348752</v>
      </c>
      <c r="G854" s="20">
        <f t="shared" si="382"/>
        <v>2.9765020402110109</v>
      </c>
      <c r="H854" s="20">
        <f t="shared" si="383"/>
        <v>0.15463367337613698</v>
      </c>
      <c r="I854" s="20">
        <f t="shared" si="384"/>
        <v>18</v>
      </c>
      <c r="J854" s="20">
        <f t="shared" si="385"/>
        <v>0.98575777794866692</v>
      </c>
      <c r="K854" s="20">
        <f t="shared" si="353"/>
        <v>1025.4807815785646</v>
      </c>
      <c r="L854" s="20">
        <f t="shared" si="354"/>
        <v>817.02920056896676</v>
      </c>
      <c r="M854" s="20">
        <f t="shared" si="355"/>
        <v>29.873084604126472</v>
      </c>
      <c r="N854" s="20">
        <f t="shared" si="356"/>
        <v>31.510079745963459</v>
      </c>
      <c r="O854" s="20">
        <f t="shared" si="357"/>
        <v>1.6369951418369999</v>
      </c>
      <c r="P854" s="20">
        <f>Properties!$G$12*EXP(1/$G$2-1/300)*(K854*L854-M854*N854/Properties!$B$3)</f>
        <v>1.3628965865184195E-2</v>
      </c>
      <c r="Q854" s="20">
        <f>Properties!$G$13*(K854^2-O854*N854/Properties!$C$3)</f>
        <v>7.4839377663376671E-4</v>
      </c>
      <c r="R854" s="20">
        <f>Properties!$G$14*(O854*L854-M854*K854/Properties!$D$3)</f>
        <v>4.0068608296658178E-10</v>
      </c>
      <c r="S854" s="20">
        <f t="shared" si="358"/>
        <v>96.865256186874106</v>
      </c>
      <c r="T854" s="20">
        <f t="shared" si="359"/>
        <v>77.174880577377152</v>
      </c>
      <c r="U854" s="20">
        <f t="shared" si="360"/>
        <v>2.8251194226229281</v>
      </c>
      <c r="V854" s="20">
        <f t="shared" si="361"/>
        <v>2.9799316178743958</v>
      </c>
      <c r="W854" s="20">
        <f t="shared" si="362"/>
        <v>0.15481219525146867</v>
      </c>
      <c r="X854" s="20">
        <f t="shared" si="386"/>
        <v>18</v>
      </c>
      <c r="Y854" s="20">
        <f t="shared" si="363"/>
        <v>0.98574043183956372</v>
      </c>
      <c r="Z854" s="34">
        <f t="shared" si="364"/>
        <v>9.1911550168497058E-2</v>
      </c>
      <c r="AA854" s="38">
        <f t="shared" si="367"/>
        <v>3.134743813125894E-2</v>
      </c>
      <c r="AB854" s="37">
        <f t="shared" si="368"/>
        <v>3.5313992782785596E-2</v>
      </c>
      <c r="AC854" s="39">
        <f t="shared" si="365"/>
        <v>18.210965922315978</v>
      </c>
    </row>
    <row r="855" spans="1:29">
      <c r="A855" s="20">
        <f t="shared" si="366"/>
        <v>8.2800000000001345E-2</v>
      </c>
      <c r="B855" s="16">
        <f t="shared" si="379"/>
        <v>10.542423430407318</v>
      </c>
      <c r="C855" s="16">
        <f t="shared" si="380"/>
        <v>197.51125213722523</v>
      </c>
      <c r="D855" s="20">
        <f t="shared" si="369"/>
        <v>96.865256186874106</v>
      </c>
      <c r="E855" s="20">
        <f t="shared" si="370"/>
        <v>77.174880577377152</v>
      </c>
      <c r="F855" s="20">
        <f t="shared" si="381"/>
        <v>2.8251194226229281</v>
      </c>
      <c r="G855" s="20">
        <f t="shared" si="382"/>
        <v>2.9799316178743958</v>
      </c>
      <c r="H855" s="20">
        <f t="shared" si="383"/>
        <v>0.15481219525146867</v>
      </c>
      <c r="I855" s="20">
        <f t="shared" si="384"/>
        <v>18</v>
      </c>
      <c r="J855" s="20">
        <f t="shared" si="385"/>
        <v>0.98574043183956372</v>
      </c>
      <c r="K855" s="20">
        <f t="shared" si="353"/>
        <v>1025.4245407999922</v>
      </c>
      <c r="L855" s="20">
        <f t="shared" si="354"/>
        <v>816.98040755375416</v>
      </c>
      <c r="M855" s="20">
        <f t="shared" si="355"/>
        <v>29.906974912237015</v>
      </c>
      <c r="N855" s="20">
        <f t="shared" si="356"/>
        <v>31.545831097366133</v>
      </c>
      <c r="O855" s="20">
        <f t="shared" si="357"/>
        <v>1.6388561851291261</v>
      </c>
      <c r="P855" s="20">
        <f>Properties!$G$12*EXP(1/$G$2-1/300)*(K855*L855-M855*N855/Properties!$B$3)</f>
        <v>1.3627404472162701E-2</v>
      </c>
      <c r="Q855" s="20">
        <f>Properties!$G$13*(K855^2-O855*N855/Properties!$C$3)</f>
        <v>7.483116838806203E-4</v>
      </c>
      <c r="R855" s="20">
        <f>Properties!$G$14*(O855*L855-M855*K855/Properties!$D$3)</f>
        <v>4.0111661782988974E-10</v>
      </c>
      <c r="S855" s="20">
        <f t="shared" si="358"/>
        <v>96.861648498955276</v>
      </c>
      <c r="T855" s="20">
        <f t="shared" si="359"/>
        <v>77.171629894043932</v>
      </c>
      <c r="U855" s="20">
        <f t="shared" si="360"/>
        <v>2.8283701059561435</v>
      </c>
      <c r="V855" s="20">
        <f t="shared" si="361"/>
        <v>2.9833608035004215</v>
      </c>
      <c r="W855" s="20">
        <f t="shared" si="362"/>
        <v>0.15499069754427922</v>
      </c>
      <c r="X855" s="20">
        <f t="shared" si="386"/>
        <v>18</v>
      </c>
      <c r="Y855" s="20">
        <f t="shared" si="363"/>
        <v>0.98572308542522047</v>
      </c>
      <c r="Z855" s="34">
        <f t="shared" si="364"/>
        <v>9.2015584660170457E-2</v>
      </c>
      <c r="AA855" s="38">
        <f t="shared" si="367"/>
        <v>3.1383515010447241E-2</v>
      </c>
      <c r="AB855" s="37">
        <f t="shared" si="368"/>
        <v>3.5354626324450855E-2</v>
      </c>
      <c r="AC855" s="39">
        <f t="shared" si="365"/>
        <v>18.21087719397255</v>
      </c>
    </row>
    <row r="856" spans="1:29">
      <c r="A856" s="20">
        <f t="shared" si="366"/>
        <v>8.2900000000001348E-2</v>
      </c>
      <c r="B856" s="16">
        <f t="shared" si="379"/>
        <v>10.555155825854669</v>
      </c>
      <c r="C856" s="16">
        <f t="shared" si="380"/>
        <v>197.74979229681125</v>
      </c>
      <c r="D856" s="20">
        <f t="shared" si="369"/>
        <v>96.861648498955276</v>
      </c>
      <c r="E856" s="20">
        <f t="shared" si="370"/>
        <v>77.171629894043932</v>
      </c>
      <c r="F856" s="20">
        <f t="shared" si="381"/>
        <v>2.8283701059561435</v>
      </c>
      <c r="G856" s="20">
        <f t="shared" si="382"/>
        <v>2.9833608035004215</v>
      </c>
      <c r="H856" s="20">
        <f t="shared" si="383"/>
        <v>0.15499069754427922</v>
      </c>
      <c r="I856" s="20">
        <f t="shared" si="384"/>
        <v>18</v>
      </c>
      <c r="J856" s="20">
        <f t="shared" si="385"/>
        <v>0.98572308542522047</v>
      </c>
      <c r="K856" s="20">
        <f t="shared" si="353"/>
        <v>1025.3683054055336</v>
      </c>
      <c r="L856" s="20">
        <f t="shared" si="354"/>
        <v>816.93161943957966</v>
      </c>
      <c r="M856" s="20">
        <f t="shared" si="355"/>
        <v>29.940860057065834</v>
      </c>
      <c r="N856" s="20">
        <f t="shared" si="356"/>
        <v>31.5815770111688</v>
      </c>
      <c r="O856" s="20">
        <f t="shared" si="357"/>
        <v>1.6407169541029782</v>
      </c>
      <c r="P856" s="20">
        <f>Properties!$G$12*EXP(1/$G$2-1/300)*(K856*L856-M856*N856/Properties!$B$3)</f>
        <v>1.3625843321658278E-2</v>
      </c>
      <c r="Q856" s="20">
        <f>Properties!$G$13*(K856^2-O856*N856/Properties!$C$3)</f>
        <v>7.4822960348148852E-4</v>
      </c>
      <c r="R856" s="20">
        <f>Properties!$G$14*(O856*L856-M856*K856/Properties!$D$3)</f>
        <v>4.015470313433627E-10</v>
      </c>
      <c r="S856" s="20">
        <f t="shared" si="358"/>
        <v>96.858041222592576</v>
      </c>
      <c r="T856" s="20">
        <f t="shared" si="359"/>
        <v>77.168379583107708</v>
      </c>
      <c r="U856" s="20">
        <f t="shared" si="360"/>
        <v>2.8316204168923709</v>
      </c>
      <c r="V856" s="20">
        <f t="shared" si="361"/>
        <v>2.9867895971498855</v>
      </c>
      <c r="W856" s="20">
        <f t="shared" si="362"/>
        <v>0.15516918025751558</v>
      </c>
      <c r="X856" s="20">
        <f t="shared" si="386"/>
        <v>18</v>
      </c>
      <c r="Y856" s="20">
        <f t="shared" si="363"/>
        <v>0.98570573870562106</v>
      </c>
      <c r="Z856" s="34">
        <f t="shared" si="364"/>
        <v>9.2119602993109617E-2</v>
      </c>
      <c r="AA856" s="38">
        <f t="shared" si="367"/>
        <v>3.1419587774074248E-2</v>
      </c>
      <c r="AB856" s="37">
        <f t="shared" si="368"/>
        <v>3.5395255211153651E-2</v>
      </c>
      <c r="AC856" s="39">
        <f t="shared" si="365"/>
        <v>18.210788469599049</v>
      </c>
    </row>
    <row r="857" spans="1:29">
      <c r="A857" s="20">
        <f t="shared" si="366"/>
        <v>8.300000000000135E-2</v>
      </c>
      <c r="B857" s="16">
        <f t="shared" si="379"/>
        <v>10.567888221302022</v>
      </c>
      <c r="C857" s="16">
        <f t="shared" si="380"/>
        <v>197.98833245639727</v>
      </c>
      <c r="D857" s="20">
        <f t="shared" si="369"/>
        <v>96.858041222592576</v>
      </c>
      <c r="E857" s="20">
        <f t="shared" si="370"/>
        <v>77.168379583107708</v>
      </c>
      <c r="F857" s="20">
        <f t="shared" si="381"/>
        <v>2.8316204168923709</v>
      </c>
      <c r="G857" s="20">
        <f t="shared" si="382"/>
        <v>2.9867895971498855</v>
      </c>
      <c r="H857" s="20">
        <f t="shared" si="383"/>
        <v>0.15516918025751558</v>
      </c>
      <c r="I857" s="20">
        <f t="shared" si="384"/>
        <v>18</v>
      </c>
      <c r="J857" s="20">
        <f t="shared" si="385"/>
        <v>0.98570573870562106</v>
      </c>
      <c r="K857" s="20">
        <f t="shared" si="353"/>
        <v>1025.3120753943035</v>
      </c>
      <c r="L857" s="20">
        <f t="shared" si="354"/>
        <v>816.88283622564177</v>
      </c>
      <c r="M857" s="20">
        <f t="shared" si="355"/>
        <v>29.974740039401009</v>
      </c>
      <c r="N857" s="20">
        <f t="shared" si="356"/>
        <v>31.617317488199916</v>
      </c>
      <c r="O857" s="20">
        <f t="shared" si="357"/>
        <v>1.6425774487989131</v>
      </c>
      <c r="P857" s="20">
        <f>Properties!$G$12*EXP(1/$G$2-1/300)*(K857*L857-M857*N857/Properties!$B$3)</f>
        <v>1.3624282413619555E-2</v>
      </c>
      <c r="Q857" s="20">
        <f>Properties!$G$13*(K857^2-O857*N857/Properties!$C$3)</f>
        <v>7.4814753543378911E-4</v>
      </c>
      <c r="R857" s="20">
        <f>Properties!$G$14*(O857*L857-M857*K857/Properties!$D$3)</f>
        <v>4.0197732353767441E-10</v>
      </c>
      <c r="S857" s="20">
        <f t="shared" si="358"/>
        <v>96.854434357722283</v>
      </c>
      <c r="T857" s="20">
        <f t="shared" si="359"/>
        <v>77.165129644510628</v>
      </c>
      <c r="U857" s="20">
        <f t="shared" si="360"/>
        <v>2.8348703554894485</v>
      </c>
      <c r="V857" s="20">
        <f t="shared" si="361"/>
        <v>2.9902179988835713</v>
      </c>
      <c r="W857" s="20">
        <f t="shared" si="362"/>
        <v>0.1553476433941241</v>
      </c>
      <c r="X857" s="20">
        <f t="shared" si="386"/>
        <v>18</v>
      </c>
      <c r="Y857" s="20">
        <f t="shared" si="363"/>
        <v>0.98568839168074929</v>
      </c>
      <c r="Z857" s="34">
        <f t="shared" si="364"/>
        <v>9.2223605170737799E-2</v>
      </c>
      <c r="AA857" s="38">
        <f t="shared" si="367"/>
        <v>3.1455656422777166E-2</v>
      </c>
      <c r="AB857" s="37">
        <f t="shared" si="368"/>
        <v>3.5435879443617146E-2</v>
      </c>
      <c r="AC857" s="39">
        <f t="shared" si="365"/>
        <v>18.210699749195349</v>
      </c>
    </row>
    <row r="858" spans="1:29">
      <c r="A858" s="20">
        <f t="shared" si="366"/>
        <v>8.3100000000001353E-2</v>
      </c>
      <c r="B858" s="16">
        <f t="shared" si="379"/>
        <v>10.580620616749373</v>
      </c>
      <c r="C858" s="16">
        <f t="shared" si="380"/>
        <v>198.2268726159833</v>
      </c>
      <c r="D858" s="20">
        <f t="shared" si="369"/>
        <v>96.854434357722283</v>
      </c>
      <c r="E858" s="20">
        <f t="shared" si="370"/>
        <v>77.165129644510628</v>
      </c>
      <c r="F858" s="20">
        <f t="shared" si="381"/>
        <v>2.8348703554894485</v>
      </c>
      <c r="G858" s="20">
        <f t="shared" si="382"/>
        <v>2.9902179988835713</v>
      </c>
      <c r="H858" s="20">
        <f t="shared" si="383"/>
        <v>0.1553476433941241</v>
      </c>
      <c r="I858" s="20">
        <f t="shared" si="384"/>
        <v>18</v>
      </c>
      <c r="J858" s="20">
        <f t="shared" si="385"/>
        <v>0.98568839168074929</v>
      </c>
      <c r="K858" s="20">
        <f t="shared" si="353"/>
        <v>1025.2558507654148</v>
      </c>
      <c r="L858" s="20">
        <f t="shared" si="354"/>
        <v>816.8340579111383</v>
      </c>
      <c r="M858" s="20">
        <f t="shared" si="355"/>
        <v>30.008614860030445</v>
      </c>
      <c r="N858" s="20">
        <f t="shared" si="356"/>
        <v>31.653052529287709</v>
      </c>
      <c r="O858" s="20">
        <f t="shared" si="357"/>
        <v>1.6444376692572791</v>
      </c>
      <c r="P858" s="20">
        <f>Properties!$G$12*EXP(1/$G$2-1/300)*(K858*L858-M858*N858/Properties!$B$3)</f>
        <v>1.3622721747995134E-2</v>
      </c>
      <c r="Q858" s="20">
        <f>Properties!$G$13*(K858^2-O858*N858/Properties!$C$3)</f>
        <v>7.4806547973493799E-4</v>
      </c>
      <c r="R858" s="20">
        <f>Properties!$G$14*(O858*L858-M858*K858/Properties!$D$3)</f>
        <v>4.0240749444348893E-10</v>
      </c>
      <c r="S858" s="20">
        <f t="shared" si="358"/>
        <v>96.850827904280678</v>
      </c>
      <c r="T858" s="20">
        <f t="shared" si="359"/>
        <v>77.161880078194869</v>
      </c>
      <c r="U858" s="20">
        <f t="shared" si="360"/>
        <v>2.8381199218052013</v>
      </c>
      <c r="V858" s="20">
        <f t="shared" si="361"/>
        <v>2.993646008762251</v>
      </c>
      <c r="W858" s="20">
        <f t="shared" si="362"/>
        <v>0.15552608695705053</v>
      </c>
      <c r="X858" s="20">
        <f t="shared" si="386"/>
        <v>18</v>
      </c>
      <c r="Y858" s="20">
        <f t="shared" si="363"/>
        <v>0.98567104435058905</v>
      </c>
      <c r="Z858" s="34">
        <f t="shared" si="364"/>
        <v>9.2327591196479264E-2</v>
      </c>
      <c r="AA858" s="38">
        <f t="shared" si="367"/>
        <v>3.1491720957193221E-2</v>
      </c>
      <c r="AB858" s="37">
        <f t="shared" si="368"/>
        <v>3.5476499022564133E-2</v>
      </c>
      <c r="AC858" s="39">
        <f t="shared" si="365"/>
        <v>18.210611032761367</v>
      </c>
    </row>
    <row r="859" spans="1:29">
      <c r="A859" s="20">
        <f t="shared" si="366"/>
        <v>8.3200000000001356E-2</v>
      </c>
      <c r="B859" s="16">
        <f t="shared" si="379"/>
        <v>10.593353012196726</v>
      </c>
      <c r="C859" s="16">
        <f t="shared" si="380"/>
        <v>198.46541277556932</v>
      </c>
      <c r="D859" s="20">
        <f t="shared" si="369"/>
        <v>96.850827904280678</v>
      </c>
      <c r="E859" s="20">
        <f t="shared" si="370"/>
        <v>77.161880078194869</v>
      </c>
      <c r="F859" s="20">
        <f t="shared" si="381"/>
        <v>2.8381199218052013</v>
      </c>
      <c r="G859" s="20">
        <f t="shared" si="382"/>
        <v>2.993646008762251</v>
      </c>
      <c r="H859" s="20">
        <f t="shared" si="383"/>
        <v>0.15552608695705053</v>
      </c>
      <c r="I859" s="20">
        <f t="shared" si="384"/>
        <v>18</v>
      </c>
      <c r="J859" s="20">
        <f t="shared" si="385"/>
        <v>0.98567104435058905</v>
      </c>
      <c r="K859" s="20">
        <f t="shared" ref="K859:K910" si="387">$G$3*D859/SUM(D859:I859)*$J859</f>
        <v>1025.1996315179824</v>
      </c>
      <c r="L859" s="20">
        <f t="shared" ref="L859:L910" si="388">$G$3*E859/SUM(D859:I859)*$J859</f>
        <v>816.78528449526789</v>
      </c>
      <c r="M859" s="20">
        <f t="shared" ref="M859:M910" si="389">$G$3*F859/SUM(D859:I859)*$J859</f>
        <v>30.042484519741883</v>
      </c>
      <c r="N859" s="20">
        <f t="shared" ref="N859:N910" si="390">$G$3*G859/SUM(D859:I859)*$J859</f>
        <v>31.68878213526029</v>
      </c>
      <c r="O859" s="20">
        <f t="shared" ref="O859:O910" si="391">$G$3*H859/SUM(D859:I859)*$J859</f>
        <v>1.6462976155184175</v>
      </c>
      <c r="P859" s="20">
        <f>Properties!$G$12*EXP(1/$G$2-1/300)*(K859*L859-M859*N859/Properties!$B$3)</f>
        <v>1.3621161324733658E-2</v>
      </c>
      <c r="Q859" s="20">
        <f>Properties!$G$13*(K859^2-O859*N859/Properties!$C$3)</f>
        <v>7.4798343638235432E-4</v>
      </c>
      <c r="R859" s="20">
        <f>Properties!$G$14*(O859*L859-M859*K859/Properties!$D$3)</f>
        <v>4.0283754409146292E-10</v>
      </c>
      <c r="S859" s="20">
        <f t="shared" ref="S859:S910" si="392">D859+$G$10*(-P859-2*Q859+R859)*$B$25</f>
        <v>96.847221862204051</v>
      </c>
      <c r="T859" s="20">
        <f t="shared" ref="T859:T910" si="393">E859+$G$10*(-P859-R859)*$B$25</f>
        <v>77.158630884102621</v>
      </c>
      <c r="U859" s="20">
        <f t="shared" ref="U859:U910" si="394">F859+$G$10*(P859+R859)*$B$25</f>
        <v>2.841369115897443</v>
      </c>
      <c r="V859" s="20">
        <f t="shared" ref="V859:V910" si="395">G859+$G$10*(P859+Q859)*$B$25</f>
        <v>2.997073626846682</v>
      </c>
      <c r="W859" s="20">
        <f t="shared" ref="W859:W910" si="396">H859+$G$10*(Q859-R859)*$B$25</f>
        <v>0.15570451094923995</v>
      </c>
      <c r="X859" s="20">
        <f t="shared" si="386"/>
        <v>18</v>
      </c>
      <c r="Y859" s="20">
        <f t="shared" ref="Y859:Y910" si="397">J859-($J$6/(2*J859)*SUM($D$27:$I$27)/SUM(D859:I859))*($B$25)</f>
        <v>0.98565369671512426</v>
      </c>
      <c r="Z859" s="34">
        <f t="shared" ref="Z859:Z910" si="398">1-(P859+R859)/($P$27+$R$27)</f>
        <v>9.2431561073755941E-2</v>
      </c>
      <c r="AA859" s="38">
        <f t="shared" si="367"/>
        <v>3.1527781377959488E-2</v>
      </c>
      <c r="AB859" s="37">
        <f t="shared" si="368"/>
        <v>3.551711394871724E-2</v>
      </c>
      <c r="AC859" s="39">
        <f t="shared" ref="AC859:AC910" si="399">(P859+R859)/(Q859-R859)</f>
        <v>18.21052232029697</v>
      </c>
    </row>
    <row r="860" spans="1:29">
      <c r="A860" s="20">
        <f t="shared" ref="A860:A910" si="400">A859+$B$25</f>
        <v>8.3300000000001359E-2</v>
      </c>
      <c r="B860" s="16">
        <f t="shared" si="379"/>
        <v>10.606085407644077</v>
      </c>
      <c r="C860" s="16">
        <f t="shared" si="380"/>
        <v>198.70395293515534</v>
      </c>
      <c r="D860" s="20">
        <f t="shared" si="369"/>
        <v>96.847221862204051</v>
      </c>
      <c r="E860" s="20">
        <f t="shared" si="370"/>
        <v>77.158630884102621</v>
      </c>
      <c r="F860" s="20">
        <f t="shared" si="381"/>
        <v>2.841369115897443</v>
      </c>
      <c r="G860" s="20">
        <f t="shared" si="382"/>
        <v>2.997073626846682</v>
      </c>
      <c r="H860" s="20">
        <f t="shared" si="383"/>
        <v>0.15570451094923995</v>
      </c>
      <c r="I860" s="20">
        <f t="shared" si="384"/>
        <v>18</v>
      </c>
      <c r="J860" s="20">
        <f t="shared" si="385"/>
        <v>0.98565369671512426</v>
      </c>
      <c r="K860" s="20">
        <f t="shared" si="387"/>
        <v>1025.1434176511207</v>
      </c>
      <c r="L860" s="20">
        <f t="shared" si="388"/>
        <v>816.73651597722903</v>
      </c>
      <c r="M860" s="20">
        <f t="shared" si="389"/>
        <v>30.076349019322894</v>
      </c>
      <c r="N860" s="20">
        <f t="shared" si="390"/>
        <v>31.724506306945546</v>
      </c>
      <c r="O860" s="20">
        <f t="shared" si="391"/>
        <v>1.6481572876226598</v>
      </c>
      <c r="P860" s="20">
        <f>Properties!$G$12*EXP(1/$G$2-1/300)*(K860*L860-M860*N860/Properties!$B$3)</f>
        <v>1.3619601143783773E-2</v>
      </c>
      <c r="Q860" s="20">
        <f>Properties!$G$13*(K860^2-O860*N860/Properties!$C$3)</f>
        <v>7.4790140537345652E-4</v>
      </c>
      <c r="R860" s="20">
        <f>Properties!$G$14*(O860*L860-M860*K860/Properties!$D$3)</f>
        <v>4.0326747251224264E-10</v>
      </c>
      <c r="S860" s="20">
        <f t="shared" si="392"/>
        <v>96.843616231428726</v>
      </c>
      <c r="T860" s="20">
        <f t="shared" si="393"/>
        <v>77.155382062176088</v>
      </c>
      <c r="U860" s="20">
        <f t="shared" si="394"/>
        <v>2.8446179378239744</v>
      </c>
      <c r="V860" s="20">
        <f t="shared" si="395"/>
        <v>3.0005008531976105</v>
      </c>
      <c r="W860" s="20">
        <f t="shared" si="396"/>
        <v>0.15588291537363685</v>
      </c>
      <c r="X860" s="20">
        <f t="shared" si="386"/>
        <v>18</v>
      </c>
      <c r="Y860" s="20">
        <f t="shared" si="397"/>
        <v>0.98563634877433881</v>
      </c>
      <c r="Z860" s="34">
        <f t="shared" si="398"/>
        <v>9.2535514805989649E-2</v>
      </c>
      <c r="AA860" s="38">
        <f t="shared" ref="AA860:AA910" si="401">($D$27-S860)/$D$27</f>
        <v>3.1563837685712741E-2</v>
      </c>
      <c r="AB860" s="37">
        <f t="shared" ref="AB860:AB910" si="402">($E$27-T860)/$E$27</f>
        <v>3.5557724222798903E-2</v>
      </c>
      <c r="AC860" s="39">
        <f t="shared" si="399"/>
        <v>18.210433611802049</v>
      </c>
    </row>
    <row r="861" spans="1:29">
      <c r="A861" s="20">
        <f t="shared" si="400"/>
        <v>8.3400000000001362E-2</v>
      </c>
      <c r="B861" s="16">
        <f t="shared" si="379"/>
        <v>10.61881780309143</v>
      </c>
      <c r="C861" s="16">
        <f t="shared" si="380"/>
        <v>198.94249309474137</v>
      </c>
      <c r="D861" s="20">
        <f t="shared" ref="D861:D910" si="403">S860</f>
        <v>96.843616231428726</v>
      </c>
      <c r="E861" s="20">
        <f t="shared" ref="E861:E910" si="404">T860</f>
        <v>77.155382062176088</v>
      </c>
      <c r="F861" s="20">
        <f t="shared" si="381"/>
        <v>2.8446179378239744</v>
      </c>
      <c r="G861" s="20">
        <f t="shared" si="382"/>
        <v>3.0005008531976105</v>
      </c>
      <c r="H861" s="20">
        <f t="shared" si="383"/>
        <v>0.15588291537363685</v>
      </c>
      <c r="I861" s="20">
        <f t="shared" si="384"/>
        <v>18</v>
      </c>
      <c r="J861" s="20">
        <f t="shared" si="385"/>
        <v>0.98563634877433881</v>
      </c>
      <c r="K861" s="20">
        <f t="shared" si="387"/>
        <v>1025.0872091639442</v>
      </c>
      <c r="L861" s="20">
        <f t="shared" si="388"/>
        <v>816.68775235622059</v>
      </c>
      <c r="M861" s="20">
        <f t="shared" si="389"/>
        <v>30.110208359560886</v>
      </c>
      <c r="N861" s="20">
        <f t="shared" si="390"/>
        <v>31.760225045171204</v>
      </c>
      <c r="O861" s="20">
        <f t="shared" si="391"/>
        <v>1.6500166856103287</v>
      </c>
      <c r="P861" s="20">
        <f>Properties!$G$12*EXP(1/$G$2-1/300)*(K861*L861-M861*N861/Properties!$B$3)</f>
        <v>1.3618041205094149E-2</v>
      </c>
      <c r="Q861" s="20">
        <f>Properties!$G$13*(K861^2-O861*N861/Properties!$C$3)</f>
        <v>7.4781938670566471E-4</v>
      </c>
      <c r="R861" s="20">
        <f>Properties!$G$14*(O861*L861-M861*K861/Properties!$D$3)</f>
        <v>4.036972797364662E-10</v>
      </c>
      <c r="S861" s="20">
        <f t="shared" si="392"/>
        <v>96.840011011891022</v>
      </c>
      <c r="T861" s="20">
        <f t="shared" si="393"/>
        <v>77.152133612357474</v>
      </c>
      <c r="U861" s="20">
        <f t="shared" si="394"/>
        <v>2.8478663876425845</v>
      </c>
      <c r="V861" s="20">
        <f t="shared" si="395"/>
        <v>3.0039276878757688</v>
      </c>
      <c r="W861" s="20">
        <f t="shared" si="396"/>
        <v>0.15606130023318512</v>
      </c>
      <c r="X861" s="20">
        <f t="shared" si="386"/>
        <v>18</v>
      </c>
      <c r="Y861" s="20">
        <f t="shared" si="397"/>
        <v>0.9856190005282166</v>
      </c>
      <c r="Z861" s="34">
        <f t="shared" si="398"/>
        <v>9.263945239660043E-2</v>
      </c>
      <c r="AA861" s="38">
        <f t="shared" si="401"/>
        <v>3.1599889881089777E-2</v>
      </c>
      <c r="AB861" s="37">
        <f t="shared" si="402"/>
        <v>3.5598329845531573E-2</v>
      </c>
      <c r="AC861" s="39">
        <f t="shared" si="399"/>
        <v>18.210344907276493</v>
      </c>
    </row>
    <row r="862" spans="1:29">
      <c r="A862" s="20">
        <f t="shared" si="400"/>
        <v>8.3500000000001365E-2</v>
      </c>
      <c r="B862" s="16">
        <f t="shared" si="379"/>
        <v>10.631550198538781</v>
      </c>
      <c r="C862" s="16">
        <f t="shared" si="380"/>
        <v>199.18103325432742</v>
      </c>
      <c r="D862" s="20">
        <f t="shared" si="403"/>
        <v>96.840011011891022</v>
      </c>
      <c r="E862" s="20">
        <f t="shared" si="404"/>
        <v>77.152133612357474</v>
      </c>
      <c r="F862" s="20">
        <f t="shared" si="381"/>
        <v>2.8478663876425845</v>
      </c>
      <c r="G862" s="20">
        <f t="shared" si="382"/>
        <v>3.0039276878757688</v>
      </c>
      <c r="H862" s="20">
        <f t="shared" si="383"/>
        <v>0.15606130023318512</v>
      </c>
      <c r="I862" s="20">
        <f t="shared" si="384"/>
        <v>18</v>
      </c>
      <c r="J862" s="20">
        <f t="shared" si="385"/>
        <v>0.9856190005282166</v>
      </c>
      <c r="K862" s="20">
        <f t="shared" si="387"/>
        <v>1025.0310060555678</v>
      </c>
      <c r="L862" s="20">
        <f t="shared" si="388"/>
        <v>816.63899363144117</v>
      </c>
      <c r="M862" s="20">
        <f t="shared" si="389"/>
        <v>30.144062541243105</v>
      </c>
      <c r="N862" s="20">
        <f t="shared" si="390"/>
        <v>31.795938350764839</v>
      </c>
      <c r="O862" s="20">
        <f t="shared" si="391"/>
        <v>1.6518758095217405</v>
      </c>
      <c r="P862" s="20">
        <f>Properties!$G$12*EXP(1/$G$2-1/300)*(K862*L862-M862*N862/Properties!$B$3)</f>
        <v>1.3616481508613457E-2</v>
      </c>
      <c r="Q862" s="20">
        <f>Properties!$G$13*(K862^2-O862*N862/Properties!$C$3)</f>
        <v>7.4773738037639905E-4</v>
      </c>
      <c r="R862" s="20">
        <f>Properties!$G$14*(O862*L862-M862*K862/Properties!$D$3)</f>
        <v>4.0412696579476279E-10</v>
      </c>
      <c r="S862" s="20">
        <f t="shared" si="392"/>
        <v>96.836406203527275</v>
      </c>
      <c r="T862" s="20">
        <f t="shared" si="393"/>
        <v>77.148885534589013</v>
      </c>
      <c r="U862" s="20">
        <f t="shared" si="394"/>
        <v>2.8511144654110496</v>
      </c>
      <c r="V862" s="20">
        <f t="shared" si="395"/>
        <v>3.0073541309418768</v>
      </c>
      <c r="W862" s="20">
        <f t="shared" si="396"/>
        <v>0.15623966553082802</v>
      </c>
      <c r="X862" s="20">
        <f t="shared" si="386"/>
        <v>18</v>
      </c>
      <c r="Y862" s="20">
        <f t="shared" si="397"/>
        <v>0.98560165197674143</v>
      </c>
      <c r="Z862" s="34">
        <f t="shared" si="398"/>
        <v>9.2743373849008215E-2</v>
      </c>
      <c r="AA862" s="38">
        <f t="shared" si="401"/>
        <v>3.1635937964727245E-2</v>
      </c>
      <c r="AB862" s="37">
        <f t="shared" si="402"/>
        <v>3.5638930817637339E-2</v>
      </c>
      <c r="AC862" s="39">
        <f t="shared" si="399"/>
        <v>18.210256206720182</v>
      </c>
    </row>
    <row r="863" spans="1:29">
      <c r="A863" s="20">
        <f t="shared" si="400"/>
        <v>8.3600000000001368E-2</v>
      </c>
      <c r="B863" s="16">
        <f t="shared" si="379"/>
        <v>10.644282593986134</v>
      </c>
      <c r="C863" s="16">
        <f t="shared" si="380"/>
        <v>199.41957341391344</v>
      </c>
      <c r="D863" s="20">
        <f t="shared" si="403"/>
        <v>96.836406203527275</v>
      </c>
      <c r="E863" s="20">
        <f t="shared" si="404"/>
        <v>77.148885534589013</v>
      </c>
      <c r="F863" s="20">
        <f t="shared" si="381"/>
        <v>2.8511144654110496</v>
      </c>
      <c r="G863" s="20">
        <f t="shared" si="382"/>
        <v>3.0073541309418768</v>
      </c>
      <c r="H863" s="20">
        <f t="shared" si="383"/>
        <v>0.15623966553082802</v>
      </c>
      <c r="I863" s="20">
        <f t="shared" si="384"/>
        <v>18</v>
      </c>
      <c r="J863" s="20">
        <f t="shared" si="385"/>
        <v>0.98560165197674143</v>
      </c>
      <c r="K863" s="20">
        <f t="shared" si="387"/>
        <v>1024.9748083251066</v>
      </c>
      <c r="L863" s="20">
        <f t="shared" si="388"/>
        <v>816.59023980209031</v>
      </c>
      <c r="M863" s="20">
        <f t="shared" si="389"/>
        <v>30.177911565156613</v>
      </c>
      <c r="N863" s="20">
        <f t="shared" si="390"/>
        <v>31.831646224553804</v>
      </c>
      <c r="O863" s="20">
        <f t="shared" si="391"/>
        <v>1.6537346593972013</v>
      </c>
      <c r="P863" s="20">
        <f>Properties!$G$12*EXP(1/$G$2-1/300)*(K863*L863-M863*N863/Properties!$B$3)</f>
        <v>1.3614922054290395E-2</v>
      </c>
      <c r="Q863" s="20">
        <f>Properties!$G$13*(K863^2-O863*N863/Properties!$C$3)</f>
        <v>7.4765538638308011E-4</v>
      </c>
      <c r="R863" s="20">
        <f>Properties!$G$14*(O863*L863-M863*K863/Properties!$D$3)</f>
        <v>4.0455653071775335E-10</v>
      </c>
      <c r="S863" s="20">
        <f t="shared" si="392"/>
        <v>96.832801806273835</v>
      </c>
      <c r="T863" s="20">
        <f t="shared" si="393"/>
        <v>77.145637828812923</v>
      </c>
      <c r="U863" s="20">
        <f t="shared" si="394"/>
        <v>2.8543621711871343</v>
      </c>
      <c r="V863" s="20">
        <f t="shared" si="395"/>
        <v>3.0107801824566414</v>
      </c>
      <c r="W863" s="20">
        <f t="shared" si="396"/>
        <v>0.15641801126950822</v>
      </c>
      <c r="X863" s="20">
        <f t="shared" si="386"/>
        <v>18</v>
      </c>
      <c r="Y863" s="20">
        <f t="shared" si="397"/>
        <v>0.9855843031198972</v>
      </c>
      <c r="Z863" s="34">
        <f t="shared" si="398"/>
        <v>9.284727916663138E-2</v>
      </c>
      <c r="AA863" s="38">
        <f t="shared" si="401"/>
        <v>3.1671981937261645E-2</v>
      </c>
      <c r="AB863" s="37">
        <f t="shared" si="402"/>
        <v>3.5679527139838463E-2</v>
      </c>
      <c r="AC863" s="39">
        <f t="shared" si="399"/>
        <v>18.210167510133022</v>
      </c>
    </row>
    <row r="864" spans="1:29">
      <c r="A864" s="20">
        <f t="shared" si="400"/>
        <v>8.3700000000001371E-2</v>
      </c>
      <c r="B864" s="16">
        <f t="shared" si="379"/>
        <v>10.657014989433486</v>
      </c>
      <c r="C864" s="16">
        <f t="shared" si="380"/>
        <v>199.65811357349946</v>
      </c>
      <c r="D864" s="20">
        <f t="shared" si="403"/>
        <v>96.832801806273835</v>
      </c>
      <c r="E864" s="20">
        <f t="shared" si="404"/>
        <v>77.145637828812923</v>
      </c>
      <c r="F864" s="20">
        <f t="shared" si="381"/>
        <v>2.8543621711871343</v>
      </c>
      <c r="G864" s="20">
        <f t="shared" si="382"/>
        <v>3.0107801824566414</v>
      </c>
      <c r="H864" s="20">
        <f t="shared" si="383"/>
        <v>0.15641801126950822</v>
      </c>
      <c r="I864" s="20">
        <f t="shared" si="384"/>
        <v>18</v>
      </c>
      <c r="J864" s="20">
        <f t="shared" si="385"/>
        <v>0.9855843031198972</v>
      </c>
      <c r="K864" s="20">
        <f t="shared" si="387"/>
        <v>1024.9186159716758</v>
      </c>
      <c r="L864" s="20">
        <f t="shared" si="388"/>
        <v>816.54149086736686</v>
      </c>
      <c r="M864" s="20">
        <f t="shared" si="389"/>
        <v>30.211755432088317</v>
      </c>
      <c r="N864" s="20">
        <f t="shared" si="390"/>
        <v>31.867348667365317</v>
      </c>
      <c r="O864" s="20">
        <f t="shared" si="391"/>
        <v>1.6555932352770093</v>
      </c>
      <c r="P864" s="20">
        <f>Properties!$G$12*EXP(1/$G$2-1/300)*(K864*L864-M864*N864/Properties!$B$3)</f>
        <v>1.3613362842073658E-2</v>
      </c>
      <c r="Q864" s="20">
        <f>Properties!$G$13*(K864^2-O864*N864/Properties!$C$3)</f>
        <v>7.4757340472312987E-4</v>
      </c>
      <c r="R864" s="20">
        <f>Properties!$G$14*(O864*L864-M864*K864/Properties!$D$3)</f>
        <v>4.0498597453604848E-10</v>
      </c>
      <c r="S864" s="20">
        <f t="shared" si="392"/>
        <v>96.829197820067066</v>
      </c>
      <c r="T864" s="20">
        <f t="shared" si="393"/>
        <v>77.142390494971465</v>
      </c>
      <c r="U864" s="20">
        <f t="shared" si="394"/>
        <v>2.8576095050285901</v>
      </c>
      <c r="V864" s="20">
        <f t="shared" si="395"/>
        <v>3.0142058424807567</v>
      </c>
      <c r="W864" s="20">
        <f t="shared" si="396"/>
        <v>0.15659633745216772</v>
      </c>
      <c r="X864" s="20">
        <f t="shared" si="386"/>
        <v>18</v>
      </c>
      <c r="Y864" s="20">
        <f t="shared" si="397"/>
        <v>0.9855669539576678</v>
      </c>
      <c r="Z864" s="34">
        <f t="shared" si="398"/>
        <v>9.2951168352888081E-2</v>
      </c>
      <c r="AA864" s="38">
        <f t="shared" si="401"/>
        <v>3.1708021799329342E-2</v>
      </c>
      <c r="AB864" s="37">
        <f t="shared" si="402"/>
        <v>3.572011881285668E-2</v>
      </c>
      <c r="AC864" s="39">
        <f t="shared" si="399"/>
        <v>18.210078817514887</v>
      </c>
    </row>
    <row r="865" spans="1:29">
      <c r="A865" s="20">
        <f t="shared" si="400"/>
        <v>8.3800000000001373E-2</v>
      </c>
      <c r="B865" s="16">
        <f t="shared" si="379"/>
        <v>10.669747384880838</v>
      </c>
      <c r="C865" s="16">
        <f t="shared" si="380"/>
        <v>199.89665373308549</v>
      </c>
      <c r="D865" s="20">
        <f t="shared" si="403"/>
        <v>96.829197820067066</v>
      </c>
      <c r="E865" s="20">
        <f t="shared" si="404"/>
        <v>77.142390494971465</v>
      </c>
      <c r="F865" s="20">
        <f t="shared" si="381"/>
        <v>2.8576095050285901</v>
      </c>
      <c r="G865" s="20">
        <f t="shared" si="382"/>
        <v>3.0142058424807567</v>
      </c>
      <c r="H865" s="20">
        <f t="shared" si="383"/>
        <v>0.15659633745216772</v>
      </c>
      <c r="I865" s="20">
        <f t="shared" si="384"/>
        <v>18</v>
      </c>
      <c r="J865" s="20">
        <f t="shared" si="385"/>
        <v>0.9855669539576678</v>
      </c>
      <c r="K865" s="20">
        <f t="shared" si="387"/>
        <v>1024.8624289943907</v>
      </c>
      <c r="L865" s="20">
        <f t="shared" si="388"/>
        <v>816.49274682647058</v>
      </c>
      <c r="M865" s="20">
        <f t="shared" si="389"/>
        <v>30.245594142824956</v>
      </c>
      <c r="N865" s="20">
        <f t="shared" si="390"/>
        <v>31.903045680026398</v>
      </c>
      <c r="O865" s="20">
        <f t="shared" si="391"/>
        <v>1.6574515372014547</v>
      </c>
      <c r="P865" s="20">
        <f>Properties!$G$12*EXP(1/$G$2-1/300)*(K865*L865-M865*N865/Properties!$B$3)</f>
        <v>1.3611803871911974E-2</v>
      </c>
      <c r="Q865" s="20">
        <f>Properties!$G$13*(K865^2-O865*N865/Properties!$C$3)</f>
        <v>7.4749143539397053E-4</v>
      </c>
      <c r="R865" s="20">
        <f>Properties!$G$14*(O865*L865-M865*K865/Properties!$D$3)</f>
        <v>4.0541529728025189E-10</v>
      </c>
      <c r="S865" s="20">
        <f t="shared" si="392"/>
        <v>96.825594244843344</v>
      </c>
      <c r="T865" s="20">
        <f t="shared" si="393"/>
        <v>77.139143533006902</v>
      </c>
      <c r="U865" s="20">
        <f t="shared" si="394"/>
        <v>2.8608564669931575</v>
      </c>
      <c r="V865" s="20">
        <f t="shared" si="395"/>
        <v>3.0176311110749041</v>
      </c>
      <c r="W865" s="20">
        <f t="shared" si="396"/>
        <v>0.15677464408174796</v>
      </c>
      <c r="X865" s="20">
        <f t="shared" si="386"/>
        <v>18</v>
      </c>
      <c r="Y865" s="20">
        <f t="shared" si="397"/>
        <v>0.98554960449003715</v>
      </c>
      <c r="Z865" s="34">
        <f t="shared" si="398"/>
        <v>9.3055041411194805E-2</v>
      </c>
      <c r="AA865" s="38">
        <f t="shared" si="401"/>
        <v>3.1744057551566555E-2</v>
      </c>
      <c r="AB865" s="37">
        <f t="shared" si="402"/>
        <v>3.5760705837413732E-2</v>
      </c>
      <c r="AC865" s="39">
        <f t="shared" si="399"/>
        <v>18.209990128865666</v>
      </c>
    </row>
    <row r="866" spans="1:29">
      <c r="A866" s="20">
        <f t="shared" si="400"/>
        <v>8.3900000000001376E-2</v>
      </c>
      <c r="B866" s="16">
        <f t="shared" si="379"/>
        <v>10.68247978032819</v>
      </c>
      <c r="C866" s="16">
        <f t="shared" si="380"/>
        <v>200.13519389267151</v>
      </c>
      <c r="D866" s="20">
        <f t="shared" si="403"/>
        <v>96.825594244843344</v>
      </c>
      <c r="E866" s="20">
        <f t="shared" si="404"/>
        <v>77.139143533006902</v>
      </c>
      <c r="F866" s="20">
        <f t="shared" si="381"/>
        <v>2.8608564669931575</v>
      </c>
      <c r="G866" s="20">
        <f t="shared" si="382"/>
        <v>3.0176311110749041</v>
      </c>
      <c r="H866" s="20">
        <f t="shared" si="383"/>
        <v>0.15677464408174796</v>
      </c>
      <c r="I866" s="20">
        <f t="shared" si="384"/>
        <v>18</v>
      </c>
      <c r="J866" s="20">
        <f t="shared" si="385"/>
        <v>0.98554960449003715</v>
      </c>
      <c r="K866" s="20">
        <f t="shared" si="387"/>
        <v>1024.8062473923667</v>
      </c>
      <c r="L866" s="20">
        <f t="shared" si="388"/>
        <v>816.44400767860054</v>
      </c>
      <c r="M866" s="20">
        <f t="shared" si="389"/>
        <v>30.279427698153086</v>
      </c>
      <c r="N866" s="20">
        <f t="shared" si="390"/>
        <v>31.93873726336389</v>
      </c>
      <c r="O866" s="20">
        <f t="shared" si="391"/>
        <v>1.6593095652108172</v>
      </c>
      <c r="P866" s="20">
        <f>Properties!$G$12*EXP(1/$G$2-1/300)*(K866*L866-M866*N866/Properties!$B$3)</f>
        <v>1.3610245143754057E-2</v>
      </c>
      <c r="Q866" s="20">
        <f>Properties!$G$13*(K866^2-O866*N866/Properties!$C$3)</f>
        <v>7.4740947839302472E-4</v>
      </c>
      <c r="R866" s="20">
        <f>Properties!$G$14*(O866*L866-M866*K866/Properties!$D$3)</f>
        <v>4.0584449898095614E-10</v>
      </c>
      <c r="S866" s="20">
        <f t="shared" si="392"/>
        <v>96.82199108053905</v>
      </c>
      <c r="T866" s="20">
        <f t="shared" si="393"/>
        <v>77.135896942861493</v>
      </c>
      <c r="U866" s="20">
        <f t="shared" si="394"/>
        <v>2.8641030571385637</v>
      </c>
      <c r="V866" s="20">
        <f t="shared" si="395"/>
        <v>3.0210559882997519</v>
      </c>
      <c r="W866" s="20">
        <f t="shared" si="396"/>
        <v>0.15695293116118972</v>
      </c>
      <c r="X866" s="20">
        <f t="shared" si="386"/>
        <v>18</v>
      </c>
      <c r="Y866" s="20">
        <f t="shared" si="397"/>
        <v>0.98553225471698902</v>
      </c>
      <c r="Z866" s="34">
        <f t="shared" si="398"/>
        <v>9.3158898344968488E-2</v>
      </c>
      <c r="AA866" s="38">
        <f t="shared" si="401"/>
        <v>3.17800891946095E-2</v>
      </c>
      <c r="AB866" s="37">
        <f t="shared" si="402"/>
        <v>3.5801288214231342E-2</v>
      </c>
      <c r="AC866" s="39">
        <f t="shared" si="399"/>
        <v>18.209901444185249</v>
      </c>
    </row>
    <row r="867" spans="1:29">
      <c r="A867" s="20">
        <f t="shared" si="400"/>
        <v>8.4000000000001379E-2</v>
      </c>
      <c r="B867" s="16">
        <f t="shared" si="379"/>
        <v>10.695212175775541</v>
      </c>
      <c r="C867" s="16">
        <f t="shared" si="380"/>
        <v>200.37373405225753</v>
      </c>
      <c r="D867" s="20">
        <f t="shared" si="403"/>
        <v>96.82199108053905</v>
      </c>
      <c r="E867" s="20">
        <f t="shared" si="404"/>
        <v>77.135896942861493</v>
      </c>
      <c r="F867" s="20">
        <f t="shared" si="381"/>
        <v>2.8641030571385637</v>
      </c>
      <c r="G867" s="20">
        <f t="shared" si="382"/>
        <v>3.0210559882997519</v>
      </c>
      <c r="H867" s="20">
        <f t="shared" si="383"/>
        <v>0.15695293116118972</v>
      </c>
      <c r="I867" s="20">
        <f t="shared" si="384"/>
        <v>18</v>
      </c>
      <c r="J867" s="20">
        <f t="shared" si="385"/>
        <v>0.98553225471698902</v>
      </c>
      <c r="K867" s="20">
        <f t="shared" si="387"/>
        <v>1024.7500711647194</v>
      </c>
      <c r="L867" s="20">
        <f t="shared" si="388"/>
        <v>816.39527342295708</v>
      </c>
      <c r="M867" s="20">
        <f t="shared" si="389"/>
        <v>30.313256098859121</v>
      </c>
      <c r="N867" s="20">
        <f t="shared" si="390"/>
        <v>31.974423418204474</v>
      </c>
      <c r="O867" s="20">
        <f t="shared" si="391"/>
        <v>1.6611673193453713</v>
      </c>
      <c r="P867" s="20">
        <f>Properties!$G$12*EXP(1/$G$2-1/300)*(K867*L867-M867*N867/Properties!$B$3)</f>
        <v>1.3608686657548663E-2</v>
      </c>
      <c r="Q867" s="20">
        <f>Properties!$G$13*(K867^2-O867*N867/Properties!$C$3)</f>
        <v>7.4732753371771607E-4</v>
      </c>
      <c r="R867" s="20">
        <f>Properties!$G$14*(O867*L867-M867*K867/Properties!$D$3)</f>
        <v>4.0627357966874757E-10</v>
      </c>
      <c r="S867" s="20">
        <f t="shared" si="392"/>
        <v>96.818388327090602</v>
      </c>
      <c r="T867" s="20">
        <f t="shared" si="393"/>
        <v>77.132650724477529</v>
      </c>
      <c r="U867" s="20">
        <f t="shared" si="394"/>
        <v>2.8673492755225238</v>
      </c>
      <c r="V867" s="20">
        <f t="shared" si="395"/>
        <v>3.0244804742159555</v>
      </c>
      <c r="W867" s="20">
        <f t="shared" si="396"/>
        <v>0.1571311986934332</v>
      </c>
      <c r="X867" s="20">
        <f t="shared" si="386"/>
        <v>18</v>
      </c>
      <c r="Y867" s="20">
        <f t="shared" si="397"/>
        <v>0.98551490463850733</v>
      </c>
      <c r="Z867" s="34">
        <f t="shared" si="398"/>
        <v>9.326273915762362E-2</v>
      </c>
      <c r="AA867" s="38">
        <f t="shared" si="401"/>
        <v>3.1816116729093978E-2</v>
      </c>
      <c r="AB867" s="37">
        <f t="shared" si="402"/>
        <v>3.5841865944030896E-2</v>
      </c>
      <c r="AC867" s="39">
        <f t="shared" si="399"/>
        <v>18.209812763473526</v>
      </c>
    </row>
    <row r="868" spans="1:29">
      <c r="A868" s="20">
        <f t="shared" si="400"/>
        <v>8.4100000000001382E-2</v>
      </c>
      <c r="B868" s="16">
        <f t="shared" si="379"/>
        <v>10.707944571222894</v>
      </c>
      <c r="C868" s="16">
        <f t="shared" si="380"/>
        <v>200.61227421184356</v>
      </c>
      <c r="D868" s="20">
        <f t="shared" si="403"/>
        <v>96.818388327090602</v>
      </c>
      <c r="E868" s="20">
        <f t="shared" si="404"/>
        <v>77.132650724477529</v>
      </c>
      <c r="F868" s="20">
        <f t="shared" si="381"/>
        <v>2.8673492755225238</v>
      </c>
      <c r="G868" s="20">
        <f t="shared" si="382"/>
        <v>3.0244804742159555</v>
      </c>
      <c r="H868" s="20">
        <f t="shared" si="383"/>
        <v>0.1571311986934332</v>
      </c>
      <c r="I868" s="20">
        <f t="shared" si="384"/>
        <v>18</v>
      </c>
      <c r="J868" s="20">
        <f t="shared" si="385"/>
        <v>0.98551490463850733</v>
      </c>
      <c r="K868" s="20">
        <f t="shared" si="387"/>
        <v>1024.6939003105654</v>
      </c>
      <c r="L868" s="20">
        <f t="shared" si="388"/>
        <v>816.34654405873971</v>
      </c>
      <c r="M868" s="20">
        <f t="shared" si="389"/>
        <v>30.347079345729284</v>
      </c>
      <c r="N868" s="20">
        <f t="shared" si="390"/>
        <v>32.010104145374648</v>
      </c>
      <c r="O868" s="20">
        <f t="shared" si="391"/>
        <v>1.6630247996453804</v>
      </c>
      <c r="P868" s="20">
        <f>Properties!$G$12*EXP(1/$G$2-1/300)*(K868*L868-M868*N868/Properties!$B$3)</f>
        <v>1.3607128413244553E-2</v>
      </c>
      <c r="Q868" s="20">
        <f>Properties!$G$13*(K868^2-O868*N868/Properties!$C$3)</f>
        <v>7.4724560136546936E-4</v>
      </c>
      <c r="R868" s="20">
        <f>Properties!$G$14*(O868*L868-M868*K868/Properties!$D$3)</f>
        <v>4.0670253937420147E-10</v>
      </c>
      <c r="S868" s="20">
        <f t="shared" si="392"/>
        <v>96.814785984434408</v>
      </c>
      <c r="T868" s="20">
        <f t="shared" si="393"/>
        <v>77.129404877797313</v>
      </c>
      <c r="U868" s="20">
        <f t="shared" si="394"/>
        <v>2.8705951222027415</v>
      </c>
      <c r="V868" s="20">
        <f t="shared" si="395"/>
        <v>3.0279045688841579</v>
      </c>
      <c r="W868" s="20">
        <f t="shared" si="396"/>
        <v>0.15730944668141797</v>
      </c>
      <c r="X868" s="20">
        <f t="shared" si="386"/>
        <v>18</v>
      </c>
      <c r="Y868" s="20">
        <f t="shared" si="397"/>
        <v>0.98549755425457597</v>
      </c>
      <c r="Z868" s="34">
        <f t="shared" si="398"/>
        <v>9.3366563852574025E-2</v>
      </c>
      <c r="AA868" s="38">
        <f t="shared" si="401"/>
        <v>3.185214015565592E-2</v>
      </c>
      <c r="AB868" s="37">
        <f t="shared" si="402"/>
        <v>3.5882439027533589E-2</v>
      </c>
      <c r="AC868" s="39">
        <f t="shared" si="399"/>
        <v>18.209724086730386</v>
      </c>
    </row>
    <row r="869" spans="1:29">
      <c r="A869" s="20">
        <f t="shared" si="400"/>
        <v>8.4200000000001385E-2</v>
      </c>
      <c r="B869" s="16">
        <f t="shared" si="379"/>
        <v>10.720676966670245</v>
      </c>
      <c r="C869" s="16">
        <f t="shared" si="380"/>
        <v>200.85081437142958</v>
      </c>
      <c r="D869" s="20">
        <f t="shared" si="403"/>
        <v>96.814785984434408</v>
      </c>
      <c r="E869" s="20">
        <f t="shared" si="404"/>
        <v>77.129404877797313</v>
      </c>
      <c r="F869" s="20">
        <f t="shared" si="381"/>
        <v>2.8705951222027415</v>
      </c>
      <c r="G869" s="20">
        <f t="shared" si="382"/>
        <v>3.0279045688841579</v>
      </c>
      <c r="H869" s="20">
        <f t="shared" si="383"/>
        <v>0.15730944668141797</v>
      </c>
      <c r="I869" s="20">
        <f t="shared" si="384"/>
        <v>18</v>
      </c>
      <c r="J869" s="20">
        <f t="shared" si="385"/>
        <v>0.98549755425457597</v>
      </c>
      <c r="K869" s="20">
        <f t="shared" si="387"/>
        <v>1024.63773482902</v>
      </c>
      <c r="L869" s="20">
        <f t="shared" si="388"/>
        <v>816.29781958514855</v>
      </c>
      <c r="M869" s="20">
        <f t="shared" si="389"/>
        <v>30.380897439549649</v>
      </c>
      <c r="N869" s="20">
        <f t="shared" si="390"/>
        <v>32.045779445700731</v>
      </c>
      <c r="O869" s="20">
        <f t="shared" si="391"/>
        <v>1.6648820061511005</v>
      </c>
      <c r="P869" s="20">
        <f>Properties!$G$12*EXP(1/$G$2-1/300)*(K869*L869-M869*N869/Properties!$B$3)</f>
        <v>1.3605570410790488E-2</v>
      </c>
      <c r="Q869" s="20">
        <f>Properties!$G$13*(K869^2-O869*N869/Properties!$C$3)</f>
        <v>7.4716368133370909E-4</v>
      </c>
      <c r="R869" s="20">
        <f>Properties!$G$14*(O869*L869-M869*K869/Properties!$D$3)</f>
        <v>4.0713137812788515E-10</v>
      </c>
      <c r="S869" s="20">
        <f t="shared" si="392"/>
        <v>96.811184052506917</v>
      </c>
      <c r="T869" s="20">
        <f t="shared" si="393"/>
        <v>77.12615940276315</v>
      </c>
      <c r="U869" s="20">
        <f t="shared" si="394"/>
        <v>2.8738405972369074</v>
      </c>
      <c r="V869" s="20">
        <f t="shared" si="395"/>
        <v>3.031328272364989</v>
      </c>
      <c r="W869" s="20">
        <f t="shared" si="396"/>
        <v>0.15748767512808301</v>
      </c>
      <c r="X869" s="20">
        <f t="shared" si="386"/>
        <v>18</v>
      </c>
      <c r="Y869" s="20">
        <f t="shared" si="397"/>
        <v>0.98548020356517874</v>
      </c>
      <c r="Z869" s="34">
        <f t="shared" si="398"/>
        <v>9.3470372433233972E-2</v>
      </c>
      <c r="AA869" s="38">
        <f t="shared" si="401"/>
        <v>3.188815947493083E-2</v>
      </c>
      <c r="AB869" s="37">
        <f t="shared" si="402"/>
        <v>3.5923007465460621E-2</v>
      </c>
      <c r="AC869" s="39">
        <f t="shared" si="399"/>
        <v>18.209635413955709</v>
      </c>
    </row>
    <row r="870" spans="1:29">
      <c r="A870" s="20">
        <f t="shared" si="400"/>
        <v>8.4300000000001388E-2</v>
      </c>
      <c r="B870" s="16">
        <f t="shared" si="379"/>
        <v>10.733409362117598</v>
      </c>
      <c r="C870" s="16">
        <f t="shared" si="380"/>
        <v>201.0893545310156</v>
      </c>
      <c r="D870" s="20">
        <f t="shared" si="403"/>
        <v>96.811184052506917</v>
      </c>
      <c r="E870" s="20">
        <f t="shared" si="404"/>
        <v>77.12615940276315</v>
      </c>
      <c r="F870" s="20">
        <f t="shared" si="381"/>
        <v>2.8738405972369074</v>
      </c>
      <c r="G870" s="20">
        <f t="shared" si="382"/>
        <v>3.031328272364989</v>
      </c>
      <c r="H870" s="20">
        <f t="shared" si="383"/>
        <v>0.15748767512808301</v>
      </c>
      <c r="I870" s="20">
        <f t="shared" si="384"/>
        <v>18</v>
      </c>
      <c r="J870" s="20">
        <f t="shared" si="385"/>
        <v>0.98548020356517874</v>
      </c>
      <c r="K870" s="20">
        <f t="shared" si="387"/>
        <v>1024.5815747191996</v>
      </c>
      <c r="L870" s="20">
        <f t="shared" si="388"/>
        <v>816.24910000138357</v>
      </c>
      <c r="M870" s="20">
        <f t="shared" si="389"/>
        <v>30.414710381106104</v>
      </c>
      <c r="N870" s="20">
        <f t="shared" si="390"/>
        <v>32.081449320008865</v>
      </c>
      <c r="O870" s="20">
        <f t="shared" si="391"/>
        <v>1.6667389389027789</v>
      </c>
      <c r="P870" s="20">
        <f>Properties!$G$12*EXP(1/$G$2-1/300)*(K870*L870-M870*N870/Properties!$B$3)</f>
        <v>1.3604012650135246E-2</v>
      </c>
      <c r="Q870" s="20">
        <f>Properties!$G$13*(K870^2-O870*N870/Properties!$C$3)</f>
        <v>7.4708177361986026E-4</v>
      </c>
      <c r="R870" s="20">
        <f>Properties!$G$14*(O870*L870-M870*K870/Properties!$D$3)</f>
        <v>4.0756009596035715E-10</v>
      </c>
      <c r="S870" s="20">
        <f t="shared" si="392"/>
        <v>96.807582531244563</v>
      </c>
      <c r="T870" s="20">
        <f t="shared" si="393"/>
        <v>77.122914299317358</v>
      </c>
      <c r="U870" s="20">
        <f t="shared" si="394"/>
        <v>2.8770857006827004</v>
      </c>
      <c r="V870" s="20">
        <f t="shared" si="395"/>
        <v>3.0347515847190656</v>
      </c>
      <c r="W870" s="20">
        <f t="shared" si="396"/>
        <v>0.15766588403636664</v>
      </c>
      <c r="X870" s="20">
        <f t="shared" si="386"/>
        <v>18</v>
      </c>
      <c r="Y870" s="20">
        <f t="shared" si="397"/>
        <v>0.98546285257029953</v>
      </c>
      <c r="Z870" s="34">
        <f t="shared" si="398"/>
        <v>9.3574164903016177E-2</v>
      </c>
      <c r="AA870" s="38">
        <f t="shared" si="401"/>
        <v>3.1924174687554367E-2</v>
      </c>
      <c r="AB870" s="37">
        <f t="shared" si="402"/>
        <v>3.5963571258533021E-2</v>
      </c>
      <c r="AC870" s="39">
        <f t="shared" si="399"/>
        <v>18.209546745149392</v>
      </c>
    </row>
    <row r="871" spans="1:29">
      <c r="A871" s="20">
        <f t="shared" si="400"/>
        <v>8.4400000000001391E-2</v>
      </c>
      <c r="B871" s="16">
        <f t="shared" si="379"/>
        <v>10.746141757564949</v>
      </c>
      <c r="C871" s="16">
        <f t="shared" si="380"/>
        <v>201.32789469060162</v>
      </c>
      <c r="D871" s="20">
        <f t="shared" si="403"/>
        <v>96.807582531244563</v>
      </c>
      <c r="E871" s="20">
        <f t="shared" si="404"/>
        <v>77.122914299317358</v>
      </c>
      <c r="F871" s="20">
        <f t="shared" si="381"/>
        <v>2.8770857006827004</v>
      </c>
      <c r="G871" s="20">
        <f t="shared" si="382"/>
        <v>3.0347515847190656</v>
      </c>
      <c r="H871" s="20">
        <f t="shared" si="383"/>
        <v>0.15766588403636664</v>
      </c>
      <c r="I871" s="20">
        <f t="shared" si="384"/>
        <v>18</v>
      </c>
      <c r="J871" s="20">
        <f t="shared" si="385"/>
        <v>0.98546285257029953</v>
      </c>
      <c r="K871" s="20">
        <f t="shared" si="387"/>
        <v>1024.5254199802214</v>
      </c>
      <c r="L871" s="20">
        <f t="shared" si="388"/>
        <v>816.2003853066459</v>
      </c>
      <c r="M871" s="20">
        <f t="shared" si="389"/>
        <v>30.448518171184396</v>
      </c>
      <c r="N871" s="20">
        <f t="shared" si="390"/>
        <v>32.117113769125041</v>
      </c>
      <c r="O871" s="20">
        <f t="shared" si="391"/>
        <v>1.6685955979406559</v>
      </c>
      <c r="P871" s="20">
        <f>Properties!$G$12*EXP(1/$G$2-1/300)*(K871*L871-M871*N871/Properties!$B$3)</f>
        <v>1.360245513122765E-2</v>
      </c>
      <c r="Q871" s="20">
        <f>Properties!$G$13*(K871^2-O871*N871/Properties!$C$3)</f>
        <v>7.4699987822135104E-4</v>
      </c>
      <c r="R871" s="20">
        <f>Properties!$G$14*(O871*L871-M871*K871/Properties!$D$3)</f>
        <v>4.0798869290216764E-10</v>
      </c>
      <c r="S871" s="20">
        <f t="shared" si="392"/>
        <v>96.803981420583796</v>
      </c>
      <c r="T871" s="20">
        <f t="shared" si="393"/>
        <v>77.119669567402269</v>
      </c>
      <c r="U871" s="20">
        <f t="shared" si="394"/>
        <v>2.8803304325977868</v>
      </c>
      <c r="V871" s="20">
        <f t="shared" si="395"/>
        <v>3.038174506006992</v>
      </c>
      <c r="W871" s="20">
        <f t="shared" si="396"/>
        <v>0.15784407340920661</v>
      </c>
      <c r="X871" s="20">
        <f t="shared" si="386"/>
        <v>18</v>
      </c>
      <c r="Y871" s="20">
        <f t="shared" si="397"/>
        <v>0.98544550126992225</v>
      </c>
      <c r="Z871" s="34">
        <f t="shared" si="398"/>
        <v>9.3677941265330689E-2</v>
      </c>
      <c r="AA871" s="38">
        <f t="shared" si="401"/>
        <v>3.1960185794162044E-2</v>
      </c>
      <c r="AB871" s="37">
        <f t="shared" si="402"/>
        <v>3.6004130407471635E-2</v>
      </c>
      <c r="AC871" s="39">
        <f t="shared" si="399"/>
        <v>18.209458080311308</v>
      </c>
    </row>
    <row r="872" spans="1:29">
      <c r="A872" s="20">
        <f t="shared" si="400"/>
        <v>8.4500000000001393E-2</v>
      </c>
      <c r="B872" s="16">
        <f t="shared" si="379"/>
        <v>10.758874153012302</v>
      </c>
      <c r="C872" s="16">
        <f t="shared" si="380"/>
        <v>201.56643485018765</v>
      </c>
      <c r="D872" s="20">
        <f t="shared" si="403"/>
        <v>96.803981420583796</v>
      </c>
      <c r="E872" s="20">
        <f t="shared" si="404"/>
        <v>77.119669567402269</v>
      </c>
      <c r="F872" s="20">
        <f t="shared" si="381"/>
        <v>2.8803304325977868</v>
      </c>
      <c r="G872" s="20">
        <f t="shared" si="382"/>
        <v>3.038174506006992</v>
      </c>
      <c r="H872" s="20">
        <f t="shared" si="383"/>
        <v>0.15784407340920661</v>
      </c>
      <c r="I872" s="20">
        <f t="shared" si="384"/>
        <v>18</v>
      </c>
      <c r="J872" s="20">
        <f t="shared" si="385"/>
        <v>0.98544550126992225</v>
      </c>
      <c r="K872" s="20">
        <f t="shared" si="387"/>
        <v>1024.4692706112014</v>
      </c>
      <c r="L872" s="20">
        <f t="shared" si="388"/>
        <v>816.15167550013575</v>
      </c>
      <c r="M872" s="20">
        <f t="shared" si="389"/>
        <v>30.482320810570084</v>
      </c>
      <c r="N872" s="20">
        <f t="shared" si="390"/>
        <v>32.15277279387503</v>
      </c>
      <c r="O872" s="20">
        <f t="shared" si="391"/>
        <v>1.6704519833049618</v>
      </c>
      <c r="P872" s="20">
        <f>Properties!$G$12*EXP(1/$G$2-1/300)*(K872*L872-M872*N872/Properties!$B$3)</f>
        <v>1.3600897854016499E-2</v>
      </c>
      <c r="Q872" s="20">
        <f>Properties!$G$13*(K872^2-O872*N872/Properties!$C$3)</f>
        <v>7.4691799513560688E-4</v>
      </c>
      <c r="R872" s="20">
        <f>Properties!$G$14*(O872*L872-M872*K872/Properties!$D$3)</f>
        <v>4.084171689838575E-10</v>
      </c>
      <c r="S872" s="20">
        <f t="shared" si="392"/>
        <v>96.800380720461092</v>
      </c>
      <c r="T872" s="20">
        <f t="shared" si="393"/>
        <v>77.11642520696023</v>
      </c>
      <c r="U872" s="20">
        <f t="shared" si="394"/>
        <v>2.8835747930398208</v>
      </c>
      <c r="V872" s="20">
        <f t="shared" si="395"/>
        <v>3.0415970362893594</v>
      </c>
      <c r="W872" s="20">
        <f t="shared" si="396"/>
        <v>0.15802224324954003</v>
      </c>
      <c r="X872" s="20">
        <f t="shared" si="386"/>
        <v>18</v>
      </c>
      <c r="Y872" s="20">
        <f t="shared" si="397"/>
        <v>0.98542814966403081</v>
      </c>
      <c r="Z872" s="34">
        <f t="shared" si="398"/>
        <v>9.378170152358889E-2</v>
      </c>
      <c r="AA872" s="38">
        <f t="shared" si="401"/>
        <v>3.1996192795389081E-2</v>
      </c>
      <c r="AB872" s="37">
        <f t="shared" si="402"/>
        <v>3.604468491299713E-2</v>
      </c>
      <c r="AC872" s="39">
        <f t="shared" si="399"/>
        <v>18.209369419441366</v>
      </c>
    </row>
    <row r="873" spans="1:29">
      <c r="A873" s="20">
        <f t="shared" si="400"/>
        <v>8.4600000000001396E-2</v>
      </c>
      <c r="B873" s="16">
        <f t="shared" si="379"/>
        <v>10.771606548459653</v>
      </c>
      <c r="C873" s="16">
        <f t="shared" si="380"/>
        <v>201.80497500977367</v>
      </c>
      <c r="D873" s="20">
        <f t="shared" si="403"/>
        <v>96.800380720461092</v>
      </c>
      <c r="E873" s="20">
        <f t="shared" si="404"/>
        <v>77.11642520696023</v>
      </c>
      <c r="F873" s="20">
        <f t="shared" si="381"/>
        <v>2.8835747930398208</v>
      </c>
      <c r="G873" s="20">
        <f t="shared" si="382"/>
        <v>3.0415970362893594</v>
      </c>
      <c r="H873" s="20">
        <f t="shared" si="383"/>
        <v>0.15802224324954003</v>
      </c>
      <c r="I873" s="20">
        <f t="shared" si="384"/>
        <v>18</v>
      </c>
      <c r="J873" s="20">
        <f t="shared" si="385"/>
        <v>0.98542814966403081</v>
      </c>
      <c r="K873" s="20">
        <f t="shared" si="387"/>
        <v>1024.4131266112568</v>
      </c>
      <c r="L873" s="20">
        <f t="shared" si="388"/>
        <v>816.1029705810538</v>
      </c>
      <c r="M873" s="20">
        <f t="shared" si="389"/>
        <v>30.516118300048557</v>
      </c>
      <c r="N873" s="20">
        <f t="shared" si="390"/>
        <v>32.188426395084463</v>
      </c>
      <c r="O873" s="20">
        <f t="shared" si="391"/>
        <v>1.6723080950359177</v>
      </c>
      <c r="P873" s="20">
        <f>Properties!$G$12*EXP(1/$G$2-1/300)*(K873*L873-M873*N873/Properties!$B$3)</f>
        <v>1.3599340818450616E-2</v>
      </c>
      <c r="Q873" s="20">
        <f>Properties!$G$13*(K873^2-O873*N873/Properties!$C$3)</f>
        <v>7.4683612436005596E-4</v>
      </c>
      <c r="R873" s="20">
        <f>Properties!$G$14*(O873*L873-M873*K873/Properties!$D$3)</f>
        <v>4.0884552423595794E-10</v>
      </c>
      <c r="S873" s="20">
        <f t="shared" si="392"/>
        <v>96.796780430812944</v>
      </c>
      <c r="T873" s="20">
        <f t="shared" si="393"/>
        <v>77.113181217933601</v>
      </c>
      <c r="U873" s="20">
        <f t="shared" si="394"/>
        <v>2.8868187820664448</v>
      </c>
      <c r="V873" s="20">
        <f t="shared" si="395"/>
        <v>3.0450191756267468</v>
      </c>
      <c r="W873" s="20">
        <f t="shared" si="396"/>
        <v>0.15820039356030341</v>
      </c>
      <c r="X873" s="20">
        <f t="shared" si="386"/>
        <v>18</v>
      </c>
      <c r="Y873" s="20">
        <f t="shared" si="397"/>
        <v>0.98541079775260898</v>
      </c>
      <c r="Z873" s="34">
        <f t="shared" si="398"/>
        <v>9.3885445681200497E-2</v>
      </c>
      <c r="AA873" s="38">
        <f t="shared" si="401"/>
        <v>3.2032195691870553E-2</v>
      </c>
      <c r="AB873" s="37">
        <f t="shared" si="402"/>
        <v>3.6085234775829991E-2</v>
      </c>
      <c r="AC873" s="39">
        <f t="shared" si="399"/>
        <v>18.209280762539439</v>
      </c>
    </row>
    <row r="874" spans="1:29">
      <c r="A874" s="20">
        <f t="shared" si="400"/>
        <v>8.4700000000001399E-2</v>
      </c>
      <c r="B874" s="16">
        <f t="shared" si="379"/>
        <v>10.784338943907006</v>
      </c>
      <c r="C874" s="16">
        <f t="shared" si="380"/>
        <v>202.04351516935969</v>
      </c>
      <c r="D874" s="20">
        <f t="shared" si="403"/>
        <v>96.796780430812944</v>
      </c>
      <c r="E874" s="20">
        <f t="shared" si="404"/>
        <v>77.113181217933601</v>
      </c>
      <c r="F874" s="20">
        <f t="shared" si="381"/>
        <v>2.8868187820664448</v>
      </c>
      <c r="G874" s="20">
        <f t="shared" si="382"/>
        <v>3.0450191756267468</v>
      </c>
      <c r="H874" s="20">
        <f t="shared" si="383"/>
        <v>0.15820039356030341</v>
      </c>
      <c r="I874" s="20">
        <f t="shared" si="384"/>
        <v>18</v>
      </c>
      <c r="J874" s="20">
        <f t="shared" si="385"/>
        <v>0.98541079775260898</v>
      </c>
      <c r="K874" s="20">
        <f t="shared" si="387"/>
        <v>1024.3569879795041</v>
      </c>
      <c r="L874" s="20">
        <f t="shared" si="388"/>
        <v>816.0542705486007</v>
      </c>
      <c r="M874" s="20">
        <f t="shared" si="389"/>
        <v>30.549910640405052</v>
      </c>
      <c r="N874" s="20">
        <f t="shared" si="390"/>
        <v>32.224074573578775</v>
      </c>
      <c r="O874" s="20">
        <f t="shared" si="391"/>
        <v>1.6741639331737379</v>
      </c>
      <c r="P874" s="20">
        <f>Properties!$G$12*EXP(1/$G$2-1/300)*(K874*L874-M874*N874/Properties!$B$3)</f>
        <v>1.3597784024478836E-2</v>
      </c>
      <c r="Q874" s="20">
        <f>Properties!$G$13*(K874^2-O874*N874/Properties!$C$3)</f>
        <v>7.4675426589212632E-4</v>
      </c>
      <c r="R874" s="20">
        <f>Properties!$G$14*(O874*L874-M874*K874/Properties!$D$3)</f>
        <v>4.0927375868899237E-10</v>
      </c>
      <c r="S874" s="20">
        <f t="shared" si="392"/>
        <v>96.793180551575844</v>
      </c>
      <c r="T874" s="20">
        <f t="shared" si="393"/>
        <v>77.109937600264757</v>
      </c>
      <c r="U874" s="20">
        <f t="shared" si="394"/>
        <v>2.8900623997352883</v>
      </c>
      <c r="V874" s="20">
        <f t="shared" si="395"/>
        <v>3.0484409240797197</v>
      </c>
      <c r="W874" s="20">
        <f t="shared" si="396"/>
        <v>0.15837852434443264</v>
      </c>
      <c r="X874" s="20">
        <f t="shared" si="386"/>
        <v>18</v>
      </c>
      <c r="Y874" s="20">
        <f t="shared" si="397"/>
        <v>0.98539344553564057</v>
      </c>
      <c r="Z874" s="34">
        <f t="shared" si="398"/>
        <v>9.3989173741574783E-2</v>
      </c>
      <c r="AA874" s="38">
        <f t="shared" si="401"/>
        <v>3.2068194484241558E-2</v>
      </c>
      <c r="AB874" s="37">
        <f t="shared" si="402"/>
        <v>3.6125779996690532E-2</v>
      </c>
      <c r="AC874" s="39">
        <f t="shared" si="399"/>
        <v>18.209192109605414</v>
      </c>
    </row>
    <row r="875" spans="1:29">
      <c r="A875" s="20">
        <f t="shared" si="400"/>
        <v>8.4800000000001402E-2</v>
      </c>
      <c r="B875" s="16">
        <f t="shared" si="379"/>
        <v>10.797071339354357</v>
      </c>
      <c r="C875" s="16">
        <f t="shared" si="380"/>
        <v>202.28205532894572</v>
      </c>
      <c r="D875" s="20">
        <f t="shared" si="403"/>
        <v>96.793180551575844</v>
      </c>
      <c r="E875" s="20">
        <f t="shared" si="404"/>
        <v>77.109937600264757</v>
      </c>
      <c r="F875" s="20">
        <f t="shared" si="381"/>
        <v>2.8900623997352883</v>
      </c>
      <c r="G875" s="20">
        <f t="shared" si="382"/>
        <v>3.0484409240797197</v>
      </c>
      <c r="H875" s="20">
        <f t="shared" si="383"/>
        <v>0.15837852434443264</v>
      </c>
      <c r="I875" s="20">
        <f t="shared" si="384"/>
        <v>18</v>
      </c>
      <c r="J875" s="20">
        <f t="shared" si="385"/>
        <v>0.98539344553564057</v>
      </c>
      <c r="K875" s="20">
        <f t="shared" si="387"/>
        <v>1024.3008547150607</v>
      </c>
      <c r="L875" s="20">
        <f t="shared" si="388"/>
        <v>816.00557540197792</v>
      </c>
      <c r="M875" s="20">
        <f t="shared" si="389"/>
        <v>30.583697832424622</v>
      </c>
      <c r="N875" s="20">
        <f t="shared" si="390"/>
        <v>32.259717330183236</v>
      </c>
      <c r="O875" s="20">
        <f t="shared" si="391"/>
        <v>1.6760194977586287</v>
      </c>
      <c r="P875" s="20">
        <f>Properties!$G$12*EXP(1/$G$2-1/300)*(K875*L875-M875*N875/Properties!$B$3)</f>
        <v>1.3596227472050014E-2</v>
      </c>
      <c r="Q875" s="20">
        <f>Properties!$G$13*(K875^2-O875*N875/Properties!$C$3)</f>
        <v>7.4667241972924689E-4</v>
      </c>
      <c r="R875" s="20">
        <f>Properties!$G$14*(O875*L875-M875*K875/Properties!$D$3)</f>
        <v>4.0970187237347601E-10</v>
      </c>
      <c r="S875" s="20">
        <f t="shared" si="392"/>
        <v>96.789581082686297</v>
      </c>
      <c r="T875" s="20">
        <f t="shared" si="393"/>
        <v>77.106694353896074</v>
      </c>
      <c r="U875" s="20">
        <f t="shared" si="394"/>
        <v>2.8933056461039692</v>
      </c>
      <c r="V875" s="20">
        <f t="shared" si="395"/>
        <v>3.0518622817088308</v>
      </c>
      <c r="W875" s="20">
        <f t="shared" si="396"/>
        <v>0.15855663560486299</v>
      </c>
      <c r="X875" s="20">
        <f t="shared" si="386"/>
        <v>18</v>
      </c>
      <c r="Y875" s="20">
        <f t="shared" si="397"/>
        <v>0.98537609301310958</v>
      </c>
      <c r="Z875" s="34">
        <f t="shared" si="398"/>
        <v>9.4092885708119467E-2</v>
      </c>
      <c r="AA875" s="38">
        <f t="shared" si="401"/>
        <v>3.2104189173137031E-2</v>
      </c>
      <c r="AB875" s="37">
        <f t="shared" si="402"/>
        <v>3.6166320576299073E-2</v>
      </c>
      <c r="AC875" s="39">
        <f t="shared" si="399"/>
        <v>18.209103460639191</v>
      </c>
    </row>
    <row r="876" spans="1:29">
      <c r="A876" s="20">
        <f t="shared" si="400"/>
        <v>8.4900000000001405E-2</v>
      </c>
      <c r="B876" s="16">
        <f t="shared" si="379"/>
        <v>10.80980373480171</v>
      </c>
      <c r="C876" s="16">
        <f t="shared" si="380"/>
        <v>202.52059548853174</v>
      </c>
      <c r="D876" s="20">
        <f t="shared" si="403"/>
        <v>96.789581082686297</v>
      </c>
      <c r="E876" s="20">
        <f t="shared" si="404"/>
        <v>77.106694353896074</v>
      </c>
      <c r="F876" s="20">
        <f t="shared" si="381"/>
        <v>2.8933056461039692</v>
      </c>
      <c r="G876" s="20">
        <f t="shared" si="382"/>
        <v>3.0518622817088308</v>
      </c>
      <c r="H876" s="20">
        <f t="shared" si="383"/>
        <v>0.15855663560486299</v>
      </c>
      <c r="I876" s="20">
        <f t="shared" si="384"/>
        <v>18</v>
      </c>
      <c r="J876" s="20">
        <f t="shared" si="385"/>
        <v>0.98537609301310958</v>
      </c>
      <c r="K876" s="20">
        <f t="shared" si="387"/>
        <v>1024.2447268170445</v>
      </c>
      <c r="L876" s="20">
        <f t="shared" si="388"/>
        <v>815.95688514038682</v>
      </c>
      <c r="M876" s="20">
        <f t="shared" si="389"/>
        <v>30.617479876892183</v>
      </c>
      <c r="N876" s="20">
        <f t="shared" si="390"/>
        <v>32.295354665722954</v>
      </c>
      <c r="O876" s="20">
        <f t="shared" si="391"/>
        <v>1.6778747888307866</v>
      </c>
      <c r="P876" s="20">
        <f>Properties!$G$12*EXP(1/$G$2-1/300)*(K876*L876-M876*N876/Properties!$B$3)</f>
        <v>1.3594671161113027E-2</v>
      </c>
      <c r="Q876" s="20">
        <f>Properties!$G$13*(K876^2-O876*N876/Properties!$C$3)</f>
        <v>7.4659058586884822E-4</v>
      </c>
      <c r="R876" s="20">
        <f>Properties!$G$14*(O876*L876-M876*K876/Properties!$D$3)</f>
        <v>4.1012986531991404E-10</v>
      </c>
      <c r="S876" s="20">
        <f t="shared" si="392"/>
        <v>96.785982024080838</v>
      </c>
      <c r="T876" s="20">
        <f t="shared" si="393"/>
        <v>77.103451478769955</v>
      </c>
      <c r="U876" s="20">
        <f t="shared" si="394"/>
        <v>2.896548521230093</v>
      </c>
      <c r="V876" s="20">
        <f t="shared" si="395"/>
        <v>3.0552832485746206</v>
      </c>
      <c r="W876" s="20">
        <f t="shared" si="396"/>
        <v>0.15873472734452912</v>
      </c>
      <c r="X876" s="20">
        <f t="shared" si="386"/>
        <v>18</v>
      </c>
      <c r="Y876" s="20">
        <f t="shared" si="397"/>
        <v>0.9853587401849998</v>
      </c>
      <c r="Z876" s="34">
        <f t="shared" si="398"/>
        <v>9.4196581584240935E-2</v>
      </c>
      <c r="AA876" s="38">
        <f t="shared" si="401"/>
        <v>3.2140179759191624E-2</v>
      </c>
      <c r="AB876" s="37">
        <f t="shared" si="402"/>
        <v>3.6206856515375564E-2</v>
      </c>
      <c r="AC876" s="39">
        <f t="shared" si="399"/>
        <v>18.209014815640643</v>
      </c>
    </row>
    <row r="877" spans="1:29">
      <c r="A877" s="20">
        <f t="shared" si="400"/>
        <v>8.5000000000001408E-2</v>
      </c>
      <c r="B877" s="16">
        <f t="shared" si="379"/>
        <v>10.822536130249061</v>
      </c>
      <c r="C877" s="16">
        <f t="shared" si="380"/>
        <v>202.75913564811776</v>
      </c>
      <c r="D877" s="20">
        <f t="shared" si="403"/>
        <v>96.785982024080838</v>
      </c>
      <c r="E877" s="20">
        <f t="shared" si="404"/>
        <v>77.103451478769955</v>
      </c>
      <c r="F877" s="20">
        <f t="shared" si="381"/>
        <v>2.896548521230093</v>
      </c>
      <c r="G877" s="20">
        <f t="shared" si="382"/>
        <v>3.0552832485746206</v>
      </c>
      <c r="H877" s="20">
        <f t="shared" si="383"/>
        <v>0.15873472734452912</v>
      </c>
      <c r="I877" s="20">
        <f t="shared" si="384"/>
        <v>18</v>
      </c>
      <c r="J877" s="20">
        <f t="shared" si="385"/>
        <v>0.9853587401849998</v>
      </c>
      <c r="K877" s="20">
        <f t="shared" si="387"/>
        <v>1024.1886042845722</v>
      </c>
      <c r="L877" s="20">
        <f t="shared" si="388"/>
        <v>815.90819976302839</v>
      </c>
      <c r="M877" s="20">
        <f t="shared" si="389"/>
        <v>30.65125677459244</v>
      </c>
      <c r="N877" s="20">
        <f t="shared" si="390"/>
        <v>32.330986581022827</v>
      </c>
      <c r="O877" s="20">
        <f t="shared" si="391"/>
        <v>1.6797298064303989</v>
      </c>
      <c r="P877" s="20">
        <f>Properties!$G$12*EXP(1/$G$2-1/300)*(K877*L877-M877*N877/Properties!$B$3)</f>
        <v>1.3593115091616734E-2</v>
      </c>
      <c r="Q877" s="20">
        <f>Properties!$G$13*(K877^2-O877*N877/Properties!$C$3)</f>
        <v>7.4650876430835901E-4</v>
      </c>
      <c r="R877" s="20">
        <f>Properties!$G$14*(O877*L877-M877*K877/Properties!$D$3)</f>
        <v>4.1055773755880265E-10</v>
      </c>
      <c r="S877" s="20">
        <f t="shared" si="392"/>
        <v>96.782383375696</v>
      </c>
      <c r="T877" s="20">
        <f t="shared" si="393"/>
        <v>77.100208974828789</v>
      </c>
      <c r="U877" s="20">
        <f t="shared" si="394"/>
        <v>2.8997910251712526</v>
      </c>
      <c r="V877" s="20">
        <f t="shared" si="395"/>
        <v>3.0587038247376164</v>
      </c>
      <c r="W877" s="20">
        <f t="shared" si="396"/>
        <v>0.15891279956636509</v>
      </c>
      <c r="X877" s="20">
        <f t="shared" si="386"/>
        <v>18</v>
      </c>
      <c r="Y877" s="20">
        <f t="shared" si="397"/>
        <v>0.98534138705129504</v>
      </c>
      <c r="Z877" s="34">
        <f t="shared" si="398"/>
        <v>9.4300261373346572E-2</v>
      </c>
      <c r="AA877" s="38">
        <f t="shared" si="401"/>
        <v>3.2176166243040004E-2</v>
      </c>
      <c r="AB877" s="37">
        <f t="shared" si="402"/>
        <v>3.6247387814640139E-2</v>
      </c>
      <c r="AC877" s="39">
        <f t="shared" si="399"/>
        <v>18.208926174609676</v>
      </c>
    </row>
    <row r="878" spans="1:29">
      <c r="A878" s="20">
        <f t="shared" si="400"/>
        <v>8.5100000000001411E-2</v>
      </c>
      <c r="B878" s="16">
        <f t="shared" si="379"/>
        <v>10.835268525696414</v>
      </c>
      <c r="C878" s="16">
        <f t="shared" si="380"/>
        <v>202.99767580770379</v>
      </c>
      <c r="D878" s="20">
        <f t="shared" si="403"/>
        <v>96.782383375696</v>
      </c>
      <c r="E878" s="20">
        <f t="shared" si="404"/>
        <v>77.100208974828789</v>
      </c>
      <c r="F878" s="20">
        <f t="shared" si="381"/>
        <v>2.8997910251712526</v>
      </c>
      <c r="G878" s="20">
        <f t="shared" si="382"/>
        <v>3.0587038247376164</v>
      </c>
      <c r="H878" s="20">
        <f t="shared" si="383"/>
        <v>0.15891279956636509</v>
      </c>
      <c r="I878" s="20">
        <f t="shared" si="384"/>
        <v>18</v>
      </c>
      <c r="J878" s="20">
        <f t="shared" si="385"/>
        <v>0.98534138705129504</v>
      </c>
      <c r="K878" s="20">
        <f t="shared" si="387"/>
        <v>1024.1324871167619</v>
      </c>
      <c r="L878" s="20">
        <f t="shared" si="388"/>
        <v>815.85951926910434</v>
      </c>
      <c r="M878" s="20">
        <f t="shared" si="389"/>
        <v>30.685028526309971</v>
      </c>
      <c r="N878" s="20">
        <f t="shared" si="390"/>
        <v>32.366613076907605</v>
      </c>
      <c r="O878" s="20">
        <f t="shared" si="391"/>
        <v>1.6815845505976474</v>
      </c>
      <c r="P878" s="20">
        <f>Properties!$G$12*EXP(1/$G$2-1/300)*(K878*L878-M878*N878/Properties!$B$3)</f>
        <v>1.3591559263510036E-2</v>
      </c>
      <c r="Q878" s="20">
        <f>Properties!$G$13*(K878^2-O878*N878/Properties!$C$3)</f>
        <v>7.4642695504521133E-4</v>
      </c>
      <c r="R878" s="20">
        <f>Properties!$G$14*(O878*L878-M878*K878/Properties!$D$3)</f>
        <v>4.1098548912063046E-10</v>
      </c>
      <c r="S878" s="20">
        <f t="shared" si="392"/>
        <v>96.778785137468347</v>
      </c>
      <c r="T878" s="20">
        <f t="shared" si="393"/>
        <v>77.096966842015007</v>
      </c>
      <c r="U878" s="20">
        <f t="shared" si="394"/>
        <v>2.9030331579850297</v>
      </c>
      <c r="V878" s="20">
        <f t="shared" si="395"/>
        <v>3.0621240102583327</v>
      </c>
      <c r="W878" s="20">
        <f t="shared" si="396"/>
        <v>0.15909085227330433</v>
      </c>
      <c r="X878" s="20">
        <f t="shared" si="386"/>
        <v>18</v>
      </c>
      <c r="Y878" s="20">
        <f t="shared" si="397"/>
        <v>0.98532403361197918</v>
      </c>
      <c r="Z878" s="34">
        <f t="shared" si="398"/>
        <v>9.44039250788411E-2</v>
      </c>
      <c r="AA878" s="38">
        <f t="shared" si="401"/>
        <v>3.2212148625316531E-2</v>
      </c>
      <c r="AB878" s="37">
        <f t="shared" si="402"/>
        <v>3.6287914474812409E-2</v>
      </c>
      <c r="AC878" s="39">
        <f t="shared" si="399"/>
        <v>18.208837537546163</v>
      </c>
    </row>
    <row r="879" spans="1:29">
      <c r="A879" s="20">
        <f t="shared" si="400"/>
        <v>8.5200000000001413E-2</v>
      </c>
      <c r="B879" s="16">
        <f t="shared" si="379"/>
        <v>10.848000921143765</v>
      </c>
      <c r="C879" s="16">
        <f t="shared" si="380"/>
        <v>203.23621596728981</v>
      </c>
      <c r="D879" s="20">
        <f t="shared" si="403"/>
        <v>96.778785137468347</v>
      </c>
      <c r="E879" s="20">
        <f t="shared" si="404"/>
        <v>77.096966842015007</v>
      </c>
      <c r="F879" s="20">
        <f t="shared" si="381"/>
        <v>2.9030331579850297</v>
      </c>
      <c r="G879" s="20">
        <f t="shared" si="382"/>
        <v>3.0621240102583327</v>
      </c>
      <c r="H879" s="20">
        <f t="shared" si="383"/>
        <v>0.15909085227330433</v>
      </c>
      <c r="I879" s="20">
        <f t="shared" si="384"/>
        <v>18</v>
      </c>
      <c r="J879" s="20">
        <f t="shared" si="385"/>
        <v>0.98532403361197918</v>
      </c>
      <c r="K879" s="20">
        <f t="shared" si="387"/>
        <v>1024.0763753127319</v>
      </c>
      <c r="L879" s="20">
        <f t="shared" si="388"/>
        <v>815.81084365781646</v>
      </c>
      <c r="M879" s="20">
        <f t="shared" si="389"/>
        <v>30.718795132829168</v>
      </c>
      <c r="N879" s="20">
        <f t="shared" si="390"/>
        <v>32.402234154201849</v>
      </c>
      <c r="O879" s="20">
        <f t="shared" si="391"/>
        <v>1.6834390213727026</v>
      </c>
      <c r="P879" s="20">
        <f>Properties!$G$12*EXP(1/$G$2-1/300)*(K879*L879-M879*N879/Properties!$B$3)</f>
        <v>1.3590003676741846E-2</v>
      </c>
      <c r="Q879" s="20">
        <f>Properties!$G$13*(K879^2-O879*N879/Properties!$C$3)</f>
        <v>7.4634515807683692E-4</v>
      </c>
      <c r="R879" s="20">
        <f>Properties!$G$14*(O879*L879-M879*K879/Properties!$D$3)</f>
        <v>4.1141312003587614E-10</v>
      </c>
      <c r="S879" s="20">
        <f t="shared" si="392"/>
        <v>96.775187309334427</v>
      </c>
      <c r="T879" s="20">
        <f t="shared" si="393"/>
        <v>77.093725080271042</v>
      </c>
      <c r="U879" s="20">
        <f t="shared" si="394"/>
        <v>2.9062749197289928</v>
      </c>
      <c r="V879" s="20">
        <f t="shared" si="395"/>
        <v>3.065543805197271</v>
      </c>
      <c r="W879" s="20">
        <f t="shared" si="396"/>
        <v>0.15926888546827966</v>
      </c>
      <c r="X879" s="20">
        <f t="shared" si="386"/>
        <v>18</v>
      </c>
      <c r="Y879" s="20">
        <f t="shared" si="397"/>
        <v>0.98530667986703613</v>
      </c>
      <c r="Z879" s="34">
        <f t="shared" si="398"/>
        <v>9.450757270412824E-2</v>
      </c>
      <c r="AA879" s="38">
        <f t="shared" si="401"/>
        <v>3.2248126906655725E-2</v>
      </c>
      <c r="AB879" s="37">
        <f t="shared" si="402"/>
        <v>3.6328436496611972E-2</v>
      </c>
      <c r="AC879" s="39">
        <f t="shared" si="399"/>
        <v>18.208748904449997</v>
      </c>
    </row>
    <row r="880" spans="1:29">
      <c r="A880" s="20">
        <f t="shared" si="400"/>
        <v>8.5300000000001416E-2</v>
      </c>
      <c r="B880" s="16">
        <f t="shared" si="379"/>
        <v>10.860733316591118</v>
      </c>
      <c r="C880" s="16">
        <f t="shared" si="380"/>
        <v>203.47475612687583</v>
      </c>
      <c r="D880" s="20">
        <f t="shared" si="403"/>
        <v>96.775187309334427</v>
      </c>
      <c r="E880" s="20">
        <f t="shared" si="404"/>
        <v>77.093725080271042</v>
      </c>
      <c r="F880" s="20">
        <f t="shared" si="381"/>
        <v>2.9062749197289928</v>
      </c>
      <c r="G880" s="20">
        <f t="shared" si="382"/>
        <v>3.065543805197271</v>
      </c>
      <c r="H880" s="20">
        <f t="shared" si="383"/>
        <v>0.15926888546827966</v>
      </c>
      <c r="I880" s="20">
        <f t="shared" si="384"/>
        <v>18</v>
      </c>
      <c r="J880" s="20">
        <f t="shared" si="385"/>
        <v>0.98530667986703613</v>
      </c>
      <c r="K880" s="20">
        <f t="shared" si="387"/>
        <v>1024.0202688715997</v>
      </c>
      <c r="L880" s="20">
        <f t="shared" si="388"/>
        <v>815.76217292836657</v>
      </c>
      <c r="M880" s="20">
        <f t="shared" si="389"/>
        <v>30.752556594934251</v>
      </c>
      <c r="N880" s="20">
        <f t="shared" si="390"/>
        <v>32.437849813729969</v>
      </c>
      <c r="O880" s="20">
        <f t="shared" si="391"/>
        <v>1.6852932187957286</v>
      </c>
      <c r="P880" s="20">
        <f>Properties!$G$12*EXP(1/$G$2-1/300)*(K880*L880-M880*N880/Properties!$B$3)</f>
        <v>1.3588448331261074E-2</v>
      </c>
      <c r="Q880" s="20">
        <f>Properties!$G$13*(K880^2-O880*N880/Properties!$C$3)</f>
        <v>7.4626337340066753E-4</v>
      </c>
      <c r="R880" s="20">
        <f>Properties!$G$14*(O880*L880-M880*K880/Properties!$D$3)</f>
        <v>4.1184063033501054E-10</v>
      </c>
      <c r="S880" s="20">
        <f t="shared" si="392"/>
        <v>96.771589891230832</v>
      </c>
      <c r="T880" s="20">
        <f t="shared" si="393"/>
        <v>77.09048368953934</v>
      </c>
      <c r="U880" s="20">
        <f t="shared" si="394"/>
        <v>2.9095163104606985</v>
      </c>
      <c r="V880" s="20">
        <f t="shared" si="395"/>
        <v>3.0689632096149206</v>
      </c>
      <c r="W880" s="20">
        <f t="shared" si="396"/>
        <v>0.15944689915422333</v>
      </c>
      <c r="X880" s="20">
        <f t="shared" si="386"/>
        <v>18</v>
      </c>
      <c r="Y880" s="20">
        <f t="shared" si="397"/>
        <v>0.98528932581644968</v>
      </c>
      <c r="Z880" s="34">
        <f t="shared" si="398"/>
        <v>9.461120425261238E-2</v>
      </c>
      <c r="AA880" s="38">
        <f t="shared" si="401"/>
        <v>3.2284101087691683E-2</v>
      </c>
      <c r="AB880" s="37">
        <f t="shared" si="402"/>
        <v>3.6368953880758247E-2</v>
      </c>
      <c r="AC880" s="39">
        <f t="shared" si="399"/>
        <v>18.208660275321069</v>
      </c>
    </row>
    <row r="881" spans="1:29">
      <c r="A881" s="20">
        <f t="shared" si="400"/>
        <v>8.5400000000001419E-2</v>
      </c>
      <c r="B881" s="16">
        <f t="shared" si="379"/>
        <v>10.87346571203847</v>
      </c>
      <c r="C881" s="16">
        <f t="shared" si="380"/>
        <v>203.71329628646185</v>
      </c>
      <c r="D881" s="20">
        <f t="shared" si="403"/>
        <v>96.771589891230832</v>
      </c>
      <c r="E881" s="20">
        <f t="shared" si="404"/>
        <v>77.09048368953934</v>
      </c>
      <c r="F881" s="20">
        <f t="shared" si="381"/>
        <v>2.9095163104606985</v>
      </c>
      <c r="G881" s="20">
        <f t="shared" si="382"/>
        <v>3.0689632096149206</v>
      </c>
      <c r="H881" s="20">
        <f t="shared" si="383"/>
        <v>0.15944689915422333</v>
      </c>
      <c r="I881" s="20">
        <f t="shared" si="384"/>
        <v>18</v>
      </c>
      <c r="J881" s="20">
        <f t="shared" si="385"/>
        <v>0.98528932581644968</v>
      </c>
      <c r="K881" s="20">
        <f t="shared" si="387"/>
        <v>1023.9641677924839</v>
      </c>
      <c r="L881" s="20">
        <f t="shared" si="388"/>
        <v>815.71350707995703</v>
      </c>
      <c r="M881" s="20">
        <f t="shared" si="389"/>
        <v>30.786312913409287</v>
      </c>
      <c r="N881" s="20">
        <f t="shared" si="390"/>
        <v>32.473460056316164</v>
      </c>
      <c r="O881" s="20">
        <f t="shared" si="391"/>
        <v>1.6871471429068798</v>
      </c>
      <c r="P881" s="20">
        <f>Properties!$G$12*EXP(1/$G$2-1/300)*(K881*L881-M881*N881/Properties!$B$3)</f>
        <v>1.3586893227016656E-2</v>
      </c>
      <c r="Q881" s="20">
        <f>Properties!$G$13*(K881^2-O881*N881/Properties!$C$3)</f>
        <v>7.4618160101413663E-4</v>
      </c>
      <c r="R881" s="20">
        <f>Properties!$G$14*(O881*L881-M881*K881/Properties!$D$3)</f>
        <v>4.1226802004849505E-10</v>
      </c>
      <c r="S881" s="20">
        <f t="shared" si="392"/>
        <v>96.767992883094152</v>
      </c>
      <c r="T881" s="20">
        <f t="shared" si="393"/>
        <v>77.087242669762347</v>
      </c>
      <c r="U881" s="20">
        <f t="shared" si="394"/>
        <v>2.9127573302376919</v>
      </c>
      <c r="V881" s="20">
        <f t="shared" si="395"/>
        <v>3.0723822235717573</v>
      </c>
      <c r="W881" s="20">
        <f t="shared" si="396"/>
        <v>0.1596248933340669</v>
      </c>
      <c r="X881" s="20">
        <f t="shared" si="386"/>
        <v>18</v>
      </c>
      <c r="Y881" s="20">
        <f t="shared" si="397"/>
        <v>0.98527197146020373</v>
      </c>
      <c r="Z881" s="34">
        <f t="shared" si="398"/>
        <v>9.4714819727695687E-2</v>
      </c>
      <c r="AA881" s="38">
        <f t="shared" si="401"/>
        <v>3.2320071169058481E-2</v>
      </c>
      <c r="AB881" s="37">
        <f t="shared" si="402"/>
        <v>3.6409466627970663E-2</v>
      </c>
      <c r="AC881" s="39">
        <f t="shared" si="399"/>
        <v>18.208571650159264</v>
      </c>
    </row>
    <row r="882" spans="1:29">
      <c r="A882" s="20">
        <f t="shared" si="400"/>
        <v>8.5500000000001422E-2</v>
      </c>
      <c r="B882" s="16">
        <f t="shared" si="379"/>
        <v>10.886198107485821</v>
      </c>
      <c r="C882" s="16">
        <f t="shared" si="380"/>
        <v>203.95183644604788</v>
      </c>
      <c r="D882" s="20">
        <f t="shared" si="403"/>
        <v>96.767992883094152</v>
      </c>
      <c r="E882" s="20">
        <f t="shared" si="404"/>
        <v>77.087242669762347</v>
      </c>
      <c r="F882" s="20">
        <f t="shared" si="381"/>
        <v>2.9127573302376919</v>
      </c>
      <c r="G882" s="20">
        <f t="shared" si="382"/>
        <v>3.0723822235717573</v>
      </c>
      <c r="H882" s="20">
        <f t="shared" si="383"/>
        <v>0.1596248933340669</v>
      </c>
      <c r="I882" s="20">
        <f t="shared" si="384"/>
        <v>18</v>
      </c>
      <c r="J882" s="20">
        <f t="shared" si="385"/>
        <v>0.98527197146020373</v>
      </c>
      <c r="K882" s="20">
        <f t="shared" si="387"/>
        <v>1023.9080720745031</v>
      </c>
      <c r="L882" s="20">
        <f t="shared" si="388"/>
        <v>815.66484611178953</v>
      </c>
      <c r="M882" s="20">
        <f t="shared" si="389"/>
        <v>30.82006408903818</v>
      </c>
      <c r="N882" s="20">
        <f t="shared" si="390"/>
        <v>32.509064882784465</v>
      </c>
      <c r="O882" s="20">
        <f t="shared" si="391"/>
        <v>1.6890007937463034</v>
      </c>
      <c r="P882" s="20">
        <f>Properties!$G$12*EXP(1/$G$2-1/300)*(K882*L882-M882*N882/Properties!$B$3)</f>
        <v>1.3585338363957538E-2</v>
      </c>
      <c r="Q882" s="20">
        <f>Properties!$G$13*(K882^2-O882*N882/Properties!$C$3)</f>
        <v>7.4609984091467791E-4</v>
      </c>
      <c r="R882" s="20">
        <f>Properties!$G$14*(O882*L882-M882*K882/Properties!$D$3)</f>
        <v>4.1269528920678222E-10</v>
      </c>
      <c r="S882" s="20">
        <f t="shared" si="392"/>
        <v>96.764396284860993</v>
      </c>
      <c r="T882" s="20">
        <f t="shared" si="393"/>
        <v>77.084002020882536</v>
      </c>
      <c r="U882" s="20">
        <f t="shared" si="394"/>
        <v>2.9159979791175048</v>
      </c>
      <c r="V882" s="20">
        <f t="shared" si="395"/>
        <v>3.0758008471282445</v>
      </c>
      <c r="W882" s="20">
        <f t="shared" si="396"/>
        <v>0.15980286801074139</v>
      </c>
      <c r="X882" s="20">
        <f t="shared" si="386"/>
        <v>18</v>
      </c>
      <c r="Y882" s="20">
        <f t="shared" si="397"/>
        <v>0.98525461679828208</v>
      </c>
      <c r="Z882" s="34">
        <f t="shared" si="398"/>
        <v>9.4818419132779774E-2</v>
      </c>
      <c r="AA882" s="38">
        <f t="shared" si="401"/>
        <v>3.2356037151390071E-2</v>
      </c>
      <c r="AB882" s="37">
        <f t="shared" si="402"/>
        <v>3.6449974738968292E-2</v>
      </c>
      <c r="AC882" s="39">
        <f t="shared" si="399"/>
        <v>18.208483028964462</v>
      </c>
    </row>
    <row r="883" spans="1:29">
      <c r="A883" s="20">
        <f t="shared" si="400"/>
        <v>8.5600000000001425E-2</v>
      </c>
      <c r="B883" s="16">
        <f t="shared" si="379"/>
        <v>10.898930502933174</v>
      </c>
      <c r="C883" s="16">
        <f t="shared" si="380"/>
        <v>204.1903766056339</v>
      </c>
      <c r="D883" s="20">
        <f t="shared" si="403"/>
        <v>96.764396284860993</v>
      </c>
      <c r="E883" s="20">
        <f t="shared" si="404"/>
        <v>77.084002020882536</v>
      </c>
      <c r="F883" s="20">
        <f t="shared" si="381"/>
        <v>2.9159979791175048</v>
      </c>
      <c r="G883" s="20">
        <f t="shared" si="382"/>
        <v>3.0758008471282445</v>
      </c>
      <c r="H883" s="20">
        <f t="shared" si="383"/>
        <v>0.15980286801074139</v>
      </c>
      <c r="I883" s="20">
        <f t="shared" si="384"/>
        <v>18</v>
      </c>
      <c r="J883" s="20">
        <f t="shared" si="385"/>
        <v>0.98525461679828208</v>
      </c>
      <c r="K883" s="20">
        <f t="shared" si="387"/>
        <v>1023.8519817167761</v>
      </c>
      <c r="L883" s="20">
        <f t="shared" si="388"/>
        <v>815.61619002306713</v>
      </c>
      <c r="M883" s="20">
        <f t="shared" si="389"/>
        <v>30.853810122604642</v>
      </c>
      <c r="N883" s="20">
        <f t="shared" si="390"/>
        <v>32.54466429395876</v>
      </c>
      <c r="O883" s="20">
        <f t="shared" si="391"/>
        <v>1.6908541713541372</v>
      </c>
      <c r="P883" s="20">
        <f>Properties!$G$12*EXP(1/$G$2-1/300)*(K883*L883-M883*N883/Properties!$B$3)</f>
        <v>1.3583783742032689E-2</v>
      </c>
      <c r="Q883" s="20">
        <f>Properties!$G$13*(K883^2-O883*N883/Properties!$C$3)</f>
        <v>7.4601809309972583E-4</v>
      </c>
      <c r="R883" s="20">
        <f>Properties!$G$14*(O883*L883-M883*K883/Properties!$D$3)</f>
        <v>4.1312243784031665E-10</v>
      </c>
      <c r="S883" s="20">
        <f t="shared" si="392"/>
        <v>96.760800096467975</v>
      </c>
      <c r="T883" s="20">
        <f t="shared" si="393"/>
        <v>77.080761742842384</v>
      </c>
      <c r="U883" s="20">
        <f t="shared" si="394"/>
        <v>2.9192382571576574</v>
      </c>
      <c r="V883" s="20">
        <f t="shared" si="395"/>
        <v>3.0792190803448332</v>
      </c>
      <c r="W883" s="20">
        <f t="shared" si="396"/>
        <v>0.15998082318717716</v>
      </c>
      <c r="X883" s="20">
        <f t="shared" si="386"/>
        <v>18</v>
      </c>
      <c r="Y883" s="20">
        <f t="shared" si="397"/>
        <v>0.98523726183066862</v>
      </c>
      <c r="Z883" s="34">
        <f t="shared" si="398"/>
        <v>9.4922002471265143E-2</v>
      </c>
      <c r="AA883" s="38">
        <f t="shared" si="401"/>
        <v>3.2391999035320251E-2</v>
      </c>
      <c r="AB883" s="37">
        <f t="shared" si="402"/>
        <v>3.6490478214470198E-2</v>
      </c>
      <c r="AC883" s="39">
        <f t="shared" si="399"/>
        <v>18.208394411736563</v>
      </c>
    </row>
    <row r="884" spans="1:29">
      <c r="A884" s="20">
        <f t="shared" si="400"/>
        <v>8.5700000000001428E-2</v>
      </c>
      <c r="B884" s="16">
        <f t="shared" si="379"/>
        <v>10.911662898380525</v>
      </c>
      <c r="C884" s="16">
        <f t="shared" si="380"/>
        <v>204.42891676521992</v>
      </c>
      <c r="D884" s="20">
        <f t="shared" si="403"/>
        <v>96.760800096467975</v>
      </c>
      <c r="E884" s="20">
        <f t="shared" si="404"/>
        <v>77.080761742842384</v>
      </c>
      <c r="F884" s="20">
        <f t="shared" si="381"/>
        <v>2.9192382571576574</v>
      </c>
      <c r="G884" s="20">
        <f t="shared" si="382"/>
        <v>3.0792190803448332</v>
      </c>
      <c r="H884" s="20">
        <f t="shared" si="383"/>
        <v>0.15998082318717716</v>
      </c>
      <c r="I884" s="20">
        <f t="shared" si="384"/>
        <v>18</v>
      </c>
      <c r="J884" s="20">
        <f t="shared" si="385"/>
        <v>0.98523726183066862</v>
      </c>
      <c r="K884" s="20">
        <f t="shared" si="387"/>
        <v>1023.795896718421</v>
      </c>
      <c r="L884" s="20">
        <f t="shared" si="388"/>
        <v>815.56753881299164</v>
      </c>
      <c r="M884" s="20">
        <f t="shared" si="389"/>
        <v>30.887551014892235</v>
      </c>
      <c r="N884" s="20">
        <f t="shared" si="390"/>
        <v>32.580258290662734</v>
      </c>
      <c r="O884" s="20">
        <f t="shared" si="391"/>
        <v>1.6927072757705097</v>
      </c>
      <c r="P884" s="20">
        <f>Properties!$G$12*EXP(1/$G$2-1/300)*(K884*L884-M884*N884/Properties!$B$3)</f>
        <v>1.3582229361191059E-2</v>
      </c>
      <c r="Q884" s="20">
        <f>Properties!$G$13*(K884^2-O884*N884/Properties!$C$3)</f>
        <v>7.4593635756671451E-4</v>
      </c>
      <c r="R884" s="20">
        <f>Properties!$G$14*(O884*L884-M884*K884/Properties!$D$3)</f>
        <v>4.1354946597953253E-10</v>
      </c>
      <c r="S884" s="20">
        <f t="shared" si="392"/>
        <v>96.757204317851716</v>
      </c>
      <c r="T884" s="20">
        <f t="shared" si="393"/>
        <v>77.077521835584378</v>
      </c>
      <c r="U884" s="20">
        <f t="shared" si="394"/>
        <v>2.9224781644156579</v>
      </c>
      <c r="V884" s="20">
        <f t="shared" si="395"/>
        <v>3.0826369232819606</v>
      </c>
      <c r="W884" s="20">
        <f t="shared" si="396"/>
        <v>0.16015875886630399</v>
      </c>
      <c r="X884" s="20">
        <f t="shared" si="386"/>
        <v>18</v>
      </c>
      <c r="Y884" s="20">
        <f t="shared" si="397"/>
        <v>0.98521990655734715</v>
      </c>
      <c r="Z884" s="34">
        <f t="shared" si="398"/>
        <v>9.5025569746552851E-2</v>
      </c>
      <c r="AA884" s="38">
        <f t="shared" si="401"/>
        <v>3.2427956821482834E-2</v>
      </c>
      <c r="AB884" s="37">
        <f t="shared" si="402"/>
        <v>3.6530977055195278E-2</v>
      </c>
      <c r="AC884" s="39">
        <f t="shared" si="399"/>
        <v>18.208305798475447</v>
      </c>
    </row>
    <row r="885" spans="1:29">
      <c r="A885" s="20">
        <f t="shared" si="400"/>
        <v>8.5800000000001431E-2</v>
      </c>
      <c r="B885" s="16">
        <f t="shared" si="379"/>
        <v>10.924395293827878</v>
      </c>
      <c r="C885" s="16">
        <f t="shared" si="380"/>
        <v>204.66745692480595</v>
      </c>
      <c r="D885" s="20">
        <f t="shared" si="403"/>
        <v>96.757204317851716</v>
      </c>
      <c r="E885" s="20">
        <f t="shared" si="404"/>
        <v>77.077521835584378</v>
      </c>
      <c r="F885" s="20">
        <f t="shared" si="381"/>
        <v>2.9224781644156579</v>
      </c>
      <c r="G885" s="20">
        <f t="shared" si="382"/>
        <v>3.0826369232819606</v>
      </c>
      <c r="H885" s="20">
        <f t="shared" si="383"/>
        <v>0.16015875886630399</v>
      </c>
      <c r="I885" s="20">
        <f t="shared" si="384"/>
        <v>18</v>
      </c>
      <c r="J885" s="20">
        <f t="shared" si="385"/>
        <v>0.98521990655734715</v>
      </c>
      <c r="K885" s="20">
        <f t="shared" si="387"/>
        <v>1023.7398170785571</v>
      </c>
      <c r="L885" s="20">
        <f t="shared" si="388"/>
        <v>815.51889248076623</v>
      </c>
      <c r="M885" s="20">
        <f t="shared" si="389"/>
        <v>30.921286766684361</v>
      </c>
      <c r="N885" s="20">
        <f t="shared" si="390"/>
        <v>32.615846873719889</v>
      </c>
      <c r="O885" s="20">
        <f t="shared" si="391"/>
        <v>1.6945601070355436</v>
      </c>
      <c r="P885" s="20">
        <f>Properties!$G$12*EXP(1/$G$2-1/300)*(K885*L885-M885*N885/Properties!$B$3)</f>
        <v>1.3580675221381646E-2</v>
      </c>
      <c r="Q885" s="20">
        <f>Properties!$G$13*(K885^2-O885*N885/Properties!$C$3)</f>
        <v>7.4585463431307993E-4</v>
      </c>
      <c r="R885" s="20">
        <f>Properties!$G$14*(O885*L885-M885*K885/Properties!$D$3)</f>
        <v>4.1397637365485717E-10</v>
      </c>
      <c r="S885" s="20">
        <f t="shared" si="392"/>
        <v>96.75360894894888</v>
      </c>
      <c r="T885" s="20">
        <f t="shared" si="393"/>
        <v>77.074282299051035</v>
      </c>
      <c r="U885" s="20">
        <f t="shared" si="394"/>
        <v>2.9257177009490021</v>
      </c>
      <c r="V885" s="20">
        <f t="shared" si="395"/>
        <v>3.0860543760000518</v>
      </c>
      <c r="W885" s="20">
        <f t="shared" si="396"/>
        <v>0.16033667505105101</v>
      </c>
      <c r="X885" s="20">
        <f t="shared" si="386"/>
        <v>18</v>
      </c>
      <c r="Y885" s="20">
        <f t="shared" si="397"/>
        <v>0.98520255097830156</v>
      </c>
      <c r="Z885" s="34">
        <f t="shared" si="398"/>
        <v>9.512912096204118E-2</v>
      </c>
      <c r="AA885" s="38">
        <f t="shared" si="401"/>
        <v>3.2463910510511201E-2</v>
      </c>
      <c r="AB885" s="37">
        <f t="shared" si="402"/>
        <v>3.6571471261862068E-2</v>
      </c>
      <c r="AC885" s="39">
        <f t="shared" si="399"/>
        <v>18.208217189181017</v>
      </c>
    </row>
    <row r="886" spans="1:29">
      <c r="A886" s="20">
        <f t="shared" si="400"/>
        <v>8.5900000000001434E-2</v>
      </c>
      <c r="B886" s="16">
        <f t="shared" si="379"/>
        <v>10.937127689275229</v>
      </c>
      <c r="C886" s="16">
        <f t="shared" si="380"/>
        <v>204.90599708439197</v>
      </c>
      <c r="D886" s="20">
        <f t="shared" si="403"/>
        <v>96.75360894894888</v>
      </c>
      <c r="E886" s="20">
        <f t="shared" si="404"/>
        <v>77.074282299051035</v>
      </c>
      <c r="F886" s="20">
        <f t="shared" si="381"/>
        <v>2.9257177009490021</v>
      </c>
      <c r="G886" s="20">
        <f t="shared" si="382"/>
        <v>3.0860543760000518</v>
      </c>
      <c r="H886" s="20">
        <f t="shared" si="383"/>
        <v>0.16033667505105101</v>
      </c>
      <c r="I886" s="20">
        <f t="shared" si="384"/>
        <v>18</v>
      </c>
      <c r="J886" s="20">
        <f t="shared" si="385"/>
        <v>0.98520255097830156</v>
      </c>
      <c r="K886" s="20">
        <f t="shared" si="387"/>
        <v>1023.6837427963042</v>
      </c>
      <c r="L886" s="20">
        <f t="shared" si="388"/>
        <v>815.47025102559405</v>
      </c>
      <c r="M886" s="20">
        <f t="shared" si="389"/>
        <v>30.955017378764246</v>
      </c>
      <c r="N886" s="20">
        <f t="shared" si="390"/>
        <v>32.651430043953582</v>
      </c>
      <c r="O886" s="20">
        <f t="shared" si="391"/>
        <v>1.6964126651893519</v>
      </c>
      <c r="P886" s="20">
        <f>Properties!$G$12*EXP(1/$G$2-1/300)*(K886*L886-M886*N886/Properties!$B$3)</f>
        <v>1.3579121322553463E-2</v>
      </c>
      <c r="Q886" s="20">
        <f>Properties!$G$13*(K886^2-O886*N886/Properties!$C$3)</f>
        <v>7.4577292333625946E-4</v>
      </c>
      <c r="R886" s="20">
        <f>Properties!$G$14*(O886*L886-M886*K886/Properties!$D$3)</f>
        <v>4.1440316089670825E-10</v>
      </c>
      <c r="S886" s="20">
        <f t="shared" si="392"/>
        <v>96.750013989696114</v>
      </c>
      <c r="T886" s="20">
        <f t="shared" si="393"/>
        <v>77.071043133184858</v>
      </c>
      <c r="U886" s="20">
        <f t="shared" si="394"/>
        <v>2.9289568668151738</v>
      </c>
      <c r="V886" s="20">
        <f t="shared" si="395"/>
        <v>3.089471438559519</v>
      </c>
      <c r="W886" s="20">
        <f t="shared" si="396"/>
        <v>0.16051457174434677</v>
      </c>
      <c r="X886" s="20">
        <f t="shared" si="386"/>
        <v>18</v>
      </c>
      <c r="Y886" s="20">
        <f t="shared" si="397"/>
        <v>0.98518519509351565</v>
      </c>
      <c r="Z886" s="34">
        <f t="shared" si="398"/>
        <v>9.5232656121127524E-2</v>
      </c>
      <c r="AA886" s="38">
        <f t="shared" si="401"/>
        <v>3.2499860103038854E-2</v>
      </c>
      <c r="AB886" s="37">
        <f t="shared" si="402"/>
        <v>3.6611960835189271E-2</v>
      </c>
      <c r="AC886" s="39">
        <f t="shared" si="399"/>
        <v>18.208128583853139</v>
      </c>
    </row>
    <row r="887" spans="1:29">
      <c r="A887" s="20">
        <f t="shared" si="400"/>
        <v>8.6000000000001436E-2</v>
      </c>
      <c r="B887" s="16">
        <f t="shared" si="379"/>
        <v>10.949860084722582</v>
      </c>
      <c r="C887" s="16">
        <f t="shared" si="380"/>
        <v>205.14453724397799</v>
      </c>
      <c r="D887" s="20">
        <f t="shared" si="403"/>
        <v>96.750013989696114</v>
      </c>
      <c r="E887" s="20">
        <f t="shared" si="404"/>
        <v>77.071043133184858</v>
      </c>
      <c r="F887" s="20">
        <f t="shared" si="381"/>
        <v>2.9289568668151738</v>
      </c>
      <c r="G887" s="20">
        <f t="shared" si="382"/>
        <v>3.089471438559519</v>
      </c>
      <c r="H887" s="20">
        <f t="shared" si="383"/>
        <v>0.16051457174434677</v>
      </c>
      <c r="I887" s="20">
        <f t="shared" si="384"/>
        <v>18</v>
      </c>
      <c r="J887" s="20">
        <f t="shared" si="385"/>
        <v>0.98518519509351565</v>
      </c>
      <c r="K887" s="20">
        <f t="shared" si="387"/>
        <v>1023.6276738707808</v>
      </c>
      <c r="L887" s="20">
        <f t="shared" si="388"/>
        <v>815.42161444667738</v>
      </c>
      <c r="M887" s="20">
        <f t="shared" si="389"/>
        <v>30.988742851914946</v>
      </c>
      <c r="N887" s="20">
        <f t="shared" si="390"/>
        <v>32.687007802186969</v>
      </c>
      <c r="O887" s="20">
        <f t="shared" si="391"/>
        <v>1.6982649502720379</v>
      </c>
      <c r="P887" s="20">
        <f>Properties!$G$12*EXP(1/$G$2-1/300)*(K887*L887-M887*N887/Properties!$B$3)</f>
        <v>1.3577567664655494E-2</v>
      </c>
      <c r="Q887" s="20">
        <f>Properties!$G$13*(K887^2-O887*N887/Properties!$C$3)</f>
        <v>7.4569122463368864E-4</v>
      </c>
      <c r="R887" s="20">
        <f>Properties!$G$14*(O887*L887-M887*K887/Properties!$D$3)</f>
        <v>4.1482982773549373E-10</v>
      </c>
      <c r="S887" s="20">
        <f t="shared" si="392"/>
        <v>96.746419440030095</v>
      </c>
      <c r="T887" s="20">
        <f t="shared" si="393"/>
        <v>77.067804337928393</v>
      </c>
      <c r="U887" s="20">
        <f t="shared" si="394"/>
        <v>2.9321956620716443</v>
      </c>
      <c r="V887" s="20">
        <f t="shared" si="395"/>
        <v>3.0928881110207618</v>
      </c>
      <c r="W887" s="20">
        <f t="shared" si="396"/>
        <v>0.16069244894911922</v>
      </c>
      <c r="X887" s="20">
        <f t="shared" si="386"/>
        <v>18</v>
      </c>
      <c r="Y887" s="20">
        <f t="shared" si="397"/>
        <v>0.98516783890297333</v>
      </c>
      <c r="Z887" s="34">
        <f t="shared" si="398"/>
        <v>9.5336175227210829E-2</v>
      </c>
      <c r="AA887" s="38">
        <f t="shared" si="401"/>
        <v>3.2535805599699048E-2</v>
      </c>
      <c r="AB887" s="37">
        <f t="shared" si="402"/>
        <v>3.6652445775895083E-2</v>
      </c>
      <c r="AC887" s="39">
        <f t="shared" si="399"/>
        <v>18.208039982491712</v>
      </c>
    </row>
    <row r="888" spans="1:29">
      <c r="A888" s="20">
        <f t="shared" si="400"/>
        <v>8.6100000000001439E-2</v>
      </c>
      <c r="B888" s="16">
        <f t="shared" si="379"/>
        <v>10.962592480169933</v>
      </c>
      <c r="C888" s="16">
        <f t="shared" si="380"/>
        <v>205.38307740356402</v>
      </c>
      <c r="D888" s="20">
        <f t="shared" si="403"/>
        <v>96.746419440030095</v>
      </c>
      <c r="E888" s="20">
        <f t="shared" si="404"/>
        <v>77.067804337928393</v>
      </c>
      <c r="F888" s="20">
        <f t="shared" si="381"/>
        <v>2.9321956620716443</v>
      </c>
      <c r="G888" s="20">
        <f t="shared" si="382"/>
        <v>3.0928881110207618</v>
      </c>
      <c r="H888" s="20">
        <f t="shared" si="383"/>
        <v>0.16069244894911922</v>
      </c>
      <c r="I888" s="20">
        <f t="shared" si="384"/>
        <v>18</v>
      </c>
      <c r="J888" s="20">
        <f t="shared" si="385"/>
        <v>0.98516783890297333</v>
      </c>
      <c r="K888" s="20">
        <f t="shared" si="387"/>
        <v>1023.5716103011072</v>
      </c>
      <c r="L888" s="20">
        <f t="shared" si="388"/>
        <v>815.37298274322029</v>
      </c>
      <c r="M888" s="20">
        <f t="shared" si="389"/>
        <v>31.022463186919371</v>
      </c>
      <c r="N888" s="20">
        <f t="shared" si="390"/>
        <v>32.722580149243051</v>
      </c>
      <c r="O888" s="20">
        <f t="shared" si="391"/>
        <v>1.7001169623236987</v>
      </c>
      <c r="P888" s="20">
        <f>Properties!$G$12*EXP(1/$G$2-1/300)*(K888*L888-M888*N888/Properties!$B$3)</f>
        <v>1.3576014247636797E-2</v>
      </c>
      <c r="Q888" s="20">
        <f>Properties!$G$13*(K888^2-O888*N888/Properties!$C$3)</f>
        <v>7.4560953820280637E-4</v>
      </c>
      <c r="R888" s="20">
        <f>Properties!$G$14*(O888*L888-M888*K888/Properties!$D$3)</f>
        <v>4.1525637420161448E-10</v>
      </c>
      <c r="S888" s="20">
        <f t="shared" si="392"/>
        <v>96.742825299887514</v>
      </c>
      <c r="T888" s="20">
        <f t="shared" si="393"/>
        <v>77.064565913224172</v>
      </c>
      <c r="U888" s="20">
        <f t="shared" si="394"/>
        <v>2.935434086775873</v>
      </c>
      <c r="V888" s="20">
        <f t="shared" si="395"/>
        <v>3.096304393444167</v>
      </c>
      <c r="W888" s="20">
        <f t="shared" si="396"/>
        <v>0.16087030666829566</v>
      </c>
      <c r="X888" s="20">
        <f t="shared" si="386"/>
        <v>18</v>
      </c>
      <c r="Y888" s="20">
        <f t="shared" si="397"/>
        <v>0.98515048240665837</v>
      </c>
      <c r="Z888" s="34">
        <f t="shared" si="398"/>
        <v>9.5439678283685603E-2</v>
      </c>
      <c r="AA888" s="38">
        <f t="shared" si="401"/>
        <v>3.2571747001124862E-2</v>
      </c>
      <c r="AB888" s="37">
        <f t="shared" si="402"/>
        <v>3.6692926084697854E-2</v>
      </c>
      <c r="AC888" s="39">
        <f t="shared" si="399"/>
        <v>18.207951385096628</v>
      </c>
    </row>
    <row r="889" spans="1:29">
      <c r="A889" s="20">
        <f t="shared" si="400"/>
        <v>8.6200000000001442E-2</v>
      </c>
      <c r="B889" s="16">
        <f t="shared" si="379"/>
        <v>10.975324875617286</v>
      </c>
      <c r="C889" s="16">
        <f t="shared" si="380"/>
        <v>205.62161756315004</v>
      </c>
      <c r="D889" s="20">
        <f t="shared" si="403"/>
        <v>96.742825299887514</v>
      </c>
      <c r="E889" s="20">
        <f t="shared" si="404"/>
        <v>77.064565913224172</v>
      </c>
      <c r="F889" s="20">
        <f t="shared" si="381"/>
        <v>2.935434086775873</v>
      </c>
      <c r="G889" s="20">
        <f t="shared" si="382"/>
        <v>3.096304393444167</v>
      </c>
      <c r="H889" s="20">
        <f t="shared" si="383"/>
        <v>0.16087030666829566</v>
      </c>
      <c r="I889" s="20">
        <f t="shared" si="384"/>
        <v>18</v>
      </c>
      <c r="J889" s="20">
        <f t="shared" si="385"/>
        <v>0.98515048240665837</v>
      </c>
      <c r="K889" s="20">
        <f t="shared" si="387"/>
        <v>1023.5155520864025</v>
      </c>
      <c r="L889" s="20">
        <f t="shared" si="388"/>
        <v>815.32435591442561</v>
      </c>
      <c r="M889" s="20">
        <f t="shared" si="389"/>
        <v>31.056178384560223</v>
      </c>
      <c r="N889" s="20">
        <f t="shared" si="390"/>
        <v>32.758147085944628</v>
      </c>
      <c r="O889" s="20">
        <f t="shared" si="391"/>
        <v>1.7019687013844214</v>
      </c>
      <c r="P889" s="20">
        <f>Properties!$G$12*EXP(1/$G$2-1/300)*(K889*L889-M889*N889/Properties!$B$3)</f>
        <v>1.357446107144639E-2</v>
      </c>
      <c r="Q889" s="20">
        <f>Properties!$G$13*(K889^2-O889*N889/Properties!$C$3)</f>
        <v>7.4552786404105003E-4</v>
      </c>
      <c r="R889" s="20">
        <f>Properties!$G$14*(O889*L889-M889*K889/Properties!$D$3)</f>
        <v>4.1568280032546157E-10</v>
      </c>
      <c r="S889" s="20">
        <f t="shared" si="392"/>
        <v>96.73923156920506</v>
      </c>
      <c r="T889" s="20">
        <f t="shared" si="393"/>
        <v>77.061327859014739</v>
      </c>
      <c r="U889" s="20">
        <f t="shared" si="394"/>
        <v>2.9386721409853069</v>
      </c>
      <c r="V889" s="20">
        <f t="shared" si="395"/>
        <v>3.0997202858901081</v>
      </c>
      <c r="W889" s="20">
        <f t="shared" si="396"/>
        <v>0.16104814490480279</v>
      </c>
      <c r="X889" s="20">
        <f t="shared" si="386"/>
        <v>18</v>
      </c>
      <c r="Y889" s="20">
        <f t="shared" si="397"/>
        <v>0.98513312560455457</v>
      </c>
      <c r="Z889" s="34">
        <f t="shared" si="398"/>
        <v>9.5543165293948573E-2</v>
      </c>
      <c r="AA889" s="38">
        <f t="shared" si="401"/>
        <v>3.26076843079494E-2</v>
      </c>
      <c r="AB889" s="37">
        <f t="shared" si="402"/>
        <v>3.6733401762315765E-2</v>
      </c>
      <c r="AC889" s="39">
        <f t="shared" si="399"/>
        <v>18.207862791667772</v>
      </c>
    </row>
    <row r="890" spans="1:29">
      <c r="A890" s="20">
        <f t="shared" si="400"/>
        <v>8.6300000000001445E-2</v>
      </c>
      <c r="B890" s="16">
        <f t="shared" si="379"/>
        <v>10.988057271064637</v>
      </c>
      <c r="C890" s="16">
        <f t="shared" si="380"/>
        <v>205.86015772273606</v>
      </c>
      <c r="D890" s="20">
        <f t="shared" si="403"/>
        <v>96.73923156920506</v>
      </c>
      <c r="E890" s="20">
        <f t="shared" si="404"/>
        <v>77.061327859014739</v>
      </c>
      <c r="F890" s="20">
        <f t="shared" si="381"/>
        <v>2.9386721409853069</v>
      </c>
      <c r="G890" s="20">
        <f t="shared" si="382"/>
        <v>3.0997202858901081</v>
      </c>
      <c r="H890" s="20">
        <f t="shared" si="383"/>
        <v>0.16104814490480279</v>
      </c>
      <c r="I890" s="20">
        <f t="shared" si="384"/>
        <v>18</v>
      </c>
      <c r="J890" s="20">
        <f t="shared" si="385"/>
        <v>0.98513312560455457</v>
      </c>
      <c r="K890" s="20">
        <f t="shared" si="387"/>
        <v>1023.459499225787</v>
      </c>
      <c r="L890" s="20">
        <f t="shared" si="388"/>
        <v>815.27573395949707</v>
      </c>
      <c r="M890" s="20">
        <f t="shared" si="389"/>
        <v>31.089888445620076</v>
      </c>
      <c r="N890" s="20">
        <f t="shared" si="390"/>
        <v>32.79370861311434</v>
      </c>
      <c r="O890" s="20">
        <f t="shared" si="391"/>
        <v>1.7038201674942857</v>
      </c>
      <c r="P890" s="20">
        <f>Properties!$G$12*EXP(1/$G$2-1/300)*(K890*L890-M890*N890/Properties!$B$3)</f>
        <v>1.3572908136033332E-2</v>
      </c>
      <c r="Q890" s="20">
        <f>Properties!$G$13*(K890^2-O890*N890/Properties!$C$3)</f>
        <v>7.4544620214585906E-4</v>
      </c>
      <c r="R890" s="20">
        <f>Properties!$G$14*(O890*L890-M890*K890/Properties!$D$3)</f>
        <v>4.1610910613741777E-10</v>
      </c>
      <c r="S890" s="20">
        <f t="shared" si="392"/>
        <v>96.735638247919454</v>
      </c>
      <c r="T890" s="20">
        <f t="shared" si="393"/>
        <v>77.058090175242668</v>
      </c>
      <c r="U890" s="20">
        <f t="shared" si="394"/>
        <v>2.9419098247573814</v>
      </c>
      <c r="V890" s="20">
        <f t="shared" si="395"/>
        <v>3.1031357884189466</v>
      </c>
      <c r="W890" s="20">
        <f t="shared" si="396"/>
        <v>0.16122596366156672</v>
      </c>
      <c r="X890" s="20">
        <f t="shared" si="386"/>
        <v>18</v>
      </c>
      <c r="Y890" s="20">
        <f t="shared" si="397"/>
        <v>0.98511576849664584</v>
      </c>
      <c r="Z890" s="34">
        <f t="shared" si="398"/>
        <v>9.5646636261393914E-2</v>
      </c>
      <c r="AA890" s="38">
        <f t="shared" si="401"/>
        <v>3.2643617520805461E-2</v>
      </c>
      <c r="AB890" s="37">
        <f t="shared" si="402"/>
        <v>3.6773872809466646E-2</v>
      </c>
      <c r="AC890" s="39">
        <f t="shared" si="399"/>
        <v>18.207774202205027</v>
      </c>
    </row>
    <row r="891" spans="1:29">
      <c r="A891" s="20">
        <f t="shared" si="400"/>
        <v>8.6400000000001448E-2</v>
      </c>
      <c r="B891" s="16">
        <f t="shared" si="379"/>
        <v>11.00078966651199</v>
      </c>
      <c r="C891" s="16">
        <f t="shared" si="380"/>
        <v>206.09869788232209</v>
      </c>
      <c r="D891" s="20">
        <f t="shared" si="403"/>
        <v>96.735638247919454</v>
      </c>
      <c r="E891" s="20">
        <f t="shared" si="404"/>
        <v>77.058090175242668</v>
      </c>
      <c r="F891" s="20">
        <f t="shared" si="381"/>
        <v>2.9419098247573814</v>
      </c>
      <c r="G891" s="20">
        <f t="shared" si="382"/>
        <v>3.1031357884189466</v>
      </c>
      <c r="H891" s="20">
        <f t="shared" si="383"/>
        <v>0.16122596366156672</v>
      </c>
      <c r="I891" s="20">
        <f t="shared" si="384"/>
        <v>18</v>
      </c>
      <c r="J891" s="20">
        <f t="shared" si="385"/>
        <v>0.98511576849664584</v>
      </c>
      <c r="K891" s="20">
        <f t="shared" si="387"/>
        <v>1023.403451718381</v>
      </c>
      <c r="L891" s="20">
        <f t="shared" si="388"/>
        <v>815.22711687763865</v>
      </c>
      <c r="M891" s="20">
        <f t="shared" si="389"/>
        <v>31.123593370881338</v>
      </c>
      <c r="N891" s="20">
        <f t="shared" si="390"/>
        <v>32.829264731574689</v>
      </c>
      <c r="O891" s="20">
        <f t="shared" si="391"/>
        <v>1.7056713606933622</v>
      </c>
      <c r="P891" s="20">
        <f>Properties!$G$12*EXP(1/$G$2-1/300)*(K891*L891-M891*N891/Properties!$B$3)</f>
        <v>1.3571355441346701E-2</v>
      </c>
      <c r="Q891" s="20">
        <f>Properties!$G$13*(K891^2-O891*N891/Properties!$C$3)</f>
        <v>7.4536455251467343E-4</v>
      </c>
      <c r="R891" s="20">
        <f>Properties!$G$14*(O891*L891-M891*K891/Properties!$D$3)</f>
        <v>4.1653529166785642E-10</v>
      </c>
      <c r="S891" s="20">
        <f t="shared" si="392"/>
        <v>96.732045335967427</v>
      </c>
      <c r="T891" s="20">
        <f t="shared" si="393"/>
        <v>77.054852861850534</v>
      </c>
      <c r="U891" s="20">
        <f t="shared" si="394"/>
        <v>2.9451471381495193</v>
      </c>
      <c r="V891" s="20">
        <f t="shared" si="395"/>
        <v>3.1065509010910306</v>
      </c>
      <c r="W891" s="20">
        <f t="shared" si="396"/>
        <v>0.16140376294151293</v>
      </c>
      <c r="X891" s="20">
        <f t="shared" si="386"/>
        <v>18</v>
      </c>
      <c r="Y891" s="20">
        <f t="shared" si="397"/>
        <v>0.98509841108291596</v>
      </c>
      <c r="Z891" s="34">
        <f t="shared" si="398"/>
        <v>9.5750091189414466E-2</v>
      </c>
      <c r="AA891" s="38">
        <f t="shared" si="401"/>
        <v>3.2679546640325727E-2</v>
      </c>
      <c r="AB891" s="37">
        <f t="shared" si="402"/>
        <v>3.6814339226868317E-2</v>
      </c>
      <c r="AC891" s="39">
        <f t="shared" si="399"/>
        <v>18.207685616708293</v>
      </c>
    </row>
    <row r="892" spans="1:29">
      <c r="A892" s="20">
        <f t="shared" si="400"/>
        <v>8.6500000000001451E-2</v>
      </c>
      <c r="B892" s="16">
        <f t="shared" si="379"/>
        <v>11.013522061959341</v>
      </c>
      <c r="C892" s="16">
        <f t="shared" si="380"/>
        <v>206.33723804190811</v>
      </c>
      <c r="D892" s="20">
        <f t="shared" si="403"/>
        <v>96.732045335967427</v>
      </c>
      <c r="E892" s="20">
        <f t="shared" si="404"/>
        <v>77.054852861850534</v>
      </c>
      <c r="F892" s="20">
        <f t="shared" si="381"/>
        <v>2.9451471381495193</v>
      </c>
      <c r="G892" s="20">
        <f t="shared" si="382"/>
        <v>3.1065509010910306</v>
      </c>
      <c r="H892" s="20">
        <f t="shared" si="383"/>
        <v>0.16140376294151293</v>
      </c>
      <c r="I892" s="20">
        <f t="shared" si="384"/>
        <v>18</v>
      </c>
      <c r="J892" s="20">
        <f t="shared" si="385"/>
        <v>0.98509841108291596</v>
      </c>
      <c r="K892" s="20">
        <f t="shared" si="387"/>
        <v>1023.3474095633043</v>
      </c>
      <c r="L892" s="20">
        <f t="shared" si="388"/>
        <v>815.17850466805362</v>
      </c>
      <c r="M892" s="20">
        <f t="shared" si="389"/>
        <v>31.157293161126219</v>
      </c>
      <c r="N892" s="20">
        <f t="shared" si="390"/>
        <v>32.864815442147922</v>
      </c>
      <c r="O892" s="20">
        <f t="shared" si="391"/>
        <v>1.7075222810217134</v>
      </c>
      <c r="P892" s="20">
        <f>Properties!$G$12*EXP(1/$G$2-1/300)*(K892*L892-M892*N892/Properties!$B$3)</f>
        <v>1.3569802987335554E-2</v>
      </c>
      <c r="Q892" s="20">
        <f>Properties!$G$13*(K892^2-O892*N892/Properties!$C$3)</f>
        <v>7.4528291514493281E-4</v>
      </c>
      <c r="R892" s="20">
        <f>Properties!$G$14*(O892*L892-M892*K892/Properties!$D$3)</f>
        <v>4.1696135694714249E-10</v>
      </c>
      <c r="S892" s="20">
        <f t="shared" si="392"/>
        <v>96.728452833285715</v>
      </c>
      <c r="T892" s="20">
        <f t="shared" si="393"/>
        <v>77.051615918780925</v>
      </c>
      <c r="U892" s="20">
        <f t="shared" si="394"/>
        <v>2.9483840812191313</v>
      </c>
      <c r="V892" s="20">
        <f t="shared" si="395"/>
        <v>3.109965623966696</v>
      </c>
      <c r="W892" s="20">
        <f t="shared" si="396"/>
        <v>0.16158154274756631</v>
      </c>
      <c r="X892" s="20">
        <f t="shared" si="386"/>
        <v>18</v>
      </c>
      <c r="Y892" s="20">
        <f t="shared" si="397"/>
        <v>0.98508105336334884</v>
      </c>
      <c r="Z892" s="34">
        <f t="shared" si="398"/>
        <v>9.5853530081404514E-2</v>
      </c>
      <c r="AA892" s="38">
        <f t="shared" si="401"/>
        <v>3.2715471667142851E-2</v>
      </c>
      <c r="AB892" s="37">
        <f t="shared" si="402"/>
        <v>3.6854801015238435E-2</v>
      </c>
      <c r="AC892" s="39">
        <f t="shared" si="399"/>
        <v>18.207597035177439</v>
      </c>
    </row>
    <row r="893" spans="1:29">
      <c r="A893" s="20">
        <f t="shared" si="400"/>
        <v>8.6600000000001454E-2</v>
      </c>
      <c r="B893" s="16">
        <f t="shared" si="379"/>
        <v>11.026254457406694</v>
      </c>
      <c r="C893" s="16">
        <f t="shared" si="380"/>
        <v>206.57577820149413</v>
      </c>
      <c r="D893" s="20">
        <f t="shared" si="403"/>
        <v>96.728452833285715</v>
      </c>
      <c r="E893" s="20">
        <f t="shared" si="404"/>
        <v>77.051615918780925</v>
      </c>
      <c r="F893" s="20">
        <f t="shared" si="381"/>
        <v>2.9483840812191313</v>
      </c>
      <c r="G893" s="20">
        <f t="shared" si="382"/>
        <v>3.109965623966696</v>
      </c>
      <c r="H893" s="20">
        <f t="shared" si="383"/>
        <v>0.16158154274756631</v>
      </c>
      <c r="I893" s="20">
        <f t="shared" si="384"/>
        <v>18</v>
      </c>
      <c r="J893" s="20">
        <f t="shared" si="385"/>
        <v>0.98508105336334884</v>
      </c>
      <c r="K893" s="20">
        <f t="shared" si="387"/>
        <v>1023.2913727596774</v>
      </c>
      <c r="L893" s="20">
        <f t="shared" si="388"/>
        <v>815.1298973299464</v>
      </c>
      <c r="M893" s="20">
        <f t="shared" si="389"/>
        <v>31.190987817136786</v>
      </c>
      <c r="N893" s="20">
        <f t="shared" si="390"/>
        <v>32.900360745656165</v>
      </c>
      <c r="O893" s="20">
        <f t="shared" si="391"/>
        <v>1.7093729285193933</v>
      </c>
      <c r="P893" s="20">
        <f>Properties!$G$12*EXP(1/$G$2-1/300)*(K893*L893-M893*N893/Properties!$B$3)</f>
        <v>1.3568250773949001E-2</v>
      </c>
      <c r="Q893" s="20">
        <f>Properties!$G$13*(K893^2-O893*N893/Properties!$C$3)</f>
        <v>7.4520129003407848E-4</v>
      </c>
      <c r="R893" s="20">
        <f>Properties!$G$14*(O893*L893-M893*K893/Properties!$D$3)</f>
        <v>4.1738730200563227E-10</v>
      </c>
      <c r="S893" s="20">
        <f t="shared" si="392"/>
        <v>96.724860739811064</v>
      </c>
      <c r="T893" s="20">
        <f t="shared" si="393"/>
        <v>77.048379345976443</v>
      </c>
      <c r="U893" s="20">
        <f t="shared" si="394"/>
        <v>2.9516206540236158</v>
      </c>
      <c r="V893" s="20">
        <f t="shared" si="395"/>
        <v>3.1133799571062655</v>
      </c>
      <c r="W893" s="20">
        <f t="shared" si="396"/>
        <v>0.1617593030826511</v>
      </c>
      <c r="X893" s="20">
        <f t="shared" si="386"/>
        <v>18</v>
      </c>
      <c r="Y893" s="20">
        <f t="shared" si="397"/>
        <v>0.98506369533792826</v>
      </c>
      <c r="Z893" s="34">
        <f t="shared" si="398"/>
        <v>9.5956952940755014E-2</v>
      </c>
      <c r="AA893" s="38">
        <f t="shared" si="401"/>
        <v>3.2751392601889362E-2</v>
      </c>
      <c r="AB893" s="37">
        <f t="shared" si="402"/>
        <v>3.6895258175294467E-2</v>
      </c>
      <c r="AC893" s="39">
        <f t="shared" si="399"/>
        <v>18.207508457612374</v>
      </c>
    </row>
    <row r="894" spans="1:29">
      <c r="A894" s="20">
        <f t="shared" si="400"/>
        <v>8.6700000000001456E-2</v>
      </c>
      <c r="B894" s="16">
        <f t="shared" si="379"/>
        <v>11.038986852854045</v>
      </c>
      <c r="C894" s="16">
        <f t="shared" si="380"/>
        <v>206.81431836108015</v>
      </c>
      <c r="D894" s="20">
        <f t="shared" si="403"/>
        <v>96.724860739811064</v>
      </c>
      <c r="E894" s="20">
        <f t="shared" si="404"/>
        <v>77.048379345976443</v>
      </c>
      <c r="F894" s="20">
        <f t="shared" si="381"/>
        <v>2.9516206540236158</v>
      </c>
      <c r="G894" s="20">
        <f t="shared" si="382"/>
        <v>3.1133799571062655</v>
      </c>
      <c r="H894" s="20">
        <f t="shared" si="383"/>
        <v>0.1617593030826511</v>
      </c>
      <c r="I894" s="20">
        <f t="shared" si="384"/>
        <v>18</v>
      </c>
      <c r="J894" s="20">
        <f t="shared" si="385"/>
        <v>0.98506369533792826</v>
      </c>
      <c r="K894" s="20">
        <f t="shared" si="387"/>
        <v>1023.2353413066213</v>
      </c>
      <c r="L894" s="20">
        <f t="shared" si="388"/>
        <v>815.08129486252119</v>
      </c>
      <c r="M894" s="20">
        <f t="shared" si="389"/>
        <v>31.224677339694942</v>
      </c>
      <c r="N894" s="20">
        <f t="shared" si="390"/>
        <v>32.935900642921368</v>
      </c>
      <c r="O894" s="20">
        <f t="shared" si="391"/>
        <v>1.7112233032264483</v>
      </c>
      <c r="P894" s="20">
        <f>Properties!$G$12*EXP(1/$G$2-1/300)*(K894*L894-M894*N894/Properties!$B$3)</f>
        <v>1.3566698801136144E-2</v>
      </c>
      <c r="Q894" s="20">
        <f>Properties!$G$13*(K894^2-O894*N894/Properties!$C$3)</f>
        <v>7.4511967717955227E-4</v>
      </c>
      <c r="R894" s="20">
        <f>Properties!$G$14*(O894*L894-M894*K894/Properties!$D$3)</f>
        <v>4.1781312687367342E-10</v>
      </c>
      <c r="S894" s="20">
        <f t="shared" si="392"/>
        <v>96.721269055480235</v>
      </c>
      <c r="T894" s="20">
        <f t="shared" si="393"/>
        <v>77.045143143379704</v>
      </c>
      <c r="U894" s="20">
        <f t="shared" si="394"/>
        <v>2.9548568566203595</v>
      </c>
      <c r="V894" s="20">
        <f t="shared" si="395"/>
        <v>3.1167939005700491</v>
      </c>
      <c r="W894" s="20">
        <f t="shared" si="396"/>
        <v>0.161937043949691</v>
      </c>
      <c r="X894" s="20">
        <f t="shared" si="386"/>
        <v>18</v>
      </c>
      <c r="Y894" s="20">
        <f t="shared" si="397"/>
        <v>0.98504633700663813</v>
      </c>
      <c r="Z894" s="34">
        <f t="shared" si="398"/>
        <v>9.606035977085714E-2</v>
      </c>
      <c r="AA894" s="38">
        <f t="shared" si="401"/>
        <v>3.278730944519765E-2</v>
      </c>
      <c r="AB894" s="37">
        <f t="shared" si="402"/>
        <v>3.6935710707753699E-2</v>
      </c>
      <c r="AC894" s="39">
        <f t="shared" si="399"/>
        <v>18.207419884012968</v>
      </c>
    </row>
    <row r="895" spans="1:29">
      <c r="A895" s="20">
        <f t="shared" si="400"/>
        <v>8.6800000000001459E-2</v>
      </c>
      <c r="B895" s="16">
        <f t="shared" si="379"/>
        <v>11.051719248301398</v>
      </c>
      <c r="C895" s="16">
        <f t="shared" si="380"/>
        <v>207.05285852066618</v>
      </c>
      <c r="D895" s="20">
        <f t="shared" si="403"/>
        <v>96.721269055480235</v>
      </c>
      <c r="E895" s="20">
        <f t="shared" si="404"/>
        <v>77.045143143379704</v>
      </c>
      <c r="F895" s="20">
        <f t="shared" si="381"/>
        <v>2.9548568566203595</v>
      </c>
      <c r="G895" s="20">
        <f t="shared" si="382"/>
        <v>3.1167939005700491</v>
      </c>
      <c r="H895" s="20">
        <f t="shared" si="383"/>
        <v>0.161937043949691</v>
      </c>
      <c r="I895" s="20">
        <f t="shared" si="384"/>
        <v>18</v>
      </c>
      <c r="J895" s="20">
        <f t="shared" si="385"/>
        <v>0.98504633700663813</v>
      </c>
      <c r="K895" s="20">
        <f t="shared" si="387"/>
        <v>1023.1793152032568</v>
      </c>
      <c r="L895" s="20">
        <f t="shared" si="388"/>
        <v>815.03269726498263</v>
      </c>
      <c r="M895" s="20">
        <f t="shared" si="389"/>
        <v>31.258361729582422</v>
      </c>
      <c r="N895" s="20">
        <f t="shared" si="390"/>
        <v>32.971435134765322</v>
      </c>
      <c r="O895" s="20">
        <f t="shared" si="391"/>
        <v>1.7130734051829164</v>
      </c>
      <c r="P895" s="20">
        <f>Properties!$G$12*EXP(1/$G$2-1/300)*(K895*L895-M895*N895/Properties!$B$3)</f>
        <v>1.3565147068846109E-2</v>
      </c>
      <c r="Q895" s="20">
        <f>Properties!$G$13*(K895^2-O895*N895/Properties!$C$3)</f>
        <v>7.4503807657879653E-4</v>
      </c>
      <c r="R895" s="20">
        <f>Properties!$G$14*(O895*L895-M895*K895/Properties!$D$3)</f>
        <v>4.1823883158160537E-10</v>
      </c>
      <c r="S895" s="20">
        <f t="shared" si="392"/>
        <v>96.717677780230019</v>
      </c>
      <c r="T895" s="20">
        <f t="shared" si="393"/>
        <v>77.041907310933325</v>
      </c>
      <c r="U895" s="20">
        <f t="shared" si="394"/>
        <v>2.9580926890667367</v>
      </c>
      <c r="V895" s="20">
        <f t="shared" si="395"/>
        <v>3.120207454418344</v>
      </c>
      <c r="W895" s="20">
        <f t="shared" si="396"/>
        <v>0.16211476535160901</v>
      </c>
      <c r="X895" s="20">
        <f t="shared" si="386"/>
        <v>18</v>
      </c>
      <c r="Y895" s="20">
        <f t="shared" si="397"/>
        <v>0.98502897836946224</v>
      </c>
      <c r="Z895" s="34">
        <f t="shared" si="398"/>
        <v>9.6163750575100404E-2</v>
      </c>
      <c r="AA895" s="38">
        <f t="shared" si="401"/>
        <v>3.2823222197699807E-2</v>
      </c>
      <c r="AB895" s="37">
        <f t="shared" si="402"/>
        <v>3.6976158613333435E-2</v>
      </c>
      <c r="AC895" s="39">
        <f t="shared" si="399"/>
        <v>18.207331314379125</v>
      </c>
    </row>
    <row r="896" spans="1:29">
      <c r="A896" s="20">
        <f t="shared" si="400"/>
        <v>8.6900000000001462E-2</v>
      </c>
      <c r="B896" s="16">
        <f t="shared" si="379"/>
        <v>11.064451643748749</v>
      </c>
      <c r="C896" s="16">
        <f t="shared" si="380"/>
        <v>207.2913986802522</v>
      </c>
      <c r="D896" s="20">
        <f t="shared" si="403"/>
        <v>96.717677780230019</v>
      </c>
      <c r="E896" s="20">
        <f t="shared" si="404"/>
        <v>77.041907310933325</v>
      </c>
      <c r="F896" s="20">
        <f t="shared" si="381"/>
        <v>2.9580926890667367</v>
      </c>
      <c r="G896" s="20">
        <f t="shared" si="382"/>
        <v>3.120207454418344</v>
      </c>
      <c r="H896" s="20">
        <f t="shared" si="383"/>
        <v>0.16211476535160901</v>
      </c>
      <c r="I896" s="20">
        <f t="shared" si="384"/>
        <v>18</v>
      </c>
      <c r="J896" s="20">
        <f t="shared" si="385"/>
        <v>0.98502897836946224</v>
      </c>
      <c r="K896" s="20">
        <f t="shared" si="387"/>
        <v>1023.1232944487049</v>
      </c>
      <c r="L896" s="20">
        <f t="shared" si="388"/>
        <v>814.9841045365348</v>
      </c>
      <c r="M896" s="20">
        <f t="shared" si="389"/>
        <v>31.292040987580776</v>
      </c>
      <c r="N896" s="20">
        <f t="shared" si="390"/>
        <v>33.006964222009586</v>
      </c>
      <c r="O896" s="20">
        <f t="shared" si="391"/>
        <v>1.714923234428825</v>
      </c>
      <c r="P896" s="20">
        <f>Properties!$G$12*EXP(1/$G$2-1/300)*(K896*L896-M896*N896/Properties!$B$3)</f>
        <v>1.3563595577028024E-2</v>
      </c>
      <c r="Q896" s="20">
        <f>Properties!$G$13*(K896^2-O896*N896/Properties!$C$3)</f>
        <v>7.449564882292544E-4</v>
      </c>
      <c r="R896" s="20">
        <f>Properties!$G$14*(O896*L896-M896*K896/Properties!$D$3)</f>
        <v>4.186644161597567E-10</v>
      </c>
      <c r="S896" s="20">
        <f t="shared" si="392"/>
        <v>96.714086913997207</v>
      </c>
      <c r="T896" s="20">
        <f t="shared" si="393"/>
        <v>77.038671848579952</v>
      </c>
      <c r="U896" s="20">
        <f t="shared" si="394"/>
        <v>2.9613281514201093</v>
      </c>
      <c r="V896" s="20">
        <f t="shared" si="395"/>
        <v>3.1236206187114353</v>
      </c>
      <c r="W896" s="20">
        <f t="shared" si="396"/>
        <v>0.16229246729132757</v>
      </c>
      <c r="X896" s="20">
        <f t="shared" si="386"/>
        <v>18</v>
      </c>
      <c r="Y896" s="20">
        <f t="shared" si="397"/>
        <v>0.98501161942638438</v>
      </c>
      <c r="Z896" s="34">
        <f t="shared" si="398"/>
        <v>9.626712535687465E-2</v>
      </c>
      <c r="AA896" s="38">
        <f t="shared" si="401"/>
        <v>3.2859130860027931E-2</v>
      </c>
      <c r="AB896" s="37">
        <f t="shared" si="402"/>
        <v>3.7016601892750599E-2</v>
      </c>
      <c r="AC896" s="39">
        <f t="shared" si="399"/>
        <v>18.207242748710719</v>
      </c>
    </row>
    <row r="897" spans="1:29">
      <c r="A897" s="20">
        <f t="shared" si="400"/>
        <v>8.7000000000001465E-2</v>
      </c>
      <c r="B897" s="16">
        <f t="shared" si="379"/>
        <v>11.077184039196101</v>
      </c>
      <c r="C897" s="16">
        <f t="shared" si="380"/>
        <v>207.52993883983822</v>
      </c>
      <c r="D897" s="20">
        <f t="shared" si="403"/>
        <v>96.714086913997207</v>
      </c>
      <c r="E897" s="20">
        <f t="shared" si="404"/>
        <v>77.038671848579952</v>
      </c>
      <c r="F897" s="20">
        <f t="shared" si="381"/>
        <v>2.9613281514201093</v>
      </c>
      <c r="G897" s="20">
        <f t="shared" si="382"/>
        <v>3.1236206187114353</v>
      </c>
      <c r="H897" s="20">
        <f t="shared" si="383"/>
        <v>0.16229246729132757</v>
      </c>
      <c r="I897" s="20">
        <f t="shared" si="384"/>
        <v>18</v>
      </c>
      <c r="J897" s="20">
        <f t="shared" si="385"/>
        <v>0.98501161942638438</v>
      </c>
      <c r="K897" s="20">
        <f t="shared" si="387"/>
        <v>1023.0672790420865</v>
      </c>
      <c r="L897" s="20">
        <f t="shared" si="388"/>
        <v>814.93551667638246</v>
      </c>
      <c r="M897" s="20">
        <f t="shared" si="389"/>
        <v>31.3257151144714</v>
      </c>
      <c r="N897" s="20">
        <f t="shared" si="390"/>
        <v>33.042487905475582</v>
      </c>
      <c r="O897" s="20">
        <f t="shared" si="391"/>
        <v>1.7167727910041954</v>
      </c>
      <c r="P897" s="20">
        <f>Properties!$G$12*EXP(1/$G$2-1/300)*(K897*L897-M897*N897/Properties!$B$3)</f>
        <v>1.3562044325631031E-2</v>
      </c>
      <c r="Q897" s="20">
        <f>Properties!$G$13*(K897^2-O897*N897/Properties!$C$3)</f>
        <v>7.4487491212836912E-4</v>
      </c>
      <c r="R897" s="20">
        <f>Properties!$G$14*(O897*L897-M897*K897/Properties!$D$3)</f>
        <v>4.1908988063844936E-10</v>
      </c>
      <c r="S897" s="20">
        <f t="shared" si="392"/>
        <v>96.710496456718602</v>
      </c>
      <c r="T897" s="20">
        <f t="shared" si="393"/>
        <v>77.035436756262229</v>
      </c>
      <c r="U897" s="20">
        <f t="shared" si="394"/>
        <v>2.9645632437378278</v>
      </c>
      <c r="V897" s="20">
        <f t="shared" si="395"/>
        <v>3.1270333935095946</v>
      </c>
      <c r="W897" s="20">
        <f t="shared" si="396"/>
        <v>0.16247014977176852</v>
      </c>
      <c r="X897" s="20">
        <f t="shared" si="386"/>
        <v>18</v>
      </c>
      <c r="Y897" s="20">
        <f t="shared" si="397"/>
        <v>0.98499426017738834</v>
      </c>
      <c r="Z897" s="34">
        <f t="shared" si="398"/>
        <v>9.6370484119568278E-2</v>
      </c>
      <c r="AA897" s="38">
        <f t="shared" si="401"/>
        <v>3.2895035432813982E-2</v>
      </c>
      <c r="AB897" s="37">
        <f t="shared" si="402"/>
        <v>3.7057040546722139E-2</v>
      </c>
      <c r="AC897" s="39">
        <f t="shared" si="399"/>
        <v>18.207154187007646</v>
      </c>
    </row>
    <row r="898" spans="1:29">
      <c r="A898" s="20">
        <f t="shared" si="400"/>
        <v>8.7100000000001468E-2</v>
      </c>
      <c r="B898" s="16">
        <f t="shared" si="379"/>
        <v>11.089916434643454</v>
      </c>
      <c r="C898" s="16">
        <f t="shared" si="380"/>
        <v>207.76847899942425</v>
      </c>
      <c r="D898" s="20">
        <f t="shared" si="403"/>
        <v>96.710496456718602</v>
      </c>
      <c r="E898" s="20">
        <f t="shared" si="404"/>
        <v>77.035436756262229</v>
      </c>
      <c r="F898" s="20">
        <f t="shared" si="381"/>
        <v>2.9645632437378278</v>
      </c>
      <c r="G898" s="20">
        <f t="shared" si="382"/>
        <v>3.1270333935095946</v>
      </c>
      <c r="H898" s="20">
        <f t="shared" si="383"/>
        <v>0.16247014977176852</v>
      </c>
      <c r="I898" s="20">
        <f t="shared" si="384"/>
        <v>18</v>
      </c>
      <c r="J898" s="20">
        <f t="shared" si="385"/>
        <v>0.98499426017738834</v>
      </c>
      <c r="K898" s="20">
        <f t="shared" si="387"/>
        <v>1023.0112689825231</v>
      </c>
      <c r="L898" s="20">
        <f t="shared" si="388"/>
        <v>814.88693368373094</v>
      </c>
      <c r="M898" s="20">
        <f t="shared" si="389"/>
        <v>31.359384111035542</v>
      </c>
      <c r="N898" s="20">
        <f t="shared" si="390"/>
        <v>33.07800618598457</v>
      </c>
      <c r="O898" s="20">
        <f t="shared" si="391"/>
        <v>1.71862207494904</v>
      </c>
      <c r="P898" s="20">
        <f>Properties!$G$12*EXP(1/$G$2-1/300)*(K898*L898-M898*N898/Properties!$B$3)</f>
        <v>1.3560493314604303E-2</v>
      </c>
      <c r="Q898" s="20">
        <f>Properties!$G$13*(K898^2-O898*N898/Properties!$C$3)</f>
        <v>7.447933482735851E-4</v>
      </c>
      <c r="R898" s="20">
        <f>Properties!$G$14*(O898*L898-M898*K898/Properties!$D$3)</f>
        <v>4.195152250479958E-10</v>
      </c>
      <c r="S898" s="20">
        <f t="shared" si="392"/>
        <v>96.706906408331037</v>
      </c>
      <c r="T898" s="20">
        <f t="shared" si="393"/>
        <v>77.032202033922829</v>
      </c>
      <c r="U898" s="20">
        <f t="shared" si="394"/>
        <v>2.9677979660772298</v>
      </c>
      <c r="V898" s="20">
        <f t="shared" si="395"/>
        <v>3.1304457788730811</v>
      </c>
      <c r="W898" s="20">
        <f t="shared" si="396"/>
        <v>0.16264781279585308</v>
      </c>
      <c r="X898" s="20">
        <f t="shared" si="386"/>
        <v>18</v>
      </c>
      <c r="Y898" s="20">
        <f t="shared" si="397"/>
        <v>0.98497690062245802</v>
      </c>
      <c r="Z898" s="34">
        <f t="shared" si="398"/>
        <v>9.6473826866568246E-2</v>
      </c>
      <c r="AA898" s="38">
        <f t="shared" si="401"/>
        <v>3.2930935916689635E-2</v>
      </c>
      <c r="AB898" s="37">
        <f t="shared" si="402"/>
        <v>3.7097474575964642E-2</v>
      </c>
      <c r="AC898" s="39">
        <f t="shared" si="399"/>
        <v>18.207065629269799</v>
      </c>
    </row>
    <row r="899" spans="1:29">
      <c r="A899" s="20">
        <f t="shared" si="400"/>
        <v>8.7200000000001471E-2</v>
      </c>
      <c r="B899" s="16">
        <f t="shared" si="379"/>
        <v>11.102648830090805</v>
      </c>
      <c r="C899" s="16">
        <f t="shared" si="380"/>
        <v>208.00701915901027</v>
      </c>
      <c r="D899" s="20">
        <f t="shared" si="403"/>
        <v>96.706906408331037</v>
      </c>
      <c r="E899" s="20">
        <f t="shared" si="404"/>
        <v>77.032202033922829</v>
      </c>
      <c r="F899" s="20">
        <f t="shared" si="381"/>
        <v>2.9677979660772298</v>
      </c>
      <c r="G899" s="20">
        <f t="shared" si="382"/>
        <v>3.1304457788730811</v>
      </c>
      <c r="H899" s="20">
        <f t="shared" si="383"/>
        <v>0.16264781279585308</v>
      </c>
      <c r="I899" s="20">
        <f t="shared" si="384"/>
        <v>18</v>
      </c>
      <c r="J899" s="20">
        <f t="shared" si="385"/>
        <v>0.98497690062245802</v>
      </c>
      <c r="K899" s="20">
        <f t="shared" si="387"/>
        <v>1022.9552642691366</v>
      </c>
      <c r="L899" s="20">
        <f t="shared" si="388"/>
        <v>814.83835555778455</v>
      </c>
      <c r="M899" s="20">
        <f t="shared" si="389"/>
        <v>31.393047978054252</v>
      </c>
      <c r="N899" s="20">
        <f t="shared" si="390"/>
        <v>33.113519064357597</v>
      </c>
      <c r="O899" s="20">
        <f t="shared" si="391"/>
        <v>1.7204710863033628</v>
      </c>
      <c r="P899" s="20">
        <f>Properties!$G$12*EXP(1/$G$2-1/300)*(K899*L899-M899*N899/Properties!$B$3)</f>
        <v>1.3558942543897E-2</v>
      </c>
      <c r="Q899" s="20">
        <f>Properties!$G$13*(K899^2-O899*N899/Properties!$C$3)</f>
        <v>7.4471179666234775E-4</v>
      </c>
      <c r="R899" s="20">
        <f>Properties!$G$14*(O899*L899-M899*K899/Properties!$D$3)</f>
        <v>4.1994044941869943E-10</v>
      </c>
      <c r="S899" s="20">
        <f t="shared" si="392"/>
        <v>96.70331676877133</v>
      </c>
      <c r="T899" s="20">
        <f t="shared" si="393"/>
        <v>77.028967681504412</v>
      </c>
      <c r="U899" s="20">
        <f t="shared" si="394"/>
        <v>2.9710323184956411</v>
      </c>
      <c r="V899" s="20">
        <f t="shared" si="395"/>
        <v>3.1338577748621415</v>
      </c>
      <c r="W899" s="20">
        <f t="shared" si="396"/>
        <v>0.16282545636650184</v>
      </c>
      <c r="X899" s="20">
        <f t="shared" si="386"/>
        <v>18</v>
      </c>
      <c r="Y899" s="20">
        <f t="shared" si="397"/>
        <v>0.98495954076157721</v>
      </c>
      <c r="Z899" s="34">
        <f t="shared" si="398"/>
        <v>9.6577153601261512E-2</v>
      </c>
      <c r="AA899" s="38">
        <f t="shared" si="401"/>
        <v>3.2966832312286698E-2</v>
      </c>
      <c r="AB899" s="37">
        <f t="shared" si="402"/>
        <v>3.7137903981194854E-2</v>
      </c>
      <c r="AC899" s="39">
        <f t="shared" si="399"/>
        <v>18.206977075497047</v>
      </c>
    </row>
    <row r="900" spans="1:29">
      <c r="A900" s="20">
        <f t="shared" si="400"/>
        <v>8.7300000000001474E-2</v>
      </c>
      <c r="B900" s="16">
        <f t="shared" si="379"/>
        <v>11.115381225538158</v>
      </c>
      <c r="C900" s="16">
        <f t="shared" si="380"/>
        <v>208.24555931859632</v>
      </c>
      <c r="D900" s="20">
        <f t="shared" si="403"/>
        <v>96.70331676877133</v>
      </c>
      <c r="E900" s="20">
        <f t="shared" si="404"/>
        <v>77.028967681504412</v>
      </c>
      <c r="F900" s="20">
        <f t="shared" si="381"/>
        <v>2.9710323184956411</v>
      </c>
      <c r="G900" s="20">
        <f t="shared" si="382"/>
        <v>3.1338577748621415</v>
      </c>
      <c r="H900" s="20">
        <f t="shared" si="383"/>
        <v>0.16282545636650184</v>
      </c>
      <c r="I900" s="20">
        <f t="shared" si="384"/>
        <v>18</v>
      </c>
      <c r="J900" s="20">
        <f t="shared" si="385"/>
        <v>0.98495954076157721</v>
      </c>
      <c r="K900" s="20">
        <f t="shared" si="387"/>
        <v>1022.8992649010482</v>
      </c>
      <c r="L900" s="20">
        <f t="shared" si="388"/>
        <v>814.78978229774907</v>
      </c>
      <c r="M900" s="20">
        <f t="shared" si="389"/>
        <v>31.426706716308438</v>
      </c>
      <c r="N900" s="20">
        <f t="shared" si="390"/>
        <v>33.14902654141558</v>
      </c>
      <c r="O900" s="20">
        <f t="shared" si="391"/>
        <v>1.7223198251071588</v>
      </c>
      <c r="P900" s="20">
        <f>Properties!$G$12*EXP(1/$G$2-1/300)*(K900*L900-M900*N900/Properties!$B$3)</f>
        <v>1.3557392013458318E-2</v>
      </c>
      <c r="Q900" s="20">
        <f>Properties!$G$13*(K900^2-O900*N900/Properties!$C$3)</f>
        <v>7.4463025729210226E-4</v>
      </c>
      <c r="R900" s="20">
        <f>Properties!$G$14*(O900*L900-M900*K900/Properties!$D$3)</f>
        <v>4.2036555378085553E-10</v>
      </c>
      <c r="S900" s="20">
        <f t="shared" si="392"/>
        <v>96.699727537976329</v>
      </c>
      <c r="T900" s="20">
        <f t="shared" si="393"/>
        <v>77.025733698949679</v>
      </c>
      <c r="U900" s="20">
        <f t="shared" si="394"/>
        <v>2.9742663010503758</v>
      </c>
      <c r="V900" s="20">
        <f t="shared" si="395"/>
        <v>3.137269381537009</v>
      </c>
      <c r="W900" s="20">
        <f t="shared" si="396"/>
        <v>0.16300308048663481</v>
      </c>
      <c r="X900" s="20">
        <f t="shared" si="386"/>
        <v>18</v>
      </c>
      <c r="Y900" s="20">
        <f t="shared" si="397"/>
        <v>0.98494218059472982</v>
      </c>
      <c r="Z900" s="34">
        <f t="shared" si="398"/>
        <v>9.6680464327033366E-2</v>
      </c>
      <c r="AA900" s="38">
        <f t="shared" si="401"/>
        <v>3.3002724620236706E-2</v>
      </c>
      <c r="AB900" s="37">
        <f t="shared" si="402"/>
        <v>3.7178328763129008E-2</v>
      </c>
      <c r="AC900" s="39">
        <f t="shared" si="399"/>
        <v>18.206888525689301</v>
      </c>
    </row>
    <row r="901" spans="1:29">
      <c r="A901" s="20">
        <f t="shared" si="400"/>
        <v>8.7400000000001477E-2</v>
      </c>
      <c r="B901" s="16">
        <f t="shared" si="379"/>
        <v>11.128113620985509</v>
      </c>
      <c r="C901" s="16">
        <f t="shared" si="380"/>
        <v>208.48409947818234</v>
      </c>
      <c r="D901" s="20">
        <f t="shared" si="403"/>
        <v>96.699727537976329</v>
      </c>
      <c r="E901" s="20">
        <f t="shared" si="404"/>
        <v>77.025733698949679</v>
      </c>
      <c r="F901" s="20">
        <f t="shared" si="381"/>
        <v>2.9742663010503758</v>
      </c>
      <c r="G901" s="20">
        <f t="shared" si="382"/>
        <v>3.137269381537009</v>
      </c>
      <c r="H901" s="20">
        <f t="shared" si="383"/>
        <v>0.16300308048663481</v>
      </c>
      <c r="I901" s="20">
        <f t="shared" si="384"/>
        <v>18</v>
      </c>
      <c r="J901" s="20">
        <f t="shared" si="385"/>
        <v>0.98494218059472982</v>
      </c>
      <c r="K901" s="20">
        <f t="shared" si="387"/>
        <v>1022.8432708773804</v>
      </c>
      <c r="L901" s="20">
        <f t="shared" si="388"/>
        <v>814.74121390282994</v>
      </c>
      <c r="M901" s="20">
        <f t="shared" si="389"/>
        <v>31.460360326578837</v>
      </c>
      <c r="N901" s="20">
        <f t="shared" si="390"/>
        <v>33.18452861797924</v>
      </c>
      <c r="O901" s="20">
        <f t="shared" si="391"/>
        <v>1.7241682914004164</v>
      </c>
      <c r="P901" s="20">
        <f>Properties!$G$12*EXP(1/$G$2-1/300)*(K901*L901-M901*N901/Properties!$B$3)</f>
        <v>1.3555841723237459E-2</v>
      </c>
      <c r="Q901" s="20">
        <f>Properties!$G$13*(K901^2-O901*N901/Properties!$C$3)</f>
        <v>7.4454873016029555E-4</v>
      </c>
      <c r="R901" s="20">
        <f>Properties!$G$14*(O901*L901-M901*K901/Properties!$D$3)</f>
        <v>4.207905381647509E-10</v>
      </c>
      <c r="S901" s="20">
        <f t="shared" si="392"/>
        <v>96.696138715882896</v>
      </c>
      <c r="T901" s="20">
        <f t="shared" si="393"/>
        <v>77.022500086201319</v>
      </c>
      <c r="U901" s="20">
        <f t="shared" si="394"/>
        <v>2.9774999137987352</v>
      </c>
      <c r="V901" s="20">
        <f t="shared" si="395"/>
        <v>3.1406805989579047</v>
      </c>
      <c r="W901" s="20">
        <f t="shared" si="396"/>
        <v>0.16318068515917136</v>
      </c>
      <c r="X901" s="20">
        <f t="shared" si="386"/>
        <v>18</v>
      </c>
      <c r="Y901" s="20">
        <f t="shared" si="397"/>
        <v>0.98492482012189964</v>
      </c>
      <c r="Z901" s="34">
        <f t="shared" si="398"/>
        <v>9.6783759047268325E-2</v>
      </c>
      <c r="AA901" s="38">
        <f t="shared" si="401"/>
        <v>3.3038612841171044E-2</v>
      </c>
      <c r="AB901" s="37">
        <f t="shared" si="402"/>
        <v>3.7218748922483516E-2</v>
      </c>
      <c r="AC901" s="39">
        <f t="shared" si="399"/>
        <v>18.206799979846437</v>
      </c>
    </row>
    <row r="902" spans="1:29">
      <c r="A902" s="20">
        <f t="shared" si="400"/>
        <v>8.7500000000001479E-2</v>
      </c>
      <c r="B902" s="16">
        <f t="shared" si="379"/>
        <v>11.140846016432862</v>
      </c>
      <c r="C902" s="16">
        <f t="shared" si="380"/>
        <v>208.72263963776837</v>
      </c>
      <c r="D902" s="20">
        <f t="shared" si="403"/>
        <v>96.696138715882896</v>
      </c>
      <c r="E902" s="20">
        <f t="shared" si="404"/>
        <v>77.022500086201319</v>
      </c>
      <c r="F902" s="20">
        <f t="shared" si="381"/>
        <v>2.9774999137987352</v>
      </c>
      <c r="G902" s="20">
        <f t="shared" si="382"/>
        <v>3.1406805989579047</v>
      </c>
      <c r="H902" s="20">
        <f t="shared" si="383"/>
        <v>0.16318068515917136</v>
      </c>
      <c r="I902" s="20">
        <f t="shared" si="384"/>
        <v>18</v>
      </c>
      <c r="J902" s="20">
        <f t="shared" si="385"/>
        <v>0.98492482012189964</v>
      </c>
      <c r="K902" s="20">
        <f t="shared" si="387"/>
        <v>1022.7872821972546</v>
      </c>
      <c r="L902" s="20">
        <f t="shared" si="388"/>
        <v>814.69265037223226</v>
      </c>
      <c r="M902" s="20">
        <f t="shared" si="389"/>
        <v>31.494008809646008</v>
      </c>
      <c r="N902" s="20">
        <f t="shared" si="390"/>
        <v>33.220025294869096</v>
      </c>
      <c r="O902" s="20">
        <f t="shared" si="391"/>
        <v>1.7260164852231128</v>
      </c>
      <c r="P902" s="20">
        <f>Properties!$G$12*EXP(1/$G$2-1/300)*(K902*L902-M902*N902/Properties!$B$3)</f>
        <v>1.3554291673183625E-2</v>
      </c>
      <c r="Q902" s="20">
        <f>Properties!$G$13*(K902^2-O902*N902/Properties!$C$3)</f>
        <v>7.4446721526437367E-4</v>
      </c>
      <c r="R902" s="20">
        <f>Properties!$G$14*(O902*L902-M902*K902/Properties!$D$3)</f>
        <v>4.21215402600662E-10</v>
      </c>
      <c r="S902" s="20">
        <f t="shared" si="392"/>
        <v>96.692550302427904</v>
      </c>
      <c r="T902" s="20">
        <f t="shared" si="393"/>
        <v>77.019266843202047</v>
      </c>
      <c r="U902" s="20">
        <f t="shared" si="394"/>
        <v>2.9807331567980087</v>
      </c>
      <c r="V902" s="20">
        <f t="shared" si="395"/>
        <v>3.1440914271850371</v>
      </c>
      <c r="W902" s="20">
        <f t="shared" si="396"/>
        <v>0.1633582703870303</v>
      </c>
      <c r="X902" s="20">
        <f t="shared" si="386"/>
        <v>18</v>
      </c>
      <c r="Y902" s="20">
        <f t="shared" si="397"/>
        <v>0.98490745934307034</v>
      </c>
      <c r="Z902" s="34">
        <f t="shared" si="398"/>
        <v>9.6887037765351125E-2</v>
      </c>
      <c r="AA902" s="38">
        <f t="shared" si="401"/>
        <v>3.3074496975720964E-2</v>
      </c>
      <c r="AB902" s="37">
        <f t="shared" si="402"/>
        <v>3.7259164459974417E-2</v>
      </c>
      <c r="AC902" s="39">
        <f t="shared" si="399"/>
        <v>18.206711437968348</v>
      </c>
    </row>
    <row r="903" spans="1:29">
      <c r="A903" s="20">
        <f t="shared" si="400"/>
        <v>8.7600000000001482E-2</v>
      </c>
      <c r="B903" s="16">
        <f t="shared" si="379"/>
        <v>11.153578411880213</v>
      </c>
      <c r="C903" s="16">
        <f t="shared" si="380"/>
        <v>208.96117979735439</v>
      </c>
      <c r="D903" s="20">
        <f t="shared" si="403"/>
        <v>96.692550302427904</v>
      </c>
      <c r="E903" s="20">
        <f t="shared" si="404"/>
        <v>77.019266843202047</v>
      </c>
      <c r="F903" s="20">
        <f t="shared" si="381"/>
        <v>2.9807331567980087</v>
      </c>
      <c r="G903" s="20">
        <f t="shared" si="382"/>
        <v>3.1440914271850371</v>
      </c>
      <c r="H903" s="20">
        <f t="shared" si="383"/>
        <v>0.1633582703870303</v>
      </c>
      <c r="I903" s="20">
        <f t="shared" si="384"/>
        <v>18</v>
      </c>
      <c r="J903" s="20">
        <f t="shared" si="385"/>
        <v>0.98490745934307034</v>
      </c>
      <c r="K903" s="20">
        <f t="shared" si="387"/>
        <v>1022.7312988597939</v>
      </c>
      <c r="L903" s="20">
        <f t="shared" si="388"/>
        <v>814.64409170516205</v>
      </c>
      <c r="M903" s="20">
        <f t="shared" si="389"/>
        <v>31.527652166290363</v>
      </c>
      <c r="N903" s="20">
        <f t="shared" si="390"/>
        <v>33.255516572905563</v>
      </c>
      <c r="O903" s="20">
        <f t="shared" si="391"/>
        <v>1.72786440661522</v>
      </c>
      <c r="P903" s="20">
        <f>Properties!$G$12*EXP(1/$G$2-1/300)*(K903*L903-M903*N903/Properties!$B$3)</f>
        <v>1.3552741863246056E-2</v>
      </c>
      <c r="Q903" s="20">
        <f>Properties!$G$13*(K903^2-O903*N903/Properties!$C$3)</f>
        <v>7.4438571260178549E-4</v>
      </c>
      <c r="R903" s="20">
        <f>Properties!$G$14*(O903*L903-M903*K903/Properties!$D$3)</f>
        <v>4.2164014711885838E-10</v>
      </c>
      <c r="S903" s="20">
        <f t="shared" si="392"/>
        <v>96.688962297548244</v>
      </c>
      <c r="T903" s="20">
        <f t="shared" si="393"/>
        <v>77.016033969894579</v>
      </c>
      <c r="U903" s="20">
        <f t="shared" si="394"/>
        <v>2.9839660301054738</v>
      </c>
      <c r="V903" s="20">
        <f t="shared" si="395"/>
        <v>3.1475018662786014</v>
      </c>
      <c r="W903" s="20">
        <f t="shared" si="396"/>
        <v>0.16353583617312978</v>
      </c>
      <c r="X903" s="20">
        <f t="shared" si="386"/>
        <v>18</v>
      </c>
      <c r="Y903" s="20">
        <f t="shared" si="397"/>
        <v>0.98489009825822593</v>
      </c>
      <c r="Z903" s="34">
        <f t="shared" si="398"/>
        <v>9.6990300484663838E-2</v>
      </c>
      <c r="AA903" s="38">
        <f t="shared" si="401"/>
        <v>3.3110377024517558E-2</v>
      </c>
      <c r="AB903" s="37">
        <f t="shared" si="402"/>
        <v>3.7299575376317763E-2</v>
      </c>
      <c r="AC903" s="39">
        <f t="shared" si="399"/>
        <v>18.20662290005491</v>
      </c>
    </row>
    <row r="904" spans="1:29">
      <c r="A904" s="20">
        <f t="shared" si="400"/>
        <v>8.7700000000001485E-2</v>
      </c>
      <c r="B904" s="16">
        <f t="shared" si="379"/>
        <v>11.166310807327566</v>
      </c>
      <c r="C904" s="16">
        <f t="shared" si="380"/>
        <v>209.19971995694041</v>
      </c>
      <c r="D904" s="20">
        <f t="shared" si="403"/>
        <v>96.688962297548244</v>
      </c>
      <c r="E904" s="20">
        <f t="shared" si="404"/>
        <v>77.016033969894579</v>
      </c>
      <c r="F904" s="20">
        <f t="shared" si="381"/>
        <v>2.9839660301054738</v>
      </c>
      <c r="G904" s="20">
        <f t="shared" si="382"/>
        <v>3.1475018662786014</v>
      </c>
      <c r="H904" s="20">
        <f t="shared" si="383"/>
        <v>0.16353583617312978</v>
      </c>
      <c r="I904" s="20">
        <f t="shared" si="384"/>
        <v>18</v>
      </c>
      <c r="J904" s="20">
        <f t="shared" si="385"/>
        <v>0.98489009825822593</v>
      </c>
      <c r="K904" s="20">
        <f t="shared" si="387"/>
        <v>1022.6753208641201</v>
      </c>
      <c r="L904" s="20">
        <f t="shared" si="388"/>
        <v>814.59553790082509</v>
      </c>
      <c r="M904" s="20">
        <f t="shared" si="389"/>
        <v>31.561290397292126</v>
      </c>
      <c r="N904" s="20">
        <f t="shared" si="390"/>
        <v>33.291002452908799</v>
      </c>
      <c r="O904" s="20">
        <f t="shared" si="391"/>
        <v>1.7297120556166987</v>
      </c>
      <c r="P904" s="20">
        <f>Properties!$G$12*EXP(1/$G$2-1/300)*(K904*L904-M904*N904/Properties!$B$3)</f>
        <v>1.3551192293373988E-2</v>
      </c>
      <c r="Q904" s="20">
        <f>Properties!$G$13*(K904^2-O904*N904/Properties!$C$3)</f>
        <v>7.4430422216997826E-4</v>
      </c>
      <c r="R904" s="20">
        <f>Properties!$G$14*(O904*L904-M904*K904/Properties!$D$3)</f>
        <v>4.2206477174959974E-10</v>
      </c>
      <c r="S904" s="20">
        <f t="shared" si="392"/>
        <v>96.685374701180805</v>
      </c>
      <c r="T904" s="20">
        <f t="shared" si="393"/>
        <v>77.01280146622166</v>
      </c>
      <c r="U904" s="20">
        <f t="shared" si="394"/>
        <v>2.9871985337783955</v>
      </c>
      <c r="V904" s="20">
        <f t="shared" si="395"/>
        <v>3.1509119162987806</v>
      </c>
      <c r="W904" s="20">
        <f t="shared" si="396"/>
        <v>0.16371338252038736</v>
      </c>
      <c r="X904" s="20">
        <f t="shared" si="386"/>
        <v>18</v>
      </c>
      <c r="Y904" s="20">
        <f t="shared" si="397"/>
        <v>0.98487273686735011</v>
      </c>
      <c r="Z904" s="34">
        <f t="shared" si="398"/>
        <v>9.709354720858876E-2</v>
      </c>
      <c r="AA904" s="38">
        <f t="shared" si="401"/>
        <v>3.3146252988191946E-2</v>
      </c>
      <c r="AB904" s="37">
        <f t="shared" si="402"/>
        <v>3.7339981672229253E-2</v>
      </c>
      <c r="AC904" s="39">
        <f t="shared" si="399"/>
        <v>18.206534366106034</v>
      </c>
    </row>
    <row r="905" spans="1:29">
      <c r="A905" s="20">
        <f t="shared" si="400"/>
        <v>8.7800000000001488E-2</v>
      </c>
      <c r="B905" s="16">
        <f t="shared" si="379"/>
        <v>11.179043202774917</v>
      </c>
      <c r="C905" s="16">
        <f t="shared" si="380"/>
        <v>209.43826011652644</v>
      </c>
      <c r="D905" s="20">
        <f t="shared" si="403"/>
        <v>96.685374701180805</v>
      </c>
      <c r="E905" s="20">
        <f t="shared" si="404"/>
        <v>77.01280146622166</v>
      </c>
      <c r="F905" s="20">
        <f t="shared" si="381"/>
        <v>2.9871985337783955</v>
      </c>
      <c r="G905" s="20">
        <f t="shared" si="382"/>
        <v>3.1509119162987806</v>
      </c>
      <c r="H905" s="20">
        <f t="shared" si="383"/>
        <v>0.16371338252038736</v>
      </c>
      <c r="I905" s="20">
        <f t="shared" si="384"/>
        <v>18</v>
      </c>
      <c r="J905" s="20">
        <f t="shared" si="385"/>
        <v>0.98487273686735011</v>
      </c>
      <c r="K905" s="20">
        <f t="shared" si="387"/>
        <v>1022.6193482093558</v>
      </c>
      <c r="L905" s="20">
        <f t="shared" si="388"/>
        <v>814.54698895842716</v>
      </c>
      <c r="M905" s="20">
        <f t="shared" si="389"/>
        <v>31.594923503431367</v>
      </c>
      <c r="N905" s="20">
        <f t="shared" si="390"/>
        <v>33.326482935698856</v>
      </c>
      <c r="O905" s="20">
        <f t="shared" si="391"/>
        <v>1.7315594322675034</v>
      </c>
      <c r="P905" s="20">
        <f>Properties!$G$12*EXP(1/$G$2-1/300)*(K905*L905-M905*N905/Properties!$B$3)</f>
        <v>1.3549642963516665E-2</v>
      </c>
      <c r="Q905" s="20">
        <f>Properties!$G$13*(K905^2-O905*N905/Properties!$C$3)</f>
        <v>7.4422274396640118E-4</v>
      </c>
      <c r="R905" s="20">
        <f>Properties!$G$14*(O905*L905-M905*K905/Properties!$D$3)</f>
        <v>4.2248927652313748E-10</v>
      </c>
      <c r="S905" s="20">
        <f t="shared" si="392"/>
        <v>96.681787513262506</v>
      </c>
      <c r="T905" s="20">
        <f t="shared" si="393"/>
        <v>77.009569332126034</v>
      </c>
      <c r="U905" s="20">
        <f t="shared" si="394"/>
        <v>2.9904306678740271</v>
      </c>
      <c r="V905" s="20">
        <f t="shared" si="395"/>
        <v>3.1543215773057449</v>
      </c>
      <c r="W905" s="20">
        <f t="shared" si="396"/>
        <v>0.16389090943171999</v>
      </c>
      <c r="X905" s="20">
        <f t="shared" si="386"/>
        <v>18</v>
      </c>
      <c r="Y905" s="20">
        <f t="shared" si="397"/>
        <v>0.98485537517042676</v>
      </c>
      <c r="Z905" s="34">
        <f t="shared" si="398"/>
        <v>9.719677794050785E-2</v>
      </c>
      <c r="AA905" s="38">
        <f t="shared" si="401"/>
        <v>3.3182124867374936E-2</v>
      </c>
      <c r="AB905" s="37">
        <f t="shared" si="402"/>
        <v>3.738038334842457E-2</v>
      </c>
      <c r="AC905" s="39">
        <f t="shared" si="399"/>
        <v>18.206445836121592</v>
      </c>
    </row>
    <row r="906" spans="1:29">
      <c r="A906" s="20">
        <f t="shared" si="400"/>
        <v>8.7900000000001491E-2</v>
      </c>
      <c r="B906" s="16">
        <f t="shared" ref="B906:B910" si="405">A906/(PI()/4*$G$6^2)</f>
        <v>11.19177559822227</v>
      </c>
      <c r="C906" s="16">
        <f t="shared" ref="C906:C910" si="406">A906*$G$10</f>
        <v>209.67680027611246</v>
      </c>
      <c r="D906" s="20">
        <f t="shared" si="403"/>
        <v>96.681787513262506</v>
      </c>
      <c r="E906" s="20">
        <f t="shared" si="404"/>
        <v>77.009569332126034</v>
      </c>
      <c r="F906" s="20">
        <f t="shared" ref="F906:J910" si="407">U905</f>
        <v>2.9904306678740271</v>
      </c>
      <c r="G906" s="20">
        <f t="shared" si="407"/>
        <v>3.1543215773057449</v>
      </c>
      <c r="H906" s="20">
        <f t="shared" si="407"/>
        <v>0.16389090943171999</v>
      </c>
      <c r="I906" s="20">
        <f t="shared" si="407"/>
        <v>18</v>
      </c>
      <c r="J906" s="20">
        <f t="shared" si="407"/>
        <v>0.98485537517042676</v>
      </c>
      <c r="K906" s="20">
        <f t="shared" si="387"/>
        <v>1022.5633808946243</v>
      </c>
      <c r="L906" s="20">
        <f t="shared" si="388"/>
        <v>814.49844487717485</v>
      </c>
      <c r="M906" s="20">
        <f t="shared" si="389"/>
        <v>31.628551485488</v>
      </c>
      <c r="N906" s="20">
        <f t="shared" si="390"/>
        <v>33.361958022095557</v>
      </c>
      <c r="O906" s="20">
        <f t="shared" si="391"/>
        <v>1.733406536607579</v>
      </c>
      <c r="P906" s="20">
        <f>Properties!$G$12*EXP(1/$G$2-1/300)*(K906*L906-M906*N906/Properties!$B$3)</f>
        <v>1.3548093873623364E-2</v>
      </c>
      <c r="Q906" s="20">
        <f>Properties!$G$13*(K906^2-O906*N906/Properties!$C$3)</f>
        <v>7.4414127798850421E-4</v>
      </c>
      <c r="R906" s="20">
        <f>Properties!$G$14*(O906*L906-M906*K906/Properties!$D$3)</f>
        <v>4.2291366146971415E-10</v>
      </c>
      <c r="S906" s="20">
        <f t="shared" si="392"/>
        <v>96.678200733730279</v>
      </c>
      <c r="T906" s="20">
        <f t="shared" si="393"/>
        <v>77.006337567550446</v>
      </c>
      <c r="U906" s="20">
        <f t="shared" si="394"/>
        <v>2.9936624324496095</v>
      </c>
      <c r="V906" s="20">
        <f t="shared" si="395"/>
        <v>3.1577308493596514</v>
      </c>
      <c r="W906" s="20">
        <f t="shared" si="396"/>
        <v>0.16406841691004403</v>
      </c>
      <c r="X906" s="20">
        <f>I906</f>
        <v>18</v>
      </c>
      <c r="Y906" s="20">
        <f t="shared" si="397"/>
        <v>0.98483801316743969</v>
      </c>
      <c r="Z906" s="34">
        <f t="shared" si="398"/>
        <v>9.729999268380074E-2</v>
      </c>
      <c r="AA906" s="38">
        <f t="shared" si="401"/>
        <v>3.3217992662697211E-2</v>
      </c>
      <c r="AB906" s="37">
        <f t="shared" si="402"/>
        <v>3.7420780405619428E-2</v>
      </c>
      <c r="AC906" s="39">
        <f t="shared" si="399"/>
        <v>18.206357310101474</v>
      </c>
    </row>
    <row r="907" spans="1:29">
      <c r="A907" s="20">
        <f t="shared" si="400"/>
        <v>8.8000000000001494E-2</v>
      </c>
      <c r="B907" s="16">
        <f t="shared" si="405"/>
        <v>11.204507993669621</v>
      </c>
      <c r="C907" s="16">
        <f t="shared" si="406"/>
        <v>209.91534043569848</v>
      </c>
      <c r="D907" s="20">
        <f t="shared" si="403"/>
        <v>96.678200733730279</v>
      </c>
      <c r="E907" s="20">
        <f t="shared" si="404"/>
        <v>77.006337567550446</v>
      </c>
      <c r="F907" s="20">
        <f t="shared" si="407"/>
        <v>2.9936624324496095</v>
      </c>
      <c r="G907" s="20">
        <f t="shared" si="407"/>
        <v>3.1577308493596514</v>
      </c>
      <c r="H907" s="20">
        <f t="shared" si="407"/>
        <v>0.16406841691004403</v>
      </c>
      <c r="I907" s="20">
        <f t="shared" si="407"/>
        <v>18</v>
      </c>
      <c r="J907" s="20">
        <f t="shared" si="407"/>
        <v>0.98483801316743969</v>
      </c>
      <c r="K907" s="20">
        <f t="shared" si="387"/>
        <v>1022.5074189190485</v>
      </c>
      <c r="L907" s="20">
        <f t="shared" si="388"/>
        <v>814.44990565627415</v>
      </c>
      <c r="M907" s="20">
        <f t="shared" si="389"/>
        <v>31.66217434424177</v>
      </c>
      <c r="N907" s="20">
        <f t="shared" si="390"/>
        <v>33.397427712918606</v>
      </c>
      <c r="O907" s="20">
        <f t="shared" si="391"/>
        <v>1.7352533686768636</v>
      </c>
      <c r="P907" s="20">
        <f>Properties!$G$12*EXP(1/$G$2-1/300)*(K907*L907-M907*N907/Properties!$B$3)</f>
        <v>1.3546545023643363E-2</v>
      </c>
      <c r="Q907" s="20">
        <f>Properties!$G$13*(K907^2-O907*N907/Properties!$C$3)</f>
        <v>7.4405982423373783E-4</v>
      </c>
      <c r="R907" s="20">
        <f>Properties!$G$14*(O907*L907-M907*K907/Properties!$D$3)</f>
        <v>4.2333792661956362E-10</v>
      </c>
      <c r="S907" s="20">
        <f t="shared" si="392"/>
        <v>96.674614362521055</v>
      </c>
      <c r="T907" s="20">
        <f t="shared" si="393"/>
        <v>77.003106172437683</v>
      </c>
      <c r="U907" s="20">
        <f t="shared" si="394"/>
        <v>2.9968938275623715</v>
      </c>
      <c r="V907" s="20">
        <f t="shared" si="395"/>
        <v>3.161139732520645</v>
      </c>
      <c r="W907" s="20">
        <f t="shared" si="396"/>
        <v>0.16424590495827521</v>
      </c>
      <c r="X907" s="20">
        <f>I907</f>
        <v>18</v>
      </c>
      <c r="Y907" s="20">
        <f t="shared" si="397"/>
        <v>0.98482065085837267</v>
      </c>
      <c r="Z907" s="34">
        <f t="shared" si="398"/>
        <v>9.7403191441846726E-2</v>
      </c>
      <c r="AA907" s="38">
        <f t="shared" si="401"/>
        <v>3.3253856374789448E-2</v>
      </c>
      <c r="AB907" s="37">
        <f t="shared" si="402"/>
        <v>3.7461172844528969E-2</v>
      </c>
      <c r="AC907" s="39">
        <f t="shared" si="399"/>
        <v>18.206268788045566</v>
      </c>
    </row>
    <row r="908" spans="1:29">
      <c r="A908" s="20">
        <f t="shared" si="400"/>
        <v>8.8100000000001497E-2</v>
      </c>
      <c r="B908" s="16">
        <f t="shared" si="405"/>
        <v>11.217240389116974</v>
      </c>
      <c r="C908" s="16">
        <f t="shared" si="406"/>
        <v>210.15388059528451</v>
      </c>
      <c r="D908" s="20">
        <f t="shared" si="403"/>
        <v>96.674614362521055</v>
      </c>
      <c r="E908" s="20">
        <f t="shared" si="404"/>
        <v>77.003106172437683</v>
      </c>
      <c r="F908" s="20">
        <f t="shared" si="407"/>
        <v>2.9968938275623715</v>
      </c>
      <c r="G908" s="20">
        <f t="shared" si="407"/>
        <v>3.161139732520645</v>
      </c>
      <c r="H908" s="20">
        <f t="shared" si="407"/>
        <v>0.16424590495827521</v>
      </c>
      <c r="I908" s="20">
        <f t="shared" si="407"/>
        <v>18</v>
      </c>
      <c r="J908" s="20">
        <f t="shared" si="407"/>
        <v>0.98482065085837267</v>
      </c>
      <c r="K908" s="20">
        <f t="shared" si="387"/>
        <v>1022.4514622817516</v>
      </c>
      <c r="L908" s="20">
        <f t="shared" si="388"/>
        <v>814.40137129493201</v>
      </c>
      <c r="M908" s="20">
        <f t="shared" si="389"/>
        <v>31.695792080472234</v>
      </c>
      <c r="N908" s="20">
        <f t="shared" si="390"/>
        <v>33.432892008987501</v>
      </c>
      <c r="O908" s="20">
        <f t="shared" si="391"/>
        <v>1.7370999285152848</v>
      </c>
      <c r="P908" s="20">
        <f>Properties!$G$12*EXP(1/$G$2-1/300)*(K908*L908-M908*N908/Properties!$B$3)</f>
        <v>1.3544996413525962E-2</v>
      </c>
      <c r="Q908" s="20">
        <f>Properties!$G$13*(K908^2-O908*N908/Properties!$C$3)</f>
        <v>7.4397838269955299E-4</v>
      </c>
      <c r="R908" s="20">
        <f>Properties!$G$14*(O908*L908-M908*K908/Properties!$D$3)</f>
        <v>4.2376207200291142E-10</v>
      </c>
      <c r="S908" s="20">
        <f t="shared" si="392"/>
        <v>96.671028399571796</v>
      </c>
      <c r="T908" s="20">
        <f t="shared" si="393"/>
        <v>76.999875146730517</v>
      </c>
      <c r="U908" s="20">
        <f t="shared" si="394"/>
        <v>3.0001248532695302</v>
      </c>
      <c r="V908" s="20">
        <f t="shared" si="395"/>
        <v>3.1645482268488569</v>
      </c>
      <c r="W908" s="20">
        <f t="shared" si="396"/>
        <v>0.16442337357932862</v>
      </c>
      <c r="X908" s="20">
        <f>I908</f>
        <v>18</v>
      </c>
      <c r="Y908" s="20">
        <f t="shared" si="397"/>
        <v>0.98480328824320951</v>
      </c>
      <c r="Z908" s="34">
        <f t="shared" si="398"/>
        <v>9.7506374218024328E-2</v>
      </c>
      <c r="AA908" s="38">
        <f t="shared" si="401"/>
        <v>3.3289716004282044E-2</v>
      </c>
      <c r="AB908" s="37">
        <f t="shared" si="402"/>
        <v>3.7501560665868537E-2</v>
      </c>
      <c r="AC908" s="39">
        <f t="shared" si="399"/>
        <v>18.206180269953759</v>
      </c>
    </row>
    <row r="909" spans="1:29">
      <c r="A909" s="20">
        <f t="shared" si="400"/>
        <v>8.8200000000001499E-2</v>
      </c>
      <c r="B909" s="16">
        <f t="shared" si="405"/>
        <v>11.229972784564325</v>
      </c>
      <c r="C909" s="16">
        <f t="shared" si="406"/>
        <v>210.39242075487053</v>
      </c>
      <c r="D909" s="20">
        <f t="shared" si="403"/>
        <v>96.671028399571796</v>
      </c>
      <c r="E909" s="20">
        <f t="shared" si="404"/>
        <v>76.999875146730517</v>
      </c>
      <c r="F909" s="20">
        <f t="shared" si="407"/>
        <v>3.0001248532695302</v>
      </c>
      <c r="G909" s="20">
        <f t="shared" si="407"/>
        <v>3.1645482268488569</v>
      </c>
      <c r="H909" s="20">
        <f t="shared" si="407"/>
        <v>0.16442337357932862</v>
      </c>
      <c r="I909" s="20">
        <f t="shared" si="407"/>
        <v>18</v>
      </c>
      <c r="J909" s="20">
        <f t="shared" si="407"/>
        <v>0.98480328824320951</v>
      </c>
      <c r="K909" s="20">
        <f t="shared" si="387"/>
        <v>1022.3955109818563</v>
      </c>
      <c r="L909" s="20">
        <f t="shared" si="388"/>
        <v>814.35284179235441</v>
      </c>
      <c r="M909" s="20">
        <f t="shared" si="389"/>
        <v>31.729404694958792</v>
      </c>
      <c r="N909" s="20">
        <f t="shared" si="390"/>
        <v>33.468350911121533</v>
      </c>
      <c r="O909" s="20">
        <f t="shared" si="391"/>
        <v>1.7389462161627627</v>
      </c>
      <c r="P909" s="20">
        <f>Properties!$G$12*EXP(1/$G$2-1/300)*(K909*L909-M909*N909/Properties!$B$3)</f>
        <v>1.3543448043220449E-2</v>
      </c>
      <c r="Q909" s="20">
        <f>Properties!$G$13*(K909^2-O909*N909/Properties!$C$3)</f>
        <v>7.438969533834003E-4</v>
      </c>
      <c r="R909" s="20">
        <f>Properties!$G$14*(O909*L909-M909*K909/Properties!$D$3)</f>
        <v>4.2418609764997322E-10</v>
      </c>
      <c r="S909" s="20">
        <f t="shared" si="392"/>
        <v>96.667442844819462</v>
      </c>
      <c r="T909" s="20">
        <f t="shared" si="393"/>
        <v>76.99664449037175</v>
      </c>
      <c r="U909" s="20">
        <f t="shared" si="394"/>
        <v>3.0033555096282902</v>
      </c>
      <c r="V909" s="20">
        <f t="shared" si="395"/>
        <v>3.1679563324044073</v>
      </c>
      <c r="W909" s="20">
        <f t="shared" si="396"/>
        <v>0.16460082277611884</v>
      </c>
      <c r="X909" s="20">
        <f>I909</f>
        <v>18</v>
      </c>
      <c r="Y909" s="20">
        <f t="shared" si="397"/>
        <v>0.9847859253219341</v>
      </c>
      <c r="Z909" s="34">
        <f t="shared" si="398"/>
        <v>9.7609541015712176E-2</v>
      </c>
      <c r="AA909" s="38">
        <f t="shared" si="401"/>
        <v>3.3325571551805384E-2</v>
      </c>
      <c r="AB909" s="37">
        <f t="shared" si="402"/>
        <v>3.7541943870353124E-2</v>
      </c>
      <c r="AC909" s="39">
        <f t="shared" si="399"/>
        <v>18.206091755825945</v>
      </c>
    </row>
    <row r="910" spans="1:29">
      <c r="A910" s="20">
        <f t="shared" si="400"/>
        <v>8.8300000000001502E-2</v>
      </c>
      <c r="B910" s="16">
        <f t="shared" si="405"/>
        <v>11.242705180011678</v>
      </c>
      <c r="C910" s="16">
        <f t="shared" si="406"/>
        <v>210.63096091445655</v>
      </c>
      <c r="D910" s="20">
        <f t="shared" si="403"/>
        <v>96.667442844819462</v>
      </c>
      <c r="E910" s="20">
        <f t="shared" si="404"/>
        <v>76.99664449037175</v>
      </c>
      <c r="F910" s="20">
        <f t="shared" si="407"/>
        <v>3.0033555096282902</v>
      </c>
      <c r="G910" s="20">
        <f t="shared" si="407"/>
        <v>3.1679563324044073</v>
      </c>
      <c r="H910" s="20">
        <f t="shared" si="407"/>
        <v>0.16460082277611884</v>
      </c>
      <c r="I910" s="20">
        <f t="shared" si="407"/>
        <v>18</v>
      </c>
      <c r="J910" s="20">
        <f t="shared" si="407"/>
        <v>0.9847859253219341</v>
      </c>
      <c r="K910" s="20">
        <f t="shared" si="387"/>
        <v>1022.3395650184875</v>
      </c>
      <c r="L910" s="20">
        <f t="shared" si="388"/>
        <v>814.30431714774898</v>
      </c>
      <c r="M910" s="20">
        <f t="shared" si="389"/>
        <v>31.763012188480715</v>
      </c>
      <c r="N910" s="20">
        <f t="shared" si="390"/>
        <v>33.503804420139915</v>
      </c>
      <c r="O910" s="20">
        <f t="shared" si="391"/>
        <v>1.7407922316592108</v>
      </c>
      <c r="P910" s="20">
        <f>Properties!$G$12*EXP(1/$G$2-1/300)*(K910*L910-M910*N910/Properties!$B$3)</f>
        <v>1.3541899912676167E-2</v>
      </c>
      <c r="Q910" s="20">
        <f>Properties!$G$13*(K910^2-O910*N910/Properties!$C$3)</f>
        <v>7.4381553628273382E-4</v>
      </c>
      <c r="R910" s="20">
        <f>Properties!$G$14*(O910*L910-M910*K910/Properties!$D$3)</f>
        <v>4.246100035909575E-10</v>
      </c>
      <c r="S910" s="20">
        <f t="shared" si="392"/>
        <v>96.663857698201028</v>
      </c>
      <c r="T910" s="20">
        <f t="shared" si="393"/>
        <v>76.993414203304198</v>
      </c>
      <c r="U910" s="20">
        <f t="shared" si="394"/>
        <v>3.0065857966958442</v>
      </c>
      <c r="V910" s="20">
        <f t="shared" si="395"/>
        <v>3.1713640492474022</v>
      </c>
      <c r="W910" s="20">
        <f t="shared" si="396"/>
        <v>0.16477825255155976</v>
      </c>
      <c r="X910" s="20">
        <f>I910</f>
        <v>18</v>
      </c>
      <c r="Y910" s="20">
        <f t="shared" si="397"/>
        <v>0.98476856209453012</v>
      </c>
      <c r="Z910" s="34">
        <f t="shared" si="398"/>
        <v>9.771269183828557E-2</v>
      </c>
      <c r="AA910" s="38">
        <f t="shared" si="401"/>
        <v>3.3361423017989722E-2</v>
      </c>
      <c r="AB910" s="37">
        <f t="shared" si="402"/>
        <v>3.7582322458697526E-2</v>
      </c>
      <c r="AC910" s="39">
        <f t="shared" si="399"/>
        <v>18.206003245662004</v>
      </c>
    </row>
    <row r="911" spans="1:29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</row>
    <row r="912" spans="1:29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</row>
    <row r="913" spans="1:29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</row>
    <row r="914" spans="1:29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</row>
    <row r="915" spans="1:29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</row>
    <row r="916" spans="1:29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</row>
    <row r="917" spans="1:29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</row>
    <row r="918" spans="1:29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</row>
    <row r="919" spans="1:29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</row>
    <row r="920" spans="1:29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</row>
    <row r="921" spans="1:29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</row>
    <row r="922" spans="1:29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</row>
    <row r="923" spans="1:29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</row>
    <row r="924" spans="1:29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</row>
    <row r="925" spans="1:29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</row>
    <row r="926" spans="1:29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</row>
    <row r="927" spans="1:29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</row>
    <row r="928" spans="1:29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</row>
    <row r="929" spans="1:29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</row>
    <row r="930" spans="1:29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</row>
    <row r="931" spans="1:29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</row>
    <row r="932" spans="1:29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</row>
    <row r="933" spans="1:29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</row>
    <row r="934" spans="1:29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</row>
    <row r="935" spans="1:29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</row>
    <row r="936" spans="1:29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</row>
    <row r="937" spans="1:29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</row>
    <row r="938" spans="1:29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</row>
    <row r="939" spans="1:29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</row>
    <row r="940" spans="1:29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</row>
    <row r="941" spans="1:29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</row>
    <row r="942" spans="1:29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</row>
    <row r="943" spans="1:29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</row>
    <row r="944" spans="1:29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</row>
    <row r="945" spans="1:29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</row>
    <row r="946" spans="1:29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</row>
    <row r="947" spans="1:29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</row>
    <row r="948" spans="1:29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</row>
    <row r="949" spans="1:29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</row>
    <row r="950" spans="1:29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</row>
    <row r="951" spans="1:29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</row>
    <row r="952" spans="1:29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</row>
    <row r="953" spans="1:29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</row>
    <row r="954" spans="1:29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</row>
    <row r="955" spans="1:29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</row>
    <row r="956" spans="1:29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</row>
    <row r="957" spans="1:29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</row>
    <row r="958" spans="1:29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</row>
    <row r="959" spans="1:29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</row>
    <row r="960" spans="1:29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</row>
    <row r="961" spans="1:29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</row>
    <row r="962" spans="1:29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</row>
    <row r="963" spans="1:29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</row>
    <row r="964" spans="1:29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</row>
    <row r="965" spans="1:29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</row>
    <row r="966" spans="1:29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</row>
    <row r="967" spans="1:29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</row>
    <row r="968" spans="1:29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</row>
    <row r="969" spans="1:29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</row>
    <row r="970" spans="1:29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</row>
    <row r="971" spans="1:29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</row>
    <row r="972" spans="1:29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</row>
    <row r="973" spans="1:29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</row>
    <row r="974" spans="1:29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</row>
    <row r="975" spans="1:29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</row>
    <row r="976" spans="1:29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</row>
    <row r="977" spans="1:29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</row>
    <row r="978" spans="1:29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</row>
    <row r="979" spans="1:29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</row>
    <row r="980" spans="1:29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</row>
    <row r="981" spans="1:29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</row>
    <row r="982" spans="1:29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</row>
    <row r="983" spans="1:29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</row>
    <row r="984" spans="1:29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</row>
    <row r="985" spans="1:29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</row>
    <row r="986" spans="1:29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</row>
    <row r="987" spans="1:29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</row>
    <row r="988" spans="1:29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</row>
    <row r="989" spans="1:29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</row>
    <row r="990" spans="1:29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</row>
    <row r="991" spans="1:29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</row>
    <row r="992" spans="1:29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</row>
    <row r="993" spans="1:29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</row>
    <row r="994" spans="1:29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</row>
    <row r="995" spans="1:29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</row>
    <row r="996" spans="1:29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</row>
    <row r="997" spans="1:29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</row>
    <row r="998" spans="1:29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</row>
    <row r="999" spans="1:29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</row>
    <row r="1000" spans="1:29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</row>
    <row r="1001" spans="1:29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</row>
    <row r="1002" spans="1:29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</row>
    <row r="1003" spans="1:29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</row>
    <row r="1004" spans="1:29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</row>
    <row r="1005" spans="1:29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</row>
    <row r="1006" spans="1:29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</row>
    <row r="1007" spans="1:29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</row>
    <row r="1008" spans="1:29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</row>
    <row r="1009" spans="1:29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</row>
    <row r="1010" spans="1:29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</row>
    <row r="1011" spans="1:29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</row>
    <row r="1012" spans="1:29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</row>
    <row r="1013" spans="1:29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</row>
    <row r="1014" spans="1:29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</row>
    <row r="1015" spans="1:29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</row>
    <row r="1016" spans="1:29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</row>
    <row r="1017" spans="1:29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</row>
    <row r="1018" spans="1:29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</row>
    <row r="1019" spans="1:29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</row>
    <row r="1020" spans="1:29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</row>
    <row r="1021" spans="1:29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</row>
    <row r="1022" spans="1:29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</row>
    <row r="1023" spans="1:29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</row>
    <row r="1024" spans="1:29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</row>
    <row r="1025" spans="1:29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</row>
    <row r="1026" spans="1:29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</row>
    <row r="1027" spans="1:29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</row>
    <row r="1028" spans="1:29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</row>
    <row r="1029" spans="1:29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</row>
    <row r="1030" spans="1:29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</row>
    <row r="1031" spans="1:29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</row>
    <row r="1032" spans="1:29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</row>
    <row r="1033" spans="1:29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</row>
    <row r="1034" spans="1:29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</row>
    <row r="1035" spans="1:29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</row>
    <row r="1036" spans="1:29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</row>
    <row r="1037" spans="1:29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</row>
    <row r="1038" spans="1:29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</row>
    <row r="1039" spans="1:29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</row>
    <row r="1040" spans="1:29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</row>
    <row r="1041" spans="1:29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</row>
    <row r="1042" spans="1:29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</row>
    <row r="1043" spans="1:29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</row>
    <row r="1044" spans="1:29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</row>
    <row r="1045" spans="1:29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</row>
    <row r="1046" spans="1:29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</row>
    <row r="1047" spans="1:29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</row>
    <row r="1048" spans="1:29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</row>
    <row r="1049" spans="1:29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</row>
    <row r="1050" spans="1:29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</row>
    <row r="1051" spans="1:29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</row>
    <row r="1052" spans="1:29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</row>
    <row r="1053" spans="1:29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</row>
    <row r="1054" spans="1:29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</row>
    <row r="1055" spans="1:29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</row>
    <row r="1056" spans="1:29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</row>
    <row r="1057" spans="1:29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</row>
    <row r="1058" spans="1:29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</row>
    <row r="1059" spans="1:29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</row>
    <row r="1060" spans="1:29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</row>
    <row r="1061" spans="1:29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</row>
    <row r="1062" spans="1:29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</row>
    <row r="1063" spans="1:29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</row>
    <row r="1064" spans="1:29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</row>
    <row r="1065" spans="1:29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</row>
    <row r="1066" spans="1:29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</row>
    <row r="1067" spans="1:29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</row>
    <row r="1068" spans="1:29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</row>
    <row r="1069" spans="1:29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</row>
    <row r="1070" spans="1:29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</row>
    <row r="1071" spans="1:29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</row>
    <row r="1072" spans="1:29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</row>
    <row r="1073" spans="1:29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</row>
    <row r="1074" spans="1:29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</row>
    <row r="1075" spans="1:29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</row>
    <row r="1076" spans="1:29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</row>
    <row r="1077" spans="1:29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</row>
    <row r="1078" spans="1:29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</row>
    <row r="1079" spans="1:29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</row>
    <row r="1080" spans="1:29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</row>
    <row r="1081" spans="1:29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</row>
    <row r="1082" spans="1:29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</row>
    <row r="1083" spans="1:29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</row>
    <row r="1084" spans="1:29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</row>
    <row r="1085" spans="1:29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</row>
    <row r="1086" spans="1:29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</row>
    <row r="1087" spans="1:29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</row>
    <row r="1088" spans="1:29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</row>
    <row r="1089" spans="1:29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</row>
    <row r="1090" spans="1:29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</row>
    <row r="1091" spans="1:29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</row>
    <row r="1092" spans="1:29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</row>
    <row r="1093" spans="1:29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</row>
    <row r="1094" spans="1:29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</row>
    <row r="1095" spans="1:29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</row>
    <row r="1096" spans="1:29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</row>
    <row r="1097" spans="1:29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</row>
    <row r="1098" spans="1:29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</row>
    <row r="1099" spans="1:29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</row>
    <row r="1100" spans="1:29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</row>
    <row r="1101" spans="1:29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</row>
    <row r="1102" spans="1:29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</row>
    <row r="1103" spans="1:29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</row>
    <row r="1104" spans="1:29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</row>
    <row r="1105" spans="1:29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</row>
    <row r="1106" spans="1:29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</row>
    <row r="1107" spans="1:29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</row>
    <row r="1108" spans="1:29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</row>
    <row r="1109" spans="1:29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</row>
    <row r="1110" spans="1:29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</row>
    <row r="1111" spans="1:29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</row>
    <row r="1112" spans="1:29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</row>
    <row r="1113" spans="1:29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</row>
    <row r="1114" spans="1:29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</row>
    <row r="1115" spans="1:29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</row>
    <row r="1116" spans="1:29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</row>
    <row r="1117" spans="1:29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</row>
    <row r="1118" spans="1:29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</row>
    <row r="1119" spans="1:29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</row>
    <row r="1120" spans="1:29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</row>
    <row r="1121" spans="1:29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</row>
    <row r="1122" spans="1:29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</row>
    <row r="1123" spans="1:29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</row>
    <row r="1124" spans="1:29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</row>
    <row r="1125" spans="1:29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</row>
    <row r="1126" spans="1:29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</row>
    <row r="1127" spans="1:29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</row>
    <row r="1128" spans="1:29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</row>
    <row r="1129" spans="1:29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</row>
    <row r="1130" spans="1:29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</row>
    <row r="1131" spans="1:29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</row>
    <row r="1132" spans="1:29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</row>
    <row r="1133" spans="1:29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</row>
    <row r="1134" spans="1:29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</row>
    <row r="1135" spans="1:29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</row>
    <row r="1136" spans="1:29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</row>
    <row r="1137" spans="1:29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</row>
    <row r="1138" spans="1:29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</row>
    <row r="1139" spans="1:29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</row>
    <row r="1140" spans="1:29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</row>
    <row r="1141" spans="1:29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</row>
    <row r="1142" spans="1:29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</row>
    <row r="1143" spans="1:29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</row>
    <row r="1144" spans="1:29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</row>
    <row r="1145" spans="1:29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</row>
    <row r="1146" spans="1:29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</row>
    <row r="1147" spans="1:29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</row>
    <row r="1148" spans="1:29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</row>
    <row r="1149" spans="1:29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</row>
    <row r="1150" spans="1:29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</row>
    <row r="1151" spans="1:29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</row>
    <row r="1152" spans="1:29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</row>
    <row r="1153" spans="1:29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</row>
    <row r="1154" spans="1:29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</row>
    <row r="1155" spans="1:29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</row>
    <row r="1156" spans="1:29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</row>
    <row r="1157" spans="1:29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</row>
    <row r="1158" spans="1:29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</row>
    <row r="1159" spans="1:29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</row>
    <row r="1160" spans="1:29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</row>
    <row r="1161" spans="1:29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</row>
    <row r="1162" spans="1:29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</row>
    <row r="1163" spans="1:29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</row>
    <row r="1164" spans="1:29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</row>
    <row r="1165" spans="1:29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</row>
    <row r="1166" spans="1:29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</row>
    <row r="1167" spans="1:29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</row>
    <row r="1168" spans="1:29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</row>
    <row r="1169" spans="1:29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</row>
    <row r="1170" spans="1:29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</row>
    <row r="1171" spans="1:29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</row>
    <row r="1172" spans="1:29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</row>
    <row r="1173" spans="1:29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</row>
    <row r="1174" spans="1:29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</row>
    <row r="1175" spans="1:29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</row>
    <row r="1176" spans="1:29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</row>
    <row r="1177" spans="1:29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</row>
    <row r="1178" spans="1:29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</row>
    <row r="1179" spans="1:29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</row>
    <row r="1180" spans="1:29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</row>
    <row r="1181" spans="1:29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</row>
    <row r="1182" spans="1:29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</row>
    <row r="1183" spans="1:29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</row>
    <row r="1184" spans="1:29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</row>
    <row r="1185" spans="1:29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</row>
    <row r="1186" spans="1:29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</row>
    <row r="1187" spans="1:29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</row>
    <row r="1188" spans="1:29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</row>
    <row r="1189" spans="1:29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</row>
    <row r="1190" spans="1:29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</row>
    <row r="1191" spans="1:29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</row>
    <row r="1192" spans="1:29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</row>
    <row r="1193" spans="1:29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</row>
    <row r="1194" spans="1:29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</row>
    <row r="1195" spans="1:29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</row>
    <row r="1196" spans="1:29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</row>
    <row r="1197" spans="1:29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</row>
    <row r="1198" spans="1:29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</row>
    <row r="1199" spans="1:29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</row>
    <row r="1200" spans="1:29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</row>
    <row r="1201" spans="1:29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</row>
    <row r="1202" spans="1:29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</row>
    <row r="1203" spans="1:29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</row>
    <row r="1204" spans="1:29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</row>
    <row r="1205" spans="1:29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</row>
    <row r="1206" spans="1:29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</row>
    <row r="1207" spans="1:29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</row>
    <row r="1208" spans="1:29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</row>
    <row r="1209" spans="1:29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</row>
    <row r="1210" spans="1:29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</row>
    <row r="1211" spans="1:29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</row>
    <row r="1212" spans="1:29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</row>
    <row r="1213" spans="1:29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</row>
    <row r="1214" spans="1:29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</row>
    <row r="1215" spans="1:29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</row>
    <row r="1216" spans="1:29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</row>
    <row r="1217" spans="1:29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</row>
    <row r="1218" spans="1:29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</row>
    <row r="1219" spans="1:29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</row>
    <row r="1220" spans="1:29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</row>
    <row r="1221" spans="1:29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</row>
    <row r="1222" spans="1:29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</row>
    <row r="1223" spans="1:29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</row>
    <row r="1224" spans="1:29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</row>
    <row r="1225" spans="1:29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</row>
    <row r="1226" spans="1:29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</row>
    <row r="1227" spans="1:29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</row>
    <row r="1228" spans="1:29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</row>
    <row r="1229" spans="1:29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</row>
    <row r="1230" spans="1:29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</row>
    <row r="1231" spans="1:29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</row>
    <row r="1232" spans="1:29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</row>
    <row r="1233" spans="1:29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</row>
    <row r="1234" spans="1:29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</row>
    <row r="1235" spans="1:29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</row>
    <row r="1236" spans="1:29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</row>
    <row r="1237" spans="1:29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</row>
    <row r="1238" spans="1:29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</row>
    <row r="1239" spans="1:29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</row>
    <row r="1240" spans="1:29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</row>
    <row r="1241" spans="1:29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</row>
    <row r="1242" spans="1:29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</row>
    <row r="1243" spans="1:29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</row>
    <row r="1244" spans="1:29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</row>
    <row r="1245" spans="1:29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</row>
    <row r="1246" spans="1:29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</row>
    <row r="1247" spans="1:29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</row>
    <row r="1248" spans="1:29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</row>
    <row r="1249" spans="1:29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</row>
    <row r="1250" spans="1:29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</row>
    <row r="1251" spans="1:29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</row>
    <row r="1252" spans="1:29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</row>
    <row r="1253" spans="1:29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</row>
    <row r="1254" spans="1:29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</row>
    <row r="1255" spans="1:29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</row>
    <row r="1256" spans="1:29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</row>
    <row r="1257" spans="1:29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</row>
    <row r="1258" spans="1:29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</row>
    <row r="1259" spans="1:29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</row>
    <row r="1260" spans="1:29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</row>
    <row r="1261" spans="1:29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</row>
    <row r="1262" spans="1:29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</row>
    <row r="1263" spans="1:29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</row>
    <row r="1264" spans="1:29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</row>
    <row r="1265" spans="1:29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</row>
    <row r="1266" spans="1:29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</row>
    <row r="1267" spans="1:29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</row>
    <row r="1268" spans="1:29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</row>
    <row r="1269" spans="1:29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</row>
    <row r="1270" spans="1:29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</row>
    <row r="1271" spans="1:29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</row>
    <row r="1272" spans="1:29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</row>
    <row r="1273" spans="1:29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</row>
    <row r="1274" spans="1:29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</row>
    <row r="1275" spans="1:29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</row>
    <row r="1276" spans="1:29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</row>
    <row r="1277" spans="1:29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</row>
    <row r="1278" spans="1:29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</row>
    <row r="1279" spans="1:29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</row>
    <row r="1280" spans="1:29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</row>
    <row r="1281" spans="1:29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</row>
    <row r="1282" spans="1:29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</row>
    <row r="1283" spans="1:29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</row>
    <row r="1284" spans="1:29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</row>
    <row r="1285" spans="1:29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</row>
    <row r="1286" spans="1:29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</row>
    <row r="1287" spans="1:29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</row>
    <row r="1288" spans="1:29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</row>
    <row r="1289" spans="1:29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</row>
    <row r="1290" spans="1:29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</row>
    <row r="1291" spans="1:29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</row>
    <row r="1292" spans="1:29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</row>
    <row r="1293" spans="1:29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</row>
    <row r="1294" spans="1:29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</row>
    <row r="1295" spans="1:29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</row>
    <row r="1296" spans="1:29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</row>
    <row r="1297" spans="1:29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</row>
    <row r="1298" spans="1:29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</row>
    <row r="1299" spans="1:29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</row>
    <row r="1300" spans="1:29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</row>
    <row r="1301" spans="1:29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</row>
    <row r="1302" spans="1:29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</row>
    <row r="1303" spans="1:29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</row>
    <row r="1304" spans="1:29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</row>
    <row r="1305" spans="1:29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</row>
    <row r="1306" spans="1:29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</row>
    <row r="1307" spans="1:29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</row>
    <row r="1308" spans="1:29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</row>
    <row r="1309" spans="1:29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</row>
    <row r="1310" spans="1:29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</row>
    <row r="1311" spans="1:29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</row>
    <row r="1312" spans="1:29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</row>
    <row r="1313" spans="1:29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</row>
    <row r="1314" spans="1:29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</row>
    <row r="1315" spans="1:29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</row>
    <row r="1316" spans="1:29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</row>
    <row r="1317" spans="1:29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</row>
    <row r="1318" spans="1:29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</row>
    <row r="1319" spans="1:29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</row>
    <row r="1320" spans="1:29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</row>
    <row r="1321" spans="1:29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</row>
    <row r="1322" spans="1:29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</row>
    <row r="1323" spans="1:29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</row>
    <row r="1324" spans="1:29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</row>
    <row r="1325" spans="1:29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</row>
    <row r="1326" spans="1:29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</row>
    <row r="1327" spans="1:29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</row>
    <row r="1328" spans="1:29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</row>
    <row r="1329" spans="1:29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</row>
    <row r="1330" spans="1:29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</row>
    <row r="1331" spans="1:29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</row>
    <row r="1332" spans="1:29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</row>
    <row r="1333" spans="1:29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</row>
    <row r="1334" spans="1:29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</row>
    <row r="1335" spans="1:29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</row>
    <row r="1336" spans="1:29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</row>
    <row r="1337" spans="1:29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</row>
    <row r="1338" spans="1:29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</row>
    <row r="1339" spans="1:29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</row>
    <row r="1340" spans="1:29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</row>
    <row r="1341" spans="1:29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</row>
    <row r="1342" spans="1:29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</row>
    <row r="1343" spans="1:29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</row>
    <row r="1344" spans="1:29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</row>
    <row r="1345" spans="1:29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</row>
    <row r="1346" spans="1:29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</row>
    <row r="1347" spans="1:29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</row>
    <row r="1348" spans="1:29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</row>
    <row r="1349" spans="1:29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</row>
    <row r="1350" spans="1:29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</row>
    <row r="1351" spans="1:29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</row>
    <row r="1352" spans="1:29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</row>
    <row r="1353" spans="1:29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</row>
    <row r="1354" spans="1:29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</row>
    <row r="1355" spans="1:29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</row>
    <row r="1356" spans="1:29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</row>
    <row r="1357" spans="1:29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</row>
    <row r="1358" spans="1:29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</row>
    <row r="1359" spans="1:29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</row>
    <row r="1360" spans="1:29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</row>
    <row r="1361" spans="1:29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</row>
    <row r="1362" spans="1:29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</row>
    <row r="1363" spans="1:29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</row>
    <row r="1364" spans="1:29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</row>
    <row r="1365" spans="1:29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</row>
    <row r="1366" spans="1:29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</row>
    <row r="1367" spans="1:29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</row>
    <row r="1368" spans="1:29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</row>
    <row r="1369" spans="1:29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</row>
    <row r="1370" spans="1:29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</row>
    <row r="1371" spans="1:29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</row>
    <row r="1372" spans="1:29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</row>
    <row r="1373" spans="1:29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</row>
    <row r="1374" spans="1:29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</row>
    <row r="1375" spans="1:29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</row>
    <row r="1376" spans="1:29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</row>
    <row r="1377" spans="1:29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</row>
    <row r="1378" spans="1:29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</row>
    <row r="1379" spans="1:29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</row>
    <row r="1380" spans="1:29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</row>
    <row r="1381" spans="1:29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</row>
    <row r="1382" spans="1:29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</row>
    <row r="1383" spans="1:29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</row>
    <row r="1384" spans="1:29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</row>
    <row r="1385" spans="1:29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</row>
    <row r="1386" spans="1:29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</row>
    <row r="1387" spans="1:29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</row>
    <row r="1388" spans="1:29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</row>
    <row r="1389" spans="1:29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</row>
    <row r="1390" spans="1:29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</row>
    <row r="1391" spans="1:29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</row>
    <row r="1392" spans="1:29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</row>
    <row r="1393" spans="1:29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</row>
    <row r="1394" spans="1:29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</row>
    <row r="1395" spans="1:29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</row>
    <row r="1396" spans="1:29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</row>
    <row r="1397" spans="1:29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</row>
    <row r="1398" spans="1:29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</row>
    <row r="1399" spans="1:29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</row>
    <row r="1400" spans="1:29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</row>
    <row r="1401" spans="1:29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</row>
    <row r="1402" spans="1:29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</row>
    <row r="1403" spans="1:29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</row>
    <row r="1404" spans="1:29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</row>
    <row r="1405" spans="1:29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</row>
    <row r="1406" spans="1:29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</row>
    <row r="1407" spans="1:29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</row>
    <row r="1408" spans="1:29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</row>
    <row r="1409" spans="1:29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</row>
    <row r="1410" spans="1:29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</row>
    <row r="1411" spans="1:29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</row>
    <row r="1412" spans="1:29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</row>
    <row r="1413" spans="1:29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</row>
    <row r="1414" spans="1:29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</row>
    <row r="1415" spans="1:29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</row>
    <row r="1416" spans="1:29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</row>
    <row r="1417" spans="1:29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</row>
    <row r="1418" spans="1:29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</row>
    <row r="1419" spans="1:29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</row>
    <row r="1420" spans="1:29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</row>
    <row r="1421" spans="1:29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</row>
    <row r="1422" spans="1:29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</row>
    <row r="1423" spans="1:29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</row>
    <row r="1424" spans="1:29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</row>
    <row r="1425" spans="1:29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</row>
    <row r="1426" spans="1:29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</row>
    <row r="1427" spans="1:29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</row>
    <row r="1428" spans="1:29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</row>
    <row r="1429" spans="1:29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</row>
    <row r="1430" spans="1:29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</row>
    <row r="1431" spans="1:29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</row>
    <row r="1432" spans="1:29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</row>
    <row r="1433" spans="1:29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</row>
    <row r="1434" spans="1:29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</row>
    <row r="1435" spans="1:29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</row>
    <row r="1436" spans="1:29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</row>
    <row r="1437" spans="1:29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</row>
    <row r="1438" spans="1:29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</row>
    <row r="1439" spans="1:29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</row>
    <row r="1440" spans="1:29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</row>
    <row r="1441" spans="1:29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</row>
    <row r="1442" spans="1:29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</row>
    <row r="1443" spans="1:29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</row>
    <row r="1444" spans="1:29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</row>
    <row r="1445" spans="1:29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</row>
    <row r="1446" spans="1:29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</row>
    <row r="1447" spans="1:29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</row>
    <row r="1448" spans="1:29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</row>
    <row r="1449" spans="1:29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</row>
    <row r="1450" spans="1:29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</row>
    <row r="1451" spans="1:29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</row>
    <row r="1452" spans="1:29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</row>
    <row r="1453" spans="1:29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</row>
    <row r="1454" spans="1:29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</row>
    <row r="1455" spans="1:29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</row>
    <row r="1456" spans="1:29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</row>
    <row r="1457" spans="1:29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</row>
    <row r="1458" spans="1:29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</row>
    <row r="1459" spans="1:29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</row>
    <row r="1460" spans="1:29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</row>
    <row r="1461" spans="1:29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</row>
    <row r="1462" spans="1:29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</row>
    <row r="1463" spans="1:29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</row>
    <row r="1464" spans="1:29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</row>
    <row r="1465" spans="1:29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</row>
    <row r="1466" spans="1:29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</row>
    <row r="1467" spans="1:29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</row>
    <row r="1468" spans="1:29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</row>
    <row r="1469" spans="1:29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</row>
    <row r="1470" spans="1:29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</row>
    <row r="1471" spans="1:29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</row>
    <row r="1472" spans="1:29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</row>
    <row r="1473" spans="1:29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</row>
    <row r="1474" spans="1:29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</row>
    <row r="1475" spans="1:29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</row>
    <row r="1476" spans="1:29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</row>
    <row r="1477" spans="1:29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</row>
    <row r="1478" spans="1:29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</row>
    <row r="1479" spans="1:29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</row>
    <row r="1480" spans="1:29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</row>
    <row r="1481" spans="1:29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</row>
    <row r="1482" spans="1:29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</row>
    <row r="1483" spans="1:29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</row>
    <row r="1484" spans="1:29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</row>
    <row r="1485" spans="1:29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</row>
    <row r="1486" spans="1:29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</row>
    <row r="1487" spans="1:29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</row>
    <row r="1488" spans="1:29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</row>
    <row r="1489" spans="1:29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</row>
    <row r="1490" spans="1:29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</row>
    <row r="1491" spans="1:29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</row>
    <row r="1492" spans="1:29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</row>
    <row r="1493" spans="1:29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</row>
    <row r="1494" spans="1:29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</row>
    <row r="1495" spans="1:29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</row>
    <row r="1496" spans="1:29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</row>
    <row r="1497" spans="1:29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</row>
    <row r="1498" spans="1:29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</row>
    <row r="1499" spans="1:29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</row>
    <row r="1500" spans="1:29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</row>
    <row r="1501" spans="1:29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</row>
    <row r="1502" spans="1:29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</row>
    <row r="1503" spans="1:29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</row>
    <row r="1504" spans="1:29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</row>
    <row r="1505" spans="1:29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</row>
    <row r="1506" spans="1:29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</row>
    <row r="1507" spans="1:29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</row>
    <row r="1508" spans="1:29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</row>
    <row r="1509" spans="1:29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</row>
    <row r="1510" spans="1:29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</row>
    <row r="1511" spans="1:29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</row>
    <row r="1512" spans="1:29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</row>
    <row r="1513" spans="1:29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</row>
    <row r="1514" spans="1:29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</row>
    <row r="1515" spans="1:29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</row>
    <row r="1516" spans="1:29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</row>
    <row r="1517" spans="1:29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</row>
    <row r="1518" spans="1:29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</row>
    <row r="1519" spans="1:29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</row>
    <row r="1520" spans="1:29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</row>
    <row r="1521" spans="1:29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</row>
    <row r="1522" spans="1:29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</row>
    <row r="1523" spans="1:29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</row>
    <row r="1524" spans="1:29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</row>
    <row r="1525" spans="1:29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</row>
    <row r="1526" spans="1:29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</row>
    <row r="1527" spans="1:29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</row>
    <row r="1528" spans="1:29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</row>
    <row r="1529" spans="1:29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</row>
    <row r="1530" spans="1:29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</row>
    <row r="1531" spans="1:29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</row>
    <row r="1532" spans="1:29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</row>
    <row r="1533" spans="1:29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</row>
    <row r="1534" spans="1:29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</row>
    <row r="1535" spans="1:29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</row>
    <row r="1536" spans="1:29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</row>
    <row r="1537" spans="1:29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</row>
    <row r="1538" spans="1:29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</row>
    <row r="1539" spans="1:29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</row>
    <row r="1540" spans="1:29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</row>
    <row r="1541" spans="1:29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</row>
    <row r="1542" spans="1:29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</row>
    <row r="1543" spans="1:29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</row>
    <row r="1544" spans="1:29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</row>
    <row r="1545" spans="1:29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</row>
    <row r="1546" spans="1:29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</row>
    <row r="1547" spans="1:29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</row>
    <row r="1548" spans="1:29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</row>
    <row r="1549" spans="1:29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</row>
    <row r="1550" spans="1:29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</row>
    <row r="1551" spans="1:29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</row>
    <row r="1552" spans="1:29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</row>
    <row r="1553" spans="1:29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</row>
    <row r="1554" spans="1:29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</row>
    <row r="1555" spans="1:29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</row>
    <row r="1556" spans="1:29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</row>
    <row r="1557" spans="1:29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</row>
    <row r="1558" spans="1:29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</row>
    <row r="1559" spans="1:29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</row>
    <row r="1560" spans="1:29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</row>
    <row r="1561" spans="1:29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</row>
    <row r="1562" spans="1:29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</row>
    <row r="1563" spans="1:29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</row>
    <row r="1564" spans="1:29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</row>
    <row r="1565" spans="1:29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</row>
    <row r="1566" spans="1:29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</row>
    <row r="1567" spans="1:29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</row>
    <row r="1568" spans="1:29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</row>
    <row r="1569" spans="1:29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</row>
    <row r="1570" spans="1:29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</row>
    <row r="1571" spans="1:29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</row>
    <row r="1572" spans="1:29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</row>
    <row r="1573" spans="1:29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</row>
    <row r="1574" spans="1:29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</row>
    <row r="1575" spans="1:29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</row>
    <row r="1576" spans="1:29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</row>
    <row r="1577" spans="1:29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</row>
    <row r="1578" spans="1:29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</row>
    <row r="1579" spans="1:29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</row>
    <row r="1580" spans="1:29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</row>
    <row r="1581" spans="1:29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</row>
    <row r="1582" spans="1:29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</row>
    <row r="1583" spans="1:29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</row>
    <row r="1584" spans="1:29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</row>
    <row r="1585" spans="1:29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</row>
    <row r="1586" spans="1:29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</row>
    <row r="1587" spans="1:29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</row>
    <row r="1588" spans="1:29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</row>
    <row r="1589" spans="1:29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</row>
    <row r="1590" spans="1:29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</row>
    <row r="1591" spans="1:29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</row>
    <row r="1592" spans="1:29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</row>
    <row r="1593" spans="1:29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</row>
    <row r="1594" spans="1:29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</row>
    <row r="1595" spans="1:29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</row>
    <row r="1596" spans="1:29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</row>
    <row r="1597" spans="1:29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</row>
    <row r="1598" spans="1:29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</row>
    <row r="1599" spans="1:29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</row>
    <row r="1600" spans="1:29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</row>
    <row r="1601" spans="1:29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</row>
    <row r="1602" spans="1:29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</row>
    <row r="1603" spans="1:29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</row>
    <row r="1604" spans="1:29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</row>
    <row r="1605" spans="1:29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</row>
    <row r="1606" spans="1:29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</row>
    <row r="1607" spans="1:29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</row>
    <row r="1608" spans="1:29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</row>
    <row r="1609" spans="1:29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</row>
    <row r="1610" spans="1:29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</row>
    <row r="1611" spans="1:29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</row>
    <row r="1612" spans="1:29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</row>
    <row r="1613" spans="1:29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</row>
    <row r="1614" spans="1:29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</row>
    <row r="1615" spans="1:29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</row>
    <row r="1616" spans="1:29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</row>
    <row r="1617" spans="1:29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</row>
    <row r="1618" spans="1:29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</row>
    <row r="1619" spans="1:29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</row>
    <row r="1620" spans="1:29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</row>
    <row r="1621" spans="1:29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</row>
    <row r="1622" spans="1:29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</row>
    <row r="1623" spans="1:29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</row>
    <row r="1624" spans="1:29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</row>
    <row r="1625" spans="1:29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</row>
    <row r="1626" spans="1:29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</row>
    <row r="1627" spans="1:29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</row>
    <row r="1628" spans="1:29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</row>
    <row r="1629" spans="1:29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</row>
    <row r="1630" spans="1:29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</row>
    <row r="1631" spans="1:29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</row>
    <row r="1632" spans="1:29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</row>
    <row r="1633" spans="1:29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</row>
    <row r="1634" spans="1:29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</row>
    <row r="1635" spans="1:29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</row>
    <row r="1636" spans="1:29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</row>
    <row r="1637" spans="1:29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</row>
    <row r="1638" spans="1:29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</row>
    <row r="1639" spans="1:29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</row>
    <row r="1640" spans="1:29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</row>
    <row r="1641" spans="1:29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</row>
    <row r="1642" spans="1:29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</row>
    <row r="1643" spans="1:29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</row>
    <row r="1644" spans="1:29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</row>
    <row r="1645" spans="1:29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</row>
    <row r="1646" spans="1:29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</row>
    <row r="1647" spans="1:29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</row>
    <row r="1648" spans="1:29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</row>
    <row r="1649" spans="1:29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</row>
    <row r="1650" spans="1:29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</row>
    <row r="1651" spans="1:29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</row>
    <row r="1652" spans="1:29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</row>
    <row r="1653" spans="1:29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</row>
    <row r="1654" spans="1:29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</row>
    <row r="1655" spans="1:29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</row>
    <row r="1656" spans="1:29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</row>
    <row r="1657" spans="1:29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</row>
    <row r="1658" spans="1:29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</row>
    <row r="1659" spans="1:29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</row>
    <row r="1660" spans="1:29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</row>
    <row r="1661" spans="1:29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</row>
    <row r="1662" spans="1:29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</row>
    <row r="1663" spans="1:29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</row>
    <row r="1664" spans="1:29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</row>
    <row r="1665" spans="1:29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</row>
    <row r="1666" spans="1:29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</row>
    <row r="1667" spans="1:29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</row>
    <row r="1668" spans="1:29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</row>
    <row r="1669" spans="1:29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</row>
    <row r="1670" spans="1:29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</row>
    <row r="1671" spans="1:29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</row>
    <row r="1672" spans="1:29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</row>
    <row r="1673" spans="1:29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</row>
    <row r="1674" spans="1:29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</row>
    <row r="1675" spans="1:29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</row>
    <row r="1676" spans="1:29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</row>
    <row r="1677" spans="1:29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</row>
    <row r="1678" spans="1:29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</row>
    <row r="1679" spans="1:29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</row>
    <row r="1680" spans="1:29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</row>
    <row r="1681" spans="1:29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</row>
    <row r="1682" spans="1:29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</row>
    <row r="1683" spans="1:29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</row>
    <row r="1684" spans="1:29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</row>
    <row r="1685" spans="1:29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</row>
    <row r="1686" spans="1:29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</row>
    <row r="1687" spans="1:29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</row>
    <row r="1688" spans="1:29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</row>
    <row r="1689" spans="1:29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</row>
    <row r="1690" spans="1:29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</row>
    <row r="1691" spans="1:29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</row>
    <row r="1692" spans="1:29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</row>
    <row r="1693" spans="1:29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</row>
    <row r="1694" spans="1:29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</row>
    <row r="1695" spans="1:29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</row>
    <row r="1696" spans="1:29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</row>
    <row r="1697" spans="1:29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</row>
    <row r="1698" spans="1:29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</row>
    <row r="1699" spans="1:29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</row>
    <row r="1700" spans="1:29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</row>
    <row r="1701" spans="1:29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</row>
    <row r="1702" spans="1:29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</row>
    <row r="1703" spans="1:29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</row>
    <row r="1704" spans="1:29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</row>
    <row r="1705" spans="1:29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</row>
    <row r="1706" spans="1:29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</row>
    <row r="1707" spans="1:29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</row>
    <row r="1708" spans="1:29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</row>
    <row r="1709" spans="1:29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</row>
    <row r="1710" spans="1:29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</row>
    <row r="1711" spans="1:29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</row>
    <row r="1712" spans="1:29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</row>
    <row r="1713" spans="1:29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</row>
    <row r="1714" spans="1:29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</row>
    <row r="1715" spans="1:29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</row>
    <row r="1716" spans="1:29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</row>
    <row r="1717" spans="1:29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</row>
    <row r="1718" spans="1:29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</row>
    <row r="1719" spans="1:29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</row>
    <row r="1720" spans="1:29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</row>
    <row r="1721" spans="1:29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</row>
    <row r="1722" spans="1:29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</row>
    <row r="1723" spans="1:29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</row>
    <row r="1724" spans="1:29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</row>
    <row r="1725" spans="1:29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</row>
    <row r="1726" spans="1:29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</row>
    <row r="1727" spans="1:29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</row>
    <row r="1728" spans="1:29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</row>
    <row r="1729" spans="1:29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</row>
    <row r="1730" spans="1:29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</row>
    <row r="1731" spans="1:29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</row>
    <row r="1732" spans="1:29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</row>
    <row r="1733" spans="1:29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</row>
    <row r="1734" spans="1:29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</row>
    <row r="1735" spans="1:29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</row>
    <row r="1736" spans="1:29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</row>
    <row r="1737" spans="1:29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</row>
    <row r="1738" spans="1:29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</row>
    <row r="1739" spans="1:29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</row>
    <row r="1740" spans="1:29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</row>
    <row r="1741" spans="1:29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</row>
    <row r="1742" spans="1:29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</row>
    <row r="1743" spans="1:29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</row>
    <row r="1744" spans="1:29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</row>
    <row r="1745" spans="1:29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</row>
    <row r="1746" spans="1:29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</row>
    <row r="1747" spans="1:29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</row>
    <row r="1748" spans="1:29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</row>
    <row r="1749" spans="1:29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</row>
    <row r="1750" spans="1:29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</row>
    <row r="1751" spans="1:29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</row>
    <row r="1752" spans="1:29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</row>
    <row r="1753" spans="1:29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</row>
    <row r="1754" spans="1:29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</row>
    <row r="1755" spans="1:29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</row>
    <row r="1756" spans="1:29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</row>
    <row r="1757" spans="1:29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</row>
    <row r="1758" spans="1:29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</row>
    <row r="1759" spans="1:29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</row>
    <row r="1760" spans="1:29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</row>
    <row r="1761" spans="1:29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</row>
    <row r="1762" spans="1:29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</row>
    <row r="1763" spans="1:29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</row>
    <row r="1764" spans="1:29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</row>
    <row r="1765" spans="1:29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</row>
    <row r="1766" spans="1:29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</row>
    <row r="1767" spans="1:29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</row>
    <row r="1768" spans="1:29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</row>
    <row r="1769" spans="1:29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</row>
    <row r="1770" spans="1:29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</row>
    <row r="1771" spans="1:29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</row>
    <row r="1772" spans="1:29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</row>
    <row r="1773" spans="1:29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</row>
    <row r="1774" spans="1:29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</row>
    <row r="1775" spans="1:29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</row>
    <row r="1776" spans="1:29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</row>
    <row r="1777" spans="1:29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</row>
    <row r="1778" spans="1:29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</row>
    <row r="1779" spans="1:29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</row>
    <row r="1780" spans="1:29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</row>
    <row r="1781" spans="1:29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</row>
    <row r="1782" spans="1:29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</row>
    <row r="1783" spans="1:29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</row>
    <row r="1784" spans="1:29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</row>
    <row r="1785" spans="1:29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</row>
    <row r="1786" spans="1:29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</row>
    <row r="1787" spans="1:29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</row>
    <row r="1788" spans="1:29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</row>
    <row r="1789" spans="1:29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</row>
    <row r="1790" spans="1:29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</row>
    <row r="1791" spans="1:29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</row>
    <row r="1792" spans="1:29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</row>
    <row r="1793" spans="1:29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</row>
    <row r="1794" spans="1:29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</row>
    <row r="1795" spans="1:29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</row>
    <row r="1796" spans="1:29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</row>
    <row r="1797" spans="1:29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</row>
    <row r="1798" spans="1:29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</row>
    <row r="1799" spans="1:29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</row>
    <row r="1800" spans="1:29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</row>
    <row r="1801" spans="1:29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</row>
    <row r="1802" spans="1:29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</row>
    <row r="1803" spans="1:29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</row>
    <row r="1804" spans="1:29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</row>
    <row r="1805" spans="1:29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</row>
    <row r="1806" spans="1:29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</row>
    <row r="1807" spans="1:29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</row>
    <row r="1808" spans="1:29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</row>
    <row r="1809" spans="1:29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</row>
    <row r="1810" spans="1:29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</row>
    <row r="1811" spans="1:29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</row>
    <row r="1812" spans="1:29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</row>
    <row r="1813" spans="1:29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</row>
    <row r="1814" spans="1:29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</row>
    <row r="1815" spans="1:29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</row>
    <row r="1816" spans="1:29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</row>
    <row r="1817" spans="1:29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</row>
    <row r="1818" spans="1:29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</row>
    <row r="1819" spans="1:29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</row>
    <row r="1820" spans="1:29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</row>
    <row r="1821" spans="1:29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</row>
    <row r="1822" spans="1:29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</row>
    <row r="1823" spans="1:29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</row>
    <row r="1824" spans="1:29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</row>
    <row r="1825" spans="1:29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</row>
    <row r="1826" spans="1:29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</row>
    <row r="1827" spans="1:29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</row>
    <row r="1828" spans="1:29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</row>
    <row r="1829" spans="1:29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</row>
    <row r="1830" spans="1:29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</row>
    <row r="1831" spans="1:29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</row>
    <row r="1832" spans="1:29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</row>
    <row r="1833" spans="1:29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</row>
    <row r="1834" spans="1:29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</row>
    <row r="1835" spans="1:29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</row>
    <row r="1836" spans="1:29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</row>
    <row r="1837" spans="1:29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</row>
    <row r="1838" spans="1:29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</row>
    <row r="1839" spans="1:29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</row>
    <row r="1840" spans="1:29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</row>
    <row r="1841" spans="1:29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</row>
    <row r="1842" spans="1:29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</row>
    <row r="1843" spans="1:29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</row>
    <row r="1844" spans="1:29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</row>
    <row r="1845" spans="1:29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</row>
    <row r="1846" spans="1:29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</row>
    <row r="1847" spans="1:29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</row>
    <row r="1848" spans="1:29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</row>
    <row r="1849" spans="1:29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</row>
    <row r="1850" spans="1:29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</row>
    <row r="1851" spans="1:29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</row>
    <row r="1852" spans="1:29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</row>
    <row r="1853" spans="1:29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</row>
    <row r="1854" spans="1:29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</row>
    <row r="1855" spans="1:29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</row>
    <row r="1856" spans="1:29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</row>
    <row r="1857" spans="1:29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</row>
    <row r="1858" spans="1:29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</row>
    <row r="1859" spans="1:29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</row>
    <row r="1860" spans="1:29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</row>
    <row r="1861" spans="1:29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</row>
    <row r="1862" spans="1:29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</row>
    <row r="1863" spans="1:29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</row>
    <row r="1864" spans="1:29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</row>
    <row r="1865" spans="1:29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</row>
    <row r="1866" spans="1:29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</row>
    <row r="1867" spans="1:29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</row>
    <row r="1868" spans="1:29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</row>
    <row r="1869" spans="1:29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</row>
    <row r="1870" spans="1:29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</row>
    <row r="1871" spans="1:29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</row>
    <row r="1872" spans="1:29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</row>
    <row r="1873" spans="1:29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</row>
    <row r="1874" spans="1:29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</row>
    <row r="1875" spans="1:29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</row>
    <row r="1876" spans="1:29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</row>
    <row r="1877" spans="1:29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</row>
    <row r="1878" spans="1:29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</row>
    <row r="1879" spans="1:29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</row>
    <row r="1880" spans="1:29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</row>
    <row r="1881" spans="1:29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</row>
    <row r="1882" spans="1:29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</row>
    <row r="1883" spans="1:29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</row>
    <row r="1884" spans="1:29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</row>
    <row r="1885" spans="1:29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</row>
    <row r="1886" spans="1:29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</row>
    <row r="1887" spans="1:29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</row>
    <row r="1888" spans="1:29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</row>
    <row r="1889" spans="1:29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</row>
    <row r="1890" spans="1:29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</row>
    <row r="1891" spans="1:29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</row>
    <row r="1892" spans="1:29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</row>
    <row r="1893" spans="1:29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</row>
    <row r="1894" spans="1:29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</row>
    <row r="1895" spans="1:29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</row>
    <row r="1896" spans="1:29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</row>
    <row r="1897" spans="1:29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</row>
    <row r="1898" spans="1:29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</row>
    <row r="1899" spans="1:29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</row>
    <row r="1900" spans="1:29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</row>
    <row r="1901" spans="1:29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</row>
    <row r="1902" spans="1:29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</row>
    <row r="1903" spans="1:29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</row>
    <row r="1904" spans="1:29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</row>
    <row r="1905" spans="1:29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</row>
    <row r="1906" spans="1:29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</row>
    <row r="1907" spans="1:29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</row>
    <row r="1908" spans="1:29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</row>
    <row r="1909" spans="1:29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</row>
    <row r="1910" spans="1:29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</row>
    <row r="1911" spans="1:29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</row>
    <row r="1912" spans="1:29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</row>
    <row r="1913" spans="1:29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</row>
    <row r="1914" spans="1:29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</row>
    <row r="1915" spans="1:29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</row>
    <row r="1916" spans="1:29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</row>
    <row r="1917" spans="1:29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</row>
    <row r="1918" spans="1:29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</row>
    <row r="1919" spans="1:29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</row>
    <row r="1920" spans="1:29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</row>
    <row r="1921" spans="1:29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</row>
    <row r="1922" spans="1:29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</row>
    <row r="1923" spans="1:29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</row>
    <row r="1924" spans="1:29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</row>
    <row r="1925" spans="1:29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</row>
    <row r="1926" spans="1:29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</row>
    <row r="1927" spans="1:29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</row>
    <row r="1928" spans="1:29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</row>
    <row r="1929" spans="1:29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</row>
    <row r="1930" spans="1:29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</row>
    <row r="1931" spans="1:29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</row>
    <row r="1932" spans="1:29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</row>
    <row r="1933" spans="1:29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</row>
    <row r="1934" spans="1:29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</row>
    <row r="1935" spans="1:29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</row>
    <row r="1936" spans="1:29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</row>
    <row r="1937" spans="1:29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</row>
    <row r="1938" spans="1:29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</row>
    <row r="1939" spans="1:29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</row>
    <row r="1940" spans="1:29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</row>
    <row r="1941" spans="1:29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</row>
    <row r="1942" spans="1:29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</row>
    <row r="1943" spans="1:29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</row>
    <row r="1944" spans="1:29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</row>
    <row r="1945" spans="1:29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</row>
    <row r="1946" spans="1:29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</row>
    <row r="1947" spans="1:29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</row>
    <row r="1948" spans="1:29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</row>
    <row r="1949" spans="1:29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</row>
    <row r="1950" spans="1:29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</row>
    <row r="1951" spans="1:29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</row>
    <row r="1952" spans="1:29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</row>
    <row r="1953" spans="1:29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</row>
    <row r="1954" spans="1:29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</row>
    <row r="1955" spans="1:29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</row>
    <row r="1956" spans="1:29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</row>
    <row r="1957" spans="1:29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</row>
    <row r="1958" spans="1:29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</row>
    <row r="1959" spans="1:29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</row>
    <row r="1960" spans="1:29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</row>
    <row r="1961" spans="1:29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</row>
    <row r="1962" spans="1:29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</row>
    <row r="1963" spans="1:29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</row>
    <row r="1964" spans="1:29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</row>
    <row r="1965" spans="1:29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</row>
    <row r="1966" spans="1:29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</row>
    <row r="1967" spans="1:29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</row>
    <row r="1968" spans="1:29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</row>
    <row r="1969" spans="1:29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</row>
    <row r="1970" spans="1:29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</row>
    <row r="1971" spans="1:29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</row>
    <row r="1972" spans="1:29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</row>
    <row r="1973" spans="1:29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</row>
    <row r="1974" spans="1:29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</row>
    <row r="1975" spans="1:29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</row>
    <row r="1976" spans="1:29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</row>
    <row r="1977" spans="1:29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</row>
    <row r="1978" spans="1:29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</row>
    <row r="1979" spans="1:29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</row>
    <row r="1980" spans="1:29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</row>
    <row r="1981" spans="1:29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</row>
    <row r="1982" spans="1:29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</row>
    <row r="1983" spans="1:29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</row>
    <row r="1984" spans="1:29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</row>
    <row r="1985" spans="1:29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</row>
    <row r="1986" spans="1:29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</row>
    <row r="1987" spans="1:29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</row>
    <row r="1988" spans="1:29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</row>
    <row r="1989" spans="1:29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</row>
    <row r="1990" spans="1:29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</row>
    <row r="1991" spans="1:29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</row>
    <row r="1992" spans="1:29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</row>
    <row r="1993" spans="1:29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</row>
    <row r="1994" spans="1:29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</row>
    <row r="1995" spans="1:29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</row>
    <row r="1996" spans="1:29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</row>
    <row r="1997" spans="1:29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</row>
    <row r="1998" spans="1:29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</row>
    <row r="1999" spans="1:29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</row>
    <row r="2000" spans="1:29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</row>
    <row r="2001" spans="1:29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</row>
    <row r="2002" spans="1:29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</row>
    <row r="2003" spans="1:29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</row>
    <row r="2004" spans="1:29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</row>
    <row r="2005" spans="1:29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</row>
    <row r="2006" spans="1:29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</row>
    <row r="2007" spans="1:29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</row>
    <row r="2008" spans="1:29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</row>
    <row r="2009" spans="1:29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</row>
    <row r="2010" spans="1:29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</row>
    <row r="2011" spans="1:29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</row>
    <row r="2012" spans="1:29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</row>
    <row r="2013" spans="1:29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</row>
    <row r="2014" spans="1:29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</row>
    <row r="2015" spans="1:29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</row>
    <row r="2016" spans="1:29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</row>
    <row r="2017" spans="1:29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</row>
    <row r="2018" spans="1:29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</row>
    <row r="2019" spans="1:29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</row>
    <row r="2020" spans="1:29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</row>
    <row r="2021" spans="1:29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</row>
    <row r="2022" spans="1:29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</row>
    <row r="2023" spans="1:29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</row>
    <row r="2024" spans="1:29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</row>
    <row r="2025" spans="1:29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</row>
    <row r="2026" spans="1:29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</row>
    <row r="2027" spans="1:29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</row>
    <row r="2028" spans="1:29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</row>
    <row r="2029" spans="1:29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</row>
    <row r="2030" spans="1:29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</row>
    <row r="2031" spans="1:29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</row>
    <row r="2032" spans="1:29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</row>
    <row r="2033" spans="1:29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</row>
    <row r="2034" spans="1:29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</row>
    <row r="2035" spans="1:29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</row>
    <row r="2036" spans="1:29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</row>
    <row r="2037" spans="1:29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</row>
    <row r="2038" spans="1:29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</row>
    <row r="2039" spans="1:29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</row>
    <row r="2040" spans="1:29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</row>
    <row r="2041" spans="1:29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</row>
    <row r="2042" spans="1:29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</row>
    <row r="2043" spans="1:29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</row>
    <row r="2044" spans="1:29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</row>
    <row r="2045" spans="1:29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</row>
    <row r="2046" spans="1:29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</row>
    <row r="2047" spans="1:29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</row>
    <row r="2048" spans="1:29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</row>
    <row r="2049" spans="1:29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</row>
    <row r="2050" spans="1:29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</row>
    <row r="2051" spans="1:29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</row>
    <row r="2052" spans="1:29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</row>
    <row r="2053" spans="1:29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</row>
    <row r="2054" spans="1:29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</row>
    <row r="2055" spans="1:29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</row>
    <row r="2056" spans="1:29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</row>
    <row r="2057" spans="1:29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</row>
    <row r="2058" spans="1:29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</row>
    <row r="2059" spans="1:29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</row>
    <row r="2060" spans="1:29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</row>
    <row r="2061" spans="1:29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</row>
    <row r="2062" spans="1:29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</row>
    <row r="2063" spans="1:29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</row>
    <row r="2064" spans="1:29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</row>
    <row r="2065" spans="1:29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</row>
    <row r="2066" spans="1:29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</row>
    <row r="2067" spans="1:29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</row>
    <row r="2068" spans="1:29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</row>
    <row r="2069" spans="1:29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</row>
    <row r="2070" spans="1:29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</row>
    <row r="2071" spans="1:29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</row>
    <row r="2072" spans="1:29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</row>
    <row r="2073" spans="1:29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</row>
    <row r="2074" spans="1:29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</row>
    <row r="2075" spans="1:29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</row>
    <row r="2076" spans="1:29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</row>
    <row r="2077" spans="1:29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</row>
    <row r="2078" spans="1:29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</row>
    <row r="2079" spans="1:29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</row>
    <row r="2080" spans="1:29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</row>
    <row r="2081" spans="1:29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</row>
    <row r="2082" spans="1:29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</row>
    <row r="2083" spans="1:29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</row>
    <row r="2084" spans="1:29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</row>
    <row r="2085" spans="1:29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</row>
    <row r="2086" spans="1:29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</row>
    <row r="2087" spans="1:29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</row>
    <row r="2088" spans="1:29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</row>
    <row r="2089" spans="1:29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</row>
    <row r="2090" spans="1:29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</row>
    <row r="2091" spans="1:29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</row>
    <row r="2092" spans="1:29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</row>
    <row r="2093" spans="1:29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</row>
    <row r="2094" spans="1:29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</row>
    <row r="2095" spans="1:29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</row>
    <row r="2096" spans="1:29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</row>
    <row r="2097" spans="1:29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</row>
    <row r="2098" spans="1:29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</row>
    <row r="2099" spans="1:29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</row>
    <row r="2100" spans="1:29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</row>
    <row r="2101" spans="1:29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</row>
    <row r="2102" spans="1:29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</row>
    <row r="2103" spans="1:29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</row>
    <row r="2104" spans="1:29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</row>
    <row r="2105" spans="1:29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</row>
    <row r="2106" spans="1:29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</row>
    <row r="2107" spans="1:29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</row>
    <row r="2108" spans="1:29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</row>
    <row r="2109" spans="1:29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</row>
    <row r="2110" spans="1:29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</row>
    <row r="2111" spans="1:29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</row>
    <row r="2112" spans="1:29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</row>
    <row r="2113" spans="1:29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</row>
    <row r="2114" spans="1:29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</row>
    <row r="2115" spans="1:29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</row>
    <row r="2116" spans="1:29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</row>
    <row r="2117" spans="1:29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</row>
    <row r="2118" spans="1:29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</row>
    <row r="2119" spans="1:29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</row>
    <row r="2120" spans="1:29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</row>
    <row r="2121" spans="1:29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</row>
    <row r="2122" spans="1:29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</row>
    <row r="2123" spans="1:29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</row>
    <row r="2124" spans="1:29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</row>
    <row r="2125" spans="1:29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</row>
    <row r="2126" spans="1:29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</row>
    <row r="2127" spans="1:29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</row>
    <row r="2128" spans="1:29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</row>
    <row r="2129" spans="1:29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</row>
    <row r="2130" spans="1:29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</row>
    <row r="2131" spans="1:29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</row>
    <row r="2132" spans="1:29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</row>
    <row r="2133" spans="1:29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</row>
    <row r="2134" spans="1:29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</row>
    <row r="2135" spans="1:29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</row>
    <row r="2136" spans="1:29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</row>
    <row r="2137" spans="1:29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</row>
    <row r="2138" spans="1:29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</row>
    <row r="2139" spans="1:29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</row>
    <row r="2140" spans="1:29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</row>
    <row r="2141" spans="1:29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</row>
    <row r="2142" spans="1:29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</row>
    <row r="2143" spans="1:29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</row>
    <row r="2144" spans="1:29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</row>
    <row r="2145" spans="1:29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</row>
    <row r="2146" spans="1:29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</row>
    <row r="2147" spans="1:29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</row>
    <row r="2148" spans="1:29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</row>
    <row r="2149" spans="1:29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</row>
    <row r="2150" spans="1:29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</row>
    <row r="2151" spans="1:29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</row>
    <row r="2152" spans="1:29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</row>
    <row r="2153" spans="1:29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</row>
    <row r="2154" spans="1:29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</row>
    <row r="2155" spans="1:29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</row>
    <row r="2156" spans="1:29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</row>
    <row r="2157" spans="1:29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</row>
    <row r="2158" spans="1:29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</row>
    <row r="2159" spans="1:29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</row>
    <row r="2160" spans="1:29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</row>
    <row r="2161" spans="1:29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</row>
    <row r="2162" spans="1:29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</row>
    <row r="2163" spans="1:29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</row>
    <row r="2164" spans="1:29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</row>
    <row r="2165" spans="1:29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</row>
    <row r="2166" spans="1:29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</row>
    <row r="2167" spans="1:29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</row>
    <row r="2168" spans="1:29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</row>
    <row r="2169" spans="1:29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</row>
    <row r="2170" spans="1:29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</row>
    <row r="2171" spans="1:29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</row>
    <row r="2172" spans="1:29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</row>
    <row r="2173" spans="1:29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</row>
    <row r="2174" spans="1:29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</row>
    <row r="2175" spans="1:29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</row>
    <row r="2176" spans="1:29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</row>
    <row r="2177" spans="1:29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</row>
    <row r="2178" spans="1:29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</row>
    <row r="2179" spans="1:29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</row>
    <row r="2180" spans="1:29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</row>
    <row r="2181" spans="1:29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</row>
    <row r="2182" spans="1:29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</row>
    <row r="2183" spans="1:29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</row>
    <row r="2184" spans="1:29"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</row>
    <row r="2185" spans="1:29"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</row>
  </sheetData>
  <phoneticPr fontId="17" type="noConversion"/>
  <pageMargins left="0" right="0" top="0.39370078740157483" bottom="0.39370078740157483" header="0" footer="0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3BF37-64C5-4420-BFCF-3F6250304C12}">
  <sheetPr codeName="Sheet4"/>
  <dimension ref="A1:AMJ2185"/>
  <sheetViews>
    <sheetView topLeftCell="A629" zoomScale="85" zoomScaleNormal="85" workbookViewId="0">
      <selection activeCell="D652" sqref="D652"/>
    </sheetView>
  </sheetViews>
  <sheetFormatPr baseColWidth="10" defaultColWidth="9.59765625" defaultRowHeight="13"/>
  <cols>
    <col min="1" max="3" width="11" style="6" bestFit="1" customWidth="1"/>
    <col min="4" max="4" width="11.3984375" style="6" bestFit="1" customWidth="1"/>
    <col min="5" max="6" width="11" style="6" bestFit="1" customWidth="1"/>
    <col min="7" max="7" width="20.59765625" style="6" customWidth="1"/>
    <col min="8" max="8" width="11" style="6" bestFit="1" customWidth="1"/>
    <col min="9" max="9" width="15.3984375" style="6" customWidth="1"/>
    <col min="10" max="10" width="15.796875" style="6" customWidth="1"/>
    <col min="11" max="13" width="11" style="6" bestFit="1" customWidth="1"/>
    <col min="14" max="14" width="16.19921875" style="6" customWidth="1"/>
    <col min="15" max="15" width="10.3984375" style="6" bestFit="1" customWidth="1"/>
    <col min="16" max="16" width="11" style="6" bestFit="1" customWidth="1"/>
    <col min="17" max="17" width="12.59765625" style="6" customWidth="1"/>
    <col min="18" max="18" width="11" style="6" bestFit="1" customWidth="1"/>
    <col min="19" max="19" width="10.3984375" style="6" customWidth="1"/>
    <col min="20" max="21" width="10.3984375" style="6" bestFit="1" customWidth="1"/>
    <col min="22" max="22" width="11" style="6" bestFit="1" customWidth="1"/>
    <col min="23" max="23" width="10.3984375" style="6" bestFit="1" customWidth="1"/>
    <col min="24" max="24" width="9.796875" style="6" bestFit="1" customWidth="1"/>
    <col min="25" max="25" width="9.796875" style="6" customWidth="1"/>
    <col min="26" max="26" width="9.59765625" style="6"/>
    <col min="27" max="27" width="10.796875" style="6" customWidth="1"/>
    <col min="28" max="28" width="10.3984375" style="6" bestFit="1" customWidth="1"/>
    <col min="29" max="1024" width="9.59765625" style="6"/>
    <col min="1025" max="16384" width="9.59765625" style="7"/>
  </cols>
  <sheetData>
    <row r="1" spans="1:26" ht="16">
      <c r="A1" s="4" t="s">
        <v>52</v>
      </c>
      <c r="B1" s="5">
        <f>'Unit 1'!D910</f>
        <v>96.667442844819462</v>
      </c>
      <c r="C1" s="4" t="s">
        <v>53</v>
      </c>
      <c r="D1" s="4" t="s">
        <v>26</v>
      </c>
      <c r="F1" s="90" t="s">
        <v>112</v>
      </c>
      <c r="G1" s="90"/>
      <c r="H1" s="90"/>
      <c r="I1" s="90"/>
      <c r="M1" s="4" t="s">
        <v>54</v>
      </c>
      <c r="N1" s="5">
        <f>101325*100</f>
        <v>10132500</v>
      </c>
      <c r="O1" s="4" t="s">
        <v>55</v>
      </c>
    </row>
    <row r="2" spans="1:26">
      <c r="A2" s="4" t="s">
        <v>56</v>
      </c>
      <c r="B2" s="5">
        <f>'Unit 1'!E910</f>
        <v>76.99664449037175</v>
      </c>
      <c r="C2" s="4" t="s">
        <v>53</v>
      </c>
      <c r="D2" s="4" t="s">
        <v>29</v>
      </c>
      <c r="F2" s="4" t="s">
        <v>52</v>
      </c>
      <c r="G2" s="5">
        <f>'Unit 1'!B1-'Unit 2'!B1</f>
        <v>3.3325571551805382</v>
      </c>
      <c r="H2" s="4" t="s">
        <v>53</v>
      </c>
      <c r="I2" s="4" t="s">
        <v>26</v>
      </c>
      <c r="M2" s="4" t="s">
        <v>57</v>
      </c>
      <c r="N2" s="5">
        <v>300</v>
      </c>
      <c r="O2" s="4" t="s">
        <v>31</v>
      </c>
    </row>
    <row r="3" spans="1:26">
      <c r="A3" s="4" t="s">
        <v>58</v>
      </c>
      <c r="B3" s="5">
        <f>'Unit 1'!F910</f>
        <v>3.0033555096282902</v>
      </c>
      <c r="C3" s="4" t="s">
        <v>53</v>
      </c>
      <c r="D3" s="4" t="s">
        <v>32</v>
      </c>
      <c r="F3" s="4" t="s">
        <v>56</v>
      </c>
      <c r="G3" s="5">
        <f>'Unit 1'!B2-'Unit 2'!B2</f>
        <v>3.0033555096282498</v>
      </c>
      <c r="H3" s="4" t="s">
        <v>53</v>
      </c>
      <c r="I3" s="4" t="s">
        <v>29</v>
      </c>
      <c r="M3" s="4" t="s">
        <v>59</v>
      </c>
      <c r="N3" s="5">
        <f>N1/(8.314*(N2+273.15))</f>
        <v>2126.3673517903067</v>
      </c>
      <c r="O3" s="4" t="s">
        <v>60</v>
      </c>
    </row>
    <row r="4" spans="1:26">
      <c r="A4" s="4" t="s">
        <v>61</v>
      </c>
      <c r="B4" s="5">
        <f>'Unit 1'!G910</f>
        <v>3.1679563324044073</v>
      </c>
      <c r="C4" s="4" t="s">
        <v>53</v>
      </c>
      <c r="D4" s="4" t="s">
        <v>35</v>
      </c>
      <c r="F4" s="4" t="s">
        <v>67</v>
      </c>
      <c r="G4" s="5">
        <f>0.1*SUM(B1:B6)-B6</f>
        <v>1.8000000000000007</v>
      </c>
      <c r="H4" s="4" t="s">
        <v>53</v>
      </c>
      <c r="I4" s="4" t="s">
        <v>32</v>
      </c>
      <c r="M4" s="9" t="s">
        <v>62</v>
      </c>
      <c r="N4" s="5">
        <f>(B1*Properties!$B$12+B2*Properties!$B$13+B3*Properties!$B$14+B4*Properties!$B$15+B5*Properties!$B$16+B6*Properties!$B$17)/SUM(B1:B6)*N3</f>
        <v>86.212492148125662</v>
      </c>
      <c r="O4" s="4" t="s">
        <v>12</v>
      </c>
    </row>
    <row r="5" spans="1:26" ht="14">
      <c r="A5" s="4" t="s">
        <v>63</v>
      </c>
      <c r="B5" s="5">
        <f>'Unit 1'!H910</f>
        <v>0.16460082277611884</v>
      </c>
      <c r="C5" s="4" t="s">
        <v>53</v>
      </c>
      <c r="D5" s="4" t="s">
        <v>37</v>
      </c>
      <c r="M5" s="4" t="s">
        <v>64</v>
      </c>
      <c r="N5" s="22">
        <f>24.3*10^(-6)</f>
        <v>2.4300000000000001E-5</v>
      </c>
      <c r="O5" s="4" t="s">
        <v>65</v>
      </c>
      <c r="P5" s="17" t="s">
        <v>66</v>
      </c>
      <c r="Q5" s="16">
        <f>$N$8*$N$4*(1-N9)/($N$4*Properties!G6*N9^3)*((150*(1-N9)*$N$5)/(Properties!G6)+1.75*$N$8*$N$4)</f>
        <v>32459345.122691482</v>
      </c>
    </row>
    <row r="6" spans="1:26" ht="14">
      <c r="A6" s="4" t="s">
        <v>67</v>
      </c>
      <c r="B6" s="5">
        <f>'Unit 1'!I910</f>
        <v>18</v>
      </c>
      <c r="C6" s="4" t="s">
        <v>53</v>
      </c>
      <c r="D6" s="4" t="s">
        <v>39</v>
      </c>
      <c r="M6" s="4" t="s">
        <v>68</v>
      </c>
      <c r="N6" s="5">
        <v>0.1</v>
      </c>
      <c r="O6" s="4" t="s">
        <v>9</v>
      </c>
      <c r="P6" s="17" t="s">
        <v>69</v>
      </c>
      <c r="Q6" s="27">
        <f>(2*Q5)/(PI()/4*$N$6^2*N10*$N$1)</f>
        <v>0.34198082050854994</v>
      </c>
    </row>
    <row r="7" spans="1:26">
      <c r="M7" s="4" t="s">
        <v>70</v>
      </c>
      <c r="N7" s="21">
        <f>(B1*Properties!$B$12+B2*Properties!$B$13+B3*Properties!$B$14+B4*Properties!$B$15+B5*Properties!$B$16+B6*Properties!$B$17)/N4</f>
        <v>9.3116553841598837E-2</v>
      </c>
      <c r="O7" s="10" t="s">
        <v>71</v>
      </c>
      <c r="P7" s="25"/>
    </row>
    <row r="8" spans="1:26">
      <c r="A8" s="4" t="s">
        <v>113</v>
      </c>
      <c r="B8" s="5">
        <f>SUM(B1:B6)</f>
        <v>198</v>
      </c>
      <c r="C8" s="4" t="s">
        <v>53</v>
      </c>
      <c r="D8" s="4"/>
      <c r="M8" s="4" t="s">
        <v>72</v>
      </c>
      <c r="N8" s="11">
        <f>N7/(PI()/4*N6^2)</f>
        <v>11.855967862058456</v>
      </c>
      <c r="O8" s="12" t="s">
        <v>73</v>
      </c>
    </row>
    <row r="9" spans="1:26">
      <c r="B9" s="6">
        <f>(B6+G4)/B8</f>
        <v>0.1</v>
      </c>
      <c r="M9" s="4" t="s">
        <v>74</v>
      </c>
      <c r="N9" s="8">
        <f>0.39+1.74/(N6/Properties!G6 + 1.14)^2</f>
        <v>0.39610086180755211</v>
      </c>
      <c r="O9" s="12"/>
    </row>
    <row r="10" spans="1:26">
      <c r="M10" s="9" t="s">
        <v>75</v>
      </c>
      <c r="N10" s="8">
        <f>Properties!G7*(1-'Unit 2'!N9)</f>
        <v>2385.4015958601694</v>
      </c>
      <c r="O10" s="12" t="s">
        <v>12</v>
      </c>
    </row>
    <row r="13" spans="1:26">
      <c r="A13" s="13" t="s">
        <v>76</v>
      </c>
      <c r="B13" s="26">
        <v>1E-4</v>
      </c>
    </row>
    <row r="14" spans="1:26">
      <c r="A14" s="19" t="s">
        <v>77</v>
      </c>
      <c r="B14" s="19" t="s">
        <v>78</v>
      </c>
      <c r="C14" s="19" t="s">
        <v>106</v>
      </c>
      <c r="D14" s="19" t="s">
        <v>79</v>
      </c>
      <c r="E14" s="19" t="s">
        <v>80</v>
      </c>
      <c r="F14" s="19" t="s">
        <v>81</v>
      </c>
      <c r="G14" s="19" t="s">
        <v>82</v>
      </c>
      <c r="H14" s="19" t="s">
        <v>83</v>
      </c>
      <c r="I14" s="19" t="s">
        <v>84</v>
      </c>
      <c r="J14" s="19" t="s">
        <v>85</v>
      </c>
      <c r="K14" s="19" t="s">
        <v>86</v>
      </c>
      <c r="L14" s="19" t="s">
        <v>87</v>
      </c>
      <c r="M14" s="19" t="s">
        <v>88</v>
      </c>
      <c r="N14" s="19" t="s">
        <v>89</v>
      </c>
      <c r="O14" s="19" t="s">
        <v>90</v>
      </c>
      <c r="P14" s="19" t="s">
        <v>91</v>
      </c>
      <c r="Q14" s="19" t="s">
        <v>92</v>
      </c>
      <c r="R14" s="19" t="s">
        <v>93</v>
      </c>
      <c r="S14" s="19" t="s">
        <v>94</v>
      </c>
      <c r="T14" s="19" t="s">
        <v>95</v>
      </c>
      <c r="U14" s="19" t="s">
        <v>96</v>
      </c>
      <c r="V14" s="19" t="s">
        <v>97</v>
      </c>
      <c r="W14" s="19" t="s">
        <v>98</v>
      </c>
      <c r="X14" s="19" t="s">
        <v>99</v>
      </c>
      <c r="Y14" s="19" t="s">
        <v>100</v>
      </c>
      <c r="Z14" s="19" t="s">
        <v>107</v>
      </c>
    </row>
    <row r="15" spans="1:26">
      <c r="A15" s="20">
        <v>0</v>
      </c>
      <c r="B15" s="16">
        <f>A15/(PI()/4*$N$6^2)</f>
        <v>0</v>
      </c>
      <c r="C15" s="16">
        <f>A15*$N$10</f>
        <v>0</v>
      </c>
      <c r="D15" s="20">
        <f>$B$1+$G$2</f>
        <v>100</v>
      </c>
      <c r="E15" s="20">
        <f>$B$2+$G$3</f>
        <v>80</v>
      </c>
      <c r="F15" s="20">
        <f>$B$3</f>
        <v>3.0033555096282902</v>
      </c>
      <c r="G15" s="20">
        <f>$B$4</f>
        <v>3.1679563324044073</v>
      </c>
      <c r="H15" s="20">
        <f>$B$5</f>
        <v>0.16460082277611884</v>
      </c>
      <c r="I15" s="20">
        <f>$B$6+$G$4</f>
        <v>19.8</v>
      </c>
      <c r="J15" s="20">
        <v>1</v>
      </c>
      <c r="K15" s="20">
        <f>$N$3*D15/SUM(D15:I15)*$J15</f>
        <v>1031.5365839468866</v>
      </c>
      <c r="L15" s="20">
        <f>$N$3*E15/SUM(D15:I15)*$J15</f>
        <v>825.2292671575093</v>
      </c>
      <c r="M15" s="20">
        <f>$N$3*F15/SUM(D15:I15)*$J15</f>
        <v>30.980710827800273</v>
      </c>
      <c r="N15" s="20">
        <f>$N$3*G15/SUM(D15:I15)*$J15</f>
        <v>32.678628532213502</v>
      </c>
      <c r="O15" s="20">
        <f>$N$3*H15/SUM(D15:I15)*$J15</f>
        <v>1.6979177044132454</v>
      </c>
      <c r="P15" s="20">
        <f>Properties!$G$12*EXP(1/$N$2-1/300)*(K15*L15-M15*N15/Properties!$B$3)</f>
        <v>1.3847042071777078E-2</v>
      </c>
      <c r="Q15" s="20">
        <f>Properties!$G$13*EXP(1/$N$2-1/300)*(K15^2-O15*N15/Properties!$C$3)</f>
        <v>7.5725873371278011E-4</v>
      </c>
      <c r="R15" s="20">
        <f>Properties!$G$14*EXP(1/$N$2-1/300)*(O15*L15-M15*K15/Properties!$D$3)</f>
        <v>4.2160591581283989E-10</v>
      </c>
      <c r="S15" s="20">
        <f>D15+$N$10*(-P15-2*Q15+R15)*$B$13</f>
        <v>99.996335651236592</v>
      </c>
      <c r="T15" s="20">
        <f>E15+$N$10*(-P15-R15)*$B$13</f>
        <v>79.996696924273834</v>
      </c>
      <c r="U15" s="20">
        <f>F15+$N$10*(P15+R15)*$B$13</f>
        <v>3.0066585853544563</v>
      </c>
      <c r="V15" s="20">
        <f>G15+$N$10*(P15+Q15)*$B$13</f>
        <v>3.171440044649191</v>
      </c>
      <c r="W15" s="20">
        <f>H15+$N$10*(Q15-R15)*$B$13</f>
        <v>0.16478145929473664</v>
      </c>
      <c r="X15" s="20">
        <f>I15</f>
        <v>19.8</v>
      </c>
      <c r="Y15" s="20">
        <f>J15-($Q$6/(2*J15))*($B$25)</f>
        <v>0.99998290095897457</v>
      </c>
      <c r="Z15" s="34">
        <f>1-(P15+R15)/($P$27+$R$27)</f>
        <v>0</v>
      </c>
    </row>
    <row r="16" spans="1:26">
      <c r="A16" s="20">
        <f>A15+$B$13</f>
        <v>1E-4</v>
      </c>
      <c r="B16" s="16">
        <f>A16/(PI()/4*$N$6^2)</f>
        <v>1.2732395447351627E-2</v>
      </c>
      <c r="C16" s="16">
        <f>A16*$N$10</f>
        <v>0.23854015958601696</v>
      </c>
      <c r="D16" s="20">
        <f>S15</f>
        <v>99.996335651236592</v>
      </c>
      <c r="E16" s="20">
        <f>T15</f>
        <v>79.996696924273834</v>
      </c>
      <c r="F16" s="20">
        <f>U15</f>
        <v>3.0066585853544563</v>
      </c>
      <c r="G16" s="20">
        <f>V15</f>
        <v>3.171440044649191</v>
      </c>
      <c r="H16" s="20">
        <f>W15</f>
        <v>0.16478145929473664</v>
      </c>
      <c r="I16" s="20">
        <f>I15</f>
        <v>19.8</v>
      </c>
      <c r="J16" s="20">
        <f>Y15</f>
        <v>0.99998290095897457</v>
      </c>
      <c r="K16" s="20">
        <f>$N$3*D16/SUM(D16:I16)*$J16</f>
        <v>1031.481147208789</v>
      </c>
      <c r="L16" s="20">
        <f>$N$3*E16/SUM(D16:I16)*$J16</f>
        <v>825.18108467650995</v>
      </c>
      <c r="M16" s="20">
        <f>$N$3*F16/SUM(D16:I16)*$J16</f>
        <v>31.014252939259748</v>
      </c>
      <c r="N16" s="20">
        <f>$N$3*G16/SUM(D16:I16)*$J16</f>
        <v>32.714004910820812</v>
      </c>
      <c r="O16" s="20">
        <f>$N$3*H16/SUM(D16:I16)*$J16</f>
        <v>1.699751971561084</v>
      </c>
      <c r="P16" s="20">
        <f>Properties!$G$12*EXP(1/$N$2-1/300)*(K16*L16-M16*N16/Properties!$B$3)</f>
        <v>1.3845489405588888E-2</v>
      </c>
      <c r="Q16" s="20">
        <f>Properties!$G$13*(K16^2-O16*N16/Properties!$C$3)</f>
        <v>7.5717733649805603E-4</v>
      </c>
      <c r="R16" s="20">
        <f>Properties!$G$14*(O16*L16-M16*K16/Properties!$D$3)</f>
        <v>4.220336937544833E-10</v>
      </c>
      <c r="S16" s="20">
        <f>D16+$N$10*(-P16-2*Q16+R16)*$B$13</f>
        <v>99.992671711679549</v>
      </c>
      <c r="T16" s="20">
        <f>E16+$N$10*(-P16-R16)*$B$13</f>
        <v>79.993394218920812</v>
      </c>
      <c r="U16" s="20">
        <f>F16+$N$10*(P16+R16)*$B$13</f>
        <v>3.009961290707484</v>
      </c>
      <c r="V16" s="20">
        <f>G16+$N$10*(P16+Q16)*$B$13</f>
        <v>3.1749233671042298</v>
      </c>
      <c r="W16" s="20">
        <f>H16+$N$10*(Q16-R16)*$B$13</f>
        <v>0.16496207639674781</v>
      </c>
      <c r="X16" s="20">
        <f>I16</f>
        <v>19.8</v>
      </c>
      <c r="Y16" s="20">
        <f>J16-($Q$6/(2*J16))*($B$25)</f>
        <v>0.99996580162556692</v>
      </c>
      <c r="Z16" s="34">
        <f>1-(P16+R16)/($P$27+$R$27)</f>
        <v>1.1212977508756605E-4</v>
      </c>
    </row>
    <row r="18" spans="1:29">
      <c r="A18" s="13" t="s">
        <v>76</v>
      </c>
      <c r="B18" s="26">
        <f>B13/2</f>
        <v>5.0000000000000002E-5</v>
      </c>
    </row>
    <row r="19" spans="1:29">
      <c r="A19" s="19" t="s">
        <v>77</v>
      </c>
      <c r="B19" s="19" t="s">
        <v>78</v>
      </c>
      <c r="C19" s="19" t="s">
        <v>106</v>
      </c>
      <c r="D19" s="19" t="s">
        <v>79</v>
      </c>
      <c r="E19" s="19" t="s">
        <v>80</v>
      </c>
      <c r="F19" s="19" t="s">
        <v>81</v>
      </c>
      <c r="G19" s="19" t="s">
        <v>82</v>
      </c>
      <c r="H19" s="19" t="s">
        <v>83</v>
      </c>
      <c r="I19" s="19" t="s">
        <v>84</v>
      </c>
      <c r="J19" s="19" t="s">
        <v>85</v>
      </c>
      <c r="K19" s="19" t="s">
        <v>86</v>
      </c>
      <c r="L19" s="19" t="s">
        <v>87</v>
      </c>
      <c r="M19" s="19" t="s">
        <v>88</v>
      </c>
      <c r="N19" s="19" t="s">
        <v>89</v>
      </c>
      <c r="O19" s="19" t="s">
        <v>90</v>
      </c>
      <c r="P19" s="19" t="s">
        <v>91</v>
      </c>
      <c r="Q19" s="19" t="s">
        <v>92</v>
      </c>
      <c r="R19" s="19" t="s">
        <v>93</v>
      </c>
      <c r="S19" s="19" t="s">
        <v>94</v>
      </c>
      <c r="T19" s="19" t="s">
        <v>95</v>
      </c>
      <c r="U19" s="19" t="s">
        <v>96</v>
      </c>
      <c r="V19" s="19" t="s">
        <v>97</v>
      </c>
      <c r="W19" s="19" t="s">
        <v>98</v>
      </c>
      <c r="X19" s="19" t="s">
        <v>99</v>
      </c>
      <c r="Y19" s="19" t="s">
        <v>100</v>
      </c>
      <c r="Z19" s="19" t="s">
        <v>107</v>
      </c>
    </row>
    <row r="20" spans="1:29">
      <c r="A20" s="20">
        <v>0</v>
      </c>
      <c r="B20" s="16">
        <f>A20/(PI()/4*$N$6^2)</f>
        <v>0</v>
      </c>
      <c r="C20" s="16">
        <f>A20*$N$10</f>
        <v>0</v>
      </c>
      <c r="D20" s="20">
        <f>$B$1+$G$2</f>
        <v>100</v>
      </c>
      <c r="E20" s="20">
        <f>$B$2+$G$3</f>
        <v>80</v>
      </c>
      <c r="F20" s="20">
        <f>$B$3</f>
        <v>3.0033555096282902</v>
      </c>
      <c r="G20" s="20">
        <f>$B$4</f>
        <v>3.1679563324044073</v>
      </c>
      <c r="H20" s="20">
        <f>$B$5</f>
        <v>0.16460082277611884</v>
      </c>
      <c r="I20" s="20">
        <f>$B$6+$G$4</f>
        <v>19.8</v>
      </c>
      <c r="J20" s="20">
        <v>1</v>
      </c>
      <c r="K20" s="20">
        <f>$N$3*D20/SUM(D20:I20)*$J20</f>
        <v>1031.5365839468866</v>
      </c>
      <c r="L20" s="20">
        <f>$N$3*E20/SUM(D20:I20)*$J20</f>
        <v>825.2292671575093</v>
      </c>
      <c r="M20" s="20">
        <f>$N$3*F20/SUM(D20:I20)*$J20</f>
        <v>30.980710827800273</v>
      </c>
      <c r="N20" s="20">
        <f>$N$3*G20/SUM(D20:I20)*$J20</f>
        <v>32.678628532213502</v>
      </c>
      <c r="O20" s="20">
        <f>$N$3*H20/SUM(D20:I20)*$J20</f>
        <v>1.6979177044132454</v>
      </c>
      <c r="P20" s="20">
        <f>Properties!$G$12*EXP(1/$N$2-1/300)*(K20*L20-M20*N20/Properties!$B$3)</f>
        <v>1.3847042071777078E-2</v>
      </c>
      <c r="Q20" s="20">
        <f>Properties!$G$13*EXP(1/$N$2-1/300)*(K20^2-O20*N20/Properties!$C$3)</f>
        <v>7.5725873371278011E-4</v>
      </c>
      <c r="R20" s="20">
        <f>Properties!$G$14*EXP(1/$N$2-1/300)*(O20*L20-M20*K20/Properties!$D$3)</f>
        <v>4.2160591581283989E-10</v>
      </c>
      <c r="S20" s="20">
        <f>D20+$N$10*(-P20-2*Q20+R20)*$B$18</f>
        <v>99.998167825618296</v>
      </c>
      <c r="T20" s="20">
        <f>E20+$N$10*(-P20-R20)*$B$18</f>
        <v>79.998348462136917</v>
      </c>
      <c r="U20" s="20">
        <f>F20+$N$10*(P20+R20)*$B$18</f>
        <v>3.005007047491373</v>
      </c>
      <c r="V20" s="20">
        <f>G20+$N$10*(P20+Q20)*$B$18</f>
        <v>3.1696981885267994</v>
      </c>
      <c r="W20" s="20">
        <f>H20+$N$10*(Q20-R20)*$B$18</f>
        <v>0.16469114103542776</v>
      </c>
      <c r="X20" s="20">
        <f>I20</f>
        <v>19.8</v>
      </c>
      <c r="Y20" s="20">
        <f>J20-($Q$6/(2*J20))*($B$25)</f>
        <v>0.99998290095897457</v>
      </c>
      <c r="Z20" s="34">
        <f>1-(P20+R20)/($P$27+$R$27)</f>
        <v>0</v>
      </c>
    </row>
    <row r="21" spans="1:29">
      <c r="A21" s="20">
        <f>A20+$B$18</f>
        <v>5.0000000000000002E-5</v>
      </c>
      <c r="B21" s="35">
        <f>A21/(PI()/4*$N$6^2)</f>
        <v>6.3661977236758134E-3</v>
      </c>
      <c r="C21" s="16">
        <f>A21*$N$10</f>
        <v>0.11927007979300848</v>
      </c>
      <c r="D21" s="20">
        <f t="shared" ref="D21:H22" si="0">S20</f>
        <v>99.998167825618296</v>
      </c>
      <c r="E21" s="20">
        <f t="shared" si="0"/>
        <v>79.998348462136917</v>
      </c>
      <c r="F21" s="20">
        <f t="shared" si="0"/>
        <v>3.005007047491373</v>
      </c>
      <c r="G21" s="20">
        <f t="shared" si="0"/>
        <v>3.1696981885267994</v>
      </c>
      <c r="H21" s="20">
        <f t="shared" si="0"/>
        <v>0.16469114103542776</v>
      </c>
      <c r="I21" s="20">
        <f>I20</f>
        <v>19.8</v>
      </c>
      <c r="J21" s="20">
        <f>Y20</f>
        <v>0.99998290095897457</v>
      </c>
      <c r="K21" s="20">
        <f>$N$3*D21/SUM(D21:I21)*$J21</f>
        <v>1031.5000464346538</v>
      </c>
      <c r="L21" s="20">
        <f>$N$3*E21/SUM(D21:I21)*$J21</f>
        <v>825.19812060246238</v>
      </c>
      <c r="M21" s="20">
        <f>$N$3*F21/SUM(D21:I21)*$J21</f>
        <v>30.997217013307285</v>
      </c>
      <c r="N21" s="20">
        <f>$N$3*G21/SUM(D21:I21)*$J21</f>
        <v>32.696037334912198</v>
      </c>
      <c r="O21" s="20">
        <f>$N$3*H21/SUM(D21:I21)*$J21</f>
        <v>1.698820321604922</v>
      </c>
      <c r="P21" s="20">
        <f>Properties!$G$12*EXP(1/$N$2-1/300)*(K21*L21-M21*N21/Properties!$B$3)</f>
        <v>1.384602896433732E-2</v>
      </c>
      <c r="Q21" s="20">
        <f>Properties!$G$13*(K21^2-O21*N21/Properties!$C$3)</f>
        <v>7.572050865646161E-4</v>
      </c>
      <c r="R21" s="20">
        <f>Properties!$G$14*(O21*L21-M21*K21/Properties!$D$3)</f>
        <v>4.2181260110661589E-10</v>
      </c>
      <c r="S21" s="20">
        <f>D21+$N$10*(-P21-2*Q21+R21)*$B$18</f>
        <v>99.996335784867028</v>
      </c>
      <c r="T21" s="20">
        <f>E21+$N$10*(-P21-R21)*$B$18</f>
        <v>79.996697045107211</v>
      </c>
      <c r="U21" s="20">
        <f>F21+$N$10*(P21+R21)*$B$18</f>
        <v>3.0066584645210757</v>
      </c>
      <c r="V21" s="20">
        <f>G21+$N$10*(P21+Q21)*$B$18</f>
        <v>3.1714399174172865</v>
      </c>
      <c r="W21" s="20">
        <f>H21+$N$10*(Q21-R21)*$B$18</f>
        <v>0.16478145289621238</v>
      </c>
      <c r="X21" s="20">
        <f>X20</f>
        <v>19.8</v>
      </c>
      <c r="Y21" s="20">
        <f>J21-($Q$6/(2*J21))*($B$25)</f>
        <v>0.99996580162556692</v>
      </c>
      <c r="Z21" s="34">
        <f>1-(P21+R21)/($P$27+$R$27)</f>
        <v>7.3164160040439796E-5</v>
      </c>
    </row>
    <row r="22" spans="1:29">
      <c r="A22" s="20">
        <f>A21+$B$18</f>
        <v>1E-4</v>
      </c>
      <c r="B22" s="35">
        <f>A22/(PI()/4*$N$6^2)</f>
        <v>1.2732395447351627E-2</v>
      </c>
      <c r="C22" s="16">
        <f>A22*$N$10</f>
        <v>0.23854015958601696</v>
      </c>
      <c r="D22" s="20">
        <f t="shared" si="0"/>
        <v>99.996335784867028</v>
      </c>
      <c r="E22" s="20">
        <f t="shared" si="0"/>
        <v>79.996697045107211</v>
      </c>
      <c r="F22" s="20">
        <f t="shared" si="0"/>
        <v>3.0066584645210757</v>
      </c>
      <c r="G22" s="20">
        <f t="shared" si="0"/>
        <v>3.1714399174172865</v>
      </c>
      <c r="H22" s="20">
        <f t="shared" si="0"/>
        <v>0.16478145289621238</v>
      </c>
      <c r="I22" s="20">
        <f>I21</f>
        <v>19.8</v>
      </c>
      <c r="J22" s="20">
        <f>Y21</f>
        <v>0.99996580162556692</v>
      </c>
      <c r="K22" s="20">
        <f>$N$3*D22/SUM(D22:I22)*$J22</f>
        <v>1031.4635106455569</v>
      </c>
      <c r="L22" s="20">
        <f>$N$3*E22/SUM(D22:I22)*$J22</f>
        <v>825.16697563514685</v>
      </c>
      <c r="M22" s="20">
        <f>$N$3*F22/SUM(D22:I22)*$J22</f>
        <v>31.013721360742281</v>
      </c>
      <c r="N22" s="20">
        <f>$N$3*G22/SUM(D22:I22)*$J22</f>
        <v>32.713444201179819</v>
      </c>
      <c r="O22" s="20">
        <f>$N$3*H22/SUM(D22:I22)*$J22</f>
        <v>1.6997228404375644</v>
      </c>
      <c r="P22" s="20">
        <f>Properties!$G$12*EXP(1/$N$2-1/300)*(K22*L22-M22*N22/Properties!$B$3)</f>
        <v>1.3845015943678311E-2</v>
      </c>
      <c r="Q22" s="20">
        <f>Properties!$G$13*(K22^2-O22*N22/Properties!$C$3)</f>
        <v>7.5715144384509595E-4</v>
      </c>
      <c r="R22" s="20">
        <f>Properties!$G$14*(O22*L22-M22*K22/Properties!$D$3)</f>
        <v>4.2201924555603815E-10</v>
      </c>
      <c r="S22" s="20">
        <f>D22+$N$10*(-P22-2*Q22+R22)*$B$18</f>
        <v>99.994503877734786</v>
      </c>
      <c r="T22" s="20">
        <f>E22+$N$10*(-P22-R22)*$B$18</f>
        <v>79.995045748900537</v>
      </c>
      <c r="U22" s="20">
        <f>F22+$N$10*(P22+R22)*$B$18</f>
        <v>3.008309760727748</v>
      </c>
      <c r="V22" s="20">
        <f>G22+$N$10*(P22+Q22)*$B$18</f>
        <v>3.1731815190867474</v>
      </c>
      <c r="W22" s="20">
        <f>H22+$N$10*(Q22-R22)*$B$18</f>
        <v>0.16487175835900089</v>
      </c>
      <c r="X22" s="20">
        <f>X21</f>
        <v>19.8</v>
      </c>
      <c r="Y22" s="20">
        <f>J22-($Q$6/(2*J22))*($B$25)</f>
        <v>0.99994870199976205</v>
      </c>
      <c r="Z22" s="34">
        <f>1-(P22+R22)/($P$27+$R$27)</f>
        <v>1.4632205298736878E-4</v>
      </c>
    </row>
    <row r="23" spans="1:29">
      <c r="C23" s="16" t="s">
        <v>108</v>
      </c>
      <c r="D23" s="42">
        <f>ABS(D22-D16)</f>
        <v>1.3363043649405881E-7</v>
      </c>
      <c r="E23" s="42">
        <f t="shared" ref="E23:F23" si="1">ABS(E22-E16)</f>
        <v>1.2083337708190811E-7</v>
      </c>
      <c r="F23" s="42">
        <f t="shared" si="1"/>
        <v>1.2083338063462179E-7</v>
      </c>
      <c r="G23" s="42">
        <f>ABS(G22-G16)</f>
        <v>1.2723190456753741E-7</v>
      </c>
      <c r="H23" s="42">
        <f t="shared" ref="H23:I23" si="2">ABS(H22-H16)</f>
        <v>6.3985242659825303E-9</v>
      </c>
      <c r="I23" s="42">
        <f t="shared" si="2"/>
        <v>0</v>
      </c>
      <c r="J23" s="42">
        <f>ABS(J22-J16)</f>
        <v>1.7099333407655237E-5</v>
      </c>
      <c r="K23" s="36"/>
      <c r="L23" s="36"/>
      <c r="M23" s="36"/>
      <c r="N23" s="36"/>
      <c r="O23" s="36"/>
    </row>
    <row r="25" spans="1:29">
      <c r="A25" s="13" t="s">
        <v>76</v>
      </c>
      <c r="B25" s="26">
        <v>1E-4</v>
      </c>
    </row>
    <row r="26" spans="1:29">
      <c r="A26" s="19" t="s">
        <v>77</v>
      </c>
      <c r="B26" s="19" t="s">
        <v>78</v>
      </c>
      <c r="C26" s="19" t="s">
        <v>106</v>
      </c>
      <c r="D26" s="19" t="s">
        <v>79</v>
      </c>
      <c r="E26" s="19" t="s">
        <v>80</v>
      </c>
      <c r="F26" s="19" t="s">
        <v>81</v>
      </c>
      <c r="G26" s="19" t="s">
        <v>82</v>
      </c>
      <c r="H26" s="19" t="s">
        <v>83</v>
      </c>
      <c r="I26" s="19" t="s">
        <v>84</v>
      </c>
      <c r="J26" s="19" t="s">
        <v>85</v>
      </c>
      <c r="K26" s="19" t="s">
        <v>86</v>
      </c>
      <c r="L26" s="19" t="s">
        <v>87</v>
      </c>
      <c r="M26" s="19" t="s">
        <v>88</v>
      </c>
      <c r="N26" s="19" t="s">
        <v>89</v>
      </c>
      <c r="O26" s="19" t="s">
        <v>90</v>
      </c>
      <c r="P26" s="19" t="s">
        <v>91</v>
      </c>
      <c r="Q26" s="19" t="s">
        <v>92</v>
      </c>
      <c r="R26" s="19" t="s">
        <v>93</v>
      </c>
      <c r="S26" s="19" t="s">
        <v>94</v>
      </c>
      <c r="T26" s="19" t="s">
        <v>95</v>
      </c>
      <c r="U26" s="19" t="s">
        <v>96</v>
      </c>
      <c r="V26" s="19" t="s">
        <v>97</v>
      </c>
      <c r="W26" s="19" t="s">
        <v>98</v>
      </c>
      <c r="X26" s="19" t="s">
        <v>99</v>
      </c>
      <c r="Y26" s="19" t="s">
        <v>100</v>
      </c>
      <c r="Z26" s="19" t="s">
        <v>107</v>
      </c>
      <c r="AA26" s="28" t="s">
        <v>109</v>
      </c>
      <c r="AB26" s="32" t="s">
        <v>110</v>
      </c>
      <c r="AC26" s="30" t="s">
        <v>111</v>
      </c>
    </row>
    <row r="27" spans="1:29">
      <c r="A27" s="20">
        <v>0</v>
      </c>
      <c r="B27" s="16">
        <f t="shared" ref="B27:B90" si="3">A27/(PI()/4*$N$6^2)</f>
        <v>0</v>
      </c>
      <c r="C27" s="16">
        <f t="shared" ref="C27:C90" si="4">A27*$N$10</f>
        <v>0</v>
      </c>
      <c r="D27" s="20">
        <f>$B$1+$G$2</f>
        <v>100</v>
      </c>
      <c r="E27" s="20">
        <f>$B$2+$G$3</f>
        <v>80</v>
      </c>
      <c r="F27" s="20">
        <f>$B$3</f>
        <v>3.0033555096282902</v>
      </c>
      <c r="G27" s="20">
        <f>$B$4</f>
        <v>3.1679563324044073</v>
      </c>
      <c r="H27" s="20">
        <f>$B$5</f>
        <v>0.16460082277611884</v>
      </c>
      <c r="I27" s="20">
        <f>$B$6+$G$4</f>
        <v>19.8</v>
      </c>
      <c r="J27" s="20">
        <v>1</v>
      </c>
      <c r="K27" s="20">
        <f t="shared" ref="K27:K90" si="5">$N$3*D27/SUM(D27:I27)*$J27</f>
        <v>1031.5365839468866</v>
      </c>
      <c r="L27" s="20">
        <f t="shared" ref="L27:L90" si="6">$N$3*E27/SUM(D27:I27)*$J27</f>
        <v>825.2292671575093</v>
      </c>
      <c r="M27" s="20">
        <f t="shared" ref="M27:M90" si="7">$N$3*F27/SUM(D27:I27)*$J27</f>
        <v>30.980710827800273</v>
      </c>
      <c r="N27" s="20">
        <f t="shared" ref="N27:N90" si="8">$N$3*G27/SUM(D27:I27)*$J27</f>
        <v>32.678628532213502</v>
      </c>
      <c r="O27" s="20">
        <f t="shared" ref="O27:O90" si="9">$N$3*H27/SUM(D27:I27)*$J27</f>
        <v>1.6979177044132454</v>
      </c>
      <c r="P27" s="20">
        <f>Properties!$G$12*EXP(1/$N$2-1/300)*(K27*L27-M27*N27/Properties!$B$3)</f>
        <v>1.3847042071777078E-2</v>
      </c>
      <c r="Q27" s="20">
        <f>Properties!$G$13*EXP(1/$N$2-1/300)*(K27^2-O27*N27/Properties!$C$3)</f>
        <v>7.5725873371278011E-4</v>
      </c>
      <c r="R27" s="20">
        <f>Properties!$G$14*EXP(1/$N$2-1/300)*(O27*L27-M27*K27/Properties!$D$3)</f>
        <v>4.2160591581283989E-10</v>
      </c>
      <c r="S27" s="20">
        <f t="shared" ref="S27:S90" si="10">D27+$N$10*(-P27-2*Q27+R27)*$B$25</f>
        <v>99.996335651236592</v>
      </c>
      <c r="T27" s="20">
        <f t="shared" ref="T27:T90" si="11">E27+$N$10*(-P27-R27)*$B$25</f>
        <v>79.996696924273834</v>
      </c>
      <c r="U27" s="20">
        <f t="shared" ref="U27:U90" si="12">F27+$N$10*(P27+R27)*$B$25</f>
        <v>3.0066585853544563</v>
      </c>
      <c r="V27" s="20">
        <f t="shared" ref="V27:V90" si="13">G27+$N$10*(P27+Q27)*$B$25</f>
        <v>3.171440044649191</v>
      </c>
      <c r="W27" s="20">
        <f t="shared" ref="W27:W90" si="14">H27+$N$10*(Q27-R27)*$B$25</f>
        <v>0.16478145929473664</v>
      </c>
      <c r="X27" s="20">
        <f>I27</f>
        <v>19.8</v>
      </c>
      <c r="Y27" s="20">
        <f t="shared" ref="Y27:Y90" si="15">J27-($Q$6/(2*J27))*($B$25)</f>
        <v>0.99998290095897457</v>
      </c>
      <c r="Z27" s="34">
        <f t="shared" ref="Z27:Z90" si="16">1-(P27+R27)/($P$27+$R$27)</f>
        <v>0</v>
      </c>
      <c r="AA27" s="38">
        <f>($D$27-S27)/$D$27</f>
        <v>3.6643487634080428E-5</v>
      </c>
      <c r="AB27" s="37">
        <f>($E$27-T27)/$E$27</f>
        <v>4.1288446577070206E-5</v>
      </c>
      <c r="AC27" s="39">
        <f t="shared" ref="AC27:AC90" si="17">(P27+R27)/(Q27-R27)</f>
        <v>18.285758336356032</v>
      </c>
    </row>
    <row r="28" spans="1:29">
      <c r="A28" s="20">
        <f t="shared" ref="A28:A91" si="18">A27+$B$25</f>
        <v>1E-4</v>
      </c>
      <c r="B28" s="16">
        <f t="shared" si="3"/>
        <v>1.2732395447351627E-2</v>
      </c>
      <c r="C28" s="16">
        <f t="shared" si="4"/>
        <v>0.23854015958601696</v>
      </c>
      <c r="D28" s="20">
        <f t="shared" ref="D28:J28" si="19">S27</f>
        <v>99.996335651236592</v>
      </c>
      <c r="E28" s="20">
        <f t="shared" si="19"/>
        <v>79.996696924273834</v>
      </c>
      <c r="F28" s="20">
        <f t="shared" si="19"/>
        <v>3.0066585853544563</v>
      </c>
      <c r="G28" s="20">
        <f t="shared" si="19"/>
        <v>3.171440044649191</v>
      </c>
      <c r="H28" s="20">
        <f t="shared" si="19"/>
        <v>0.16478145929473664</v>
      </c>
      <c r="I28" s="20">
        <f t="shared" si="19"/>
        <v>19.8</v>
      </c>
      <c r="J28" s="20">
        <f t="shared" si="19"/>
        <v>0.99998290095897457</v>
      </c>
      <c r="K28" s="20">
        <f t="shared" si="5"/>
        <v>1031.481147208789</v>
      </c>
      <c r="L28" s="20">
        <f t="shared" si="6"/>
        <v>825.18108467650995</v>
      </c>
      <c r="M28" s="20">
        <f t="shared" si="7"/>
        <v>31.014252939259748</v>
      </c>
      <c r="N28" s="20">
        <f t="shared" si="8"/>
        <v>32.714004910820812</v>
      </c>
      <c r="O28" s="20">
        <f t="shared" si="9"/>
        <v>1.699751971561084</v>
      </c>
      <c r="P28" s="20">
        <f>Properties!$G$12*EXP(1/$N$2-1/300)*(K28*L28-M28*N28/Properties!$B$3)</f>
        <v>1.3845489405588888E-2</v>
      </c>
      <c r="Q28" s="20">
        <f>Properties!$G$13*(K28^2-O28*N28/Properties!$C$3)</f>
        <v>7.5717733649805603E-4</v>
      </c>
      <c r="R28" s="20">
        <f>Properties!$G$14*(O28*L28-M28*K28/Properties!$D$3)</f>
        <v>4.220336937544833E-10</v>
      </c>
      <c r="S28" s="20">
        <f t="shared" si="10"/>
        <v>99.992671711679549</v>
      </c>
      <c r="T28" s="20">
        <f t="shared" si="11"/>
        <v>79.993394218920812</v>
      </c>
      <c r="U28" s="20">
        <f t="shared" si="12"/>
        <v>3.009961290707484</v>
      </c>
      <c r="V28" s="20">
        <f t="shared" si="13"/>
        <v>3.1749233671042298</v>
      </c>
      <c r="W28" s="20">
        <f t="shared" si="14"/>
        <v>0.16496207639674781</v>
      </c>
      <c r="X28" s="20">
        <f t="shared" ref="X28:X37" si="20">I28</f>
        <v>19.8</v>
      </c>
      <c r="Y28" s="20">
        <f t="shared" si="15"/>
        <v>0.99996580162556692</v>
      </c>
      <c r="Z28" s="34">
        <f t="shared" si="16"/>
        <v>1.1212977508756605E-4</v>
      </c>
      <c r="AA28" s="38">
        <f t="shared" ref="AA28:AA91" si="21">($D$27-S28)/$D$27</f>
        <v>7.3282883204512923E-5</v>
      </c>
      <c r="AB28" s="37">
        <f t="shared" ref="AB28:AB91" si="22">($E$27-T28)/$E$27</f>
        <v>8.2572263489844033E-5</v>
      </c>
      <c r="AC28" s="39">
        <f t="shared" si="17"/>
        <v>18.285673484138222</v>
      </c>
    </row>
    <row r="29" spans="1:29">
      <c r="A29" s="20">
        <f t="shared" si="18"/>
        <v>2.0000000000000001E-4</v>
      </c>
      <c r="B29" s="16">
        <f t="shared" si="3"/>
        <v>2.5464790894703253E-2</v>
      </c>
      <c r="C29" s="16">
        <f t="shared" si="4"/>
        <v>0.47708031917203392</v>
      </c>
      <c r="D29" s="20">
        <f t="shared" ref="D29:D92" si="23">S28</f>
        <v>99.992671711679549</v>
      </c>
      <c r="E29" s="20">
        <f t="shared" ref="E29:E92" si="24">T28</f>
        <v>79.993394218920812</v>
      </c>
      <c r="F29" s="20">
        <f t="shared" ref="F29:J37" si="25">U28</f>
        <v>3.009961290707484</v>
      </c>
      <c r="G29" s="20">
        <f t="shared" si="25"/>
        <v>3.1749233671042298</v>
      </c>
      <c r="H29" s="20">
        <f t="shared" si="25"/>
        <v>0.16496207639674781</v>
      </c>
      <c r="I29" s="20">
        <f t="shared" si="25"/>
        <v>19.8</v>
      </c>
      <c r="J29" s="20">
        <f t="shared" si="25"/>
        <v>0.99996580162556692</v>
      </c>
      <c r="K29" s="20">
        <f t="shared" si="5"/>
        <v>1031.4257156827357</v>
      </c>
      <c r="L29" s="20">
        <f t="shared" si="6"/>
        <v>825.13290693986357</v>
      </c>
      <c r="M29" s="20">
        <f t="shared" si="7"/>
        <v>31.047790056025406</v>
      </c>
      <c r="N29" s="20">
        <f t="shared" si="8"/>
        <v>32.749376030231858</v>
      </c>
      <c r="O29" s="20">
        <f t="shared" si="9"/>
        <v>1.7015859742064676</v>
      </c>
      <c r="P29" s="20">
        <f>Properties!$G$12*EXP(1/$N$2-1/300)*(K29*L29-M29*N29/Properties!$B$3)</f>
        <v>1.3843936975804431E-2</v>
      </c>
      <c r="Q29" s="20">
        <f>Properties!$G$13*(K29^2-O29*N29/Properties!$C$3)</f>
        <v>7.570959513035193E-4</v>
      </c>
      <c r="R29" s="20">
        <f>Properties!$G$14*(O29*L29-M29*K29/Properties!$D$3)</f>
        <v>4.2246135369116741E-10</v>
      </c>
      <c r="S29" s="20">
        <f t="shared" si="10"/>
        <v>99.989008181266726</v>
      </c>
      <c r="T29" s="20">
        <f t="shared" si="11"/>
        <v>79.990091883884531</v>
      </c>
      <c r="U29" s="20">
        <f t="shared" si="12"/>
        <v>3.0132636257437651</v>
      </c>
      <c r="V29" s="20">
        <f t="shared" si="13"/>
        <v>3.178406299828783</v>
      </c>
      <c r="W29" s="20">
        <f t="shared" si="14"/>
        <v>0.16514267408501968</v>
      </c>
      <c r="X29" s="20">
        <f t="shared" si="20"/>
        <v>19.8</v>
      </c>
      <c r="Y29" s="20">
        <f t="shared" si="15"/>
        <v>0.99994870199976205</v>
      </c>
      <c r="Z29" s="34">
        <f t="shared" si="16"/>
        <v>2.2424247767649508E-4</v>
      </c>
      <c r="AA29" s="38">
        <f t="shared" si="21"/>
        <v>1.0991818733273818E-4</v>
      </c>
      <c r="AB29" s="37">
        <f t="shared" si="22"/>
        <v>1.2385145144335751E-4</v>
      </c>
      <c r="AC29" s="39">
        <f t="shared" si="17"/>
        <v>18.285588635607805</v>
      </c>
    </row>
    <row r="30" spans="1:29">
      <c r="A30" s="20">
        <f t="shared" si="18"/>
        <v>3.0000000000000003E-4</v>
      </c>
      <c r="B30" s="16">
        <f t="shared" si="3"/>
        <v>3.8197186342054885E-2</v>
      </c>
      <c r="C30" s="16">
        <f t="shared" si="4"/>
        <v>0.7156204787580509</v>
      </c>
      <c r="D30" s="20">
        <f t="shared" si="23"/>
        <v>99.989008181266726</v>
      </c>
      <c r="E30" s="20">
        <f t="shared" si="24"/>
        <v>79.990091883884531</v>
      </c>
      <c r="F30" s="20">
        <f t="shared" si="25"/>
        <v>3.0132636257437651</v>
      </c>
      <c r="G30" s="20">
        <f t="shared" si="25"/>
        <v>3.178406299828783</v>
      </c>
      <c r="H30" s="20">
        <f t="shared" si="25"/>
        <v>0.16514267408501968</v>
      </c>
      <c r="I30" s="20">
        <f t="shared" si="25"/>
        <v>19.8</v>
      </c>
      <c r="J30" s="20">
        <f t="shared" si="25"/>
        <v>0.99994870199976205</v>
      </c>
      <c r="K30" s="20">
        <f t="shared" si="5"/>
        <v>1031.3702893678876</v>
      </c>
      <c r="L30" s="20">
        <f t="shared" si="6"/>
        <v>825.0847339468105</v>
      </c>
      <c r="M30" s="20">
        <f t="shared" si="7"/>
        <v>31.081322178844573</v>
      </c>
      <c r="N30" s="20">
        <f t="shared" si="8"/>
        <v>32.784741891232144</v>
      </c>
      <c r="O30" s="20">
        <f t="shared" si="9"/>
        <v>1.7034197123875876</v>
      </c>
      <c r="P30" s="20">
        <f>Properties!$G$12*EXP(1/$N$2-1/300)*(K30*L30-M30*N30/Properties!$B$3)</f>
        <v>1.3842384782374647E-2</v>
      </c>
      <c r="Q30" s="20">
        <f>Properties!$G$13*(K30^2-O30*N30/Properties!$C$3)</f>
        <v>7.5701457812670696E-4</v>
      </c>
      <c r="R30" s="20">
        <f>Properties!$G$14*(O30*L30-M30*K30/Properties!$D$3)</f>
        <v>4.2288889565211137E-10</v>
      </c>
      <c r="S30" s="20">
        <f t="shared" si="10"/>
        <v>99.985345059936009</v>
      </c>
      <c r="T30" s="20">
        <f t="shared" si="11"/>
        <v>79.986789919108617</v>
      </c>
      <c r="U30" s="20">
        <f t="shared" si="12"/>
        <v>3.0165655905196798</v>
      </c>
      <c r="V30" s="20">
        <f t="shared" si="13"/>
        <v>3.1818888428820968</v>
      </c>
      <c r="W30" s="20">
        <f t="shared" si="14"/>
        <v>0.16532325236241899</v>
      </c>
      <c r="X30" s="20">
        <f t="shared" si="20"/>
        <v>19.8</v>
      </c>
      <c r="Y30" s="20">
        <f t="shared" si="15"/>
        <v>0.99993160208154497</v>
      </c>
      <c r="Z30" s="34">
        <f t="shared" si="16"/>
        <v>3.3633811130973079E-4</v>
      </c>
      <c r="AA30" s="38">
        <f t="shared" si="21"/>
        <v>1.4654940063991263E-4</v>
      </c>
      <c r="AB30" s="37">
        <f t="shared" si="22"/>
        <v>1.6512601114229141E-4</v>
      </c>
      <c r="AC30" s="39">
        <f t="shared" si="17"/>
        <v>18.285503790764711</v>
      </c>
    </row>
    <row r="31" spans="1:29">
      <c r="A31" s="20">
        <f t="shared" si="18"/>
        <v>4.0000000000000002E-4</v>
      </c>
      <c r="B31" s="16">
        <f t="shared" si="3"/>
        <v>5.0929581789406507E-2</v>
      </c>
      <c r="C31" s="16">
        <f t="shared" si="4"/>
        <v>0.95416063834406784</v>
      </c>
      <c r="D31" s="20">
        <f t="shared" si="23"/>
        <v>99.985345059936009</v>
      </c>
      <c r="E31" s="20">
        <f t="shared" si="24"/>
        <v>79.986789919108617</v>
      </c>
      <c r="F31" s="20">
        <f t="shared" si="25"/>
        <v>3.0165655905196798</v>
      </c>
      <c r="G31" s="20">
        <f t="shared" si="25"/>
        <v>3.1818888428820968</v>
      </c>
      <c r="H31" s="20">
        <f t="shared" si="25"/>
        <v>0.16532325236241899</v>
      </c>
      <c r="I31" s="20">
        <f t="shared" si="25"/>
        <v>19.8</v>
      </c>
      <c r="J31" s="20">
        <f t="shared" si="25"/>
        <v>0.99993160208154497</v>
      </c>
      <c r="K31" s="20">
        <f t="shared" si="5"/>
        <v>1031.3148682634051</v>
      </c>
      <c r="L31" s="20">
        <f t="shared" si="6"/>
        <v>825.03656569659051</v>
      </c>
      <c r="M31" s="20">
        <f t="shared" si="7"/>
        <v>31.114849308464404</v>
      </c>
      <c r="N31" s="20">
        <f t="shared" si="8"/>
        <v>32.820102494607006</v>
      </c>
      <c r="O31" s="20">
        <f t="shared" si="9"/>
        <v>1.7052531861426268</v>
      </c>
      <c r="P31" s="20">
        <f>Properties!$G$12*EXP(1/$N$2-1/300)*(K31*L31-M31*N31/Properties!$B$3)</f>
        <v>1.3840832825250447E-2</v>
      </c>
      <c r="Q31" s="20">
        <f>Properties!$G$13*(K31^2-O31*N31/Properties!$C$3)</f>
        <v>7.5693321696515634E-4</v>
      </c>
      <c r="R31" s="20">
        <f>Properties!$G$14*(O31*L31-M31*K31/Properties!$D$3)</f>
        <v>4.2331631966652621E-10</v>
      </c>
      <c r="S31" s="20">
        <f t="shared" si="10"/>
        <v>99.981682347625309</v>
      </c>
      <c r="T31" s="20">
        <f t="shared" si="11"/>
        <v>79.983488324536694</v>
      </c>
      <c r="U31" s="20">
        <f t="shared" si="12"/>
        <v>3.0198671850915964</v>
      </c>
      <c r="V31" s="20">
        <f t="shared" si="13"/>
        <v>3.1853709963234063</v>
      </c>
      <c r="W31" s="20">
        <f t="shared" si="14"/>
        <v>0.16550381123181188</v>
      </c>
      <c r="X31" s="20">
        <f t="shared" si="20"/>
        <v>19.8</v>
      </c>
      <c r="Y31" s="20">
        <f t="shared" si="15"/>
        <v>0.9999145018709007</v>
      </c>
      <c r="Z31" s="34">
        <f t="shared" si="16"/>
        <v>4.4841667953232633E-4</v>
      </c>
      <c r="AA31" s="38">
        <f t="shared" si="21"/>
        <v>1.8317652374690851E-4</v>
      </c>
      <c r="AB31" s="37">
        <f t="shared" si="22"/>
        <v>2.0639594329132648E-4</v>
      </c>
      <c r="AC31" s="39">
        <f t="shared" si="17"/>
        <v>18.2854189496088</v>
      </c>
    </row>
    <row r="32" spans="1:29">
      <c r="A32" s="20">
        <f t="shared" si="18"/>
        <v>5.0000000000000001E-4</v>
      </c>
      <c r="B32" s="16">
        <f t="shared" si="3"/>
        <v>6.3661977236758135E-2</v>
      </c>
      <c r="C32" s="16">
        <f t="shared" si="4"/>
        <v>1.1927007979300848</v>
      </c>
      <c r="D32" s="20">
        <f t="shared" si="23"/>
        <v>99.981682347625309</v>
      </c>
      <c r="E32" s="20">
        <f t="shared" si="24"/>
        <v>79.983488324536694</v>
      </c>
      <c r="F32" s="20">
        <f t="shared" si="25"/>
        <v>3.0198671850915964</v>
      </c>
      <c r="G32" s="20">
        <f t="shared" si="25"/>
        <v>3.1853709963234063</v>
      </c>
      <c r="H32" s="20">
        <f t="shared" si="25"/>
        <v>0.16550381123181188</v>
      </c>
      <c r="I32" s="20">
        <f t="shared" si="25"/>
        <v>19.8</v>
      </c>
      <c r="J32" s="20">
        <f t="shared" si="25"/>
        <v>0.9999145018709007</v>
      </c>
      <c r="K32" s="20">
        <f t="shared" si="5"/>
        <v>1031.259452368449</v>
      </c>
      <c r="L32" s="20">
        <f t="shared" si="6"/>
        <v>824.98840218844384</v>
      </c>
      <c r="M32" s="20">
        <f t="shared" si="7"/>
        <v>31.148371445631881</v>
      </c>
      <c r="N32" s="20">
        <f t="shared" si="8"/>
        <v>32.855457841141622</v>
      </c>
      <c r="O32" s="20">
        <f t="shared" si="9"/>
        <v>1.7070863955097599</v>
      </c>
      <c r="P32" s="20">
        <f>Properties!$G$12*EXP(1/$N$2-1/300)*(K32*L32-M32*N32/Properties!$B$3)</f>
        <v>1.3839281104382786E-2</v>
      </c>
      <c r="Q32" s="20">
        <f>Properties!$G$13*(K32^2-O32*N32/Properties!$C$3)</f>
        <v>7.5685186781640533E-4</v>
      </c>
      <c r="R32" s="20">
        <f>Properties!$G$14*(O32*L32-M32*K32/Properties!$D$3)</f>
        <v>4.2374362576361462E-10</v>
      </c>
      <c r="S32" s="20">
        <f t="shared" si="10"/>
        <v>99.978020044272526</v>
      </c>
      <c r="T32" s="20">
        <f t="shared" si="11"/>
        <v>79.980187100112417</v>
      </c>
      <c r="U32" s="20">
        <f t="shared" si="12"/>
        <v>3.0231684095158715</v>
      </c>
      <c r="V32" s="20">
        <f t="shared" si="13"/>
        <v>3.1888527602119332</v>
      </c>
      <c r="W32" s="20">
        <f t="shared" si="14"/>
        <v>0.16568435069606391</v>
      </c>
      <c r="X32" s="20">
        <f t="shared" si="20"/>
        <v>19.8</v>
      </c>
      <c r="Y32" s="20">
        <f t="shared" si="15"/>
        <v>0.99989740136781424</v>
      </c>
      <c r="Z32" s="34">
        <f t="shared" si="16"/>
        <v>5.6047818588633724E-4</v>
      </c>
      <c r="AA32" s="38">
        <f t="shared" si="21"/>
        <v>2.197995572747402E-4</v>
      </c>
      <c r="AB32" s="37">
        <f t="shared" si="22"/>
        <v>2.4766124859478824E-4</v>
      </c>
      <c r="AC32" s="39">
        <f t="shared" si="17"/>
        <v>18.285334112139996</v>
      </c>
    </row>
    <row r="33" spans="1:29">
      <c r="A33" s="20">
        <f t="shared" si="18"/>
        <v>6.0000000000000006E-4</v>
      </c>
      <c r="B33" s="16">
        <f t="shared" si="3"/>
        <v>7.6394372684109771E-2</v>
      </c>
      <c r="C33" s="16">
        <f t="shared" si="4"/>
        <v>1.4312409575161018</v>
      </c>
      <c r="D33" s="20">
        <f t="shared" si="23"/>
        <v>99.978020044272526</v>
      </c>
      <c r="E33" s="20">
        <f t="shared" si="24"/>
        <v>79.980187100112417</v>
      </c>
      <c r="F33" s="20">
        <f t="shared" si="25"/>
        <v>3.0231684095158715</v>
      </c>
      <c r="G33" s="20">
        <f t="shared" si="25"/>
        <v>3.1888527602119332</v>
      </c>
      <c r="H33" s="20">
        <f t="shared" si="25"/>
        <v>0.16568435069606391</v>
      </c>
      <c r="I33" s="20">
        <f t="shared" si="25"/>
        <v>19.8</v>
      </c>
      <c r="J33" s="20">
        <f t="shared" si="25"/>
        <v>0.99989740136781424</v>
      </c>
      <c r="K33" s="20">
        <f t="shared" si="5"/>
        <v>1031.2040416821794</v>
      </c>
      <c r="L33" s="20">
        <f t="shared" si="6"/>
        <v>824.94024342161072</v>
      </c>
      <c r="M33" s="20">
        <f t="shared" si="7"/>
        <v>31.181888591093845</v>
      </c>
      <c r="N33" s="20">
        <f t="shared" si="8"/>
        <v>32.890807931620969</v>
      </c>
      <c r="O33" s="20">
        <f t="shared" si="9"/>
        <v>1.7089193405271532</v>
      </c>
      <c r="P33" s="20">
        <f>Properties!$G$12*EXP(1/$N$2-1/300)*(K33*L33-M33*N33/Properties!$B$3)</f>
        <v>1.3837729619722598E-2</v>
      </c>
      <c r="Q33" s="20">
        <f>Properties!$G$13*(K33^2-O33*N33/Properties!$C$3)</f>
        <v>7.5677053067799106E-4</v>
      </c>
      <c r="R33" s="20">
        <f>Properties!$G$14*(O33*L33-M33*K33/Properties!$D$3)</f>
        <v>4.2417081397257086E-10</v>
      </c>
      <c r="S33" s="20">
        <f t="shared" si="10"/>
        <v>99.9743581498156</v>
      </c>
      <c r="T33" s="20">
        <f t="shared" si="11"/>
        <v>79.97688624577944</v>
      </c>
      <c r="U33" s="20">
        <f t="shared" si="12"/>
        <v>3.02646926384885</v>
      </c>
      <c r="V33" s="20">
        <f t="shared" si="13"/>
        <v>3.1923341346068881</v>
      </c>
      <c r="W33" s="20">
        <f t="shared" si="14"/>
        <v>0.16586487075804004</v>
      </c>
      <c r="X33" s="20">
        <f t="shared" si="20"/>
        <v>19.8</v>
      </c>
      <c r="Y33" s="20">
        <f t="shared" si="15"/>
        <v>0.99988030057227062</v>
      </c>
      <c r="Z33" s="34">
        <f t="shared" si="16"/>
        <v>6.7252263391481826E-4</v>
      </c>
      <c r="AA33" s="38">
        <f t="shared" si="21"/>
        <v>2.5641850184399573E-4</v>
      </c>
      <c r="AB33" s="37">
        <f t="shared" si="22"/>
        <v>2.8892192775700212E-4</v>
      </c>
      <c r="AC33" s="39">
        <f t="shared" si="17"/>
        <v>18.28524927835819</v>
      </c>
    </row>
    <row r="34" spans="1:29">
      <c r="A34" s="20">
        <f t="shared" si="18"/>
        <v>7.000000000000001E-4</v>
      </c>
      <c r="B34" s="16">
        <f t="shared" si="3"/>
        <v>8.9126768131461392E-2</v>
      </c>
      <c r="C34" s="16">
        <f t="shared" si="4"/>
        <v>1.6697811171021189</v>
      </c>
      <c r="D34" s="20">
        <f t="shared" si="23"/>
        <v>99.9743581498156</v>
      </c>
      <c r="E34" s="20">
        <f t="shared" si="24"/>
        <v>79.97688624577944</v>
      </c>
      <c r="F34" s="20">
        <f t="shared" si="25"/>
        <v>3.02646926384885</v>
      </c>
      <c r="G34" s="20">
        <f t="shared" si="25"/>
        <v>3.1923341346068881</v>
      </c>
      <c r="H34" s="20">
        <f t="shared" si="25"/>
        <v>0.16586487075804004</v>
      </c>
      <c r="I34" s="20">
        <f t="shared" si="25"/>
        <v>19.8</v>
      </c>
      <c r="J34" s="20">
        <f t="shared" si="25"/>
        <v>0.99988030057227062</v>
      </c>
      <c r="K34" s="20">
        <f t="shared" si="5"/>
        <v>1031.1486362037583</v>
      </c>
      <c r="L34" s="20">
        <f t="shared" si="6"/>
        <v>824.8920893953316</v>
      </c>
      <c r="M34" s="20">
        <f t="shared" si="7"/>
        <v>31.215400745596988</v>
      </c>
      <c r="N34" s="20">
        <f t="shared" si="8"/>
        <v>32.926152766829937</v>
      </c>
      <c r="O34" s="20">
        <f t="shared" si="9"/>
        <v>1.7107520212329674</v>
      </c>
      <c r="P34" s="20">
        <f>Properties!$G$12*EXP(1/$N$2-1/300)*(K34*L34-M34*N34/Properties!$B$3)</f>
        <v>1.3836178371220866E-2</v>
      </c>
      <c r="Q34" s="20">
        <f>Properties!$G$13*(K34^2-O34*N34/Properties!$C$3)</f>
        <v>7.5668920554745379E-4</v>
      </c>
      <c r="R34" s="20">
        <f>Properties!$G$14*(O34*L34-M34*K34/Properties!$D$3)</f>
        <v>4.2459788432258126E-10</v>
      </c>
      <c r="S34" s="20">
        <f t="shared" si="10"/>
        <v>99.970696664192459</v>
      </c>
      <c r="T34" s="20">
        <f t="shared" si="11"/>
        <v>79.973585761481431</v>
      </c>
      <c r="U34" s="20">
        <f t="shared" si="12"/>
        <v>3.0297697481468653</v>
      </c>
      <c r="V34" s="20">
        <f t="shared" si="13"/>
        <v>3.195815119567468</v>
      </c>
      <c r="W34" s="20">
        <f t="shared" si="14"/>
        <v>0.16604537142060471</v>
      </c>
      <c r="X34" s="20">
        <f t="shared" si="20"/>
        <v>19.8</v>
      </c>
      <c r="Y34" s="20">
        <f t="shared" si="15"/>
        <v>0.99986319948425473</v>
      </c>
      <c r="Z34" s="34">
        <f t="shared" si="16"/>
        <v>7.8455002715804856E-4</v>
      </c>
      <c r="AA34" s="38">
        <f t="shared" si="21"/>
        <v>2.9303335807540521E-4</v>
      </c>
      <c r="AB34" s="37">
        <f t="shared" si="22"/>
        <v>3.3017798148211598E-4</v>
      </c>
      <c r="AC34" s="39">
        <f t="shared" si="17"/>
        <v>18.285164448263281</v>
      </c>
    </row>
    <row r="35" spans="1:29">
      <c r="A35" s="20">
        <f t="shared" si="18"/>
        <v>8.0000000000000015E-4</v>
      </c>
      <c r="B35" s="16">
        <f t="shared" si="3"/>
        <v>0.10185916357881303</v>
      </c>
      <c r="C35" s="16">
        <f t="shared" si="4"/>
        <v>1.9083212766881359</v>
      </c>
      <c r="D35" s="20">
        <f t="shared" si="23"/>
        <v>99.970696664192459</v>
      </c>
      <c r="E35" s="20">
        <f t="shared" si="24"/>
        <v>79.973585761481431</v>
      </c>
      <c r="F35" s="20">
        <f t="shared" si="25"/>
        <v>3.0297697481468653</v>
      </c>
      <c r="G35" s="20">
        <f t="shared" si="25"/>
        <v>3.195815119567468</v>
      </c>
      <c r="H35" s="20">
        <f t="shared" si="25"/>
        <v>0.16604537142060471</v>
      </c>
      <c r="I35" s="20">
        <f t="shared" si="25"/>
        <v>19.8</v>
      </c>
      <c r="J35" s="20">
        <f t="shared" si="25"/>
        <v>0.99986319948425473</v>
      </c>
      <c r="K35" s="20">
        <f t="shared" si="5"/>
        <v>1031.0932359323463</v>
      </c>
      <c r="L35" s="20">
        <f t="shared" si="6"/>
        <v>824.84394010884705</v>
      </c>
      <c r="M35" s="20">
        <f t="shared" si="7"/>
        <v>31.248907909887826</v>
      </c>
      <c r="N35" s="20">
        <f t="shared" si="8"/>
        <v>32.961492347553168</v>
      </c>
      <c r="O35" s="20">
        <f t="shared" si="9"/>
        <v>1.712584437665353</v>
      </c>
      <c r="P35" s="20">
        <f>Properties!$G$12*EXP(1/$N$2-1/300)*(K35*L35-M35*N35/Properties!$B$3)</f>
        <v>1.3834627358828559E-2</v>
      </c>
      <c r="Q35" s="20">
        <f>Properties!$G$13*(K35^2-O35*N35/Properties!$C$3)</f>
        <v>7.566078924223325E-4</v>
      </c>
      <c r="R35" s="20">
        <f>Properties!$G$14*(O35*L35-M35*K35/Properties!$D$3)</f>
        <v>4.2502483684282334E-10</v>
      </c>
      <c r="S35" s="20">
        <f t="shared" si="10"/>
        <v>99.967035587341059</v>
      </c>
      <c r="T35" s="20">
        <f t="shared" si="11"/>
        <v>79.970285647162058</v>
      </c>
      <c r="U35" s="20">
        <f t="shared" si="12"/>
        <v>3.0330698624662387</v>
      </c>
      <c r="V35" s="20">
        <f t="shared" si="13"/>
        <v>3.1992957151528585</v>
      </c>
      <c r="W35" s="20">
        <f t="shared" si="14"/>
        <v>0.16622585268662168</v>
      </c>
      <c r="X35" s="20">
        <f t="shared" si="20"/>
        <v>19.8</v>
      </c>
      <c r="Y35" s="20">
        <f t="shared" si="15"/>
        <v>0.99984609810375158</v>
      </c>
      <c r="Z35" s="34">
        <f t="shared" si="16"/>
        <v>8.9656036915675141E-4</v>
      </c>
      <c r="AA35" s="38">
        <f t="shared" si="21"/>
        <v>3.2964412658941455E-4</v>
      </c>
      <c r="AB35" s="37">
        <f t="shared" si="22"/>
        <v>3.7142941047427767E-4</v>
      </c>
      <c r="AC35" s="39">
        <f t="shared" si="17"/>
        <v>18.285079621855168</v>
      </c>
    </row>
    <row r="36" spans="1:29">
      <c r="A36" s="20">
        <f t="shared" si="18"/>
        <v>9.0000000000000019E-4</v>
      </c>
      <c r="B36" s="16">
        <f t="shared" si="3"/>
        <v>0.11459155902616466</v>
      </c>
      <c r="C36" s="16">
        <f t="shared" si="4"/>
        <v>2.1468614362741532</v>
      </c>
      <c r="D36" s="20">
        <f t="shared" si="23"/>
        <v>99.967035587341059</v>
      </c>
      <c r="E36" s="20">
        <f t="shared" si="24"/>
        <v>79.970285647162058</v>
      </c>
      <c r="F36" s="20">
        <f t="shared" si="25"/>
        <v>3.0330698624662387</v>
      </c>
      <c r="G36" s="20">
        <f t="shared" si="25"/>
        <v>3.1992957151528585</v>
      </c>
      <c r="H36" s="20">
        <f t="shared" si="25"/>
        <v>0.16622585268662168</v>
      </c>
      <c r="I36" s="20">
        <f t="shared" si="25"/>
        <v>19.8</v>
      </c>
      <c r="J36" s="20">
        <f t="shared" si="25"/>
        <v>0.99984609810375158</v>
      </c>
      <c r="K36" s="20">
        <f t="shared" si="5"/>
        <v>1031.0378408671045</v>
      </c>
      <c r="L36" s="20">
        <f t="shared" si="6"/>
        <v>824.79579556139811</v>
      </c>
      <c r="M36" s="20">
        <f t="shared" si="7"/>
        <v>31.282410084712751</v>
      </c>
      <c r="N36" s="20">
        <f t="shared" si="8"/>
        <v>32.996826674575182</v>
      </c>
      <c r="O36" s="20">
        <f t="shared" si="9"/>
        <v>1.7144165898624537</v>
      </c>
      <c r="P36" s="20">
        <f>Properties!$G$12*EXP(1/$N$2-1/300)*(K36*L36-M36*N36/Properties!$B$3)</f>
        <v>1.3833076582496672E-2</v>
      </c>
      <c r="Q36" s="20">
        <f>Properties!$G$13*(K36^2-O36*N36/Properties!$C$3)</f>
        <v>7.5652659130016734E-4</v>
      </c>
      <c r="R36" s="20">
        <f>Properties!$G$14*(O36*L36-M36*K36/Properties!$D$3)</f>
        <v>4.2545167156246716E-10</v>
      </c>
      <c r="S36" s="20">
        <f t="shared" si="10"/>
        <v>99.963374919199353</v>
      </c>
      <c r="T36" s="20">
        <f t="shared" si="11"/>
        <v>79.966985902765018</v>
      </c>
      <c r="U36" s="20">
        <f t="shared" si="12"/>
        <v>3.0363696068632802</v>
      </c>
      <c r="V36" s="20">
        <f t="shared" si="13"/>
        <v>3.2027759214222327</v>
      </c>
      <c r="W36" s="20">
        <f t="shared" si="14"/>
        <v>0.16640631455895419</v>
      </c>
      <c r="X36" s="20">
        <f t="shared" si="20"/>
        <v>19.8</v>
      </c>
      <c r="Y36" s="20">
        <f t="shared" si="15"/>
        <v>0.9998289964307463</v>
      </c>
      <c r="Z36" s="34">
        <f t="shared" si="16"/>
        <v>1.0085536634499848E-3</v>
      </c>
      <c r="AA36" s="38">
        <f t="shared" si="21"/>
        <v>3.6625080800646971E-4</v>
      </c>
      <c r="AB36" s="37">
        <f t="shared" si="22"/>
        <v>4.1267621543727984E-4</v>
      </c>
      <c r="AC36" s="39">
        <f t="shared" si="17"/>
        <v>18.284994799133756</v>
      </c>
    </row>
    <row r="37" spans="1:29">
      <c r="A37" s="20">
        <f t="shared" si="18"/>
        <v>1.0000000000000002E-3</v>
      </c>
      <c r="B37" s="16">
        <f t="shared" si="3"/>
        <v>0.1273239544735163</v>
      </c>
      <c r="C37" s="16">
        <f t="shared" si="4"/>
        <v>2.38540159586017</v>
      </c>
      <c r="D37" s="20">
        <f t="shared" si="23"/>
        <v>99.963374919199353</v>
      </c>
      <c r="E37" s="20">
        <f t="shared" si="24"/>
        <v>79.966985902765018</v>
      </c>
      <c r="F37" s="20">
        <f t="shared" si="25"/>
        <v>3.0363696068632802</v>
      </c>
      <c r="G37" s="20">
        <f t="shared" si="25"/>
        <v>3.2027759214222327</v>
      </c>
      <c r="H37" s="20">
        <f t="shared" si="25"/>
        <v>0.16640631455895419</v>
      </c>
      <c r="I37" s="20">
        <f t="shared" si="25"/>
        <v>19.8</v>
      </c>
      <c r="J37" s="20">
        <f t="shared" si="25"/>
        <v>0.9998289964307463</v>
      </c>
      <c r="K37" s="20">
        <f t="shared" si="5"/>
        <v>1030.9824510071949</v>
      </c>
      <c r="L37" s="20">
        <f t="shared" si="6"/>
        <v>824.74765575222546</v>
      </c>
      <c r="M37" s="20">
        <f t="shared" si="7"/>
        <v>31.31590727081797</v>
      </c>
      <c r="N37" s="20">
        <f t="shared" si="8"/>
        <v>33.03215574868036</v>
      </c>
      <c r="O37" s="20">
        <f t="shared" si="9"/>
        <v>1.7162484778624056</v>
      </c>
      <c r="P37" s="20">
        <f>Properties!$G$12*EXP(1/$N$2-1/300)*(K37*L37-M37*N37/Properties!$B$3)</f>
        <v>1.3831526042176209E-2</v>
      </c>
      <c r="Q37" s="20">
        <f>Properties!$G$13*(K37^2-O37*N37/Properties!$C$3)</f>
        <v>7.5644530217849925E-4</v>
      </c>
      <c r="R37" s="20">
        <f>Properties!$G$14*(O37*L37-M37*K37/Properties!$D$3)</f>
        <v>4.2587838851067387E-10</v>
      </c>
      <c r="S37" s="20">
        <f t="shared" si="10"/>
        <v>99.959714659705327</v>
      </c>
      <c r="T37" s="20">
        <f t="shared" si="11"/>
        <v>79.963686528234007</v>
      </c>
      <c r="U37" s="20">
        <f t="shared" si="12"/>
        <v>3.0396689813942883</v>
      </c>
      <c r="V37" s="20">
        <f t="shared" si="13"/>
        <v>3.2062557384347512</v>
      </c>
      <c r="W37" s="20">
        <f t="shared" si="14"/>
        <v>0.16658675704046483</v>
      </c>
      <c r="X37" s="20">
        <f t="shared" si="20"/>
        <v>19.8</v>
      </c>
      <c r="Y37" s="20">
        <f t="shared" si="15"/>
        <v>0.99981189446522367</v>
      </c>
      <c r="Z37" s="34">
        <f t="shared" si="16"/>
        <v>1.1205299135761404E-3</v>
      </c>
      <c r="AA37" s="38">
        <f t="shared" si="21"/>
        <v>4.0285340294673235E-4</v>
      </c>
      <c r="AB37" s="37">
        <f t="shared" si="22"/>
        <v>4.5391839707491498E-4</v>
      </c>
      <c r="AC37" s="39">
        <f t="shared" si="17"/>
        <v>18.284909980098934</v>
      </c>
    </row>
    <row r="38" spans="1:29">
      <c r="A38" s="20">
        <f t="shared" si="18"/>
        <v>1.1000000000000003E-3</v>
      </c>
      <c r="B38" s="16">
        <f t="shared" si="3"/>
        <v>0.14005634992086793</v>
      </c>
      <c r="C38" s="16">
        <f t="shared" si="4"/>
        <v>2.6239417554461872</v>
      </c>
      <c r="D38" s="20">
        <f t="shared" si="23"/>
        <v>99.959714659705327</v>
      </c>
      <c r="E38" s="20">
        <f t="shared" si="24"/>
        <v>79.963686528234007</v>
      </c>
      <c r="F38" s="20">
        <f t="shared" ref="F38:F48" si="26">U37</f>
        <v>3.0396689813942883</v>
      </c>
      <c r="G38" s="20">
        <f t="shared" ref="G38:G48" si="27">V37</f>
        <v>3.2062557384347512</v>
      </c>
      <c r="H38" s="20">
        <f t="shared" ref="H38:H48" si="28">W37</f>
        <v>0.16658675704046483</v>
      </c>
      <c r="I38" s="20">
        <f t="shared" ref="I38:I48" si="29">X37</f>
        <v>19.8</v>
      </c>
      <c r="J38" s="20">
        <f t="shared" ref="J38:J48" si="30">Y37</f>
        <v>0.99981189446522367</v>
      </c>
      <c r="K38" s="20">
        <f t="shared" si="5"/>
        <v>1030.9270663517789</v>
      </c>
      <c r="L38" s="20">
        <f t="shared" si="6"/>
        <v>824.69952068057012</v>
      </c>
      <c r="M38" s="20">
        <f t="shared" si="7"/>
        <v>31.349399468949535</v>
      </c>
      <c r="N38" s="20">
        <f t="shared" si="8"/>
        <v>33.06747957065285</v>
      </c>
      <c r="O38" s="20">
        <f t="shared" si="9"/>
        <v>1.7180801017033358</v>
      </c>
      <c r="P38" s="20">
        <f>Properties!$G$12*EXP(1/$N$2-1/300)*(K38*L38-M38*N38/Properties!$B$3)</f>
        <v>1.3829975737818185E-2</v>
      </c>
      <c r="Q38" s="20">
        <f>Properties!$G$13*(K38^2-O38*N38/Properties!$C$3)</f>
        <v>7.5636402505486989E-4</v>
      </c>
      <c r="R38" s="20">
        <f>Properties!$G$14*(O38*L38-M38*K38/Properties!$D$3)</f>
        <v>4.2630498771659595E-10</v>
      </c>
      <c r="S38" s="20">
        <f t="shared" si="10"/>
        <v>99.956054808796964</v>
      </c>
      <c r="T38" s="20">
        <f t="shared" si="11"/>
        <v>79.96038752351275</v>
      </c>
      <c r="U38" s="20">
        <f t="shared" si="12"/>
        <v>3.0429679861155492</v>
      </c>
      <c r="V38" s="20">
        <f t="shared" si="13"/>
        <v>3.2097351662495628</v>
      </c>
      <c r="W38" s="20">
        <f t="shared" si="14"/>
        <v>0.16676718013401567</v>
      </c>
      <c r="X38" s="20">
        <f t="shared" ref="X38:X48" si="31">I38</f>
        <v>19.8</v>
      </c>
      <c r="Y38" s="20">
        <f t="shared" si="15"/>
        <v>0.99979479220716883</v>
      </c>
      <c r="Z38" s="34">
        <f t="shared" si="16"/>
        <v>1.232489123072722E-3</v>
      </c>
      <c r="AA38" s="38">
        <f t="shared" si="21"/>
        <v>4.3945191203036414E-4</v>
      </c>
      <c r="AB38" s="37">
        <f t="shared" si="22"/>
        <v>4.9515595609062046E-4</v>
      </c>
      <c r="AC38" s="39">
        <f t="shared" si="17"/>
        <v>18.2848251647506</v>
      </c>
    </row>
    <row r="39" spans="1:29">
      <c r="A39" s="20">
        <f t="shared" si="18"/>
        <v>1.2000000000000003E-3</v>
      </c>
      <c r="B39" s="16">
        <f t="shared" si="3"/>
        <v>0.15278874536821957</v>
      </c>
      <c r="C39" s="16">
        <f t="shared" si="4"/>
        <v>2.8624819150322041</v>
      </c>
      <c r="D39" s="20">
        <f t="shared" si="23"/>
        <v>99.956054808796964</v>
      </c>
      <c r="E39" s="20">
        <f t="shared" si="24"/>
        <v>79.96038752351275</v>
      </c>
      <c r="F39" s="20">
        <f t="shared" si="26"/>
        <v>3.0429679861155492</v>
      </c>
      <c r="G39" s="20">
        <f t="shared" si="27"/>
        <v>3.2097351662495628</v>
      </c>
      <c r="H39" s="20">
        <f t="shared" si="28"/>
        <v>0.16676718013401567</v>
      </c>
      <c r="I39" s="20">
        <f t="shared" si="29"/>
        <v>19.8</v>
      </c>
      <c r="J39" s="20">
        <f t="shared" si="30"/>
        <v>0.99979479220716883</v>
      </c>
      <c r="K39" s="20">
        <f t="shared" si="5"/>
        <v>1030.8716869000186</v>
      </c>
      <c r="L39" s="20">
        <f t="shared" si="6"/>
        <v>824.65139034567392</v>
      </c>
      <c r="M39" s="20">
        <f t="shared" si="7"/>
        <v>31.382886679853382</v>
      </c>
      <c r="N39" s="20">
        <f t="shared" si="8"/>
        <v>33.102798141276722</v>
      </c>
      <c r="O39" s="20">
        <f t="shared" si="9"/>
        <v>1.7199114614233655</v>
      </c>
      <c r="P39" s="20">
        <f>Properties!$G$12*EXP(1/$N$2-1/300)*(K39*L39-M39*N39/Properties!$B$3)</f>
        <v>1.3828425669373638E-2</v>
      </c>
      <c r="Q39" s="20">
        <f>Properties!$G$13*(K39^2-O39*N39/Properties!$C$3)</f>
        <v>7.562827599268216E-4</v>
      </c>
      <c r="R39" s="20">
        <f>Properties!$G$14*(O39*L39-M39*K39/Properties!$D$3)</f>
        <v>4.2673146920937939E-10</v>
      </c>
      <c r="S39" s="20">
        <f t="shared" si="10"/>
        <v>99.952395366412276</v>
      </c>
      <c r="T39" s="20">
        <f t="shared" si="11"/>
        <v>79.957088888544959</v>
      </c>
      <c r="U39" s="20">
        <f t="shared" si="12"/>
        <v>3.0462666210833373</v>
      </c>
      <c r="V39" s="20">
        <f t="shared" si="13"/>
        <v>3.2132142049258037</v>
      </c>
      <c r="W39" s="20">
        <f t="shared" si="14"/>
        <v>0.16694758384246819</v>
      </c>
      <c r="X39" s="20">
        <f t="shared" si="31"/>
        <v>19.8</v>
      </c>
      <c r="Y39" s="20">
        <f t="shared" si="15"/>
        <v>0.99977768965656677</v>
      </c>
      <c r="Z39" s="34">
        <f t="shared" si="16"/>
        <v>1.3444312954756787E-3</v>
      </c>
      <c r="AA39" s="38">
        <f t="shared" si="21"/>
        <v>4.7604633587724267E-4</v>
      </c>
      <c r="AB39" s="37">
        <f t="shared" si="22"/>
        <v>5.3638889318801124E-4</v>
      </c>
      <c r="AC39" s="39">
        <f t="shared" si="17"/>
        <v>18.284740353088665</v>
      </c>
    </row>
    <row r="40" spans="1:29">
      <c r="A40" s="20">
        <f t="shared" si="18"/>
        <v>1.3000000000000004E-3</v>
      </c>
      <c r="B40" s="16">
        <f t="shared" si="3"/>
        <v>0.16552114081557118</v>
      </c>
      <c r="C40" s="16">
        <f t="shared" si="4"/>
        <v>3.1010220746182213</v>
      </c>
      <c r="D40" s="20">
        <f t="shared" si="23"/>
        <v>99.952395366412276</v>
      </c>
      <c r="E40" s="20">
        <f t="shared" si="24"/>
        <v>79.957088888544959</v>
      </c>
      <c r="F40" s="20">
        <f t="shared" si="26"/>
        <v>3.0462666210833373</v>
      </c>
      <c r="G40" s="20">
        <f t="shared" si="27"/>
        <v>3.2132142049258037</v>
      </c>
      <c r="H40" s="20">
        <f t="shared" si="28"/>
        <v>0.16694758384246819</v>
      </c>
      <c r="I40" s="20">
        <f t="shared" si="29"/>
        <v>19.8</v>
      </c>
      <c r="J40" s="20">
        <f t="shared" si="30"/>
        <v>0.99977768965656677</v>
      </c>
      <c r="K40" s="20">
        <f t="shared" si="5"/>
        <v>1030.8163126510758</v>
      </c>
      <c r="L40" s="20">
        <f t="shared" si="6"/>
        <v>824.60326474677731</v>
      </c>
      <c r="M40" s="20">
        <f t="shared" si="7"/>
        <v>31.416368904275227</v>
      </c>
      <c r="N40" s="20">
        <f t="shared" si="8"/>
        <v>33.138111461335818</v>
      </c>
      <c r="O40" s="20">
        <f t="shared" si="9"/>
        <v>1.7217425570606066</v>
      </c>
      <c r="P40" s="20">
        <f>Properties!$G$12*EXP(1/$N$2-1/300)*(K40*L40-M40*N40/Properties!$B$3)</f>
        <v>1.3826875836793593E-2</v>
      </c>
      <c r="Q40" s="20">
        <f>Properties!$G$13*(K40^2-O40*N40/Properties!$C$3)</f>
        <v>7.5620150679189639E-4</v>
      </c>
      <c r="R40" s="20">
        <f>Properties!$G$14*(O40*L40-M40*K40/Properties!$D$3)</f>
        <v>4.2715783301815991E-10</v>
      </c>
      <c r="S40" s="20">
        <f t="shared" si="10"/>
        <v>99.948736332489261</v>
      </c>
      <c r="T40" s="20">
        <f t="shared" si="11"/>
        <v>79.953790623274386</v>
      </c>
      <c r="U40" s="20">
        <f t="shared" si="12"/>
        <v>3.0495648863539166</v>
      </c>
      <c r="V40" s="20">
        <f t="shared" si="13"/>
        <v>3.2166928545225977</v>
      </c>
      <c r="W40" s="20">
        <f t="shared" si="14"/>
        <v>0.16712796816868322</v>
      </c>
      <c r="X40" s="20">
        <f t="shared" si="31"/>
        <v>19.8</v>
      </c>
      <c r="Y40" s="20">
        <f t="shared" si="15"/>
        <v>0.99976058681340241</v>
      </c>
      <c r="Z40" s="34">
        <f t="shared" si="16"/>
        <v>1.4563564343218482E-3</v>
      </c>
      <c r="AA40" s="38">
        <f t="shared" si="21"/>
        <v>5.1263667510738744E-4</v>
      </c>
      <c r="AB40" s="37">
        <f t="shared" si="22"/>
        <v>5.7761720907016927E-4</v>
      </c>
      <c r="AC40" s="39">
        <f t="shared" si="17"/>
        <v>18.284655545113015</v>
      </c>
    </row>
    <row r="41" spans="1:29">
      <c r="A41" s="20">
        <f t="shared" si="18"/>
        <v>1.4000000000000004E-3</v>
      </c>
      <c r="B41" s="16">
        <f t="shared" si="3"/>
        <v>0.17825353626292281</v>
      </c>
      <c r="C41" s="16">
        <f t="shared" si="4"/>
        <v>3.3395622342042381</v>
      </c>
      <c r="D41" s="20">
        <f t="shared" si="23"/>
        <v>99.948736332489261</v>
      </c>
      <c r="E41" s="20">
        <f t="shared" si="24"/>
        <v>79.953790623274386</v>
      </c>
      <c r="F41" s="20">
        <f t="shared" si="26"/>
        <v>3.0495648863539166</v>
      </c>
      <c r="G41" s="20">
        <f t="shared" si="27"/>
        <v>3.2166928545225977</v>
      </c>
      <c r="H41" s="20">
        <f t="shared" si="28"/>
        <v>0.16712796816868322</v>
      </c>
      <c r="I41" s="20">
        <f t="shared" si="29"/>
        <v>19.8</v>
      </c>
      <c r="J41" s="20">
        <f t="shared" si="30"/>
        <v>0.99976058681340241</v>
      </c>
      <c r="K41" s="20">
        <f t="shared" si="5"/>
        <v>1030.760943604113</v>
      </c>
      <c r="L41" s="20">
        <f t="shared" si="6"/>
        <v>824.55514388312281</v>
      </c>
      <c r="M41" s="20">
        <f t="shared" si="7"/>
        <v>31.449846142960695</v>
      </c>
      <c r="N41" s="20">
        <f t="shared" si="8"/>
        <v>33.173419531613838</v>
      </c>
      <c r="O41" s="20">
        <f t="shared" si="9"/>
        <v>1.7235733886531635</v>
      </c>
      <c r="P41" s="20">
        <f>Properties!$G$12*EXP(1/$N$2-1/300)*(K41*L41-M41*N41/Properties!$B$3)</f>
        <v>1.3825326240029126E-2</v>
      </c>
      <c r="Q41" s="20">
        <f>Properties!$G$13*(K41^2-O41*N41/Properties!$C$3)</f>
        <v>7.5612026564763864E-4</v>
      </c>
      <c r="R41" s="20">
        <f>Properties!$G$14*(O41*L41-M41*K41/Properties!$D$3)</f>
        <v>4.2758407917206641E-10</v>
      </c>
      <c r="S41" s="20">
        <f t="shared" si="10"/>
        <v>99.945077706965961</v>
      </c>
      <c r="T41" s="20">
        <f t="shared" si="11"/>
        <v>79.950492727644772</v>
      </c>
      <c r="U41" s="20">
        <f t="shared" si="12"/>
        <v>3.0528627819835381</v>
      </c>
      <c r="V41" s="20">
        <f t="shared" si="13"/>
        <v>3.2201711150990566</v>
      </c>
      <c r="W41" s="20">
        <f t="shared" si="14"/>
        <v>0.16730833311552107</v>
      </c>
      <c r="X41" s="20">
        <f t="shared" si="31"/>
        <v>19.8</v>
      </c>
      <c r="Y41" s="20">
        <f t="shared" si="15"/>
        <v>0.99974348367766075</v>
      </c>
      <c r="Z41" s="34">
        <f t="shared" si="16"/>
        <v>1.5682645431445152E-3</v>
      </c>
      <c r="AA41" s="38">
        <f t="shared" si="21"/>
        <v>5.4922293034039167E-4</v>
      </c>
      <c r="AB41" s="37">
        <f t="shared" si="22"/>
        <v>6.1884090444035427E-4</v>
      </c>
      <c r="AC41" s="39">
        <f t="shared" si="17"/>
        <v>18.284570740823554</v>
      </c>
    </row>
    <row r="42" spans="1:29">
      <c r="A42" s="20">
        <f t="shared" si="18"/>
        <v>1.5000000000000005E-3</v>
      </c>
      <c r="B42" s="16">
        <f t="shared" si="3"/>
        <v>0.19098593171027445</v>
      </c>
      <c r="C42" s="16">
        <f t="shared" si="4"/>
        <v>3.5781023937902554</v>
      </c>
      <c r="D42" s="20">
        <f t="shared" si="23"/>
        <v>99.945077706965961</v>
      </c>
      <c r="E42" s="20">
        <f t="shared" si="24"/>
        <v>79.950492727644772</v>
      </c>
      <c r="F42" s="20">
        <f t="shared" si="26"/>
        <v>3.0528627819835381</v>
      </c>
      <c r="G42" s="20">
        <f t="shared" si="27"/>
        <v>3.2201711150990566</v>
      </c>
      <c r="H42" s="20">
        <f t="shared" si="28"/>
        <v>0.16730833311552107</v>
      </c>
      <c r="I42" s="20">
        <f t="shared" si="29"/>
        <v>19.8</v>
      </c>
      <c r="J42" s="20">
        <f t="shared" si="30"/>
        <v>0.99974348367766075</v>
      </c>
      <c r="K42" s="20">
        <f t="shared" si="5"/>
        <v>1030.7055797582921</v>
      </c>
      <c r="L42" s="20">
        <f t="shared" si="6"/>
        <v>824.50702775395143</v>
      </c>
      <c r="M42" s="20">
        <f t="shared" si="7"/>
        <v>31.4833183966552</v>
      </c>
      <c r="N42" s="20">
        <f t="shared" si="8"/>
        <v>33.208722352894306</v>
      </c>
      <c r="O42" s="20">
        <f t="shared" si="9"/>
        <v>1.7254039562391326</v>
      </c>
      <c r="P42" s="20">
        <f>Properties!$G$12*EXP(1/$N$2-1/300)*(K42*L42-M42*N42/Properties!$B$3)</f>
        <v>1.3823776879031285E-2</v>
      </c>
      <c r="Q42" s="20">
        <f>Properties!$G$13*(K42^2-O42*N42/Properties!$C$3)</f>
        <v>7.5603903649159112E-4</v>
      </c>
      <c r="R42" s="20">
        <f>Properties!$G$14*(O42*L42-M42*K42/Properties!$D$3)</f>
        <v>4.2801020770021865E-10</v>
      </c>
      <c r="S42" s="20">
        <f t="shared" si="10"/>
        <v>99.941419489780415</v>
      </c>
      <c r="T42" s="20">
        <f t="shared" si="11"/>
        <v>79.947195201599868</v>
      </c>
      <c r="U42" s="20">
        <f t="shared" si="12"/>
        <v>3.0561603080284412</v>
      </c>
      <c r="V42" s="20">
        <f t="shared" si="13"/>
        <v>3.2236489867142804</v>
      </c>
      <c r="W42" s="20">
        <f t="shared" si="14"/>
        <v>0.16748867868584141</v>
      </c>
      <c r="X42" s="20">
        <f t="shared" si="31"/>
        <v>19.8</v>
      </c>
      <c r="Y42" s="20">
        <f t="shared" si="15"/>
        <v>0.99972638024932681</v>
      </c>
      <c r="Z42" s="34">
        <f t="shared" si="16"/>
        <v>1.6801556254787409E-3</v>
      </c>
      <c r="AA42" s="38">
        <f t="shared" si="21"/>
        <v>5.8580510219584879E-4</v>
      </c>
      <c r="AB42" s="37">
        <f t="shared" si="22"/>
        <v>6.6005998000164825E-4</v>
      </c>
      <c r="AC42" s="39">
        <f t="shared" si="17"/>
        <v>18.28448594022019</v>
      </c>
    </row>
    <row r="43" spans="1:29">
      <c r="A43" s="20">
        <f t="shared" si="18"/>
        <v>1.6000000000000005E-3</v>
      </c>
      <c r="B43" s="16">
        <f t="shared" si="3"/>
        <v>0.20371832715762608</v>
      </c>
      <c r="C43" s="16">
        <f t="shared" si="4"/>
        <v>3.8166425533762722</v>
      </c>
      <c r="D43" s="20">
        <f t="shared" si="23"/>
        <v>99.941419489780415</v>
      </c>
      <c r="E43" s="20">
        <f t="shared" si="24"/>
        <v>79.947195201599868</v>
      </c>
      <c r="F43" s="20">
        <f t="shared" si="26"/>
        <v>3.0561603080284412</v>
      </c>
      <c r="G43" s="20">
        <f t="shared" si="27"/>
        <v>3.2236489867142804</v>
      </c>
      <c r="H43" s="20">
        <f t="shared" si="28"/>
        <v>0.16748867868584141</v>
      </c>
      <c r="I43" s="20">
        <f t="shared" si="29"/>
        <v>19.8</v>
      </c>
      <c r="J43" s="20">
        <f t="shared" si="30"/>
        <v>0.99972638024932681</v>
      </c>
      <c r="K43" s="20">
        <f t="shared" si="5"/>
        <v>1030.6502211127763</v>
      </c>
      <c r="L43" s="20">
        <f t="shared" si="6"/>
        <v>824.45891635850558</v>
      </c>
      <c r="M43" s="20">
        <f t="shared" si="7"/>
        <v>31.516785666104052</v>
      </c>
      <c r="N43" s="20">
        <f t="shared" si="8"/>
        <v>33.244019925960629</v>
      </c>
      <c r="O43" s="20">
        <f t="shared" si="9"/>
        <v>1.7272342598566033</v>
      </c>
      <c r="P43" s="20">
        <f>Properties!$G$12*EXP(1/$N$2-1/300)*(K43*L43-M43*N43/Properties!$B$3)</f>
        <v>1.3822227753751167E-2</v>
      </c>
      <c r="Q43" s="20">
        <f>Properties!$G$13*(K43^2-O43*N43/Properties!$C$3)</f>
        <v>7.5595781932130028E-4</v>
      </c>
      <c r="R43" s="20">
        <f>Properties!$G$14*(O43*L43-M43*K43/Properties!$D$3)</f>
        <v>4.2843621863172879E-10</v>
      </c>
      <c r="S43" s="20">
        <f t="shared" si="10"/>
        <v>99.937761680870679</v>
      </c>
      <c r="T43" s="20">
        <f t="shared" si="11"/>
        <v>79.943898045083458</v>
      </c>
      <c r="U43" s="20">
        <f t="shared" si="12"/>
        <v>3.0594574645448547</v>
      </c>
      <c r="V43" s="20">
        <f t="shared" si="13"/>
        <v>3.2271264694273558</v>
      </c>
      <c r="W43" s="20">
        <f t="shared" si="14"/>
        <v>0.16766900488250336</v>
      </c>
      <c r="X43" s="20">
        <f t="shared" si="31"/>
        <v>19.8</v>
      </c>
      <c r="Y43" s="20">
        <f t="shared" si="15"/>
        <v>0.99970927652838548</v>
      </c>
      <c r="Z43" s="34">
        <f t="shared" si="16"/>
        <v>1.7920296848561446E-3</v>
      </c>
      <c r="AA43" s="38">
        <f t="shared" si="21"/>
        <v>6.223831912932098E-4</v>
      </c>
      <c r="AB43" s="37">
        <f t="shared" si="22"/>
        <v>7.0127443645677805E-4</v>
      </c>
      <c r="AC43" s="39">
        <f t="shared" si="17"/>
        <v>18.284401143302798</v>
      </c>
    </row>
    <row r="44" spans="1:29">
      <c r="A44" s="20">
        <f t="shared" si="18"/>
        <v>1.7000000000000006E-3</v>
      </c>
      <c r="B44" s="16">
        <f t="shared" si="3"/>
        <v>0.21645072260497772</v>
      </c>
      <c r="C44" s="16">
        <f t="shared" si="4"/>
        <v>4.0551827129622895</v>
      </c>
      <c r="D44" s="20">
        <f t="shared" si="23"/>
        <v>99.937761680870679</v>
      </c>
      <c r="E44" s="20">
        <f t="shared" si="24"/>
        <v>79.943898045083458</v>
      </c>
      <c r="F44" s="20">
        <f t="shared" si="26"/>
        <v>3.0594574645448547</v>
      </c>
      <c r="G44" s="20">
        <f t="shared" si="27"/>
        <v>3.2271264694273558</v>
      </c>
      <c r="H44" s="20">
        <f t="shared" si="28"/>
        <v>0.16766900488250336</v>
      </c>
      <c r="I44" s="20">
        <f t="shared" si="29"/>
        <v>19.8</v>
      </c>
      <c r="J44" s="20">
        <f t="shared" si="30"/>
        <v>0.99970927652838548</v>
      </c>
      <c r="K44" s="20">
        <f t="shared" si="5"/>
        <v>1030.5948676667272</v>
      </c>
      <c r="L44" s="20">
        <f t="shared" si="6"/>
        <v>824.41080969602638</v>
      </c>
      <c r="M44" s="20">
        <f t="shared" si="7"/>
        <v>31.550247952052342</v>
      </c>
      <c r="N44" s="20">
        <f t="shared" si="8"/>
        <v>33.279312251595975</v>
      </c>
      <c r="O44" s="20">
        <f t="shared" si="9"/>
        <v>1.7290642995436551</v>
      </c>
      <c r="P44" s="20">
        <f>Properties!$G$12*EXP(1/$N$2-1/300)*(K44*L44-M44*N44/Properties!$B$3)</f>
        <v>1.3820678864139839E-2</v>
      </c>
      <c r="Q44" s="20">
        <f>Properties!$G$13*(K44^2-O44*N44/Properties!$C$3)</f>
        <v>7.5587661413430889E-4</v>
      </c>
      <c r="R44" s="20">
        <f>Properties!$G$14*(O44*L44-M44*K44/Properties!$D$3)</f>
        <v>4.2886211199569958E-10</v>
      </c>
      <c r="S44" s="20">
        <f t="shared" si="10"/>
        <v>99.934104280174822</v>
      </c>
      <c r="T44" s="20">
        <f t="shared" si="11"/>
        <v>79.940601258039322</v>
      </c>
      <c r="U44" s="20">
        <f t="shared" si="12"/>
        <v>3.0627542515889945</v>
      </c>
      <c r="V44" s="20">
        <f t="shared" si="13"/>
        <v>3.2306035632973575</v>
      </c>
      <c r="W44" s="20">
        <f t="shared" si="14"/>
        <v>0.16784931170836545</v>
      </c>
      <c r="X44" s="20">
        <f t="shared" si="31"/>
        <v>19.8</v>
      </c>
      <c r="Y44" s="20">
        <f t="shared" si="15"/>
        <v>0.9996921725148219</v>
      </c>
      <c r="Z44" s="34">
        <f t="shared" si="16"/>
        <v>1.9038867248106772E-3</v>
      </c>
      <c r="AA44" s="38">
        <f t="shared" si="21"/>
        <v>6.5895719825178386E-4</v>
      </c>
      <c r="AB44" s="37">
        <f t="shared" si="22"/>
        <v>7.4248427450847028E-4</v>
      </c>
      <c r="AC44" s="39">
        <f t="shared" si="17"/>
        <v>18.284316350071297</v>
      </c>
    </row>
    <row r="45" spans="1:29">
      <c r="A45" s="20">
        <f t="shared" si="18"/>
        <v>1.8000000000000006E-3</v>
      </c>
      <c r="B45" s="16">
        <f t="shared" si="3"/>
        <v>0.22918311805232935</v>
      </c>
      <c r="C45" s="16">
        <f t="shared" si="4"/>
        <v>4.2937228725483063</v>
      </c>
      <c r="D45" s="20">
        <f t="shared" si="23"/>
        <v>99.934104280174822</v>
      </c>
      <c r="E45" s="20">
        <f t="shared" si="24"/>
        <v>79.940601258039322</v>
      </c>
      <c r="F45" s="20">
        <f t="shared" si="26"/>
        <v>3.0627542515889945</v>
      </c>
      <c r="G45" s="20">
        <f t="shared" si="27"/>
        <v>3.2306035632973575</v>
      </c>
      <c r="H45" s="20">
        <f t="shared" si="28"/>
        <v>0.16784931170836545</v>
      </c>
      <c r="I45" s="20">
        <f t="shared" si="29"/>
        <v>19.8</v>
      </c>
      <c r="J45" s="20">
        <f t="shared" si="30"/>
        <v>0.9996921725148219</v>
      </c>
      <c r="K45" s="20">
        <f t="shared" si="5"/>
        <v>1030.539519419309</v>
      </c>
      <c r="L45" s="20">
        <f t="shared" si="6"/>
        <v>824.36270776575714</v>
      </c>
      <c r="M45" s="20">
        <f t="shared" si="7"/>
        <v>31.583705255245082</v>
      </c>
      <c r="N45" s="20">
        <f t="shared" si="8"/>
        <v>33.314599330583427</v>
      </c>
      <c r="O45" s="20">
        <f t="shared" si="9"/>
        <v>1.7308940753383628</v>
      </c>
      <c r="P45" s="20">
        <f>Properties!$G$12*EXP(1/$N$2-1/300)*(K45*L45-M45*N45/Properties!$B$3)</f>
        <v>1.3819130210148439E-2</v>
      </c>
      <c r="Q45" s="20">
        <f>Properties!$G$13*(K45^2-O45*N45/Properties!$C$3)</f>
        <v>7.5579542092816534E-4</v>
      </c>
      <c r="R45" s="20">
        <f>Properties!$G$14*(O45*L45-M45*K45/Properties!$D$3)</f>
        <v>4.2928788782122745E-10</v>
      </c>
      <c r="S45" s="20">
        <f t="shared" si="10"/>
        <v>99.930447287630912</v>
      </c>
      <c r="T45" s="20">
        <f t="shared" si="11"/>
        <v>79.937304840411258</v>
      </c>
      <c r="U45" s="20">
        <f t="shared" si="12"/>
        <v>3.0660506692170655</v>
      </c>
      <c r="V45" s="20">
        <f t="shared" si="13"/>
        <v>3.2340802683833489</v>
      </c>
      <c r="W45" s="20">
        <f t="shared" si="14"/>
        <v>0.16802959916628563</v>
      </c>
      <c r="X45" s="20">
        <f t="shared" si="31"/>
        <v>19.8</v>
      </c>
      <c r="Y45" s="20">
        <f t="shared" si="15"/>
        <v>0.99967506820862095</v>
      </c>
      <c r="Z45" s="34">
        <f t="shared" si="16"/>
        <v>2.0157267488709607E-3</v>
      </c>
      <c r="AA45" s="38">
        <f t="shared" si="21"/>
        <v>6.9552712369087995E-4</v>
      </c>
      <c r="AB45" s="37">
        <f t="shared" si="22"/>
        <v>7.8368949485927428E-4</v>
      </c>
      <c r="AC45" s="39">
        <f t="shared" si="17"/>
        <v>18.284231560525576</v>
      </c>
    </row>
    <row r="46" spans="1:29">
      <c r="A46" s="20">
        <f t="shared" si="18"/>
        <v>1.9000000000000006E-3</v>
      </c>
      <c r="B46" s="16">
        <f t="shared" si="3"/>
        <v>0.24191551349968099</v>
      </c>
      <c r="C46" s="16">
        <f t="shared" si="4"/>
        <v>4.5322630321343231</v>
      </c>
      <c r="D46" s="20">
        <f t="shared" si="23"/>
        <v>99.930447287630912</v>
      </c>
      <c r="E46" s="20">
        <f t="shared" si="24"/>
        <v>79.937304840411258</v>
      </c>
      <c r="F46" s="20">
        <f t="shared" si="26"/>
        <v>3.0660506692170655</v>
      </c>
      <c r="G46" s="20">
        <f t="shared" si="27"/>
        <v>3.2340802683833489</v>
      </c>
      <c r="H46" s="20">
        <f t="shared" si="28"/>
        <v>0.16802959916628563</v>
      </c>
      <c r="I46" s="20">
        <f t="shared" si="29"/>
        <v>19.8</v>
      </c>
      <c r="J46" s="20">
        <f t="shared" si="30"/>
        <v>0.99967506820862095</v>
      </c>
      <c r="K46" s="20">
        <f t="shared" si="5"/>
        <v>1030.4841763696836</v>
      </c>
      <c r="L46" s="20">
        <f t="shared" si="6"/>
        <v>824.31461056693922</v>
      </c>
      <c r="M46" s="20">
        <f t="shared" si="7"/>
        <v>31.617157576427068</v>
      </c>
      <c r="N46" s="20">
        <f t="shared" si="8"/>
        <v>33.349881163705831</v>
      </c>
      <c r="O46" s="20">
        <f t="shared" si="9"/>
        <v>1.7327235872787907</v>
      </c>
      <c r="P46" s="20">
        <f>Properties!$G$12*EXP(1/$N$2-1/300)*(K46*L46-M46*N46/Properties!$B$3)</f>
        <v>1.3817581791728054E-2</v>
      </c>
      <c r="Q46" s="20">
        <f>Properties!$G$13*(K46^2-O46*N46/Properties!$C$3)</f>
        <v>7.5571423970041392E-4</v>
      </c>
      <c r="R46" s="20">
        <f>Properties!$G$14*(O46*L46-M46*K46/Properties!$D$3)</f>
        <v>4.2971354613739891E-10</v>
      </c>
      <c r="S46" s="20">
        <f t="shared" si="10"/>
        <v>99.926790703177048</v>
      </c>
      <c r="T46" s="20">
        <f t="shared" si="11"/>
        <v>79.934008792143061</v>
      </c>
      <c r="U46" s="20">
        <f t="shared" si="12"/>
        <v>3.0693467174852609</v>
      </c>
      <c r="V46" s="20">
        <f t="shared" si="13"/>
        <v>3.2375565847443801</v>
      </c>
      <c r="W46" s="20">
        <f t="shared" si="14"/>
        <v>0.16820986725912124</v>
      </c>
      <c r="X46" s="20">
        <f t="shared" si="31"/>
        <v>19.8</v>
      </c>
      <c r="Y46" s="20">
        <f t="shared" si="15"/>
        <v>0.99965796360976755</v>
      </c>
      <c r="Z46" s="34">
        <f t="shared" si="16"/>
        <v>2.1275497605695026E-3</v>
      </c>
      <c r="AA46" s="38">
        <f t="shared" si="21"/>
        <v>7.3209296822952298E-4</v>
      </c>
      <c r="AB46" s="37">
        <f t="shared" si="22"/>
        <v>8.2489009821173909E-4</v>
      </c>
      <c r="AC46" s="39">
        <f t="shared" si="17"/>
        <v>18.284146774665544</v>
      </c>
    </row>
    <row r="47" spans="1:29">
      <c r="A47" s="20">
        <f t="shared" si="18"/>
        <v>2.0000000000000005E-3</v>
      </c>
      <c r="B47" s="16">
        <f t="shared" si="3"/>
        <v>0.2546479089470326</v>
      </c>
      <c r="C47" s="16">
        <f t="shared" si="4"/>
        <v>4.77080319172034</v>
      </c>
      <c r="D47" s="20">
        <f t="shared" si="23"/>
        <v>99.926790703177048</v>
      </c>
      <c r="E47" s="20">
        <f t="shared" si="24"/>
        <v>79.934008792143061</v>
      </c>
      <c r="F47" s="20">
        <f t="shared" si="26"/>
        <v>3.0693467174852609</v>
      </c>
      <c r="G47" s="20">
        <f t="shared" si="27"/>
        <v>3.2375565847443801</v>
      </c>
      <c r="H47" s="20">
        <f t="shared" si="28"/>
        <v>0.16820986725912124</v>
      </c>
      <c r="I47" s="20">
        <f t="shared" si="29"/>
        <v>19.8</v>
      </c>
      <c r="J47" s="20">
        <f t="shared" si="30"/>
        <v>0.99965796360976755</v>
      </c>
      <c r="K47" s="20">
        <f t="shared" si="5"/>
        <v>1030.428838517015</v>
      </c>
      <c r="L47" s="20">
        <f t="shared" si="6"/>
        <v>824.2665180988156</v>
      </c>
      <c r="M47" s="20">
        <f t="shared" si="7"/>
        <v>31.650604916342964</v>
      </c>
      <c r="N47" s="20">
        <f t="shared" si="8"/>
        <v>33.385157751745943</v>
      </c>
      <c r="O47" s="20">
        <f t="shared" si="9"/>
        <v>1.7345528354029967</v>
      </c>
      <c r="P47" s="20">
        <f>Properties!$G$12*EXP(1/$N$2-1/300)*(K47*L47-M47*N47/Properties!$B$3)</f>
        <v>1.3816033608829836E-2</v>
      </c>
      <c r="Q47" s="20">
        <f>Properties!$G$13*(K47^2-O47*N47/Properties!$C$3)</f>
        <v>7.5563307044860357E-4</v>
      </c>
      <c r="R47" s="20">
        <f>Properties!$G$14*(O47*L47-M47*K47/Properties!$D$3)</f>
        <v>4.3013908697329295E-10</v>
      </c>
      <c r="S47" s="20">
        <f t="shared" si="10"/>
        <v>99.923134526751326</v>
      </c>
      <c r="T47" s="20">
        <f t="shared" si="11"/>
        <v>79.930713113178555</v>
      </c>
      <c r="U47" s="20">
        <f t="shared" si="12"/>
        <v>3.0726423964497624</v>
      </c>
      <c r="V47" s="20">
        <f t="shared" si="13"/>
        <v>3.2410325124394896</v>
      </c>
      <c r="W47" s="20">
        <f t="shared" si="14"/>
        <v>0.16839011598972908</v>
      </c>
      <c r="X47" s="20">
        <f t="shared" si="31"/>
        <v>19.8</v>
      </c>
      <c r="Y47" s="20">
        <f t="shared" si="15"/>
        <v>0.99964085871824682</v>
      </c>
      <c r="Z47" s="34">
        <f t="shared" si="16"/>
        <v>2.2393557634338146E-3</v>
      </c>
      <c r="AA47" s="38">
        <f t="shared" si="21"/>
        <v>7.6865473248673762E-4</v>
      </c>
      <c r="AB47" s="37">
        <f t="shared" si="22"/>
        <v>8.6608608526805853E-4</v>
      </c>
      <c r="AC47" s="39">
        <f t="shared" si="17"/>
        <v>18.28406199249109</v>
      </c>
    </row>
    <row r="48" spans="1:29">
      <c r="A48" s="20">
        <f t="shared" si="18"/>
        <v>2.1000000000000003E-3</v>
      </c>
      <c r="B48" s="16">
        <f t="shared" si="3"/>
        <v>0.26738030439438421</v>
      </c>
      <c r="C48" s="16">
        <f t="shared" si="4"/>
        <v>5.0093433513063568</v>
      </c>
      <c r="D48" s="20">
        <f t="shared" si="23"/>
        <v>99.923134526751326</v>
      </c>
      <c r="E48" s="20">
        <f t="shared" si="24"/>
        <v>79.930713113178555</v>
      </c>
      <c r="F48" s="20">
        <f t="shared" si="26"/>
        <v>3.0726423964497624</v>
      </c>
      <c r="G48" s="20">
        <f t="shared" si="27"/>
        <v>3.2410325124394896</v>
      </c>
      <c r="H48" s="20">
        <f t="shared" si="28"/>
        <v>0.16839011598972908</v>
      </c>
      <c r="I48" s="20">
        <f t="shared" si="29"/>
        <v>19.8</v>
      </c>
      <c r="J48" s="20">
        <f t="shared" si="30"/>
        <v>0.99964085871824682</v>
      </c>
      <c r="K48" s="20">
        <f t="shared" si="5"/>
        <v>1030.3735058604664</v>
      </c>
      <c r="L48" s="20">
        <f t="shared" si="6"/>
        <v>824.21843036062899</v>
      </c>
      <c r="M48" s="20">
        <f t="shared" si="7"/>
        <v>31.684047275737296</v>
      </c>
      <c r="N48" s="20">
        <f t="shared" si="8"/>
        <v>33.420429095486305</v>
      </c>
      <c r="O48" s="20">
        <f t="shared" si="9"/>
        <v>1.7363818197490315</v>
      </c>
      <c r="P48" s="20">
        <f>Properties!$G$12*EXP(1/$N$2-1/300)*(K48*L48-M48*N48/Properties!$B$3)</f>
        <v>1.3814485661404922E-2</v>
      </c>
      <c r="Q48" s="20">
        <f>Properties!$G$13*(K48^2-O48*N48/Properties!$C$3)</f>
        <v>7.5555191317028128E-4</v>
      </c>
      <c r="R48" s="20">
        <f>Properties!$G$14*(O48*L48-M48*K48/Properties!$D$3)</f>
        <v>4.3056451035798106E-10</v>
      </c>
      <c r="S48" s="20">
        <f t="shared" si="10"/>
        <v>99.919478758291874</v>
      </c>
      <c r="T48" s="20">
        <f t="shared" si="11"/>
        <v>79.92741780346158</v>
      </c>
      <c r="U48" s="20">
        <f t="shared" si="12"/>
        <v>3.0759377061667394</v>
      </c>
      <c r="V48" s="20">
        <f t="shared" si="13"/>
        <v>3.2445080515277032</v>
      </c>
      <c r="W48" s="20">
        <f t="shared" si="14"/>
        <v>0.16857034536096532</v>
      </c>
      <c r="X48" s="20">
        <f t="shared" si="31"/>
        <v>19.8</v>
      </c>
      <c r="Y48" s="20">
        <f t="shared" si="15"/>
        <v>0.99962375353404365</v>
      </c>
      <c r="Z48" s="34">
        <f t="shared" si="16"/>
        <v>2.3511447609926295E-3</v>
      </c>
      <c r="AA48" s="38">
        <f t="shared" si="21"/>
        <v>8.0521241708126463E-4</v>
      </c>
      <c r="AB48" s="37">
        <f t="shared" si="22"/>
        <v>9.0727745673024884E-4</v>
      </c>
      <c r="AC48" s="39">
        <f t="shared" si="17"/>
        <v>18.283977214002118</v>
      </c>
    </row>
    <row r="49" spans="1:29">
      <c r="A49" s="20">
        <f t="shared" si="18"/>
        <v>2.2000000000000001E-3</v>
      </c>
      <c r="B49" s="16">
        <f t="shared" si="3"/>
        <v>0.28011269984173581</v>
      </c>
      <c r="C49" s="16">
        <f t="shared" si="4"/>
        <v>5.2478835108923727</v>
      </c>
      <c r="D49" s="20">
        <f t="shared" si="23"/>
        <v>99.919478758291874</v>
      </c>
      <c r="E49" s="20">
        <f t="shared" si="24"/>
        <v>79.92741780346158</v>
      </c>
      <c r="F49" s="20">
        <f t="shared" ref="F49:J99" si="32">U48</f>
        <v>3.0759377061667394</v>
      </c>
      <c r="G49" s="20">
        <f t="shared" si="32"/>
        <v>3.2445080515277032</v>
      </c>
      <c r="H49" s="20">
        <f t="shared" si="32"/>
        <v>0.16857034536096532</v>
      </c>
      <c r="I49" s="20">
        <f t="shared" si="32"/>
        <v>19.8</v>
      </c>
      <c r="J49" s="20">
        <f t="shared" si="32"/>
        <v>0.99962375353404365</v>
      </c>
      <c r="K49" s="20">
        <f t="shared" si="5"/>
        <v>1030.3181783992011</v>
      </c>
      <c r="L49" s="20">
        <f t="shared" si="6"/>
        <v>824.17034735162179</v>
      </c>
      <c r="M49" s="20">
        <f t="shared" si="7"/>
        <v>31.717484655354394</v>
      </c>
      <c r="N49" s="20">
        <f t="shared" si="8"/>
        <v>33.45569519570931</v>
      </c>
      <c r="O49" s="20">
        <f t="shared" si="9"/>
        <v>1.7382105403549353</v>
      </c>
      <c r="P49" s="20">
        <f>Properties!$G$12*EXP(1/$N$2-1/300)*(K49*L49-M49*N49/Properties!$B$3)</f>
        <v>1.381293794940446E-2</v>
      </c>
      <c r="Q49" s="20">
        <f>Properties!$G$13*(K49^2-O49*N49/Properties!$C$3)</f>
        <v>7.5547076786299525E-4</v>
      </c>
      <c r="R49" s="20">
        <f>Properties!$G$14*(O49*L49-M49*K49/Properties!$D$3)</f>
        <v>4.3098981632052445E-10</v>
      </c>
      <c r="S49" s="20">
        <f t="shared" si="10"/>
        <v>99.915823397736816</v>
      </c>
      <c r="T49" s="20">
        <f t="shared" si="11"/>
        <v>79.924122862935974</v>
      </c>
      <c r="U49" s="20">
        <f t="shared" si="12"/>
        <v>3.0792326466923505</v>
      </c>
      <c r="V49" s="20">
        <f t="shared" si="13"/>
        <v>3.2479832020680344</v>
      </c>
      <c r="W49" s="20">
        <f t="shared" si="14"/>
        <v>0.16875055537568556</v>
      </c>
      <c r="X49" s="20">
        <f t="shared" ref="X49:X112" si="33">I49</f>
        <v>19.8</v>
      </c>
      <c r="Y49" s="20">
        <f t="shared" si="15"/>
        <v>0.99960664805714294</v>
      </c>
      <c r="Z49" s="34">
        <f t="shared" si="16"/>
        <v>2.462916756774125E-3</v>
      </c>
      <c r="AA49" s="38">
        <f t="shared" si="21"/>
        <v>8.4176602263184462E-4</v>
      </c>
      <c r="AB49" s="37">
        <f t="shared" si="22"/>
        <v>9.4846421330032629E-4</v>
      </c>
      <c r="AC49" s="39">
        <f t="shared" si="17"/>
        <v>18.283892439198521</v>
      </c>
    </row>
    <row r="50" spans="1:29">
      <c r="A50" s="20">
        <f t="shared" si="18"/>
        <v>2.3E-3</v>
      </c>
      <c r="B50" s="16">
        <f t="shared" si="3"/>
        <v>0.29284509528908742</v>
      </c>
      <c r="C50" s="16">
        <f t="shared" si="4"/>
        <v>5.4864236704783895</v>
      </c>
      <c r="D50" s="20">
        <f t="shared" si="23"/>
        <v>99.915823397736816</v>
      </c>
      <c r="E50" s="20">
        <f t="shared" si="24"/>
        <v>79.924122862935974</v>
      </c>
      <c r="F50" s="20">
        <f t="shared" si="32"/>
        <v>3.0792326466923505</v>
      </c>
      <c r="G50" s="20">
        <f t="shared" si="32"/>
        <v>3.2479832020680344</v>
      </c>
      <c r="H50" s="20">
        <f t="shared" si="32"/>
        <v>0.16875055537568556</v>
      </c>
      <c r="I50" s="20">
        <f t="shared" si="32"/>
        <v>19.8</v>
      </c>
      <c r="J50" s="20">
        <f t="shared" si="32"/>
        <v>0.99960664805714294</v>
      </c>
      <c r="K50" s="20">
        <f t="shared" si="5"/>
        <v>1030.2628561323827</v>
      </c>
      <c r="L50" s="20">
        <f t="shared" si="6"/>
        <v>824.12226907103718</v>
      </c>
      <c r="M50" s="20">
        <f t="shared" si="7"/>
        <v>31.750917055938469</v>
      </c>
      <c r="N50" s="20">
        <f t="shared" si="8"/>
        <v>33.490956053197188</v>
      </c>
      <c r="O50" s="20">
        <f t="shared" si="9"/>
        <v>1.7400389972587431</v>
      </c>
      <c r="P50" s="20">
        <f>Properties!$G$12*EXP(1/$N$2-1/300)*(K50*L50-M50*N50/Properties!$B$3)</f>
        <v>1.3811390472779623E-2</v>
      </c>
      <c r="Q50" s="20">
        <f>Properties!$G$13*(K50^2-O50*N50/Properties!$C$3)</f>
        <v>7.5538963452429463E-4</v>
      </c>
      <c r="R50" s="20">
        <f>Properties!$G$14*(O50*L50-M50*K50/Properties!$D$3)</f>
        <v>4.3141500488997823E-10</v>
      </c>
      <c r="S50" s="20">
        <f t="shared" si="10"/>
        <v>99.912168445024307</v>
      </c>
      <c r="T50" s="20">
        <f t="shared" si="11"/>
        <v>79.920828291545575</v>
      </c>
      <c r="U50" s="20">
        <f t="shared" si="12"/>
        <v>3.0825272180827419</v>
      </c>
      <c r="V50" s="20">
        <f t="shared" si="13"/>
        <v>3.251457964119485</v>
      </c>
      <c r="W50" s="20">
        <f t="shared" si="14"/>
        <v>0.16893074603674479</v>
      </c>
      <c r="X50" s="20">
        <f t="shared" si="33"/>
        <v>19.8</v>
      </c>
      <c r="Y50" s="20">
        <f t="shared" si="15"/>
        <v>0.99958954228752983</v>
      </c>
      <c r="Z50" s="34">
        <f t="shared" si="16"/>
        <v>2.5746717543043696E-3</v>
      </c>
      <c r="AA50" s="38">
        <f t="shared" si="21"/>
        <v>8.7831554975693394E-4</v>
      </c>
      <c r="AB50" s="37">
        <f t="shared" si="22"/>
        <v>9.896463556803071E-4</v>
      </c>
      <c r="AC50" s="39">
        <f t="shared" si="17"/>
        <v>18.283807668080204</v>
      </c>
    </row>
    <row r="51" spans="1:29">
      <c r="A51" s="20">
        <f t="shared" si="18"/>
        <v>2.3999999999999998E-3</v>
      </c>
      <c r="B51" s="16">
        <f t="shared" si="3"/>
        <v>0.30557749073643903</v>
      </c>
      <c r="C51" s="16">
        <f t="shared" si="4"/>
        <v>5.7249638300644063</v>
      </c>
      <c r="D51" s="20">
        <f t="shared" si="23"/>
        <v>99.912168445024307</v>
      </c>
      <c r="E51" s="20">
        <f t="shared" si="24"/>
        <v>79.920828291545575</v>
      </c>
      <c r="F51" s="20">
        <f t="shared" si="32"/>
        <v>3.0825272180827419</v>
      </c>
      <c r="G51" s="20">
        <f t="shared" si="32"/>
        <v>3.251457964119485</v>
      </c>
      <c r="H51" s="20">
        <f t="shared" si="32"/>
        <v>0.16893074603674479</v>
      </c>
      <c r="I51" s="20">
        <f t="shared" si="32"/>
        <v>19.8</v>
      </c>
      <c r="J51" s="20">
        <f t="shared" si="32"/>
        <v>0.99958954228752983</v>
      </c>
      <c r="K51" s="20">
        <f t="shared" si="5"/>
        <v>1030.2075390591756</v>
      </c>
      <c r="L51" s="20">
        <f t="shared" si="6"/>
        <v>824.07419551811824</v>
      </c>
      <c r="M51" s="20">
        <f t="shared" si="7"/>
        <v>31.78434447823355</v>
      </c>
      <c r="N51" s="20">
        <f t="shared" si="8"/>
        <v>33.526211668732017</v>
      </c>
      <c r="O51" s="20">
        <f t="shared" si="9"/>
        <v>1.7418671904984808</v>
      </c>
      <c r="P51" s="20">
        <f>Properties!$G$12*EXP(1/$N$2-1/300)*(K51*L51-M51*N51/Properties!$B$3)</f>
        <v>1.3809843231481595E-2</v>
      </c>
      <c r="Q51" s="20">
        <f>Properties!$G$13*(K51^2-O51*N51/Properties!$C$3)</f>
        <v>7.5530851315172933E-4</v>
      </c>
      <c r="R51" s="20">
        <f>Properties!$G$14*(O51*L51-M51*K51/Properties!$D$3)</f>
        <v>4.3184007609538809E-10</v>
      </c>
      <c r="S51" s="20">
        <f t="shared" si="10"/>
        <v>99.908513900092501</v>
      </c>
      <c r="T51" s="20">
        <f t="shared" si="11"/>
        <v>79.917534089234266</v>
      </c>
      <c r="U51" s="20">
        <f t="shared" si="12"/>
        <v>3.0858214203940486</v>
      </c>
      <c r="V51" s="20">
        <f t="shared" si="13"/>
        <v>3.2549323377410442</v>
      </c>
      <c r="W51" s="20">
        <f t="shared" si="14"/>
        <v>0.16911091734699749</v>
      </c>
      <c r="X51" s="20">
        <f t="shared" si="33"/>
        <v>19.8</v>
      </c>
      <c r="Y51" s="20">
        <f t="shared" si="15"/>
        <v>0.99957243622518921</v>
      </c>
      <c r="Z51" s="34">
        <f t="shared" si="16"/>
        <v>2.6864097571086543E-3</v>
      </c>
      <c r="AA51" s="38">
        <f t="shared" si="21"/>
        <v>9.1486099907498895E-4</v>
      </c>
      <c r="AB51" s="37">
        <f t="shared" si="22"/>
        <v>1.0308238845716743E-3</v>
      </c>
      <c r="AC51" s="39">
        <f t="shared" si="17"/>
        <v>18.283722900647067</v>
      </c>
    </row>
    <row r="52" spans="1:29">
      <c r="A52" s="20">
        <f t="shared" si="18"/>
        <v>2.4999999999999996E-3</v>
      </c>
      <c r="B52" s="16">
        <f t="shared" si="3"/>
        <v>0.31830988618379058</v>
      </c>
      <c r="C52" s="16">
        <f t="shared" si="4"/>
        <v>5.9635039896504223</v>
      </c>
      <c r="D52" s="20">
        <f t="shared" si="23"/>
        <v>99.908513900092501</v>
      </c>
      <c r="E52" s="20">
        <f t="shared" si="24"/>
        <v>79.917534089234266</v>
      </c>
      <c r="F52" s="20">
        <f t="shared" si="32"/>
        <v>3.0858214203940486</v>
      </c>
      <c r="G52" s="20">
        <f t="shared" si="32"/>
        <v>3.2549323377410442</v>
      </c>
      <c r="H52" s="20">
        <f t="shared" si="32"/>
        <v>0.16911091734699749</v>
      </c>
      <c r="I52" s="20">
        <f t="shared" si="32"/>
        <v>19.8</v>
      </c>
      <c r="J52" s="20">
        <f t="shared" si="32"/>
        <v>0.99957243622518921</v>
      </c>
      <c r="K52" s="20">
        <f t="shared" si="5"/>
        <v>1030.1522271787439</v>
      </c>
      <c r="L52" s="20">
        <f t="shared" si="6"/>
        <v>824.02612669210816</v>
      </c>
      <c r="M52" s="20">
        <f t="shared" si="7"/>
        <v>31.817766922983541</v>
      </c>
      <c r="N52" s="20">
        <f t="shared" si="8"/>
        <v>33.561462043095688</v>
      </c>
      <c r="O52" s="20">
        <f t="shared" si="9"/>
        <v>1.7436951201121675</v>
      </c>
      <c r="P52" s="20">
        <f>Properties!$G$12*EXP(1/$N$2-1/300)*(K52*L52-M52*N52/Properties!$B$3)</f>
        <v>1.3808296225461569E-2</v>
      </c>
      <c r="Q52" s="20">
        <f>Properties!$G$13*(K52^2-O52*N52/Properties!$C$3)</f>
        <v>7.5522740374285016E-4</v>
      </c>
      <c r="R52" s="20">
        <f>Properties!$G$14*(O52*L52-M52*K52/Properties!$D$3)</f>
        <v>4.3226502996579162E-10</v>
      </c>
      <c r="S52" s="20">
        <f t="shared" si="10"/>
        <v>99.904859762879553</v>
      </c>
      <c r="T52" s="20">
        <f t="shared" si="11"/>
        <v>79.914240255945927</v>
      </c>
      <c r="U52" s="20">
        <f t="shared" si="12"/>
        <v>3.0891152536823938</v>
      </c>
      <c r="V52" s="20">
        <f t="shared" si="13"/>
        <v>3.2584063229916893</v>
      </c>
      <c r="W52" s="20">
        <f t="shared" si="14"/>
        <v>0.16929106930929746</v>
      </c>
      <c r="X52" s="20">
        <f t="shared" si="33"/>
        <v>19.8</v>
      </c>
      <c r="Y52" s="20">
        <f t="shared" si="15"/>
        <v>0.99955532987010598</v>
      </c>
      <c r="Z52" s="34">
        <f t="shared" si="16"/>
        <v>2.7981307687118262E-3</v>
      </c>
      <c r="AA52" s="38">
        <f t="shared" si="21"/>
        <v>9.514023712044661E-4</v>
      </c>
      <c r="AB52" s="37">
        <f t="shared" si="22"/>
        <v>1.0719968006759118E-3</v>
      </c>
      <c r="AC52" s="39">
        <f t="shared" si="17"/>
        <v>18.28363813689899</v>
      </c>
    </row>
    <row r="53" spans="1:29">
      <c r="A53" s="20">
        <f t="shared" si="18"/>
        <v>2.5999999999999994E-3</v>
      </c>
      <c r="B53" s="16">
        <f t="shared" si="3"/>
        <v>0.33104228163114219</v>
      </c>
      <c r="C53" s="16">
        <f t="shared" si="4"/>
        <v>6.2020441492364391</v>
      </c>
      <c r="D53" s="20">
        <f t="shared" si="23"/>
        <v>99.904859762879553</v>
      </c>
      <c r="E53" s="20">
        <f t="shared" si="24"/>
        <v>79.914240255945927</v>
      </c>
      <c r="F53" s="20">
        <f t="shared" si="32"/>
        <v>3.0891152536823938</v>
      </c>
      <c r="G53" s="20">
        <f t="shared" si="32"/>
        <v>3.2584063229916893</v>
      </c>
      <c r="H53" s="20">
        <f t="shared" si="32"/>
        <v>0.16929106930929746</v>
      </c>
      <c r="I53" s="20">
        <f t="shared" si="32"/>
        <v>19.8</v>
      </c>
      <c r="J53" s="20">
        <f t="shared" si="32"/>
        <v>0.99955532987010598</v>
      </c>
      <c r="K53" s="20">
        <f t="shared" si="5"/>
        <v>1030.096920490251</v>
      </c>
      <c r="L53" s="20">
        <f t="shared" si="6"/>
        <v>823.97806259225024</v>
      </c>
      <c r="M53" s="20">
        <f t="shared" si="7"/>
        <v>31.851184390932143</v>
      </c>
      <c r="N53" s="20">
        <f t="shared" si="8"/>
        <v>33.596707177069938</v>
      </c>
      <c r="O53" s="20">
        <f t="shared" si="9"/>
        <v>1.7455227861378126</v>
      </c>
      <c r="P53" s="20">
        <f>Properties!$G$12*EXP(1/$N$2-1/300)*(K53*L53-M53*N53/Properties!$B$3)</f>
        <v>1.380674945467074E-2</v>
      </c>
      <c r="Q53" s="20">
        <f>Properties!$G$13*(K53^2-O53*N53/Properties!$C$3)</f>
        <v>7.5514630629520615E-4</v>
      </c>
      <c r="R53" s="20">
        <f>Properties!$G$14*(O53*L53-M53*K53/Properties!$D$3)</f>
        <v>4.3268986653021873E-10</v>
      </c>
      <c r="S53" s="20">
        <f t="shared" si="10"/>
        <v>99.90120603332366</v>
      </c>
      <c r="T53" s="20">
        <f t="shared" si="11"/>
        <v>79.910946791624426</v>
      </c>
      <c r="U53" s="20">
        <f t="shared" si="12"/>
        <v>3.0924087180038891</v>
      </c>
      <c r="V53" s="20">
        <f t="shared" si="13"/>
        <v>3.2618799199303852</v>
      </c>
      <c r="W53" s="20">
        <f t="shared" si="14"/>
        <v>0.16947120192649801</v>
      </c>
      <c r="X53" s="20">
        <f t="shared" si="33"/>
        <v>19.8</v>
      </c>
      <c r="Y53" s="20">
        <f t="shared" si="15"/>
        <v>0.99953822322226527</v>
      </c>
      <c r="Z53" s="34">
        <f t="shared" si="16"/>
        <v>2.9098347926381773E-3</v>
      </c>
      <c r="AA53" s="38">
        <f t="shared" si="21"/>
        <v>9.8793966676339554E-4</v>
      </c>
      <c r="AB53" s="37">
        <f t="shared" si="22"/>
        <v>1.11316510469468E-3</v>
      </c>
      <c r="AC53" s="39">
        <f t="shared" si="17"/>
        <v>18.283553376835908</v>
      </c>
    </row>
    <row r="54" spans="1:29">
      <c r="A54" s="20">
        <f t="shared" si="18"/>
        <v>2.6999999999999993E-3</v>
      </c>
      <c r="B54" s="16">
        <f t="shared" si="3"/>
        <v>0.3437746770784938</v>
      </c>
      <c r="C54" s="16">
        <f t="shared" si="4"/>
        <v>6.4405843088224559</v>
      </c>
      <c r="D54" s="20">
        <f t="shared" si="23"/>
        <v>99.90120603332366</v>
      </c>
      <c r="E54" s="20">
        <f t="shared" si="24"/>
        <v>79.910946791624426</v>
      </c>
      <c r="F54" s="20">
        <f t="shared" si="32"/>
        <v>3.0924087180038891</v>
      </c>
      <c r="G54" s="20">
        <f t="shared" si="32"/>
        <v>3.2618799199303852</v>
      </c>
      <c r="H54" s="20">
        <f t="shared" si="32"/>
        <v>0.16947120192649801</v>
      </c>
      <c r="I54" s="20">
        <f t="shared" si="32"/>
        <v>19.8</v>
      </c>
      <c r="J54" s="20">
        <f t="shared" si="32"/>
        <v>0.99953822322226527</v>
      </c>
      <c r="K54" s="20">
        <f t="shared" si="5"/>
        <v>1030.0416189928624</v>
      </c>
      <c r="L54" s="20">
        <f t="shared" si="6"/>
        <v>823.93000321778834</v>
      </c>
      <c r="M54" s="20">
        <f t="shared" si="7"/>
        <v>31.884596882822976</v>
      </c>
      <c r="N54" s="20">
        <f t="shared" si="8"/>
        <v>33.631947071436372</v>
      </c>
      <c r="O54" s="20">
        <f t="shared" si="9"/>
        <v>1.7473501886134204</v>
      </c>
      <c r="P54" s="20">
        <f>Properties!$G$12*EXP(1/$N$2-1/300)*(K54*L54-M54*N54/Properties!$B$3)</f>
        <v>1.3805202919060341E-2</v>
      </c>
      <c r="Q54" s="20">
        <f>Properties!$G$13*(K54^2-O54*N54/Properties!$C$3)</f>
        <v>7.5506522080635104E-4</v>
      </c>
      <c r="R54" s="20">
        <f>Properties!$G$14*(O54*L54-M54*K54/Properties!$D$3)</f>
        <v>4.331145858176906E-10</v>
      </c>
      <c r="S54" s="20">
        <f t="shared" si="10"/>
        <v>99.897552711363005</v>
      </c>
      <c r="T54" s="20">
        <f t="shared" si="11"/>
        <v>79.907653696213686</v>
      </c>
      <c r="U54" s="20">
        <f t="shared" si="12"/>
        <v>3.0957018134146344</v>
      </c>
      <c r="V54" s="20">
        <f t="shared" si="13"/>
        <v>3.2653531286160842</v>
      </c>
      <c r="W54" s="20">
        <f t="shared" si="14"/>
        <v>0.16965131520145177</v>
      </c>
      <c r="X54" s="20">
        <f t="shared" si="33"/>
        <v>19.8</v>
      </c>
      <c r="Y54" s="20">
        <f t="shared" si="15"/>
        <v>0.99952111628165197</v>
      </c>
      <c r="Z54" s="34">
        <f t="shared" si="16"/>
        <v>3.0215218324100013E-3</v>
      </c>
      <c r="AA54" s="38">
        <f t="shared" si="21"/>
        <v>1.0244728863699492E-3</v>
      </c>
      <c r="AB54" s="37">
        <f t="shared" si="22"/>
        <v>1.1543287973289295E-3</v>
      </c>
      <c r="AC54" s="39">
        <f t="shared" si="17"/>
        <v>18.283468620457676</v>
      </c>
    </row>
    <row r="55" spans="1:29">
      <c r="A55" s="20">
        <f t="shared" si="18"/>
        <v>2.7999999999999991E-3</v>
      </c>
      <c r="B55" s="16">
        <f t="shared" si="3"/>
        <v>0.3565070725258454</v>
      </c>
      <c r="C55" s="16">
        <f t="shared" si="4"/>
        <v>6.6791244684084718</v>
      </c>
      <c r="D55" s="20">
        <f t="shared" si="23"/>
        <v>99.897552711363005</v>
      </c>
      <c r="E55" s="20">
        <f t="shared" si="24"/>
        <v>79.907653696213686</v>
      </c>
      <c r="F55" s="20">
        <f t="shared" si="32"/>
        <v>3.0957018134146344</v>
      </c>
      <c r="G55" s="20">
        <f t="shared" si="32"/>
        <v>3.2653531286160842</v>
      </c>
      <c r="H55" s="20">
        <f t="shared" si="32"/>
        <v>0.16965131520145177</v>
      </c>
      <c r="I55" s="20">
        <f t="shared" si="32"/>
        <v>19.8</v>
      </c>
      <c r="J55" s="20">
        <f t="shared" si="32"/>
        <v>0.99952111628165197</v>
      </c>
      <c r="K55" s="20">
        <f t="shared" si="5"/>
        <v>1029.9863226857417</v>
      </c>
      <c r="L55" s="20">
        <f t="shared" si="6"/>
        <v>823.88194856796599</v>
      </c>
      <c r="M55" s="20">
        <f t="shared" si="7"/>
        <v>31.918004399399432</v>
      </c>
      <c r="N55" s="20">
        <f t="shared" si="8"/>
        <v>33.667181726976395</v>
      </c>
      <c r="O55" s="20">
        <f t="shared" si="9"/>
        <v>1.7491773275769855</v>
      </c>
      <c r="P55" s="20">
        <f>Properties!$G$12*EXP(1/$N$2-1/300)*(K55*L55-M55*N55/Properties!$B$3)</f>
        <v>1.3803656618581595E-2</v>
      </c>
      <c r="Q55" s="20">
        <f>Properties!$G$13*(K55^2-O55*N55/Properties!$C$3)</f>
        <v>7.5498414727383537E-4</v>
      </c>
      <c r="R55" s="20">
        <f>Properties!$G$14*(O55*L55-M55*K55/Properties!$D$3)</f>
        <v>4.3353918785722067E-10</v>
      </c>
      <c r="S55" s="20">
        <f t="shared" si="10"/>
        <v>99.893899796935798</v>
      </c>
      <c r="T55" s="20">
        <f t="shared" si="11"/>
        <v>79.904360969657603</v>
      </c>
      <c r="U55" s="20">
        <f t="shared" si="12"/>
        <v>3.0989945399707177</v>
      </c>
      <c r="V55" s="20">
        <f t="shared" si="13"/>
        <v>3.2688259491077267</v>
      </c>
      <c r="W55" s="20">
        <f t="shared" si="14"/>
        <v>0.16983140913701086</v>
      </c>
      <c r="X55" s="20">
        <f t="shared" si="33"/>
        <v>19.8</v>
      </c>
      <c r="Y55" s="20">
        <f t="shared" si="15"/>
        <v>0.99950400904825099</v>
      </c>
      <c r="Z55" s="34">
        <f t="shared" si="16"/>
        <v>3.1331918915495915E-3</v>
      </c>
      <c r="AA55" s="38">
        <f t="shared" si="21"/>
        <v>1.0610020306420153E-3</v>
      </c>
      <c r="AB55" s="37">
        <f t="shared" si="22"/>
        <v>1.1954878792799662E-3</v>
      </c>
      <c r="AC55" s="39">
        <f t="shared" si="17"/>
        <v>18.283383867764229</v>
      </c>
    </row>
    <row r="56" spans="1:29">
      <c r="A56" s="20">
        <f t="shared" si="18"/>
        <v>2.8999999999999989E-3</v>
      </c>
      <c r="B56" s="16">
        <f t="shared" si="3"/>
        <v>0.36923946797319701</v>
      </c>
      <c r="C56" s="16">
        <f t="shared" si="4"/>
        <v>6.9176646279944887</v>
      </c>
      <c r="D56" s="20">
        <f t="shared" si="23"/>
        <v>99.893899796935798</v>
      </c>
      <c r="E56" s="20">
        <f t="shared" si="24"/>
        <v>79.904360969657603</v>
      </c>
      <c r="F56" s="20">
        <f t="shared" si="32"/>
        <v>3.0989945399707177</v>
      </c>
      <c r="G56" s="20">
        <f t="shared" si="32"/>
        <v>3.2688259491077267</v>
      </c>
      <c r="H56" s="20">
        <f t="shared" si="32"/>
        <v>0.16983140913701086</v>
      </c>
      <c r="I56" s="20">
        <f t="shared" si="32"/>
        <v>19.8</v>
      </c>
      <c r="J56" s="20">
        <f t="shared" si="32"/>
        <v>0.99950400904825099</v>
      </c>
      <c r="K56" s="20">
        <f t="shared" si="5"/>
        <v>1029.9310315680541</v>
      </c>
      <c r="L56" s="20">
        <f t="shared" si="6"/>
        <v>823.83389864202718</v>
      </c>
      <c r="M56" s="20">
        <f t="shared" si="7"/>
        <v>31.951406941404787</v>
      </c>
      <c r="N56" s="20">
        <f t="shared" si="8"/>
        <v>33.702411144471263</v>
      </c>
      <c r="O56" s="20">
        <f t="shared" si="9"/>
        <v>1.751004203066495</v>
      </c>
      <c r="P56" s="20">
        <f>Properties!$G$12*EXP(1/$N$2-1/300)*(K56*L56-M56*N56/Properties!$B$3)</f>
        <v>1.3802110553185747E-2</v>
      </c>
      <c r="Q56" s="20">
        <f>Properties!$G$13*(K56^2-O56*N56/Properties!$C$3)</f>
        <v>7.5490308569521245E-4</v>
      </c>
      <c r="R56" s="20">
        <f>Properties!$G$14*(O56*L56-M56*K56/Properties!$D$3)</f>
        <v>4.3396367267781399E-10</v>
      </c>
      <c r="S56" s="20">
        <f t="shared" si="10"/>
        <v>99.890247289980266</v>
      </c>
      <c r="T56" s="20">
        <f t="shared" si="11"/>
        <v>79.901068611900101</v>
      </c>
      <c r="U56" s="20">
        <f t="shared" si="12"/>
        <v>3.1022868977282161</v>
      </c>
      <c r="V56" s="20">
        <f t="shared" si="13"/>
        <v>3.2722983814642412</v>
      </c>
      <c r="W56" s="20">
        <f t="shared" si="14"/>
        <v>0.17001148373602681</v>
      </c>
      <c r="X56" s="20">
        <f t="shared" si="33"/>
        <v>19.8</v>
      </c>
      <c r="Y56" s="20">
        <f t="shared" si="15"/>
        <v>0.99948690152204733</v>
      </c>
      <c r="Z56" s="34">
        <f t="shared" si="16"/>
        <v>3.2448449735779095E-3</v>
      </c>
      <c r="AA56" s="38">
        <f t="shared" si="21"/>
        <v>1.0975271001973396E-3</v>
      </c>
      <c r="AB56" s="37">
        <f t="shared" si="22"/>
        <v>1.2366423512487402E-3</v>
      </c>
      <c r="AC56" s="39">
        <f t="shared" si="17"/>
        <v>18.283299118755458</v>
      </c>
    </row>
    <row r="57" spans="1:29">
      <c r="A57" s="20">
        <f t="shared" si="18"/>
        <v>2.9999999999999988E-3</v>
      </c>
      <c r="B57" s="16">
        <f t="shared" si="3"/>
        <v>0.38197186342054862</v>
      </c>
      <c r="C57" s="16">
        <f t="shared" si="4"/>
        <v>7.1562047875805055</v>
      </c>
      <c r="D57" s="20">
        <f t="shared" si="23"/>
        <v>99.890247289980266</v>
      </c>
      <c r="E57" s="20">
        <f t="shared" si="24"/>
        <v>79.901068611900101</v>
      </c>
      <c r="F57" s="20">
        <f t="shared" si="32"/>
        <v>3.1022868977282161</v>
      </c>
      <c r="G57" s="20">
        <f t="shared" si="32"/>
        <v>3.2722983814642412</v>
      </c>
      <c r="H57" s="20">
        <f t="shared" si="32"/>
        <v>0.17001148373602681</v>
      </c>
      <c r="I57" s="20">
        <f t="shared" si="32"/>
        <v>19.8</v>
      </c>
      <c r="J57" s="20">
        <f t="shared" si="32"/>
        <v>0.99948690152204733</v>
      </c>
      <c r="K57" s="20">
        <f t="shared" si="5"/>
        <v>1029.8757456389644</v>
      </c>
      <c r="L57" s="20">
        <f t="shared" si="6"/>
        <v>823.78585343921554</v>
      </c>
      <c r="M57" s="20">
        <f t="shared" si="7"/>
        <v>31.984804509582144</v>
      </c>
      <c r="N57" s="20">
        <f t="shared" si="8"/>
        <v>33.737635324702055</v>
      </c>
      <c r="O57" s="20">
        <f t="shared" si="9"/>
        <v>1.7528308151199279</v>
      </c>
      <c r="P57" s="20">
        <f>Properties!$G$12*EXP(1/$N$2-1/300)*(K57*L57-M57*N57/Properties!$B$3)</f>
        <v>1.3800564722824048E-2</v>
      </c>
      <c r="Q57" s="20">
        <f>Properties!$G$13*(K57^2-O57*N57/Properties!$C$3)</f>
        <v>7.5482203606803586E-4</v>
      </c>
      <c r="R57" s="20">
        <f>Properties!$G$14*(O57*L57-M57*K57/Properties!$D$3)</f>
        <v>4.3438804030846645E-10</v>
      </c>
      <c r="S57" s="20">
        <f t="shared" si="10"/>
        <v>99.886595190434633</v>
      </c>
      <c r="T57" s="20">
        <f t="shared" si="11"/>
        <v>79.897776622885118</v>
      </c>
      <c r="U57" s="20">
        <f t="shared" si="12"/>
        <v>3.1055788867431948</v>
      </c>
      <c r="V57" s="20">
        <f t="shared" si="13"/>
        <v>3.2757704257445437</v>
      </c>
      <c r="W57" s="20">
        <f t="shared" si="14"/>
        <v>0.17019153900135053</v>
      </c>
      <c r="X57" s="20">
        <f t="shared" si="33"/>
        <v>19.8</v>
      </c>
      <c r="Y57" s="20">
        <f t="shared" si="15"/>
        <v>0.99946979370302602</v>
      </c>
      <c r="Z57" s="34">
        <f t="shared" si="16"/>
        <v>3.3564810820153612E-3</v>
      </c>
      <c r="AA57" s="38">
        <f t="shared" si="21"/>
        <v>1.1340480956536681E-3</v>
      </c>
      <c r="AB57" s="37">
        <f t="shared" si="22"/>
        <v>1.2777922139360243E-3</v>
      </c>
      <c r="AC57" s="39">
        <f t="shared" si="17"/>
        <v>18.283214373431246</v>
      </c>
    </row>
    <row r="58" spans="1:29">
      <c r="A58" s="20">
        <f t="shared" si="18"/>
        <v>3.0999999999999986E-3</v>
      </c>
      <c r="B58" s="16">
        <f t="shared" si="3"/>
        <v>0.39470425886790023</v>
      </c>
      <c r="C58" s="16">
        <f t="shared" si="4"/>
        <v>7.3947449471665223</v>
      </c>
      <c r="D58" s="20">
        <f t="shared" si="23"/>
        <v>99.886595190434633</v>
      </c>
      <c r="E58" s="20">
        <f t="shared" si="24"/>
        <v>79.897776622885118</v>
      </c>
      <c r="F58" s="20">
        <f t="shared" si="32"/>
        <v>3.1055788867431948</v>
      </c>
      <c r="G58" s="20">
        <f t="shared" si="32"/>
        <v>3.2757704257445437</v>
      </c>
      <c r="H58" s="20">
        <f t="shared" si="32"/>
        <v>0.17019153900135053</v>
      </c>
      <c r="I58" s="20">
        <f t="shared" si="32"/>
        <v>19.8</v>
      </c>
      <c r="J58" s="20">
        <f t="shared" si="32"/>
        <v>0.99946979370302602</v>
      </c>
      <c r="K58" s="20">
        <f t="shared" si="5"/>
        <v>1029.8204648976377</v>
      </c>
      <c r="L58" s="20">
        <f t="shared" si="6"/>
        <v>823.73781295877552</v>
      </c>
      <c r="M58" s="20">
        <f t="shared" si="7"/>
        <v>32.018197104674471</v>
      </c>
      <c r="N58" s="20">
        <f t="shared" si="8"/>
        <v>33.772854268449713</v>
      </c>
      <c r="O58" s="20">
        <f t="shared" si="9"/>
        <v>1.754657163775257</v>
      </c>
      <c r="P58" s="20">
        <f>Properties!$G$12*EXP(1/$N$2-1/300)*(K58*L58-M58*N58/Properties!$B$3)</f>
        <v>1.3799019127447772E-2</v>
      </c>
      <c r="Q58" s="20">
        <f>Properties!$G$13*(K58^2-O58*N58/Properties!$C$3)</f>
        <v>7.5474099838985923E-4</v>
      </c>
      <c r="R58" s="20">
        <f>Properties!$G$14*(O58*L58-M58*K58/Properties!$D$3)</f>
        <v>4.3481229077816751E-10</v>
      </c>
      <c r="S58" s="20">
        <f t="shared" si="10"/>
        <v>99.882943498237154</v>
      </c>
      <c r="T58" s="20">
        <f t="shared" si="11"/>
        <v>79.894485002556607</v>
      </c>
      <c r="U58" s="20">
        <f t="shared" si="12"/>
        <v>3.1088705070717069</v>
      </c>
      <c r="V58" s="20">
        <f t="shared" si="13"/>
        <v>3.2792420820075376</v>
      </c>
      <c r="W58" s="20">
        <f t="shared" si="14"/>
        <v>0.17037157493583235</v>
      </c>
      <c r="X58" s="20">
        <f t="shared" si="33"/>
        <v>19.8</v>
      </c>
      <c r="Y58" s="20">
        <f t="shared" si="15"/>
        <v>0.99945268559117195</v>
      </c>
      <c r="Z58" s="34">
        <f t="shared" si="16"/>
        <v>3.4681002203812428E-3</v>
      </c>
      <c r="AA58" s="38">
        <f t="shared" si="21"/>
        <v>1.1705650176284622E-3</v>
      </c>
      <c r="AB58" s="37">
        <f t="shared" si="22"/>
        <v>1.3189374680424137E-3</v>
      </c>
      <c r="AC58" s="39">
        <f t="shared" si="17"/>
        <v>18.283129631791507</v>
      </c>
    </row>
    <row r="59" spans="1:29">
      <c r="A59" s="20">
        <f t="shared" si="18"/>
        <v>3.1999999999999984E-3</v>
      </c>
      <c r="B59" s="16">
        <f t="shared" si="3"/>
        <v>0.40743665431525183</v>
      </c>
      <c r="C59" s="16">
        <f t="shared" si="4"/>
        <v>7.6332851067525382</v>
      </c>
      <c r="D59" s="20">
        <f t="shared" si="23"/>
        <v>99.882943498237154</v>
      </c>
      <c r="E59" s="20">
        <f t="shared" si="24"/>
        <v>79.894485002556607</v>
      </c>
      <c r="F59" s="20">
        <f t="shared" si="32"/>
        <v>3.1088705070717069</v>
      </c>
      <c r="G59" s="20">
        <f t="shared" si="32"/>
        <v>3.2792420820075376</v>
      </c>
      <c r="H59" s="20">
        <f t="shared" si="32"/>
        <v>0.17037157493583235</v>
      </c>
      <c r="I59" s="20">
        <f t="shared" si="32"/>
        <v>19.8</v>
      </c>
      <c r="J59" s="20">
        <f t="shared" si="32"/>
        <v>0.99945268559117195</v>
      </c>
      <c r="K59" s="20">
        <f t="shared" si="5"/>
        <v>1029.7651893432394</v>
      </c>
      <c r="L59" s="20">
        <f t="shared" si="6"/>
        <v>823.68977719995155</v>
      </c>
      <c r="M59" s="20">
        <f t="shared" si="7"/>
        <v>32.051584727424569</v>
      </c>
      <c r="N59" s="20">
        <f t="shared" si="8"/>
        <v>33.808067976494989</v>
      </c>
      <c r="O59" s="20">
        <f t="shared" si="9"/>
        <v>1.7564832490704454</v>
      </c>
      <c r="P59" s="20">
        <f>Properties!$G$12*EXP(1/$N$2-1/300)*(K59*L59-M59*N59/Properties!$B$3)</f>
        <v>1.3797473767008205E-2</v>
      </c>
      <c r="Q59" s="20">
        <f>Properties!$G$13*(K59^2-O59*N59/Properties!$C$3)</f>
        <v>7.5465997265823767E-4</v>
      </c>
      <c r="R59" s="20">
        <f>Properties!$G$14*(O59*L59-M59*K59/Properties!$D$3)</f>
        <v>4.3523642411589709E-10</v>
      </c>
      <c r="S59" s="20">
        <f t="shared" si="10"/>
        <v>99.879292213326082</v>
      </c>
      <c r="T59" s="20">
        <f t="shared" si="11"/>
        <v>79.89119375085852</v>
      </c>
      <c r="U59" s="20">
        <f t="shared" si="12"/>
        <v>3.1121617587697941</v>
      </c>
      <c r="V59" s="20">
        <f t="shared" si="13"/>
        <v>3.2827133503121146</v>
      </c>
      <c r="W59" s="20">
        <f t="shared" si="14"/>
        <v>0.17055159154232205</v>
      </c>
      <c r="X59" s="20">
        <f t="shared" si="33"/>
        <v>19.8</v>
      </c>
      <c r="Y59" s="20">
        <f t="shared" si="15"/>
        <v>0.99943557718647014</v>
      </c>
      <c r="Z59" s="34">
        <f t="shared" si="16"/>
        <v>3.5797023921932958E-3</v>
      </c>
      <c r="AA59" s="38">
        <f t="shared" si="21"/>
        <v>1.2070778667391834E-3</v>
      </c>
      <c r="AB59" s="37">
        <f t="shared" si="22"/>
        <v>1.3600781142685038E-3</v>
      </c>
      <c r="AC59" s="39">
        <f t="shared" si="17"/>
        <v>18.283044893836134</v>
      </c>
    </row>
    <row r="60" spans="1:29">
      <c r="A60" s="20">
        <f t="shared" si="18"/>
        <v>3.2999999999999982E-3</v>
      </c>
      <c r="B60" s="16">
        <f t="shared" si="3"/>
        <v>0.42016904976260344</v>
      </c>
      <c r="C60" s="16">
        <f t="shared" si="4"/>
        <v>7.8718252663385551</v>
      </c>
      <c r="D60" s="20">
        <f t="shared" si="23"/>
        <v>99.879292213326082</v>
      </c>
      <c r="E60" s="20">
        <f t="shared" si="24"/>
        <v>79.89119375085852</v>
      </c>
      <c r="F60" s="20">
        <f t="shared" si="32"/>
        <v>3.1121617587697941</v>
      </c>
      <c r="G60" s="20">
        <f t="shared" si="32"/>
        <v>3.2827133503121146</v>
      </c>
      <c r="H60" s="20">
        <f t="shared" si="32"/>
        <v>0.17055159154232205</v>
      </c>
      <c r="I60" s="20">
        <f t="shared" si="32"/>
        <v>19.8</v>
      </c>
      <c r="J60" s="20">
        <f t="shared" si="32"/>
        <v>0.99943557718647014</v>
      </c>
      <c r="K60" s="20">
        <f t="shared" si="5"/>
        <v>1029.7099189749345</v>
      </c>
      <c r="L60" s="20">
        <f t="shared" si="6"/>
        <v>823.64174616198773</v>
      </c>
      <c r="M60" s="20">
        <f t="shared" si="7"/>
        <v>32.084967378575072</v>
      </c>
      <c r="N60" s="20">
        <f t="shared" si="8"/>
        <v>33.843276449618507</v>
      </c>
      <c r="O60" s="20">
        <f t="shared" si="9"/>
        <v>1.7583090710434492</v>
      </c>
      <c r="P60" s="20">
        <f>Properties!$G$12*EXP(1/$N$2-1/300)*(K60*L60-M60*N60/Properties!$B$3)</f>
        <v>1.3795928641456623E-2</v>
      </c>
      <c r="Q60" s="20">
        <f>Properties!$G$13*(K60^2-O60*N60/Properties!$C$3)</f>
        <v>7.5457895887072598E-4</v>
      </c>
      <c r="R60" s="20">
        <f>Properties!$G$14*(O60*L60-M60*K60/Properties!$D$3)</f>
        <v>4.3566044035062735E-10</v>
      </c>
      <c r="S60" s="20">
        <f t="shared" si="10"/>
        <v>99.875641335639699</v>
      </c>
      <c r="T60" s="20">
        <f t="shared" si="11"/>
        <v>79.887902867734823</v>
      </c>
      <c r="U60" s="20">
        <f t="shared" si="12"/>
        <v>3.1154526418934871</v>
      </c>
      <c r="V60" s="20">
        <f t="shared" si="13"/>
        <v>3.2861842307171543</v>
      </c>
      <c r="W60" s="20">
        <f t="shared" si="14"/>
        <v>0.17073158882366882</v>
      </c>
      <c r="X60" s="20">
        <f t="shared" si="33"/>
        <v>19.8</v>
      </c>
      <c r="Y60" s="20">
        <f t="shared" si="15"/>
        <v>0.99941846848890548</v>
      </c>
      <c r="Z60" s="34">
        <f t="shared" si="16"/>
        <v>3.6912876009700391E-3</v>
      </c>
      <c r="AA60" s="38">
        <f t="shared" si="21"/>
        <v>1.2435866436030097E-3</v>
      </c>
      <c r="AB60" s="37">
        <f t="shared" si="22"/>
        <v>1.4012141533147116E-3</v>
      </c>
      <c r="AC60" s="39">
        <f t="shared" si="17"/>
        <v>18.282960159565022</v>
      </c>
    </row>
    <row r="61" spans="1:29">
      <c r="A61" s="20">
        <f t="shared" si="18"/>
        <v>3.3999999999999981E-3</v>
      </c>
      <c r="B61" s="16">
        <f t="shared" si="3"/>
        <v>0.43290144520995505</v>
      </c>
      <c r="C61" s="16">
        <f t="shared" si="4"/>
        <v>8.1103654259245719</v>
      </c>
      <c r="D61" s="20">
        <f t="shared" si="23"/>
        <v>99.875641335639699</v>
      </c>
      <c r="E61" s="20">
        <f t="shared" si="24"/>
        <v>79.887902867734823</v>
      </c>
      <c r="F61" s="20">
        <f t="shared" si="32"/>
        <v>3.1154526418934871</v>
      </c>
      <c r="G61" s="20">
        <f t="shared" si="32"/>
        <v>3.2861842307171543</v>
      </c>
      <c r="H61" s="20">
        <f t="shared" si="32"/>
        <v>0.17073158882366882</v>
      </c>
      <c r="I61" s="20">
        <f t="shared" si="32"/>
        <v>19.8</v>
      </c>
      <c r="J61" s="20">
        <f t="shared" si="32"/>
        <v>0.99941846848890548</v>
      </c>
      <c r="K61" s="20">
        <f t="shared" si="5"/>
        <v>1029.6546537918891</v>
      </c>
      <c r="L61" s="20">
        <f t="shared" si="6"/>
        <v>823.59371984412928</v>
      </c>
      <c r="M61" s="20">
        <f t="shared" si="7"/>
        <v>32.118345058868499</v>
      </c>
      <c r="N61" s="20">
        <f t="shared" si="8"/>
        <v>33.878479688600692</v>
      </c>
      <c r="O61" s="20">
        <f t="shared" si="9"/>
        <v>1.7601346297322173</v>
      </c>
      <c r="P61" s="20">
        <f>Properties!$G$12*EXP(1/$N$2-1/300)*(K61*L61-M61*N61/Properties!$B$3)</f>
        <v>1.3794383750744354E-2</v>
      </c>
      <c r="Q61" s="20">
        <f>Properties!$G$13*(K61^2-O61*N61/Properties!$C$3)</f>
        <v>7.5449795702488059E-4</v>
      </c>
      <c r="R61" s="20">
        <f>Properties!$G$14*(O61*L61-M61*K61/Properties!$D$3)</f>
        <v>4.3608433951132253E-10</v>
      </c>
      <c r="S61" s="20">
        <f t="shared" si="10"/>
        <v>99.871990865116274</v>
      </c>
      <c r="T61" s="20">
        <f t="shared" si="11"/>
        <v>79.884612353129512</v>
      </c>
      <c r="U61" s="20">
        <f t="shared" si="12"/>
        <v>3.118743156498804</v>
      </c>
      <c r="V61" s="20">
        <f t="shared" si="13"/>
        <v>3.2896547232815236</v>
      </c>
      <c r="W61" s="20">
        <f t="shared" si="14"/>
        <v>0.17091156678272124</v>
      </c>
      <c r="X61" s="20">
        <f t="shared" si="33"/>
        <v>19.8</v>
      </c>
      <c r="Y61" s="20">
        <f t="shared" si="15"/>
        <v>0.99940135949846298</v>
      </c>
      <c r="Z61" s="34">
        <f t="shared" si="16"/>
        <v>3.8028558502267718E-3</v>
      </c>
      <c r="AA61" s="38">
        <f t="shared" si="21"/>
        <v>1.28009134883726E-3</v>
      </c>
      <c r="AB61" s="37">
        <f t="shared" si="22"/>
        <v>1.4423455858810995E-3</v>
      </c>
      <c r="AC61" s="39">
        <f t="shared" si="17"/>
        <v>18.28287542897808</v>
      </c>
    </row>
    <row r="62" spans="1:29">
      <c r="A62" s="20">
        <f t="shared" si="18"/>
        <v>3.4999999999999979E-3</v>
      </c>
      <c r="B62" s="16">
        <f t="shared" si="3"/>
        <v>0.44563384065730666</v>
      </c>
      <c r="C62" s="16">
        <f t="shared" si="4"/>
        <v>8.3489055855105878</v>
      </c>
      <c r="D62" s="20">
        <f t="shared" si="23"/>
        <v>99.871990865116274</v>
      </c>
      <c r="E62" s="20">
        <f t="shared" si="24"/>
        <v>79.884612353129512</v>
      </c>
      <c r="F62" s="20">
        <f t="shared" si="32"/>
        <v>3.118743156498804</v>
      </c>
      <c r="G62" s="20">
        <f t="shared" si="32"/>
        <v>3.2896547232815236</v>
      </c>
      <c r="H62" s="20">
        <f t="shared" si="32"/>
        <v>0.17091156678272124</v>
      </c>
      <c r="I62" s="20">
        <f t="shared" si="32"/>
        <v>19.8</v>
      </c>
      <c r="J62" s="20">
        <f t="shared" si="32"/>
        <v>0.99940135949846298</v>
      </c>
      <c r="K62" s="20">
        <f t="shared" si="5"/>
        <v>1029.5993937932687</v>
      </c>
      <c r="L62" s="20">
        <f t="shared" si="6"/>
        <v>823.54569824562043</v>
      </c>
      <c r="M62" s="20">
        <f t="shared" si="7"/>
        <v>32.151717769047153</v>
      </c>
      <c r="N62" s="20">
        <f t="shared" si="8"/>
        <v>33.913677694221825</v>
      </c>
      <c r="O62" s="20">
        <f t="shared" si="9"/>
        <v>1.7619599251746894</v>
      </c>
      <c r="P62" s="20">
        <f>Properties!$G$12*EXP(1/$N$2-1/300)*(K62*L62-M62*N62/Properties!$B$3)</f>
        <v>1.3792839094822706E-2</v>
      </c>
      <c r="Q62" s="20">
        <f>Properties!$G$13*(K62^2-O62*N62/Properties!$C$3)</f>
        <v>7.544169671182576E-4</v>
      </c>
      <c r="R62" s="20">
        <f>Properties!$G$14*(O62*L62-M62*K62/Properties!$D$3)</f>
        <v>4.3650812162693809E-10</v>
      </c>
      <c r="S62" s="20">
        <f t="shared" si="10"/>
        <v>99.868340801694117</v>
      </c>
      <c r="T62" s="20">
        <f t="shared" si="11"/>
        <v>79.881322206986567</v>
      </c>
      <c r="U62" s="20">
        <f t="shared" si="12"/>
        <v>3.1220333026417517</v>
      </c>
      <c r="V62" s="20">
        <f t="shared" si="13"/>
        <v>3.2931248280640775</v>
      </c>
      <c r="W62" s="20">
        <f t="shared" si="14"/>
        <v>0.17109152542232731</v>
      </c>
      <c r="X62" s="20">
        <f t="shared" si="33"/>
        <v>19.8</v>
      </c>
      <c r="Y62" s="20">
        <f t="shared" si="15"/>
        <v>0.99938425021512756</v>
      </c>
      <c r="Z62" s="34">
        <f t="shared" si="16"/>
        <v>3.9144071434796812E-3</v>
      </c>
      <c r="AA62" s="38">
        <f t="shared" si="21"/>
        <v>1.3165919830588279E-3</v>
      </c>
      <c r="AB62" s="37">
        <f t="shared" si="22"/>
        <v>1.4834724126679077E-3</v>
      </c>
      <c r="AC62" s="39">
        <f t="shared" si="17"/>
        <v>18.282790702075204</v>
      </c>
    </row>
    <row r="63" spans="1:29">
      <c r="A63" s="20">
        <f t="shared" si="18"/>
        <v>3.5999999999999977E-3</v>
      </c>
      <c r="B63" s="16">
        <f t="shared" si="3"/>
        <v>0.45836623610465826</v>
      </c>
      <c r="C63" s="16">
        <f t="shared" si="4"/>
        <v>8.5874457450966037</v>
      </c>
      <c r="D63" s="20">
        <f t="shared" si="23"/>
        <v>99.868340801694117</v>
      </c>
      <c r="E63" s="20">
        <f t="shared" si="24"/>
        <v>79.881322206986567</v>
      </c>
      <c r="F63" s="20">
        <f t="shared" si="32"/>
        <v>3.1220333026417517</v>
      </c>
      <c r="G63" s="20">
        <f t="shared" si="32"/>
        <v>3.2931248280640775</v>
      </c>
      <c r="H63" s="20">
        <f t="shared" si="32"/>
        <v>0.17109152542232731</v>
      </c>
      <c r="I63" s="20">
        <f t="shared" si="32"/>
        <v>19.8</v>
      </c>
      <c r="J63" s="20">
        <f t="shared" si="32"/>
        <v>0.99938425021512756</v>
      </c>
      <c r="K63" s="20">
        <f t="shared" si="5"/>
        <v>1029.5441389782395</v>
      </c>
      <c r="L63" s="20">
        <f t="shared" si="6"/>
        <v>823.49768136570663</v>
      </c>
      <c r="M63" s="20">
        <f t="shared" si="7"/>
        <v>32.185085509853252</v>
      </c>
      <c r="N63" s="20">
        <f t="shared" si="8"/>
        <v>33.948870467262033</v>
      </c>
      <c r="O63" s="20">
        <f t="shared" si="9"/>
        <v>1.7637849574087994</v>
      </c>
      <c r="P63" s="20">
        <f>Properties!$G$12*EXP(1/$N$2-1/300)*(K63*L63-M63*N63/Properties!$B$3)</f>
        <v>1.3791294673643019E-2</v>
      </c>
      <c r="Q63" s="20">
        <f>Properties!$G$13*(K63^2-O63*N63/Properties!$C$3)</f>
        <v>7.5433598914841484E-4</v>
      </c>
      <c r="R63" s="20">
        <f>Properties!$G$14*(O63*L63-M63*K63/Properties!$D$3)</f>
        <v>4.3693178672642189E-10</v>
      </c>
      <c r="S63" s="20">
        <f t="shared" si="10"/>
        <v>99.864691145311525</v>
      </c>
      <c r="T63" s="20">
        <f t="shared" si="11"/>
        <v>79.878032429249998</v>
      </c>
      <c r="U63" s="20">
        <f t="shared" si="12"/>
        <v>3.1253230803783261</v>
      </c>
      <c r="V63" s="20">
        <f t="shared" si="13"/>
        <v>3.2965945451236589</v>
      </c>
      <c r="W63" s="20">
        <f t="shared" si="14"/>
        <v>0.17127146474533447</v>
      </c>
      <c r="X63" s="20">
        <f t="shared" si="33"/>
        <v>19.8</v>
      </c>
      <c r="Y63" s="20">
        <f t="shared" si="15"/>
        <v>0.99936714063888421</v>
      </c>
      <c r="Z63" s="34">
        <f t="shared" si="16"/>
        <v>4.0259414842431784E-3</v>
      </c>
      <c r="AA63" s="38">
        <f t="shared" si="21"/>
        <v>1.3530885468847488E-3</v>
      </c>
      <c r="AB63" s="37">
        <f t="shared" si="22"/>
        <v>1.5245946343750206E-3</v>
      </c>
      <c r="AC63" s="39">
        <f t="shared" si="17"/>
        <v>18.282705978856288</v>
      </c>
    </row>
    <row r="64" spans="1:29">
      <c r="A64" s="20">
        <f t="shared" si="18"/>
        <v>3.6999999999999976E-3</v>
      </c>
      <c r="B64" s="16">
        <f t="shared" si="3"/>
        <v>0.47109863155200987</v>
      </c>
      <c r="C64" s="16">
        <f t="shared" si="4"/>
        <v>8.8259859046826215</v>
      </c>
      <c r="D64" s="20">
        <f t="shared" si="23"/>
        <v>99.864691145311525</v>
      </c>
      <c r="E64" s="20">
        <f t="shared" si="24"/>
        <v>79.878032429249998</v>
      </c>
      <c r="F64" s="20">
        <f t="shared" si="32"/>
        <v>3.1253230803783261</v>
      </c>
      <c r="G64" s="20">
        <f t="shared" si="32"/>
        <v>3.2965945451236589</v>
      </c>
      <c r="H64" s="20">
        <f t="shared" si="32"/>
        <v>0.17127146474533447</v>
      </c>
      <c r="I64" s="20">
        <f t="shared" si="32"/>
        <v>19.8</v>
      </c>
      <c r="J64" s="20">
        <f t="shared" si="32"/>
        <v>0.99936714063888421</v>
      </c>
      <c r="K64" s="20">
        <f t="shared" si="5"/>
        <v>1029.4888893459665</v>
      </c>
      <c r="L64" s="20">
        <f t="shared" si="6"/>
        <v>823.4496692036322</v>
      </c>
      <c r="M64" s="20">
        <f t="shared" si="7"/>
        <v>32.218448282028788</v>
      </c>
      <c r="N64" s="20">
        <f t="shared" si="8"/>
        <v>33.984058008501243</v>
      </c>
      <c r="O64" s="20">
        <f t="shared" si="9"/>
        <v>1.7656097264724708</v>
      </c>
      <c r="P64" s="20">
        <f>Properties!$G$12*EXP(1/$N$2-1/300)*(K64*L64-M64*N64/Properties!$B$3)</f>
        <v>1.378975048715661E-2</v>
      </c>
      <c r="Q64" s="20">
        <f>Properties!$G$13*(K64^2-O64*N64/Properties!$C$3)</f>
        <v>7.542550231129083E-4</v>
      </c>
      <c r="R64" s="20">
        <f>Properties!$G$14*(O64*L64-M64*K64/Properties!$D$3)</f>
        <v>4.373553348387131E-10</v>
      </c>
      <c r="S64" s="20">
        <f t="shared" si="10"/>
        <v>99.861041895906837</v>
      </c>
      <c r="T64" s="20">
        <f t="shared" si="11"/>
        <v>79.874743019863814</v>
      </c>
      <c r="U64" s="20">
        <f t="shared" si="12"/>
        <v>3.1286124897645107</v>
      </c>
      <c r="V64" s="20">
        <f t="shared" si="13"/>
        <v>3.3000638745190987</v>
      </c>
      <c r="W64" s="20">
        <f t="shared" si="14"/>
        <v>0.17145138475458957</v>
      </c>
      <c r="X64" s="20">
        <f t="shared" si="33"/>
        <v>19.8</v>
      </c>
      <c r="Y64" s="20">
        <f t="shared" si="15"/>
        <v>0.99935003076971796</v>
      </c>
      <c r="Z64" s="34">
        <f t="shared" si="16"/>
        <v>4.1374588760326736E-3</v>
      </c>
      <c r="AA64" s="38">
        <f t="shared" si="21"/>
        <v>1.3895810409316311E-3</v>
      </c>
      <c r="AB64" s="37">
        <f t="shared" si="22"/>
        <v>1.5657122517023225E-3</v>
      </c>
      <c r="AC64" s="39">
        <f t="shared" si="17"/>
        <v>18.282621259321235</v>
      </c>
    </row>
    <row r="65" spans="1:29">
      <c r="A65" s="20">
        <f t="shared" si="18"/>
        <v>3.7999999999999974E-3</v>
      </c>
      <c r="B65" s="16">
        <f t="shared" si="3"/>
        <v>0.48383102699936148</v>
      </c>
      <c r="C65" s="16">
        <f t="shared" si="4"/>
        <v>9.0645260642686374</v>
      </c>
      <c r="D65" s="20">
        <f t="shared" si="23"/>
        <v>99.861041895906837</v>
      </c>
      <c r="E65" s="20">
        <f t="shared" si="24"/>
        <v>79.874743019863814</v>
      </c>
      <c r="F65" s="20">
        <f t="shared" si="32"/>
        <v>3.1286124897645107</v>
      </c>
      <c r="G65" s="20">
        <f t="shared" si="32"/>
        <v>3.3000638745190987</v>
      </c>
      <c r="H65" s="20">
        <f t="shared" si="32"/>
        <v>0.17145138475458957</v>
      </c>
      <c r="I65" s="20">
        <f t="shared" si="32"/>
        <v>19.8</v>
      </c>
      <c r="J65" s="20">
        <f t="shared" si="32"/>
        <v>0.99935003076971796</v>
      </c>
      <c r="K65" s="20">
        <f t="shared" si="5"/>
        <v>1029.4336448956174</v>
      </c>
      <c r="L65" s="20">
        <f t="shared" si="6"/>
        <v>823.40166175864317</v>
      </c>
      <c r="M65" s="20">
        <f t="shared" si="7"/>
        <v>32.251806086315675</v>
      </c>
      <c r="N65" s="20">
        <f t="shared" si="8"/>
        <v>34.019240318719277</v>
      </c>
      <c r="O65" s="20">
        <f t="shared" si="9"/>
        <v>1.7674342324036219</v>
      </c>
      <c r="P65" s="20">
        <f>Properties!$G$12*EXP(1/$N$2-1/300)*(K65*L65-M65*N65/Properties!$B$3)</f>
        <v>1.3788206535314864E-2</v>
      </c>
      <c r="Q65" s="20">
        <f>Properties!$G$13*(K65^2-O65*N65/Properties!$C$3)</f>
        <v>7.5417406900929853E-4</v>
      </c>
      <c r="R65" s="20">
        <f>Properties!$G$14*(O65*L65-M65*K65/Properties!$D$3)</f>
        <v>4.3777876599274272E-10</v>
      </c>
      <c r="S65" s="20">
        <f t="shared" si="10"/>
        <v>99.857393053418377</v>
      </c>
      <c r="T65" s="20">
        <f t="shared" si="11"/>
        <v>79.871453978772053</v>
      </c>
      <c r="U65" s="20">
        <f t="shared" si="12"/>
        <v>3.1319015308562776</v>
      </c>
      <c r="V65" s="20">
        <f t="shared" si="13"/>
        <v>3.3035328163092146</v>
      </c>
      <c r="W65" s="20">
        <f t="shared" si="14"/>
        <v>0.17163128545293888</v>
      </c>
      <c r="X65" s="20">
        <f t="shared" si="33"/>
        <v>19.8</v>
      </c>
      <c r="Y65" s="20">
        <f t="shared" si="15"/>
        <v>0.99933292060761358</v>
      </c>
      <c r="Z65" s="34">
        <f t="shared" si="16"/>
        <v>4.248959322359136E-3</v>
      </c>
      <c r="AA65" s="38">
        <f t="shared" si="21"/>
        <v>1.4260694658162266E-3</v>
      </c>
      <c r="AB65" s="37">
        <f t="shared" si="22"/>
        <v>1.6068252653493431E-3</v>
      </c>
      <c r="AC65" s="39">
        <f t="shared" si="17"/>
        <v>18.282536543469938</v>
      </c>
    </row>
    <row r="66" spans="1:29">
      <c r="A66" s="20">
        <f t="shared" si="18"/>
        <v>3.8999999999999972E-3</v>
      </c>
      <c r="B66" s="16">
        <f t="shared" si="3"/>
        <v>0.49656342244671309</v>
      </c>
      <c r="C66" s="16">
        <f t="shared" si="4"/>
        <v>9.3030662238546533</v>
      </c>
      <c r="D66" s="20">
        <f t="shared" si="23"/>
        <v>99.857393053418377</v>
      </c>
      <c r="E66" s="20">
        <f t="shared" si="24"/>
        <v>79.871453978772053</v>
      </c>
      <c r="F66" s="20">
        <f t="shared" si="32"/>
        <v>3.1319015308562776</v>
      </c>
      <c r="G66" s="20">
        <f t="shared" si="32"/>
        <v>3.3035328163092146</v>
      </c>
      <c r="H66" s="20">
        <f t="shared" si="32"/>
        <v>0.17163128545293888</v>
      </c>
      <c r="I66" s="20">
        <f t="shared" si="32"/>
        <v>19.8</v>
      </c>
      <c r="J66" s="20">
        <f t="shared" si="32"/>
        <v>0.99933292060761358</v>
      </c>
      <c r="K66" s="20">
        <f t="shared" si="5"/>
        <v>1029.3784056263576</v>
      </c>
      <c r="L66" s="20">
        <f t="shared" si="6"/>
        <v>823.35365902998456</v>
      </c>
      <c r="M66" s="20">
        <f t="shared" si="7"/>
        <v>32.285158923455604</v>
      </c>
      <c r="N66" s="20">
        <f t="shared" si="8"/>
        <v>34.054417398695747</v>
      </c>
      <c r="O66" s="20">
        <f t="shared" si="9"/>
        <v>1.7692584752401614</v>
      </c>
      <c r="P66" s="20">
        <f>Properties!$G$12*EXP(1/$N$2-1/300)*(K66*L66-M66*N66/Properties!$B$3)</f>
        <v>1.3786662818069137E-2</v>
      </c>
      <c r="Q66" s="20">
        <f>Properties!$G$13*(K66^2-O66*N66/Properties!$C$3)</f>
        <v>7.5409312683514303E-4</v>
      </c>
      <c r="R66" s="20">
        <f>Properties!$G$14*(O66*L66-M66*K66/Properties!$D$3)</f>
        <v>4.3820208021743431E-10</v>
      </c>
      <c r="S66" s="20">
        <f t="shared" si="10"/>
        <v>99.853744617784486</v>
      </c>
      <c r="T66" s="20">
        <f t="shared" si="11"/>
        <v>79.868165305918737</v>
      </c>
      <c r="U66" s="20">
        <f t="shared" si="12"/>
        <v>3.1351902037095871</v>
      </c>
      <c r="V66" s="20">
        <f t="shared" si="13"/>
        <v>3.3070013705528134</v>
      </c>
      <c r="W66" s="20">
        <f t="shared" si="14"/>
        <v>0.17181116684322806</v>
      </c>
      <c r="X66" s="20">
        <f t="shared" si="33"/>
        <v>19.8</v>
      </c>
      <c r="Y66" s="20">
        <f t="shared" si="15"/>
        <v>0.99931581015255622</v>
      </c>
      <c r="Z66" s="34">
        <f t="shared" si="16"/>
        <v>4.3604428267356443E-3</v>
      </c>
      <c r="AA66" s="38">
        <f t="shared" si="21"/>
        <v>1.4625538221551438E-3</v>
      </c>
      <c r="AB66" s="37">
        <f t="shared" si="22"/>
        <v>1.6479336760157892E-3</v>
      </c>
      <c r="AC66" s="39">
        <f t="shared" si="17"/>
        <v>18.282451831302303</v>
      </c>
    </row>
    <row r="67" spans="1:29">
      <c r="A67" s="20">
        <f t="shared" si="18"/>
        <v>3.9999999999999975E-3</v>
      </c>
      <c r="B67" s="16">
        <f t="shared" si="3"/>
        <v>0.50929581789406475</v>
      </c>
      <c r="C67" s="16">
        <f t="shared" si="4"/>
        <v>9.541606383440671</v>
      </c>
      <c r="D67" s="20">
        <f t="shared" si="23"/>
        <v>99.853744617784486</v>
      </c>
      <c r="E67" s="20">
        <f t="shared" si="24"/>
        <v>79.868165305918737</v>
      </c>
      <c r="F67" s="20">
        <f t="shared" si="32"/>
        <v>3.1351902037095871</v>
      </c>
      <c r="G67" s="20">
        <f t="shared" si="32"/>
        <v>3.3070013705528134</v>
      </c>
      <c r="H67" s="20">
        <f t="shared" si="32"/>
        <v>0.17181116684322806</v>
      </c>
      <c r="I67" s="20">
        <f t="shared" si="32"/>
        <v>19.8</v>
      </c>
      <c r="J67" s="20">
        <f t="shared" si="32"/>
        <v>0.99931581015255622</v>
      </c>
      <c r="K67" s="20">
        <f t="shared" si="5"/>
        <v>1029.3231715373545</v>
      </c>
      <c r="L67" s="20">
        <f t="shared" si="6"/>
        <v>823.30566101690204</v>
      </c>
      <c r="M67" s="20">
        <f t="shared" si="7"/>
        <v>32.318506794190156</v>
      </c>
      <c r="N67" s="20">
        <f t="shared" si="8"/>
        <v>34.089589249210128</v>
      </c>
      <c r="O67" s="20">
        <f t="shared" si="9"/>
        <v>1.771082455019992</v>
      </c>
      <c r="P67" s="20">
        <f>Properties!$G$12*EXP(1/$N$2-1/300)*(K67*L67-M67*N67/Properties!$B$3)</f>
        <v>1.378511933537082E-2</v>
      </c>
      <c r="Q67" s="20">
        <f>Properties!$G$13*(K67^2-O67*N67/Properties!$C$3)</f>
        <v>7.5401219658800269E-4</v>
      </c>
      <c r="R67" s="20">
        <f>Properties!$G$14*(O67*L67-M67*K67/Properties!$D$3)</f>
        <v>4.3862527754170243E-10</v>
      </c>
      <c r="S67" s="20">
        <f t="shared" si="10"/>
        <v>99.850096588943529</v>
      </c>
      <c r="T67" s="20">
        <f t="shared" si="11"/>
        <v>79.864877001247933</v>
      </c>
      <c r="U67" s="20">
        <f t="shared" si="12"/>
        <v>3.1384785083803886</v>
      </c>
      <c r="V67" s="20">
        <f t="shared" si="13"/>
        <v>3.310469537308689</v>
      </c>
      <c r="W67" s="20">
        <f t="shared" si="14"/>
        <v>0.17199102892830223</v>
      </c>
      <c r="X67" s="20">
        <f t="shared" si="33"/>
        <v>19.8</v>
      </c>
      <c r="Y67" s="20">
        <f t="shared" si="15"/>
        <v>0.99929869940453075</v>
      </c>
      <c r="Z67" s="34">
        <f t="shared" si="16"/>
        <v>4.4719093926726128E-3</v>
      </c>
      <c r="AA67" s="38">
        <f t="shared" si="21"/>
        <v>1.4990341105647076E-3</v>
      </c>
      <c r="AB67" s="37">
        <f t="shared" si="22"/>
        <v>1.689037484400835E-3</v>
      </c>
      <c r="AC67" s="39">
        <f t="shared" si="17"/>
        <v>18.282367122818222</v>
      </c>
    </row>
    <row r="68" spans="1:29">
      <c r="A68" s="20">
        <f t="shared" si="18"/>
        <v>4.0999999999999977E-3</v>
      </c>
      <c r="B68" s="16">
        <f t="shared" si="3"/>
        <v>0.52202821334141636</v>
      </c>
      <c r="C68" s="16">
        <f t="shared" si="4"/>
        <v>9.7801465430266887</v>
      </c>
      <c r="D68" s="20">
        <f t="shared" si="23"/>
        <v>99.850096588943529</v>
      </c>
      <c r="E68" s="20">
        <f t="shared" si="24"/>
        <v>79.864877001247933</v>
      </c>
      <c r="F68" s="20">
        <f t="shared" si="32"/>
        <v>3.1384785083803886</v>
      </c>
      <c r="G68" s="20">
        <f t="shared" si="32"/>
        <v>3.310469537308689</v>
      </c>
      <c r="H68" s="20">
        <f t="shared" si="32"/>
        <v>0.17199102892830223</v>
      </c>
      <c r="I68" s="20">
        <f t="shared" si="32"/>
        <v>19.8</v>
      </c>
      <c r="J68" s="20">
        <f t="shared" si="32"/>
        <v>0.99929869940453075</v>
      </c>
      <c r="K68" s="20">
        <f t="shared" si="5"/>
        <v>1029.2679426277743</v>
      </c>
      <c r="L68" s="20">
        <f t="shared" si="6"/>
        <v>823.25766771864141</v>
      </c>
      <c r="M68" s="20">
        <f t="shared" si="7"/>
        <v>32.351849699260747</v>
      </c>
      <c r="N68" s="20">
        <f t="shared" si="8"/>
        <v>34.124755871041728</v>
      </c>
      <c r="O68" s="20">
        <f t="shared" si="9"/>
        <v>1.7729061717810073</v>
      </c>
      <c r="P68" s="20">
        <f>Properties!$G$12*EXP(1/$N$2-1/300)*(K68*L68-M68*N68/Properties!$B$3)</f>
        <v>1.3783576087171304E-2</v>
      </c>
      <c r="Q68" s="20">
        <f>Properties!$G$13*(K68^2-O68*N68/Properties!$C$3)</f>
        <v>7.5393127826543685E-4</v>
      </c>
      <c r="R68" s="20">
        <f>Properties!$G$14*(O68*L68-M68*K68/Properties!$D$3)</f>
        <v>4.3904835799445406E-10</v>
      </c>
      <c r="S68" s="20">
        <f t="shared" si="10"/>
        <v>99.84644896683389</v>
      </c>
      <c r="T68" s="20">
        <f t="shared" si="11"/>
        <v>79.861589064703708</v>
      </c>
      <c r="U68" s="20">
        <f t="shared" si="12"/>
        <v>3.141766444924619</v>
      </c>
      <c r="V68" s="20">
        <f t="shared" si="13"/>
        <v>3.3139373166356232</v>
      </c>
      <c r="W68" s="20">
        <f t="shared" si="14"/>
        <v>0.1721708717110059</v>
      </c>
      <c r="X68" s="20">
        <f t="shared" si="33"/>
        <v>19.8</v>
      </c>
      <c r="Y68" s="20">
        <f t="shared" si="15"/>
        <v>0.9992815883635221</v>
      </c>
      <c r="Z68" s="34">
        <f t="shared" si="16"/>
        <v>4.5833590236802335E-3</v>
      </c>
      <c r="AA68" s="38">
        <f t="shared" si="21"/>
        <v>1.5355103316611008E-3</v>
      </c>
      <c r="AB68" s="37">
        <f t="shared" si="22"/>
        <v>1.7301366912036542E-3</v>
      </c>
      <c r="AC68" s="39">
        <f t="shared" si="17"/>
        <v>18.282282418017608</v>
      </c>
    </row>
    <row r="69" spans="1:29">
      <c r="A69" s="20">
        <f t="shared" si="18"/>
        <v>4.199999999999998E-3</v>
      </c>
      <c r="B69" s="16">
        <f t="shared" si="3"/>
        <v>0.53476060878876808</v>
      </c>
      <c r="C69" s="16">
        <f t="shared" si="4"/>
        <v>10.018686702612706</v>
      </c>
      <c r="D69" s="20">
        <f t="shared" si="23"/>
        <v>99.84644896683389</v>
      </c>
      <c r="E69" s="20">
        <f t="shared" si="24"/>
        <v>79.861589064703708</v>
      </c>
      <c r="F69" s="20">
        <f t="shared" si="32"/>
        <v>3.141766444924619</v>
      </c>
      <c r="G69" s="20">
        <f t="shared" si="32"/>
        <v>3.3139373166356232</v>
      </c>
      <c r="H69" s="20">
        <f t="shared" si="32"/>
        <v>0.1721708717110059</v>
      </c>
      <c r="I69" s="20">
        <f t="shared" si="32"/>
        <v>19.8</v>
      </c>
      <c r="J69" s="20">
        <f t="shared" si="32"/>
        <v>0.9992815883635221</v>
      </c>
      <c r="K69" s="20">
        <f t="shared" si="5"/>
        <v>1029.2127188967838</v>
      </c>
      <c r="L69" s="20">
        <f t="shared" si="6"/>
        <v>823.20967913444792</v>
      </c>
      <c r="M69" s="20">
        <f t="shared" si="7"/>
        <v>32.385187639408592</v>
      </c>
      <c r="N69" s="20">
        <f t="shared" si="8"/>
        <v>34.159917264969671</v>
      </c>
      <c r="O69" s="20">
        <f t="shared" si="9"/>
        <v>1.7747296255610916</v>
      </c>
      <c r="P69" s="20">
        <f>Properties!$G$12*EXP(1/$N$2-1/300)*(K69*L69-M69*N69/Properties!$B$3)</f>
        <v>1.3782033073421976E-2</v>
      </c>
      <c r="Q69" s="20">
        <f>Properties!$G$13*(K69^2-O69*N69/Properties!$C$3)</f>
        <v>7.5385037186500626E-4</v>
      </c>
      <c r="R69" s="20">
        <f>Properties!$G$14*(O69*L69-M69*K69/Properties!$D$3)</f>
        <v>4.3947132160458679E-10</v>
      </c>
      <c r="S69" s="20">
        <f t="shared" si="10"/>
        <v>99.842801751393949</v>
      </c>
      <c r="T69" s="20">
        <f t="shared" si="11"/>
        <v>79.858301496230126</v>
      </c>
      <c r="U69" s="20">
        <f t="shared" si="12"/>
        <v>3.1450540133982043</v>
      </c>
      <c r="V69" s="20">
        <f t="shared" si="13"/>
        <v>3.3174047085923859</v>
      </c>
      <c r="W69" s="20">
        <f t="shared" si="14"/>
        <v>0.172350695194183</v>
      </c>
      <c r="X69" s="20">
        <f t="shared" si="33"/>
        <v>19.8</v>
      </c>
      <c r="Y69" s="20">
        <f t="shared" si="15"/>
        <v>0.99926447702951515</v>
      </c>
      <c r="Z69" s="34">
        <f t="shared" si="16"/>
        <v>4.6947917232694758E-3</v>
      </c>
      <c r="AA69" s="38">
        <f t="shared" si="21"/>
        <v>1.5719824860605058E-3</v>
      </c>
      <c r="AB69" s="37">
        <f t="shared" si="22"/>
        <v>1.7712312971234212E-3</v>
      </c>
      <c r="AC69" s="39">
        <f t="shared" si="17"/>
        <v>18.282197716900342</v>
      </c>
    </row>
    <row r="70" spans="1:29">
      <c r="A70" s="20">
        <f t="shared" si="18"/>
        <v>4.2999999999999983E-3</v>
      </c>
      <c r="B70" s="16">
        <f t="shared" si="3"/>
        <v>0.54749300423611968</v>
      </c>
      <c r="C70" s="16">
        <f t="shared" si="4"/>
        <v>10.257226862198724</v>
      </c>
      <c r="D70" s="20">
        <f t="shared" si="23"/>
        <v>99.842801751393949</v>
      </c>
      <c r="E70" s="20">
        <f t="shared" si="24"/>
        <v>79.858301496230126</v>
      </c>
      <c r="F70" s="20">
        <f t="shared" si="32"/>
        <v>3.1450540133982043</v>
      </c>
      <c r="G70" s="20">
        <f t="shared" si="32"/>
        <v>3.3174047085923859</v>
      </c>
      <c r="H70" s="20">
        <f t="shared" si="32"/>
        <v>0.172350695194183</v>
      </c>
      <c r="I70" s="20">
        <f t="shared" si="32"/>
        <v>19.8</v>
      </c>
      <c r="J70" s="20">
        <f t="shared" si="32"/>
        <v>0.99926447702951515</v>
      </c>
      <c r="K70" s="20">
        <f t="shared" si="5"/>
        <v>1029.1575003435507</v>
      </c>
      <c r="L70" s="20">
        <f t="shared" si="6"/>
        <v>823.1616952635685</v>
      </c>
      <c r="M70" s="20">
        <f t="shared" si="7"/>
        <v>32.418520615374838</v>
      </c>
      <c r="N70" s="20">
        <f t="shared" si="8"/>
        <v>34.195073431772947</v>
      </c>
      <c r="O70" s="20">
        <f t="shared" si="9"/>
        <v>1.7765528163981252</v>
      </c>
      <c r="P70" s="20">
        <f>Properties!$G$12*EXP(1/$N$2-1/300)*(K70*L70-M70*N70/Properties!$B$3)</f>
        <v>1.3780490294074285E-2</v>
      </c>
      <c r="Q70" s="20">
        <f>Properties!$G$13*(K70^2-O70*N70/Properties!$C$3)</f>
        <v>7.5376947738427322E-4</v>
      </c>
      <c r="R70" s="20">
        <f>Properties!$G$14*(O70*L70-M70*K70/Properties!$D$3)</f>
        <v>4.3989416840099213E-10</v>
      </c>
      <c r="S70" s="20">
        <f t="shared" si="10"/>
        <v>99.839154942562104</v>
      </c>
      <c r="T70" s="20">
        <f t="shared" si="11"/>
        <v>79.855014295771269</v>
      </c>
      <c r="U70" s="20">
        <f t="shared" si="12"/>
        <v>3.148341213857059</v>
      </c>
      <c r="V70" s="20">
        <f t="shared" si="13"/>
        <v>3.3208717132377341</v>
      </c>
      <c r="W70" s="20">
        <f t="shared" si="14"/>
        <v>0.17253049938067688</v>
      </c>
      <c r="X70" s="20">
        <f t="shared" si="33"/>
        <v>19.8</v>
      </c>
      <c r="Y70" s="20">
        <f t="shared" si="15"/>
        <v>0.99924736540249504</v>
      </c>
      <c r="Z70" s="34">
        <f t="shared" si="16"/>
        <v>4.806207494946424E-3</v>
      </c>
      <c r="AA70" s="38">
        <f t="shared" si="21"/>
        <v>1.6084505743789634E-3</v>
      </c>
      <c r="AB70" s="37">
        <f t="shared" si="22"/>
        <v>1.8123213028591323E-3</v>
      </c>
      <c r="AC70" s="39">
        <f t="shared" si="17"/>
        <v>18.282113019466333</v>
      </c>
    </row>
    <row r="71" spans="1:29">
      <c r="A71" s="20">
        <f t="shared" si="18"/>
        <v>4.3999999999999985E-3</v>
      </c>
      <c r="B71" s="16">
        <f t="shared" si="3"/>
        <v>0.5602253996834714</v>
      </c>
      <c r="C71" s="16">
        <f t="shared" si="4"/>
        <v>10.495767021784742</v>
      </c>
      <c r="D71" s="20">
        <f t="shared" si="23"/>
        <v>99.839154942562104</v>
      </c>
      <c r="E71" s="20">
        <f t="shared" si="24"/>
        <v>79.855014295771269</v>
      </c>
      <c r="F71" s="20">
        <f t="shared" si="32"/>
        <v>3.148341213857059</v>
      </c>
      <c r="G71" s="20">
        <f t="shared" si="32"/>
        <v>3.3208717132377341</v>
      </c>
      <c r="H71" s="20">
        <f t="shared" si="32"/>
        <v>0.17253049938067688</v>
      </c>
      <c r="I71" s="20">
        <f t="shared" si="32"/>
        <v>19.8</v>
      </c>
      <c r="J71" s="20">
        <f t="shared" si="32"/>
        <v>0.99924736540249504</v>
      </c>
      <c r="K71" s="20">
        <f t="shared" si="5"/>
        <v>1029.1022869672418</v>
      </c>
      <c r="L71" s="20">
        <f t="shared" si="6"/>
        <v>823.11371610524873</v>
      </c>
      <c r="M71" s="20">
        <f t="shared" si="7"/>
        <v>32.451848627900425</v>
      </c>
      <c r="N71" s="20">
        <f t="shared" si="8"/>
        <v>34.230224372230388</v>
      </c>
      <c r="O71" s="20">
        <f t="shared" si="9"/>
        <v>1.7783757443299781</v>
      </c>
      <c r="P71" s="20">
        <f>Properties!$G$12*EXP(1/$N$2-1/300)*(K71*L71-M71*N71/Properties!$B$3)</f>
        <v>1.3778947749079642E-2</v>
      </c>
      <c r="Q71" s="20">
        <f>Properties!$G$13*(K71^2-O71*N71/Properties!$C$3)</f>
        <v>7.5368859482079914E-4</v>
      </c>
      <c r="R71" s="20">
        <f>Properties!$G$14*(O71*L71-M71*K71/Properties!$D$3)</f>
        <v>4.4031689841255157E-10</v>
      </c>
      <c r="S71" s="20">
        <f t="shared" si="10"/>
        <v>99.835508540276777</v>
      </c>
      <c r="T71" s="20">
        <f t="shared" si="11"/>
        <v>79.851727463271246</v>
      </c>
      <c r="U71" s="20">
        <f t="shared" si="12"/>
        <v>3.1516280463570849</v>
      </c>
      <c r="V71" s="20">
        <f t="shared" si="13"/>
        <v>3.3243383306304137</v>
      </c>
      <c r="W71" s="20">
        <f t="shared" si="14"/>
        <v>0.17271028427333032</v>
      </c>
      <c r="X71" s="20">
        <f t="shared" si="33"/>
        <v>19.8</v>
      </c>
      <c r="Y71" s="20">
        <f t="shared" si="15"/>
        <v>0.99923025348244654</v>
      </c>
      <c r="Z71" s="34">
        <f t="shared" si="16"/>
        <v>4.9176063422201599E-3</v>
      </c>
      <c r="AA71" s="38">
        <f t="shared" si="21"/>
        <v>1.64491459723223E-3</v>
      </c>
      <c r="AB71" s="37">
        <f t="shared" si="22"/>
        <v>1.8534067091094287E-3</v>
      </c>
      <c r="AC71" s="39">
        <f t="shared" si="17"/>
        <v>18.282028325715483</v>
      </c>
    </row>
    <row r="72" spans="1:29">
      <c r="A72" s="20">
        <f t="shared" si="18"/>
        <v>4.4999999999999988E-3</v>
      </c>
      <c r="B72" s="16">
        <f t="shared" si="3"/>
        <v>0.57295779513082301</v>
      </c>
      <c r="C72" s="16">
        <f t="shared" si="4"/>
        <v>10.73430718137076</v>
      </c>
      <c r="D72" s="20">
        <f t="shared" si="23"/>
        <v>99.835508540276777</v>
      </c>
      <c r="E72" s="20">
        <f t="shared" si="24"/>
        <v>79.851727463271246</v>
      </c>
      <c r="F72" s="20">
        <f t="shared" si="32"/>
        <v>3.1516280463570849</v>
      </c>
      <c r="G72" s="20">
        <f t="shared" si="32"/>
        <v>3.3243383306304137</v>
      </c>
      <c r="H72" s="20">
        <f t="shared" si="32"/>
        <v>0.17271028427333032</v>
      </c>
      <c r="I72" s="20">
        <f t="shared" si="32"/>
        <v>19.8</v>
      </c>
      <c r="J72" s="20">
        <f t="shared" si="32"/>
        <v>0.99923025348244654</v>
      </c>
      <c r="K72" s="20">
        <f t="shared" si="5"/>
        <v>1029.0470787670247</v>
      </c>
      <c r="L72" s="20">
        <f t="shared" si="6"/>
        <v>823.06574165873496</v>
      </c>
      <c r="M72" s="20">
        <f t="shared" si="7"/>
        <v>32.485171677726122</v>
      </c>
      <c r="N72" s="20">
        <f t="shared" si="8"/>
        <v>34.265370087120615</v>
      </c>
      <c r="O72" s="20">
        <f t="shared" si="9"/>
        <v>1.7801984093945125</v>
      </c>
      <c r="P72" s="20">
        <f>Properties!$G$12*EXP(1/$N$2-1/300)*(K72*L72-M72*N72/Properties!$B$3)</f>
        <v>1.3777405438389496E-2</v>
      </c>
      <c r="Q72" s="20">
        <f>Properties!$G$13*(K72^2-O72*N72/Properties!$C$3)</f>
        <v>7.5360772417214727E-4</v>
      </c>
      <c r="R72" s="20">
        <f>Properties!$G$14*(O72*L72-M72*K72/Properties!$D$3)</f>
        <v>4.4073951166813886E-10</v>
      </c>
      <c r="S72" s="20">
        <f t="shared" si="10"/>
        <v>99.83186254447638</v>
      </c>
      <c r="T72" s="20">
        <f t="shared" si="11"/>
        <v>79.848440998674164</v>
      </c>
      <c r="U72" s="20">
        <f t="shared" si="12"/>
        <v>3.1549145109541739</v>
      </c>
      <c r="V72" s="20">
        <f t="shared" si="13"/>
        <v>3.3278045608291578</v>
      </c>
      <c r="W72" s="20">
        <f t="shared" si="14"/>
        <v>0.17289004987498552</v>
      </c>
      <c r="X72" s="20">
        <f t="shared" si="33"/>
        <v>19.8</v>
      </c>
      <c r="Y72" s="20">
        <f t="shared" si="15"/>
        <v>0.99921314126935468</v>
      </c>
      <c r="Z72" s="34">
        <f t="shared" si="16"/>
        <v>5.028988268596879E-3</v>
      </c>
      <c r="AA72" s="38">
        <f t="shared" si="21"/>
        <v>1.6813745552362036E-3</v>
      </c>
      <c r="AB72" s="37">
        <f t="shared" si="22"/>
        <v>1.8944875165729513E-3</v>
      </c>
      <c r="AC72" s="39">
        <f t="shared" si="17"/>
        <v>18.281943635647675</v>
      </c>
    </row>
    <row r="73" spans="1:29">
      <c r="A73" s="20">
        <f t="shared" si="18"/>
        <v>4.5999999999999991E-3</v>
      </c>
      <c r="B73" s="16">
        <f t="shared" si="3"/>
        <v>0.58569019057817473</v>
      </c>
      <c r="C73" s="16">
        <f t="shared" si="4"/>
        <v>10.972847340956777</v>
      </c>
      <c r="D73" s="20">
        <f t="shared" si="23"/>
        <v>99.83186254447638</v>
      </c>
      <c r="E73" s="20">
        <f t="shared" si="24"/>
        <v>79.848440998674164</v>
      </c>
      <c r="F73" s="20">
        <f t="shared" si="32"/>
        <v>3.1549145109541739</v>
      </c>
      <c r="G73" s="20">
        <f t="shared" si="32"/>
        <v>3.3278045608291578</v>
      </c>
      <c r="H73" s="20">
        <f t="shared" si="32"/>
        <v>0.17289004987498552</v>
      </c>
      <c r="I73" s="20">
        <f t="shared" si="32"/>
        <v>19.8</v>
      </c>
      <c r="J73" s="20">
        <f t="shared" si="32"/>
        <v>0.99921314126935468</v>
      </c>
      <c r="K73" s="20">
        <f t="shared" si="5"/>
        <v>1028.9918757420671</v>
      </c>
      <c r="L73" s="20">
        <f t="shared" si="6"/>
        <v>823.01777192327393</v>
      </c>
      <c r="M73" s="20">
        <f t="shared" si="7"/>
        <v>32.518489765592591</v>
      </c>
      <c r="N73" s="20">
        <f t="shared" si="8"/>
        <v>34.300510577222155</v>
      </c>
      <c r="O73" s="20">
        <f t="shared" si="9"/>
        <v>1.7820208116295839</v>
      </c>
      <c r="P73" s="20">
        <f>Properties!$G$12*EXP(1/$N$2-1/300)*(K73*L73-M73*N73/Properties!$B$3)</f>
        <v>1.3775863361955312E-2</v>
      </c>
      <c r="Q73" s="20">
        <f>Properties!$G$13*(K73^2-O73*N73/Properties!$C$3)</f>
        <v>7.5352686543588086E-4</v>
      </c>
      <c r="R73" s="20">
        <f>Properties!$G$14*(O73*L73-M73*K73/Properties!$D$3)</f>
        <v>4.4116200819662034E-10</v>
      </c>
      <c r="S73" s="20">
        <f t="shared" si="10"/>
        <v>99.82821695509935</v>
      </c>
      <c r="T73" s="20">
        <f t="shared" si="11"/>
        <v>79.845154901924133</v>
      </c>
      <c r="U73" s="20">
        <f t="shared" si="12"/>
        <v>3.1582006077042046</v>
      </c>
      <c r="V73" s="20">
        <f t="shared" si="13"/>
        <v>3.3312704038926872</v>
      </c>
      <c r="W73" s="20">
        <f t="shared" si="14"/>
        <v>0.17306979618848409</v>
      </c>
      <c r="X73" s="20">
        <f t="shared" si="33"/>
        <v>19.8</v>
      </c>
      <c r="Y73" s="20">
        <f t="shared" si="15"/>
        <v>0.99919602876320435</v>
      </c>
      <c r="Z73" s="34">
        <f t="shared" si="16"/>
        <v>5.1403532775815552E-3</v>
      </c>
      <c r="AA73" s="38">
        <f t="shared" si="21"/>
        <v>1.7178304490064989E-3</v>
      </c>
      <c r="AB73" s="37">
        <f t="shared" si="22"/>
        <v>1.9355637259483415E-3</v>
      </c>
      <c r="AC73" s="39">
        <f t="shared" si="17"/>
        <v>18.28185894926283</v>
      </c>
    </row>
    <row r="74" spans="1:29">
      <c r="A74" s="20">
        <f t="shared" si="18"/>
        <v>4.6999999999999993E-3</v>
      </c>
      <c r="B74" s="16">
        <f t="shared" si="3"/>
        <v>0.59842258602552634</v>
      </c>
      <c r="C74" s="16">
        <f t="shared" si="4"/>
        <v>11.211387500542795</v>
      </c>
      <c r="D74" s="20">
        <f t="shared" si="23"/>
        <v>99.82821695509935</v>
      </c>
      <c r="E74" s="20">
        <f t="shared" si="24"/>
        <v>79.845154901924133</v>
      </c>
      <c r="F74" s="20">
        <f t="shared" si="32"/>
        <v>3.1582006077042046</v>
      </c>
      <c r="G74" s="20">
        <f t="shared" si="32"/>
        <v>3.3312704038926872</v>
      </c>
      <c r="H74" s="20">
        <f t="shared" si="32"/>
        <v>0.17306979618848409</v>
      </c>
      <c r="I74" s="20">
        <f t="shared" si="32"/>
        <v>19.8</v>
      </c>
      <c r="J74" s="20">
        <f t="shared" si="32"/>
        <v>0.99919602876320435</v>
      </c>
      <c r="K74" s="20">
        <f t="shared" si="5"/>
        <v>1028.9366778915364</v>
      </c>
      <c r="L74" s="20">
        <f t="shared" si="6"/>
        <v>822.9698068981121</v>
      </c>
      <c r="M74" s="20">
        <f t="shared" si="7"/>
        <v>32.551802892240303</v>
      </c>
      <c r="N74" s="20">
        <f t="shared" si="8"/>
        <v>34.33564584331333</v>
      </c>
      <c r="O74" s="20">
        <f t="shared" si="9"/>
        <v>1.7838429510730398</v>
      </c>
      <c r="P74" s="20">
        <f>Properties!$G$12*EXP(1/$N$2-1/300)*(K74*L74-M74*N74/Properties!$B$3)</f>
        <v>1.3774321519728546E-2</v>
      </c>
      <c r="Q74" s="20">
        <f>Properties!$G$13*(K74^2-O74*N74/Properties!$C$3)</f>
        <v>7.5344601860956328E-4</v>
      </c>
      <c r="R74" s="20">
        <f>Properties!$G$14*(O74*L74-M74*K74/Properties!$D$3)</f>
        <v>4.4158438802685386E-10</v>
      </c>
      <c r="S74" s="20">
        <f t="shared" si="10"/>
        <v>99.824571772084141</v>
      </c>
      <c r="T74" s="20">
        <f t="shared" si="11"/>
        <v>79.841869172965289</v>
      </c>
      <c r="U74" s="20">
        <f t="shared" si="12"/>
        <v>3.1614863366630455</v>
      </c>
      <c r="V74" s="20">
        <f t="shared" si="13"/>
        <v>3.3347358598797108</v>
      </c>
      <c r="W74" s="20">
        <f t="shared" si="14"/>
        <v>0.17324952321666706</v>
      </c>
      <c r="X74" s="20">
        <f t="shared" si="33"/>
        <v>19.8</v>
      </c>
      <c r="Y74" s="20">
        <f t="shared" si="15"/>
        <v>0.99917891596398056</v>
      </c>
      <c r="Z74" s="34">
        <f t="shared" si="16"/>
        <v>5.251701372680051E-3</v>
      </c>
      <c r="AA74" s="38">
        <f t="shared" si="21"/>
        <v>1.7542822791585878E-3</v>
      </c>
      <c r="AB74" s="37">
        <f t="shared" si="22"/>
        <v>1.9766353379338853E-3</v>
      </c>
      <c r="AC74" s="39">
        <f t="shared" si="17"/>
        <v>18.281774266560841</v>
      </c>
    </row>
    <row r="75" spans="1:29">
      <c r="A75" s="20">
        <f t="shared" si="18"/>
        <v>4.7999999999999996E-3</v>
      </c>
      <c r="B75" s="16">
        <f t="shared" si="3"/>
        <v>0.61115498147287806</v>
      </c>
      <c r="C75" s="16">
        <f t="shared" si="4"/>
        <v>11.449927660128813</v>
      </c>
      <c r="D75" s="20">
        <f t="shared" si="23"/>
        <v>99.824571772084141</v>
      </c>
      <c r="E75" s="20">
        <f t="shared" si="24"/>
        <v>79.841869172965289</v>
      </c>
      <c r="F75" s="20">
        <f t="shared" si="32"/>
        <v>3.1614863366630455</v>
      </c>
      <c r="G75" s="20">
        <f t="shared" si="32"/>
        <v>3.3347358598797108</v>
      </c>
      <c r="H75" s="20">
        <f t="shared" si="32"/>
        <v>0.17324952321666706</v>
      </c>
      <c r="I75" s="20">
        <f t="shared" si="32"/>
        <v>19.8</v>
      </c>
      <c r="J75" s="20">
        <f t="shared" si="32"/>
        <v>0.99917891596398056</v>
      </c>
      <c r="K75" s="20">
        <f t="shared" si="5"/>
        <v>1028.8814852146008</v>
      </c>
      <c r="L75" s="20">
        <f t="shared" si="6"/>
        <v>822.92184658249585</v>
      </c>
      <c r="M75" s="20">
        <f t="shared" si="7"/>
        <v>32.585111058409602</v>
      </c>
      <c r="N75" s="20">
        <f t="shared" si="8"/>
        <v>34.370775886172311</v>
      </c>
      <c r="O75" s="20">
        <f t="shared" si="9"/>
        <v>1.7856648277627196</v>
      </c>
      <c r="P75" s="20">
        <f>Properties!$G$12*EXP(1/$N$2-1/300)*(K75*L75-M75*N75/Properties!$B$3)</f>
        <v>1.3772779911660676E-2</v>
      </c>
      <c r="Q75" s="20">
        <f>Properties!$G$13*(K75^2-O75*N75/Properties!$C$3)</f>
        <v>7.5336518369075996E-4</v>
      </c>
      <c r="R75" s="20">
        <f>Properties!$G$14*(O75*L75-M75*K75/Properties!$D$3)</f>
        <v>4.4200665118768839E-10</v>
      </c>
      <c r="S75" s="20">
        <f t="shared" si="10"/>
        <v>99.82092699536922</v>
      </c>
      <c r="T75" s="20">
        <f t="shared" si="11"/>
        <v>79.838583811741785</v>
      </c>
      <c r="U75" s="20">
        <f t="shared" si="12"/>
        <v>3.1647716978865525</v>
      </c>
      <c r="V75" s="20">
        <f t="shared" si="13"/>
        <v>3.3382009288489254</v>
      </c>
      <c r="W75" s="20">
        <f t="shared" si="14"/>
        <v>0.17342923096237486</v>
      </c>
      <c r="X75" s="20">
        <f t="shared" si="33"/>
        <v>19.8</v>
      </c>
      <c r="Y75" s="20">
        <f t="shared" si="15"/>
        <v>0.99916180287166823</v>
      </c>
      <c r="Z75" s="34">
        <f t="shared" si="16"/>
        <v>5.3630325573964521E-3</v>
      </c>
      <c r="AA75" s="38">
        <f t="shared" si="21"/>
        <v>1.7907300463078002E-3</v>
      </c>
      <c r="AB75" s="37">
        <f t="shared" si="22"/>
        <v>2.0177023532276907E-3</v>
      </c>
      <c r="AC75" s="39">
        <f t="shared" si="17"/>
        <v>18.281689587541589</v>
      </c>
    </row>
    <row r="76" spans="1:29">
      <c r="A76" s="20">
        <f t="shared" si="18"/>
        <v>4.8999999999999998E-3</v>
      </c>
      <c r="B76" s="16">
        <f t="shared" si="3"/>
        <v>0.62388737692022966</v>
      </c>
      <c r="C76" s="16">
        <f t="shared" si="4"/>
        <v>11.68846781971483</v>
      </c>
      <c r="D76" s="20">
        <f t="shared" si="23"/>
        <v>99.82092699536922</v>
      </c>
      <c r="E76" s="20">
        <f t="shared" si="24"/>
        <v>79.838583811741785</v>
      </c>
      <c r="F76" s="20">
        <f t="shared" si="32"/>
        <v>3.1647716978865525</v>
      </c>
      <c r="G76" s="20">
        <f t="shared" si="32"/>
        <v>3.3382009288489254</v>
      </c>
      <c r="H76" s="20">
        <f t="shared" si="32"/>
        <v>0.17342923096237486</v>
      </c>
      <c r="I76" s="20">
        <f t="shared" si="32"/>
        <v>19.8</v>
      </c>
      <c r="J76" s="20">
        <f t="shared" si="32"/>
        <v>0.99916180287166823</v>
      </c>
      <c r="K76" s="20">
        <f t="shared" si="5"/>
        <v>1028.8262977104287</v>
      </c>
      <c r="L76" s="20">
        <f t="shared" si="6"/>
        <v>822.87389097567302</v>
      </c>
      <c r="M76" s="20">
        <f t="shared" si="7"/>
        <v>32.618414264840652</v>
      </c>
      <c r="N76" s="20">
        <f t="shared" si="8"/>
        <v>34.405900706577093</v>
      </c>
      <c r="O76" s="20">
        <f t="shared" si="9"/>
        <v>1.7874864417364547</v>
      </c>
      <c r="P76" s="20">
        <f>Properties!$G$12*EXP(1/$N$2-1/300)*(K76*L76-M76*N76/Properties!$B$3)</f>
        <v>1.3771238537703219E-2</v>
      </c>
      <c r="Q76" s="20">
        <f>Properties!$G$13*(K76^2-O76*N76/Properties!$C$3)</f>
        <v>7.5328436067703599E-4</v>
      </c>
      <c r="R76" s="20">
        <f>Properties!$G$14*(O76*L76-M76*K76/Properties!$D$3)</f>
        <v>4.4242879770796593E-10</v>
      </c>
      <c r="S76" s="20">
        <f t="shared" si="10"/>
        <v>99.817282624893053</v>
      </c>
      <c r="T76" s="20">
        <f t="shared" si="11"/>
        <v>79.835298818197771</v>
      </c>
      <c r="U76" s="20">
        <f t="shared" si="12"/>
        <v>3.1680566914305706</v>
      </c>
      <c r="V76" s="20">
        <f t="shared" si="13"/>
        <v>3.3416656108590157</v>
      </c>
      <c r="W76" s="20">
        <f t="shared" si="14"/>
        <v>0.17360891942844739</v>
      </c>
      <c r="X76" s="20">
        <f t="shared" si="33"/>
        <v>19.8</v>
      </c>
      <c r="Y76" s="20">
        <f t="shared" si="15"/>
        <v>0.99914468948625224</v>
      </c>
      <c r="Z76" s="34">
        <f t="shared" si="16"/>
        <v>5.474346835232069E-3</v>
      </c>
      <c r="AA76" s="38">
        <f t="shared" si="21"/>
        <v>1.8271737510694662E-3</v>
      </c>
      <c r="AB76" s="37">
        <f t="shared" si="22"/>
        <v>2.0587647725278657E-3</v>
      </c>
      <c r="AC76" s="39">
        <f t="shared" si="17"/>
        <v>18.281604912204994</v>
      </c>
    </row>
    <row r="77" spans="1:29">
      <c r="A77" s="20">
        <f t="shared" si="18"/>
        <v>5.0000000000000001E-3</v>
      </c>
      <c r="B77" s="16">
        <f t="shared" si="3"/>
        <v>0.63661977236758127</v>
      </c>
      <c r="C77" s="16">
        <f t="shared" si="4"/>
        <v>11.927007979300848</v>
      </c>
      <c r="D77" s="20">
        <f t="shared" si="23"/>
        <v>99.817282624893053</v>
      </c>
      <c r="E77" s="20">
        <f t="shared" si="24"/>
        <v>79.835298818197771</v>
      </c>
      <c r="F77" s="20">
        <f t="shared" si="32"/>
        <v>3.1680566914305706</v>
      </c>
      <c r="G77" s="20">
        <f t="shared" si="32"/>
        <v>3.3416656108590157</v>
      </c>
      <c r="H77" s="20">
        <f t="shared" si="32"/>
        <v>0.17360891942844739</v>
      </c>
      <c r="I77" s="20">
        <f t="shared" si="32"/>
        <v>19.8</v>
      </c>
      <c r="J77" s="20">
        <f t="shared" si="32"/>
        <v>0.99914468948625224</v>
      </c>
      <c r="K77" s="20">
        <f t="shared" si="5"/>
        <v>1028.7711153781877</v>
      </c>
      <c r="L77" s="20">
        <f t="shared" si="6"/>
        <v>822.82594007688988</v>
      </c>
      <c r="M77" s="20">
        <f t="shared" si="7"/>
        <v>32.651712512273484</v>
      </c>
      <c r="N77" s="20">
        <f t="shared" si="8"/>
        <v>34.441020305305535</v>
      </c>
      <c r="O77" s="20">
        <f t="shared" si="9"/>
        <v>1.7893077930320695</v>
      </c>
      <c r="P77" s="20">
        <f>Properties!$G$12*EXP(1/$N$2-1/300)*(K77*L77-M77*N77/Properties!$B$3)</f>
        <v>1.3769697397807657E-2</v>
      </c>
      <c r="Q77" s="20">
        <f>Properties!$G$13*(K77^2-O77*N77/Properties!$C$3)</f>
        <v>7.5320354956595669E-4</v>
      </c>
      <c r="R77" s="20">
        <f>Properties!$G$14*(O77*L77-M77*K77/Properties!$D$3)</f>
        <v>4.4285082761651908E-10</v>
      </c>
      <c r="S77" s="20">
        <f t="shared" si="10"/>
        <v>99.813638660594137</v>
      </c>
      <c r="T77" s="20">
        <f t="shared" si="11"/>
        <v>79.832014192277413</v>
      </c>
      <c r="U77" s="20">
        <f t="shared" si="12"/>
        <v>3.1713413173509326</v>
      </c>
      <c r="V77" s="20">
        <f t="shared" si="13"/>
        <v>3.3451299059686543</v>
      </c>
      <c r="W77" s="20">
        <f t="shared" si="14"/>
        <v>0.17378858861772389</v>
      </c>
      <c r="X77" s="20">
        <f t="shared" si="33"/>
        <v>19.8</v>
      </c>
      <c r="Y77" s="20">
        <f t="shared" si="15"/>
        <v>0.99912757580771761</v>
      </c>
      <c r="Z77" s="34">
        <f t="shared" si="16"/>
        <v>5.5856442096908765E-3</v>
      </c>
      <c r="AA77" s="38">
        <f t="shared" si="21"/>
        <v>1.8636133940586319E-3</v>
      </c>
      <c r="AB77" s="37">
        <f t="shared" si="22"/>
        <v>2.0998225965323412E-3</v>
      </c>
      <c r="AC77" s="39">
        <f t="shared" si="17"/>
        <v>18.281520240550943</v>
      </c>
    </row>
    <row r="78" spans="1:29">
      <c r="A78" s="20">
        <f t="shared" si="18"/>
        <v>5.1000000000000004E-3</v>
      </c>
      <c r="B78" s="16">
        <f t="shared" si="3"/>
        <v>0.64935216781493299</v>
      </c>
      <c r="C78" s="16">
        <f t="shared" si="4"/>
        <v>12.165548138886866</v>
      </c>
      <c r="D78" s="20">
        <f t="shared" si="23"/>
        <v>99.813638660594137</v>
      </c>
      <c r="E78" s="20">
        <f t="shared" si="24"/>
        <v>79.832014192277413</v>
      </c>
      <c r="F78" s="20">
        <f t="shared" si="32"/>
        <v>3.1713413173509326</v>
      </c>
      <c r="G78" s="20">
        <f t="shared" si="32"/>
        <v>3.3451299059686543</v>
      </c>
      <c r="H78" s="20">
        <f t="shared" si="32"/>
        <v>0.17378858861772389</v>
      </c>
      <c r="I78" s="20">
        <f t="shared" si="32"/>
        <v>19.8</v>
      </c>
      <c r="J78" s="20">
        <f t="shared" si="32"/>
        <v>0.99912757580771761</v>
      </c>
      <c r="K78" s="20">
        <f t="shared" si="5"/>
        <v>1028.7159382170466</v>
      </c>
      <c r="L78" s="20">
        <f t="shared" si="6"/>
        <v>822.77799388539404</v>
      </c>
      <c r="M78" s="20">
        <f t="shared" si="7"/>
        <v>32.685005801447957</v>
      </c>
      <c r="N78" s="20">
        <f t="shared" si="8"/>
        <v>34.476134683135314</v>
      </c>
      <c r="O78" s="20">
        <f t="shared" si="9"/>
        <v>1.79112888168738</v>
      </c>
      <c r="P78" s="20">
        <f>Properties!$G$12*EXP(1/$N$2-1/300)*(K78*L78-M78*N78/Properties!$B$3)</f>
        <v>1.3768156491925521E-2</v>
      </c>
      <c r="Q78" s="20">
        <f>Properties!$G$13*(K78^2-O78*N78/Properties!$C$3)</f>
        <v>7.5312275035508889E-4</v>
      </c>
      <c r="R78" s="20">
        <f>Properties!$G$14*(O78*L78-M78*K78/Properties!$D$3)</f>
        <v>4.4327274094217342E-10</v>
      </c>
      <c r="S78" s="20">
        <f t="shared" si="10"/>
        <v>99.809995102410966</v>
      </c>
      <c r="T78" s="20">
        <f t="shared" si="11"/>
        <v>79.82872993392489</v>
      </c>
      <c r="U78" s="20">
        <f t="shared" si="12"/>
        <v>3.1746255757034603</v>
      </c>
      <c r="V78" s="20">
        <f t="shared" si="13"/>
        <v>3.348593814236501</v>
      </c>
      <c r="W78" s="20">
        <f t="shared" si="14"/>
        <v>0.17396823853304311</v>
      </c>
      <c r="X78" s="20">
        <f t="shared" si="33"/>
        <v>19.8</v>
      </c>
      <c r="Y78" s="20">
        <f t="shared" si="15"/>
        <v>0.99911046183604924</v>
      </c>
      <c r="Z78" s="34">
        <f t="shared" si="16"/>
        <v>5.6969246842729637E-3</v>
      </c>
      <c r="AA78" s="38">
        <f t="shared" si="21"/>
        <v>1.9000489758903428E-3</v>
      </c>
      <c r="AB78" s="37">
        <f t="shared" si="22"/>
        <v>2.1408758259388707E-3</v>
      </c>
      <c r="AC78" s="39">
        <f t="shared" si="17"/>
        <v>18.281435572579348</v>
      </c>
    </row>
    <row r="79" spans="1:29">
      <c r="A79" s="20">
        <f t="shared" si="18"/>
        <v>5.2000000000000006E-3</v>
      </c>
      <c r="B79" s="16">
        <f t="shared" si="3"/>
        <v>0.6620845632622846</v>
      </c>
      <c r="C79" s="16">
        <f t="shared" si="4"/>
        <v>12.404088298472882</v>
      </c>
      <c r="D79" s="20">
        <f t="shared" si="23"/>
        <v>99.809995102410966</v>
      </c>
      <c r="E79" s="20">
        <f t="shared" si="24"/>
        <v>79.82872993392489</v>
      </c>
      <c r="F79" s="20">
        <f t="shared" si="32"/>
        <v>3.1746255757034603</v>
      </c>
      <c r="G79" s="20">
        <f t="shared" si="32"/>
        <v>3.348593814236501</v>
      </c>
      <c r="H79" s="20">
        <f t="shared" si="32"/>
        <v>0.17396823853304311</v>
      </c>
      <c r="I79" s="20">
        <f t="shared" si="32"/>
        <v>19.8</v>
      </c>
      <c r="J79" s="20">
        <f t="shared" si="32"/>
        <v>0.99911046183604924</v>
      </c>
      <c r="K79" s="20">
        <f t="shared" si="5"/>
        <v>1028.6607662261742</v>
      </c>
      <c r="L79" s="20">
        <f t="shared" si="6"/>
        <v>822.7300524004329</v>
      </c>
      <c r="M79" s="20">
        <f t="shared" si="7"/>
        <v>32.718294133103797</v>
      </c>
      <c r="N79" s="20">
        <f t="shared" si="8"/>
        <v>34.511243840843967</v>
      </c>
      <c r="O79" s="20">
        <f t="shared" si="9"/>
        <v>1.7929497077401944</v>
      </c>
      <c r="P79" s="20">
        <f>Properties!$G$12*EXP(1/$N$2-1/300)*(K79*L79-M79*N79/Properties!$B$3)</f>
        <v>1.3766615820008342E-2</v>
      </c>
      <c r="Q79" s="20">
        <f>Properties!$G$13*(K79^2-O79*N79/Properties!$C$3)</f>
        <v>7.5304196304200007E-4</v>
      </c>
      <c r="R79" s="20">
        <f>Properties!$G$14*(O79*L79-M79*K79/Properties!$D$3)</f>
        <v>4.4369453771374527E-10</v>
      </c>
      <c r="S79" s="20">
        <f t="shared" si="10"/>
        <v>99.806351950282064</v>
      </c>
      <c r="T79" s="20">
        <f t="shared" si="11"/>
        <v>79.825446043084384</v>
      </c>
      <c r="U79" s="20">
        <f t="shared" si="12"/>
        <v>3.1779094665439636</v>
      </c>
      <c r="V79" s="20">
        <f t="shared" si="13"/>
        <v>3.352057335721204</v>
      </c>
      <c r="W79" s="20">
        <f t="shared" si="14"/>
        <v>0.17414786917724315</v>
      </c>
      <c r="X79" s="20">
        <f t="shared" si="33"/>
        <v>19.8</v>
      </c>
      <c r="Y79" s="20">
        <f t="shared" si="15"/>
        <v>0.99909334757123214</v>
      </c>
      <c r="Z79" s="34">
        <f t="shared" si="16"/>
        <v>5.8081882624788639E-3</v>
      </c>
      <c r="AA79" s="38">
        <f t="shared" si="21"/>
        <v>1.9364804971793604E-3</v>
      </c>
      <c r="AB79" s="37">
        <f t="shared" si="22"/>
        <v>2.1819244614452058E-3</v>
      </c>
      <c r="AC79" s="39">
        <f t="shared" si="17"/>
        <v>18.28135090829009</v>
      </c>
    </row>
    <row r="80" spans="1:29">
      <c r="A80" s="20">
        <f t="shared" si="18"/>
        <v>5.3000000000000009E-3</v>
      </c>
      <c r="B80" s="16">
        <f t="shared" si="3"/>
        <v>0.67481695870963632</v>
      </c>
      <c r="C80" s="16">
        <f t="shared" si="4"/>
        <v>12.642628458058899</v>
      </c>
      <c r="D80" s="20">
        <f t="shared" si="23"/>
        <v>99.806351950282064</v>
      </c>
      <c r="E80" s="20">
        <f t="shared" si="24"/>
        <v>79.825446043084384</v>
      </c>
      <c r="F80" s="20">
        <f t="shared" si="32"/>
        <v>3.1779094665439636</v>
      </c>
      <c r="G80" s="20">
        <f t="shared" si="32"/>
        <v>3.352057335721204</v>
      </c>
      <c r="H80" s="20">
        <f t="shared" si="32"/>
        <v>0.17414786917724315</v>
      </c>
      <c r="I80" s="20">
        <f t="shared" si="32"/>
        <v>19.8</v>
      </c>
      <c r="J80" s="20">
        <f t="shared" si="32"/>
        <v>0.99909334757123214</v>
      </c>
      <c r="K80" s="20">
        <f t="shared" si="5"/>
        <v>1028.6055994047395</v>
      </c>
      <c r="L80" s="20">
        <f t="shared" si="6"/>
        <v>822.68211562125396</v>
      </c>
      <c r="M80" s="20">
        <f t="shared" si="7"/>
        <v>32.751577507980564</v>
      </c>
      <c r="N80" s="20">
        <f t="shared" si="8"/>
        <v>34.546347779208844</v>
      </c>
      <c r="O80" s="20">
        <f t="shared" si="9"/>
        <v>1.7947702712283145</v>
      </c>
      <c r="P80" s="20">
        <f>Properties!$G$12*EXP(1/$N$2-1/300)*(K80*L80-M80*N80/Properties!$B$3)</f>
        <v>1.3765075382007667E-2</v>
      </c>
      <c r="Q80" s="20">
        <f>Properties!$G$13*(K80^2-O80*N80/Properties!$C$3)</f>
        <v>7.5296118762425794E-4</v>
      </c>
      <c r="R80" s="20">
        <f>Properties!$G$14*(O80*L80-M80*K80/Properties!$D$3)</f>
        <v>4.4411621796004411E-10</v>
      </c>
      <c r="S80" s="20">
        <f t="shared" si="10"/>
        <v>99.802709204145955</v>
      </c>
      <c r="T80" s="20">
        <f t="shared" si="11"/>
        <v>79.8221625197001</v>
      </c>
      <c r="U80" s="20">
        <f t="shared" si="12"/>
        <v>3.181192989928241</v>
      </c>
      <c r="V80" s="20">
        <f t="shared" si="13"/>
        <v>3.3555204704813995</v>
      </c>
      <c r="W80" s="20">
        <f t="shared" si="14"/>
        <v>0.17432748055316155</v>
      </c>
      <c r="X80" s="20">
        <f t="shared" si="33"/>
        <v>19.8</v>
      </c>
      <c r="Y80" s="20">
        <f t="shared" si="15"/>
        <v>0.9990762330132511</v>
      </c>
      <c r="Z80" s="34">
        <f t="shared" si="16"/>
        <v>5.9194349478076669E-3</v>
      </c>
      <c r="AA80" s="38">
        <f t="shared" si="21"/>
        <v>1.9729079585404461E-3</v>
      </c>
      <c r="AB80" s="37">
        <f t="shared" si="22"/>
        <v>2.2229685037487455E-3</v>
      </c>
      <c r="AC80" s="39">
        <f t="shared" si="17"/>
        <v>18.281266247683075</v>
      </c>
    </row>
    <row r="81" spans="1:29">
      <c r="A81" s="20">
        <f t="shared" si="18"/>
        <v>5.4000000000000012E-3</v>
      </c>
      <c r="B81" s="16">
        <f t="shared" si="3"/>
        <v>0.68754935415698792</v>
      </c>
      <c r="C81" s="16">
        <f t="shared" si="4"/>
        <v>12.881168617644917</v>
      </c>
      <c r="D81" s="20">
        <f t="shared" si="23"/>
        <v>99.802709204145955</v>
      </c>
      <c r="E81" s="20">
        <f t="shared" si="24"/>
        <v>79.8221625197001</v>
      </c>
      <c r="F81" s="20">
        <f t="shared" si="32"/>
        <v>3.181192989928241</v>
      </c>
      <c r="G81" s="20">
        <f t="shared" si="32"/>
        <v>3.3555204704813995</v>
      </c>
      <c r="H81" s="20">
        <f t="shared" si="32"/>
        <v>0.17432748055316155</v>
      </c>
      <c r="I81" s="20">
        <f t="shared" si="32"/>
        <v>19.8</v>
      </c>
      <c r="J81" s="20">
        <f t="shared" si="32"/>
        <v>0.9990762330132511</v>
      </c>
      <c r="K81" s="20">
        <f t="shared" si="5"/>
        <v>1028.5504377519105</v>
      </c>
      <c r="L81" s="20">
        <f t="shared" si="6"/>
        <v>822.6341835471045</v>
      </c>
      <c r="M81" s="20">
        <f t="shared" si="7"/>
        <v>32.784855926817634</v>
      </c>
      <c r="N81" s="20">
        <f t="shared" si="8"/>
        <v>34.581446499007143</v>
      </c>
      <c r="O81" s="20">
        <f t="shared" si="9"/>
        <v>1.7965905721895314</v>
      </c>
      <c r="P81" s="20">
        <f>Properties!$G$12*EXP(1/$N$2-1/300)*(K81*L81-M81*N81/Properties!$B$3)</f>
        <v>1.3763535177875033E-2</v>
      </c>
      <c r="Q81" s="20">
        <f>Properties!$G$13*(K81^2-O81*N81/Properties!$C$3)</f>
        <v>7.5288042409942977E-4</v>
      </c>
      <c r="R81" s="20">
        <f>Properties!$G$14*(O81*L81-M81*K81/Properties!$D$3)</f>
        <v>4.4453778170986989E-10</v>
      </c>
      <c r="S81" s="20">
        <f t="shared" si="10"/>
        <v>99.799066863941164</v>
      </c>
      <c r="T81" s="20">
        <f t="shared" si="11"/>
        <v>79.818879363716263</v>
      </c>
      <c r="U81" s="20">
        <f t="shared" si="12"/>
        <v>3.1844761459120789</v>
      </c>
      <c r="V81" s="20">
        <f t="shared" si="13"/>
        <v>3.3589832185757116</v>
      </c>
      <c r="W81" s="20">
        <f t="shared" si="14"/>
        <v>0.1745070726636353</v>
      </c>
      <c r="X81" s="20">
        <f t="shared" si="33"/>
        <v>19.8</v>
      </c>
      <c r="Y81" s="20">
        <f t="shared" si="15"/>
        <v>0.99905911816209114</v>
      </c>
      <c r="Z81" s="34">
        <f t="shared" si="16"/>
        <v>6.0306647437590177E-3</v>
      </c>
      <c r="AA81" s="38">
        <f t="shared" si="21"/>
        <v>2.0093313605883622E-3</v>
      </c>
      <c r="AB81" s="37">
        <f t="shared" si="22"/>
        <v>2.2640079535467096E-3</v>
      </c>
      <c r="AC81" s="39">
        <f t="shared" si="17"/>
        <v>18.281181590758205</v>
      </c>
    </row>
    <row r="82" spans="1:29">
      <c r="A82" s="20">
        <f t="shared" si="18"/>
        <v>5.5000000000000014E-3</v>
      </c>
      <c r="B82" s="16">
        <f t="shared" si="3"/>
        <v>0.70028174960433964</v>
      </c>
      <c r="C82" s="16">
        <f t="shared" si="4"/>
        <v>13.119708777230935</v>
      </c>
      <c r="D82" s="20">
        <f t="shared" si="23"/>
        <v>99.799066863941164</v>
      </c>
      <c r="E82" s="20">
        <f t="shared" si="24"/>
        <v>79.818879363716263</v>
      </c>
      <c r="F82" s="20">
        <f t="shared" si="32"/>
        <v>3.1844761459120789</v>
      </c>
      <c r="G82" s="20">
        <f t="shared" si="32"/>
        <v>3.3589832185757116</v>
      </c>
      <c r="H82" s="20">
        <f t="shared" si="32"/>
        <v>0.1745070726636353</v>
      </c>
      <c r="I82" s="20">
        <f t="shared" si="32"/>
        <v>19.8</v>
      </c>
      <c r="J82" s="20">
        <f t="shared" si="32"/>
        <v>0.99905911816209114</v>
      </c>
      <c r="K82" s="20">
        <f t="shared" si="5"/>
        <v>1028.4952812668575</v>
      </c>
      <c r="L82" s="20">
        <f t="shared" si="6"/>
        <v>822.58625617723305</v>
      </c>
      <c r="M82" s="20">
        <f t="shared" si="7"/>
        <v>32.818129390354301</v>
      </c>
      <c r="N82" s="20">
        <f t="shared" si="8"/>
        <v>34.616540001015906</v>
      </c>
      <c r="O82" s="20">
        <f t="shared" si="9"/>
        <v>1.7984106106616324</v>
      </c>
      <c r="P82" s="20">
        <f>Properties!$G$12*EXP(1/$N$2-1/300)*(K82*L82-M82*N82/Properties!$B$3)</f>
        <v>1.376199520756204E-2</v>
      </c>
      <c r="Q82" s="20">
        <f>Properties!$G$13*(K82^2-O82*N82/Properties!$C$3)</f>
        <v>7.5279967246508629E-4</v>
      </c>
      <c r="R82" s="20">
        <f>Properties!$G$14*(O82*L82-M82*K82/Properties!$D$3)</f>
        <v>4.4495922899201566E-10</v>
      </c>
      <c r="S82" s="20">
        <f t="shared" si="10"/>
        <v>99.795424929606256</v>
      </c>
      <c r="T82" s="20">
        <f t="shared" si="11"/>
        <v>79.815596575077095</v>
      </c>
      <c r="U82" s="20">
        <f t="shared" si="12"/>
        <v>3.1877589345512534</v>
      </c>
      <c r="V82" s="20">
        <f t="shared" si="13"/>
        <v>3.3624455800627517</v>
      </c>
      <c r="W82" s="20">
        <f t="shared" si="14"/>
        <v>0.17468664551150079</v>
      </c>
      <c r="X82" s="20">
        <f t="shared" si="33"/>
        <v>19.8</v>
      </c>
      <c r="Y82" s="20">
        <f t="shared" si="15"/>
        <v>0.99904200301773727</v>
      </c>
      <c r="Z82" s="34">
        <f t="shared" si="16"/>
        <v>6.1418776538285647E-3</v>
      </c>
      <c r="AA82" s="38">
        <f t="shared" si="21"/>
        <v>2.0457507039374433E-3</v>
      </c>
      <c r="AB82" s="37">
        <f t="shared" si="22"/>
        <v>2.3050428115363175E-3</v>
      </c>
      <c r="AC82" s="39">
        <f t="shared" si="17"/>
        <v>18.281096937515375</v>
      </c>
    </row>
    <row r="83" spans="1:29">
      <c r="A83" s="20">
        <f t="shared" si="18"/>
        <v>5.6000000000000017E-3</v>
      </c>
      <c r="B83" s="16">
        <f t="shared" si="3"/>
        <v>0.71301414505169125</v>
      </c>
      <c r="C83" s="16">
        <f t="shared" si="4"/>
        <v>13.358248936816953</v>
      </c>
      <c r="D83" s="20">
        <f t="shared" si="23"/>
        <v>99.795424929606256</v>
      </c>
      <c r="E83" s="20">
        <f t="shared" si="24"/>
        <v>79.815596575077095</v>
      </c>
      <c r="F83" s="20">
        <f t="shared" si="32"/>
        <v>3.1877589345512534</v>
      </c>
      <c r="G83" s="20">
        <f t="shared" si="32"/>
        <v>3.3624455800627517</v>
      </c>
      <c r="H83" s="20">
        <f t="shared" si="32"/>
        <v>0.17468664551150079</v>
      </c>
      <c r="I83" s="20">
        <f t="shared" si="32"/>
        <v>19.8</v>
      </c>
      <c r="J83" s="20">
        <f t="shared" si="32"/>
        <v>0.99904200301773727</v>
      </c>
      <c r="K83" s="20">
        <f t="shared" si="5"/>
        <v>1028.4401299487486</v>
      </c>
      <c r="L83" s="20">
        <f t="shared" si="6"/>
        <v>822.53833351088713</v>
      </c>
      <c r="M83" s="20">
        <f t="shared" si="7"/>
        <v>32.851397899329633</v>
      </c>
      <c r="N83" s="20">
        <f t="shared" si="8"/>
        <v>34.651628286012006</v>
      </c>
      <c r="O83" s="20">
        <f t="shared" si="9"/>
        <v>1.8002303866823934</v>
      </c>
      <c r="P83" s="20">
        <f>Properties!$G$12*EXP(1/$N$2-1/300)*(K83*L83-M83*N83/Properties!$B$3)</f>
        <v>1.3760455471020235E-2</v>
      </c>
      <c r="Q83" s="20">
        <f>Properties!$G$13*(K83^2-O83*N83/Properties!$C$3)</f>
        <v>7.5271893271879476E-4</v>
      </c>
      <c r="R83" s="20">
        <f>Properties!$G$14*(O83*L83-M83*K83/Properties!$D$3)</f>
        <v>4.4538055983526551E-10</v>
      </c>
      <c r="S83" s="20">
        <f t="shared" si="10"/>
        <v>99.791783401079797</v>
      </c>
      <c r="T83" s="20">
        <f t="shared" si="11"/>
        <v>79.812314153726817</v>
      </c>
      <c r="U83" s="20">
        <f t="shared" si="12"/>
        <v>3.191041355901528</v>
      </c>
      <c r="V83" s="20">
        <f t="shared" si="13"/>
        <v>3.3659075550011193</v>
      </c>
      <c r="W83" s="20">
        <f t="shared" si="14"/>
        <v>0.17486619909959381</v>
      </c>
      <c r="X83" s="20">
        <f t="shared" si="33"/>
        <v>19.8</v>
      </c>
      <c r="Y83" s="20">
        <f t="shared" si="15"/>
        <v>0.99902488758017427</v>
      </c>
      <c r="Z83" s="34">
        <f t="shared" si="16"/>
        <v>6.2530736815152865E-3</v>
      </c>
      <c r="AA83" s="38">
        <f t="shared" si="21"/>
        <v>2.082165989202025E-3</v>
      </c>
      <c r="AB83" s="37">
        <f t="shared" si="22"/>
        <v>2.34607307841479E-3</v>
      </c>
      <c r="AC83" s="39">
        <f t="shared" si="17"/>
        <v>18.281012287954496</v>
      </c>
    </row>
    <row r="84" spans="1:29">
      <c r="A84" s="20">
        <f t="shared" si="18"/>
        <v>5.7000000000000019E-3</v>
      </c>
      <c r="B84" s="16">
        <f t="shared" si="3"/>
        <v>0.72574654049904297</v>
      </c>
      <c r="C84" s="16">
        <f t="shared" si="4"/>
        <v>13.59678909640297</v>
      </c>
      <c r="D84" s="20">
        <f t="shared" si="23"/>
        <v>99.791783401079797</v>
      </c>
      <c r="E84" s="20">
        <f t="shared" si="24"/>
        <v>79.812314153726817</v>
      </c>
      <c r="F84" s="20">
        <f t="shared" si="32"/>
        <v>3.191041355901528</v>
      </c>
      <c r="G84" s="20">
        <f t="shared" si="32"/>
        <v>3.3659075550011193</v>
      </c>
      <c r="H84" s="20">
        <f t="shared" si="32"/>
        <v>0.17486619909959381</v>
      </c>
      <c r="I84" s="20">
        <f t="shared" si="32"/>
        <v>19.8</v>
      </c>
      <c r="J84" s="20">
        <f t="shared" si="32"/>
        <v>0.99902488758017427</v>
      </c>
      <c r="K84" s="20">
        <f t="shared" si="5"/>
        <v>1028.3849837967541</v>
      </c>
      <c r="L84" s="20">
        <f t="shared" si="6"/>
        <v>822.49041554731502</v>
      </c>
      <c r="M84" s="20">
        <f t="shared" si="7"/>
        <v>32.884661454482597</v>
      </c>
      <c r="N84" s="20">
        <f t="shared" si="8"/>
        <v>34.686711354772157</v>
      </c>
      <c r="O84" s="20">
        <f t="shared" si="9"/>
        <v>1.8020499002895853</v>
      </c>
      <c r="P84" s="20">
        <f>Properties!$G$12*EXP(1/$N$2-1/300)*(K84*L84-M84*N84/Properties!$B$3)</f>
        <v>1.3758915968201238E-2</v>
      </c>
      <c r="Q84" s="20">
        <f>Properties!$G$13*(K84^2-O84*N84/Properties!$C$3)</f>
        <v>7.5263820485812734E-4</v>
      </c>
      <c r="R84" s="20">
        <f>Properties!$G$14*(O84*L84-M84*K84/Properties!$D$3)</f>
        <v>4.4580177426839587E-10</v>
      </c>
      <c r="S84" s="20">
        <f t="shared" si="10"/>
        <v>99.788142278300356</v>
      </c>
      <c r="T84" s="20">
        <f t="shared" si="11"/>
        <v>79.809032099609695</v>
      </c>
      <c r="U84" s="20">
        <f t="shared" si="12"/>
        <v>3.1943234100186548</v>
      </c>
      <c r="V84" s="20">
        <f t="shared" si="13"/>
        <v>3.369369143449402</v>
      </c>
      <c r="W84" s="20">
        <f t="shared" si="14"/>
        <v>0.17504573343074958</v>
      </c>
      <c r="X84" s="20">
        <f t="shared" si="33"/>
        <v>19.8</v>
      </c>
      <c r="Y84" s="20">
        <f t="shared" si="15"/>
        <v>0.99900777184938716</v>
      </c>
      <c r="Z84" s="34">
        <f t="shared" si="16"/>
        <v>6.3642528303132773E-3</v>
      </c>
      <c r="AA84" s="38">
        <f t="shared" si="21"/>
        <v>2.1185772169964425E-3</v>
      </c>
      <c r="AB84" s="37">
        <f t="shared" si="22"/>
        <v>2.3870987548788138E-3</v>
      </c>
      <c r="AC84" s="39">
        <f t="shared" si="17"/>
        <v>18.280927642075458</v>
      </c>
    </row>
    <row r="85" spans="1:29">
      <c r="A85" s="20">
        <f t="shared" si="18"/>
        <v>5.8000000000000022E-3</v>
      </c>
      <c r="B85" s="16">
        <f t="shared" si="3"/>
        <v>0.73847893594639458</v>
      </c>
      <c r="C85" s="16">
        <f t="shared" si="4"/>
        <v>13.835329255988988</v>
      </c>
      <c r="D85" s="20">
        <f t="shared" si="23"/>
        <v>99.788142278300356</v>
      </c>
      <c r="E85" s="20">
        <f t="shared" si="24"/>
        <v>79.809032099609695</v>
      </c>
      <c r="F85" s="20">
        <f t="shared" si="32"/>
        <v>3.1943234100186548</v>
      </c>
      <c r="G85" s="20">
        <f t="shared" si="32"/>
        <v>3.369369143449402</v>
      </c>
      <c r="H85" s="20">
        <f t="shared" si="32"/>
        <v>0.17504573343074958</v>
      </c>
      <c r="I85" s="20">
        <f t="shared" si="32"/>
        <v>19.8</v>
      </c>
      <c r="J85" s="20">
        <f t="shared" si="32"/>
        <v>0.99900777184938716</v>
      </c>
      <c r="K85" s="20">
        <f t="shared" si="5"/>
        <v>1028.3298428100434</v>
      </c>
      <c r="L85" s="20">
        <f t="shared" si="6"/>
        <v>822.44250228576539</v>
      </c>
      <c r="M85" s="20">
        <f t="shared" si="7"/>
        <v>32.917920056551964</v>
      </c>
      <c r="N85" s="20">
        <f t="shared" si="8"/>
        <v>34.721789208072906</v>
      </c>
      <c r="O85" s="20">
        <f t="shared" si="9"/>
        <v>1.8038691515209693</v>
      </c>
      <c r="P85" s="20">
        <f>Properties!$G$12*EXP(1/$N$2-1/300)*(K85*L85-M85*N85/Properties!$B$3)</f>
        <v>1.3757376699056646E-2</v>
      </c>
      <c r="Q85" s="20">
        <f>Properties!$G$13*(K85^2-O85*N85/Properties!$C$3)</f>
        <v>7.52557488880654E-4</v>
      </c>
      <c r="R85" s="20">
        <f>Properties!$G$14*(O85*L85-M85*K85/Properties!$D$3)</f>
        <v>4.4622287232017498E-10</v>
      </c>
      <c r="S85" s="20">
        <f t="shared" si="10"/>
        <v>99.784501561206525</v>
      </c>
      <c r="T85" s="20">
        <f t="shared" si="11"/>
        <v>79.80575041266998</v>
      </c>
      <c r="U85" s="20">
        <f t="shared" si="12"/>
        <v>3.1976050969583749</v>
      </c>
      <c r="V85" s="20">
        <f t="shared" si="13"/>
        <v>3.3728303454661752</v>
      </c>
      <c r="W85" s="20">
        <f t="shared" si="14"/>
        <v>0.17522524850780274</v>
      </c>
      <c r="X85" s="20">
        <f t="shared" si="33"/>
        <v>19.8</v>
      </c>
      <c r="Y85" s="20">
        <f t="shared" si="15"/>
        <v>0.99899065582536084</v>
      </c>
      <c r="Z85" s="34">
        <f t="shared" si="16"/>
        <v>6.475415103717741E-3</v>
      </c>
      <c r="AA85" s="38">
        <f t="shared" si="21"/>
        <v>2.1549843879347464E-3</v>
      </c>
      <c r="AB85" s="37">
        <f t="shared" si="22"/>
        <v>2.4281198416252537E-3</v>
      </c>
      <c r="AC85" s="39">
        <f t="shared" si="17"/>
        <v>18.280842999878161</v>
      </c>
    </row>
    <row r="86" spans="1:29">
      <c r="A86" s="20">
        <f t="shared" si="18"/>
        <v>5.9000000000000025E-3</v>
      </c>
      <c r="B86" s="16">
        <f t="shared" si="3"/>
        <v>0.7512113313937463</v>
      </c>
      <c r="C86" s="16">
        <f t="shared" si="4"/>
        <v>14.073869415575006</v>
      </c>
      <c r="D86" s="20">
        <f t="shared" si="23"/>
        <v>99.784501561206525</v>
      </c>
      <c r="E86" s="20">
        <f t="shared" si="24"/>
        <v>79.80575041266998</v>
      </c>
      <c r="F86" s="20">
        <f t="shared" si="32"/>
        <v>3.1976050969583749</v>
      </c>
      <c r="G86" s="20">
        <f t="shared" si="32"/>
        <v>3.3728303454661752</v>
      </c>
      <c r="H86" s="20">
        <f t="shared" si="32"/>
        <v>0.17522524850780274</v>
      </c>
      <c r="I86" s="20">
        <f t="shared" si="32"/>
        <v>19.8</v>
      </c>
      <c r="J86" s="20">
        <f t="shared" si="32"/>
        <v>0.99899065582536084</v>
      </c>
      <c r="K86" s="20">
        <f t="shared" si="5"/>
        <v>1028.2747069877857</v>
      </c>
      <c r="L86" s="20">
        <f t="shared" si="6"/>
        <v>822.39459372548629</v>
      </c>
      <c r="M86" s="20">
        <f t="shared" si="7"/>
        <v>32.951173706276386</v>
      </c>
      <c r="N86" s="20">
        <f t="shared" si="8"/>
        <v>34.756861846690661</v>
      </c>
      <c r="O86" s="20">
        <f t="shared" si="9"/>
        <v>1.8056881404143001</v>
      </c>
      <c r="P86" s="20">
        <f>Properties!$G$12*EXP(1/$N$2-1/300)*(K86*L86-M86*N86/Properties!$B$3)</f>
        <v>1.3755837663538073E-2</v>
      </c>
      <c r="Q86" s="20">
        <f>Properties!$G$13*(K86^2-O86*N86/Properties!$C$3)</f>
        <v>7.5247678478394602E-4</v>
      </c>
      <c r="R86" s="20">
        <f>Properties!$G$14*(O86*L86-M86*K86/Properties!$D$3)</f>
        <v>4.4664385401936263E-10</v>
      </c>
      <c r="S86" s="20">
        <f t="shared" si="10"/>
        <v>99.780861249736915</v>
      </c>
      <c r="T86" s="20">
        <f t="shared" si="11"/>
        <v>79.802469092851936</v>
      </c>
      <c r="U86" s="20">
        <f t="shared" si="12"/>
        <v>3.2008864167764171</v>
      </c>
      <c r="V86" s="20">
        <f t="shared" si="13"/>
        <v>3.3762911611100019</v>
      </c>
      <c r="W86" s="20">
        <f t="shared" si="14"/>
        <v>0.17540474433358738</v>
      </c>
      <c r="X86" s="20">
        <f t="shared" si="33"/>
        <v>19.8</v>
      </c>
      <c r="Y86" s="20">
        <f t="shared" si="15"/>
        <v>0.99897353950808032</v>
      </c>
      <c r="Z86" s="34">
        <f t="shared" si="16"/>
        <v>6.5865605052233267E-3</v>
      </c>
      <c r="AA86" s="38">
        <f t="shared" si="21"/>
        <v>2.1913875026308462E-3</v>
      </c>
      <c r="AB86" s="37">
        <f t="shared" si="22"/>
        <v>2.4691363393507968E-3</v>
      </c>
      <c r="AC86" s="39">
        <f t="shared" si="17"/>
        <v>18.280758361362508</v>
      </c>
    </row>
    <row r="87" spans="1:29">
      <c r="A87" s="20">
        <f t="shared" si="18"/>
        <v>6.0000000000000027E-3</v>
      </c>
      <c r="B87" s="16">
        <f t="shared" si="3"/>
        <v>0.7639437268410979</v>
      </c>
      <c r="C87" s="16">
        <f t="shared" si="4"/>
        <v>14.312409575161023</v>
      </c>
      <c r="D87" s="20">
        <f t="shared" si="23"/>
        <v>99.780861249736915</v>
      </c>
      <c r="E87" s="20">
        <f t="shared" si="24"/>
        <v>79.802469092851936</v>
      </c>
      <c r="F87" s="20">
        <f t="shared" si="32"/>
        <v>3.2008864167764171</v>
      </c>
      <c r="G87" s="20">
        <f t="shared" si="32"/>
        <v>3.3762911611100019</v>
      </c>
      <c r="H87" s="20">
        <f t="shared" si="32"/>
        <v>0.17540474433358738</v>
      </c>
      <c r="I87" s="20">
        <f t="shared" si="32"/>
        <v>19.8</v>
      </c>
      <c r="J87" s="20">
        <f t="shared" si="32"/>
        <v>0.99897353950808032</v>
      </c>
      <c r="K87" s="20">
        <f t="shared" si="5"/>
        <v>1028.219576329152</v>
      </c>
      <c r="L87" s="20">
        <f t="shared" si="6"/>
        <v>822.34668986572638</v>
      </c>
      <c r="M87" s="20">
        <f t="shared" si="7"/>
        <v>32.984422404394344</v>
      </c>
      <c r="N87" s="20">
        <f t="shared" si="8"/>
        <v>34.791929271401642</v>
      </c>
      <c r="O87" s="20">
        <f t="shared" si="9"/>
        <v>1.807506867007324</v>
      </c>
      <c r="P87" s="20">
        <f>Properties!$G$12*EXP(1/$N$2-1/300)*(K87*L87-M87*N87/Properties!$B$3)</f>
        <v>1.3754298861597158E-2</v>
      </c>
      <c r="Q87" s="20">
        <f>Properties!$G$13*(K87^2-O87*N87/Properties!$C$3)</f>
        <v>7.5239609256557588E-4</v>
      </c>
      <c r="R87" s="20">
        <f>Properties!$G$14*(O87*L87-M87*K87/Properties!$D$3)</f>
        <v>4.4706471939471032E-10</v>
      </c>
      <c r="S87" s="20">
        <f t="shared" si="10"/>
        <v>99.777221343830135</v>
      </c>
      <c r="T87" s="20">
        <f t="shared" si="11"/>
        <v>79.799188140099858</v>
      </c>
      <c r="U87" s="20">
        <f t="shared" si="12"/>
        <v>3.2041673695284989</v>
      </c>
      <c r="V87" s="20">
        <f t="shared" si="13"/>
        <v>3.3797515904394335</v>
      </c>
      <c r="W87" s="20">
        <f t="shared" si="14"/>
        <v>0.17558422091093698</v>
      </c>
      <c r="X87" s="20">
        <f t="shared" si="33"/>
        <v>19.8</v>
      </c>
      <c r="Y87" s="20">
        <f t="shared" si="15"/>
        <v>0.99895642289753039</v>
      </c>
      <c r="Z87" s="34">
        <f t="shared" si="16"/>
        <v>6.697689038322463E-3</v>
      </c>
      <c r="AA87" s="38">
        <f t="shared" si="21"/>
        <v>2.2277865616986501E-3</v>
      </c>
      <c r="AB87" s="37">
        <f t="shared" si="22"/>
        <v>2.5101482487517755E-3</v>
      </c>
      <c r="AC87" s="39">
        <f t="shared" si="17"/>
        <v>18.280673726528391</v>
      </c>
    </row>
    <row r="88" spans="1:29">
      <c r="A88" s="20">
        <f t="shared" si="18"/>
        <v>6.100000000000003E-3</v>
      </c>
      <c r="B88" s="16">
        <f t="shared" si="3"/>
        <v>0.77667612228844962</v>
      </c>
      <c r="C88" s="16">
        <f t="shared" si="4"/>
        <v>14.550949734747041</v>
      </c>
      <c r="D88" s="20">
        <f t="shared" si="23"/>
        <v>99.777221343830135</v>
      </c>
      <c r="E88" s="20">
        <f t="shared" si="24"/>
        <v>79.799188140099858</v>
      </c>
      <c r="F88" s="20">
        <f t="shared" si="32"/>
        <v>3.2041673695284989</v>
      </c>
      <c r="G88" s="20">
        <f t="shared" si="32"/>
        <v>3.3797515904394335</v>
      </c>
      <c r="H88" s="20">
        <f t="shared" si="32"/>
        <v>0.17558422091093698</v>
      </c>
      <c r="I88" s="20">
        <f t="shared" si="32"/>
        <v>19.8</v>
      </c>
      <c r="J88" s="20">
        <f t="shared" si="32"/>
        <v>0.99895642289753039</v>
      </c>
      <c r="K88" s="20">
        <f t="shared" si="5"/>
        <v>1028.164450833312</v>
      </c>
      <c r="L88" s="20">
        <f t="shared" si="6"/>
        <v>822.2987907057344</v>
      </c>
      <c r="M88" s="20">
        <f t="shared" si="7"/>
        <v>33.017666151644157</v>
      </c>
      <c r="N88" s="20">
        <f t="shared" si="8"/>
        <v>34.826991482981917</v>
      </c>
      <c r="O88" s="20">
        <f t="shared" si="9"/>
        <v>1.80932533133778</v>
      </c>
      <c r="P88" s="20">
        <f>Properties!$G$12*EXP(1/$N$2-1/300)*(K88*L88-M88*N88/Properties!$B$3)</f>
        <v>1.3752760293185541E-2</v>
      </c>
      <c r="Q88" s="20">
        <f>Properties!$G$13*(K88^2-O88*N88/Properties!$C$3)</f>
        <v>7.5231541222311657E-4</v>
      </c>
      <c r="R88" s="20">
        <f>Properties!$G$14*(O88*L88-M88*K88/Properties!$D$3)</f>
        <v>4.4748546847496206E-10</v>
      </c>
      <c r="S88" s="20">
        <f t="shared" si="10"/>
        <v>99.773581843424807</v>
      </c>
      <c r="T88" s="20">
        <f t="shared" si="11"/>
        <v>79.795907554358024</v>
      </c>
      <c r="U88" s="20">
        <f t="shared" si="12"/>
        <v>3.207447955270327</v>
      </c>
      <c r="V88" s="20">
        <f t="shared" si="13"/>
        <v>3.3832116335130089</v>
      </c>
      <c r="W88" s="20">
        <f t="shared" si="14"/>
        <v>0.17576367824268443</v>
      </c>
      <c r="X88" s="20">
        <f t="shared" si="33"/>
        <v>19.8</v>
      </c>
      <c r="Y88" s="20">
        <f t="shared" si="15"/>
        <v>0.99893930599369607</v>
      </c>
      <c r="Z88" s="34">
        <f t="shared" si="16"/>
        <v>6.8088007065073564E-3</v>
      </c>
      <c r="AA88" s="38">
        <f t="shared" si="21"/>
        <v>2.2641815657519259E-3</v>
      </c>
      <c r="AB88" s="37">
        <f t="shared" si="22"/>
        <v>2.5511555705246989E-3</v>
      </c>
      <c r="AC88" s="39">
        <f t="shared" si="17"/>
        <v>18.28058909537571</v>
      </c>
    </row>
    <row r="89" spans="1:29">
      <c r="A89" s="20">
        <f t="shared" si="18"/>
        <v>6.2000000000000033E-3</v>
      </c>
      <c r="B89" s="16">
        <f t="shared" si="3"/>
        <v>0.78940851773580123</v>
      </c>
      <c r="C89" s="16">
        <f t="shared" si="4"/>
        <v>14.789489894333059</v>
      </c>
      <c r="D89" s="20">
        <f t="shared" si="23"/>
        <v>99.773581843424807</v>
      </c>
      <c r="E89" s="20">
        <f t="shared" si="24"/>
        <v>79.795907554358024</v>
      </c>
      <c r="F89" s="20">
        <f t="shared" si="32"/>
        <v>3.207447955270327</v>
      </c>
      <c r="G89" s="20">
        <f t="shared" si="32"/>
        <v>3.3832116335130089</v>
      </c>
      <c r="H89" s="20">
        <f t="shared" si="32"/>
        <v>0.17576367824268443</v>
      </c>
      <c r="I89" s="20">
        <f t="shared" si="32"/>
        <v>19.8</v>
      </c>
      <c r="J89" s="20">
        <f t="shared" si="32"/>
        <v>0.99893930599369607</v>
      </c>
      <c r="K89" s="20">
        <f t="shared" si="5"/>
        <v>1028.1093304994356</v>
      </c>
      <c r="L89" s="20">
        <f t="shared" si="6"/>
        <v>822.25089624475936</v>
      </c>
      <c r="M89" s="20">
        <f t="shared" si="7"/>
        <v>33.050904948764014</v>
      </c>
      <c r="N89" s="20">
        <f t="shared" si="8"/>
        <v>34.862048482207385</v>
      </c>
      <c r="O89" s="20">
        <f t="shared" si="9"/>
        <v>1.8111435334433987</v>
      </c>
      <c r="P89" s="20">
        <f>Properties!$G$12*EXP(1/$N$2-1/300)*(K89*L89-M89*N89/Properties!$B$3)</f>
        <v>1.3751221958254874E-2</v>
      </c>
      <c r="Q89" s="20">
        <f>Properties!$G$13*(K89^2-O89*N89/Properties!$C$3)</f>
        <v>7.5223474375414048E-4</v>
      </c>
      <c r="R89" s="20">
        <f>Properties!$G$14*(O89*L89-M89*K89/Properties!$D$3)</f>
        <v>4.4790610128885354E-10</v>
      </c>
      <c r="S89" s="20">
        <f t="shared" si="10"/>
        <v>99.769942748459584</v>
      </c>
      <c r="T89" s="20">
        <f t="shared" si="11"/>
        <v>79.792627335570756</v>
      </c>
      <c r="U89" s="20">
        <f t="shared" si="12"/>
        <v>3.2107281740575955</v>
      </c>
      <c r="V89" s="20">
        <f t="shared" si="13"/>
        <v>3.3866712903892551</v>
      </c>
      <c r="W89" s="20">
        <f t="shared" si="14"/>
        <v>0.1759431163316621</v>
      </c>
      <c r="X89" s="20">
        <f t="shared" si="33"/>
        <v>19.8</v>
      </c>
      <c r="Y89" s="20">
        <f t="shared" si="15"/>
        <v>0.99892218879656225</v>
      </c>
      <c r="Z89" s="34">
        <f t="shared" si="16"/>
        <v>6.9198955132698803E-3</v>
      </c>
      <c r="AA89" s="38">
        <f t="shared" si="21"/>
        <v>2.3005725154041558E-3</v>
      </c>
      <c r="AB89" s="37">
        <f t="shared" si="22"/>
        <v>2.5921583053655438E-3</v>
      </c>
      <c r="AC89" s="39">
        <f t="shared" si="17"/>
        <v>18.280504467904368</v>
      </c>
    </row>
    <row r="90" spans="1:29">
      <c r="A90" s="20">
        <f t="shared" si="18"/>
        <v>6.3000000000000035E-3</v>
      </c>
      <c r="B90" s="16">
        <f t="shared" si="3"/>
        <v>0.80214091318315295</v>
      </c>
      <c r="C90" s="16">
        <f t="shared" si="4"/>
        <v>15.028030053919077</v>
      </c>
      <c r="D90" s="20">
        <f t="shared" si="23"/>
        <v>99.769942748459584</v>
      </c>
      <c r="E90" s="20">
        <f t="shared" si="24"/>
        <v>79.792627335570756</v>
      </c>
      <c r="F90" s="20">
        <f t="shared" si="32"/>
        <v>3.2107281740575955</v>
      </c>
      <c r="G90" s="20">
        <f t="shared" si="32"/>
        <v>3.3866712903892551</v>
      </c>
      <c r="H90" s="20">
        <f t="shared" si="32"/>
        <v>0.1759431163316621</v>
      </c>
      <c r="I90" s="20">
        <f t="shared" si="32"/>
        <v>19.8</v>
      </c>
      <c r="J90" s="20">
        <f t="shared" si="32"/>
        <v>0.99892218879656225</v>
      </c>
      <c r="K90" s="20">
        <f t="shared" si="5"/>
        <v>1028.054215326694</v>
      </c>
      <c r="L90" s="20">
        <f t="shared" si="6"/>
        <v>822.20300648205045</v>
      </c>
      <c r="M90" s="20">
        <f t="shared" si="7"/>
        <v>33.084138796491928</v>
      </c>
      <c r="N90" s="20">
        <f t="shared" si="8"/>
        <v>34.897100269853809</v>
      </c>
      <c r="O90" s="20">
        <f t="shared" si="9"/>
        <v>1.8129614733619042</v>
      </c>
      <c r="P90" s="20">
        <f>Properties!$G$12*EXP(1/$N$2-1/300)*(K90*L90-M90*N90/Properties!$B$3)</f>
        <v>1.3749683856756834E-2</v>
      </c>
      <c r="Q90" s="20">
        <f>Properties!$G$13*(K90^2-O90*N90/Properties!$C$3)</f>
        <v>7.5215408715622266E-4</v>
      </c>
      <c r="R90" s="20">
        <f>Properties!$G$14*(O90*L90-M90*K90/Properties!$D$3)</f>
        <v>4.4832661786511242E-10</v>
      </c>
      <c r="S90" s="20">
        <f t="shared" si="10"/>
        <v>99.766304058873118</v>
      </c>
      <c r="T90" s="20">
        <f t="shared" si="11"/>
        <v>79.789347483682363</v>
      </c>
      <c r="U90" s="20">
        <f t="shared" si="12"/>
        <v>3.2140080259459873</v>
      </c>
      <c r="V90" s="20">
        <f t="shared" si="13"/>
        <v>3.3901305611266865</v>
      </c>
      <c r="W90" s="20">
        <f t="shared" si="14"/>
        <v>0.17612253518070173</v>
      </c>
      <c r="X90" s="20">
        <f t="shared" si="33"/>
        <v>19.8</v>
      </c>
      <c r="Y90" s="20">
        <f t="shared" si="15"/>
        <v>0.99890507130611383</v>
      </c>
      <c r="Z90" s="34">
        <f t="shared" si="16"/>
        <v>7.0309734620995767E-3</v>
      </c>
      <c r="AA90" s="38">
        <f t="shared" si="21"/>
        <v>2.3369594112688219E-3</v>
      </c>
      <c r="AB90" s="37">
        <f t="shared" si="22"/>
        <v>2.6331564539704643E-3</v>
      </c>
      <c r="AC90" s="39">
        <f t="shared" si="17"/>
        <v>18.280419844114252</v>
      </c>
    </row>
    <row r="91" spans="1:29">
      <c r="A91" s="20">
        <f t="shared" si="18"/>
        <v>6.4000000000000038E-3</v>
      </c>
      <c r="B91" s="16">
        <f t="shared" ref="B91:B154" si="34">A91/(PI()/4*$N$6^2)</f>
        <v>0.81487330863050456</v>
      </c>
      <c r="C91" s="16">
        <f t="shared" ref="C91:C154" si="35">A91*$N$10</f>
        <v>15.266570213505094</v>
      </c>
      <c r="D91" s="20">
        <f t="shared" si="23"/>
        <v>99.766304058873118</v>
      </c>
      <c r="E91" s="20">
        <f t="shared" si="24"/>
        <v>79.789347483682363</v>
      </c>
      <c r="F91" s="20">
        <f t="shared" si="32"/>
        <v>3.2140080259459873</v>
      </c>
      <c r="G91" s="20">
        <f t="shared" si="32"/>
        <v>3.3901305611266865</v>
      </c>
      <c r="H91" s="20">
        <f t="shared" si="32"/>
        <v>0.17612253518070173</v>
      </c>
      <c r="I91" s="20">
        <f t="shared" si="32"/>
        <v>19.8</v>
      </c>
      <c r="J91" s="20">
        <f t="shared" si="32"/>
        <v>0.99890507130611383</v>
      </c>
      <c r="K91" s="20">
        <f t="shared" ref="K91:K154" si="36">$N$3*D91/SUM(D91:I91)*$J91</f>
        <v>1027.9991053142573</v>
      </c>
      <c r="L91" s="20">
        <f t="shared" ref="L91:L154" si="37">$N$3*E91/SUM(D91:I91)*$J91</f>
        <v>822.15512141685645</v>
      </c>
      <c r="M91" s="20">
        <f t="shared" ref="M91:M154" si="38">$N$3*F91/SUM(D91:I91)*$J91</f>
        <v>33.117367695565775</v>
      </c>
      <c r="N91" s="20">
        <f t="shared" ref="N91:N154" si="39">$N$3*G91/SUM(D91:I91)*$J91</f>
        <v>34.93214684669676</v>
      </c>
      <c r="O91" s="20">
        <f t="shared" ref="O91:O154" si="40">$N$3*H91/SUM(D91:I91)*$J91</f>
        <v>1.8147791511310121</v>
      </c>
      <c r="P91" s="20">
        <f>Properties!$G$12*EXP(1/$N$2-1/300)*(K91*L91-M91*N91/Properties!$B$3)</f>
        <v>1.3748145988643091E-2</v>
      </c>
      <c r="Q91" s="20">
        <f>Properties!$G$13*(K91^2-O91*N91/Properties!$C$3)</f>
        <v>7.5207344242693701E-4</v>
      </c>
      <c r="R91" s="20">
        <f>Properties!$G$14*(O91*L91-M91*K91/Properties!$D$3)</f>
        <v>4.4874701823245766E-10</v>
      </c>
      <c r="S91" s="20">
        <f t="shared" ref="S91:S154" si="41">D91+$N$10*(-P91-2*Q91+R91)*$B$25</f>
        <v>99.762665774604059</v>
      </c>
      <c r="T91" s="20">
        <f t="shared" ref="T91:T154" si="42">E91+$N$10*(-P91-R91)*$B$25</f>
        <v>79.786067998637179</v>
      </c>
      <c r="U91" s="20">
        <f t="shared" ref="U91:U154" si="43">F91+$N$10*(P91+R91)*$B$25</f>
        <v>3.2172875109911745</v>
      </c>
      <c r="V91" s="20">
        <f t="shared" ref="V91:V154" si="44">G91+$N$10*(P91+Q91)*$B$25</f>
        <v>3.3935894457838063</v>
      </c>
      <c r="W91" s="20">
        <f t="shared" ref="W91:W154" si="45">H91+$N$10*(Q91-R91)*$B$25</f>
        <v>0.17630193479263448</v>
      </c>
      <c r="X91" s="20">
        <f t="shared" si="33"/>
        <v>19.8</v>
      </c>
      <c r="Y91" s="20">
        <f t="shared" ref="Y91:Y154" si="46">J91-($Q$6/(2*J91))*($B$25)</f>
        <v>0.99888795352233573</v>
      </c>
      <c r="Z91" s="34">
        <f t="shared" ref="Z91:Z154" si="47">1-(P91+R91)/($P$27+$R$27)</f>
        <v>7.1420345564868759E-3</v>
      </c>
      <c r="AA91" s="38">
        <f t="shared" si="21"/>
        <v>2.3733422539594074E-3</v>
      </c>
      <c r="AB91" s="37">
        <f t="shared" si="22"/>
        <v>2.6741500170352596E-3</v>
      </c>
      <c r="AC91" s="39">
        <f t="shared" ref="AC91:AC154" si="48">(P91+R91)/(Q91-R91)</f>
        <v>18.280335224005267</v>
      </c>
    </row>
    <row r="92" spans="1:29">
      <c r="A92" s="20">
        <f t="shared" ref="A92:A155" si="49">A91+$B$25</f>
        <v>6.500000000000004E-3</v>
      </c>
      <c r="B92" s="16">
        <f t="shared" si="34"/>
        <v>0.82760570407785627</v>
      </c>
      <c r="C92" s="16">
        <f t="shared" si="35"/>
        <v>15.50511037309111</v>
      </c>
      <c r="D92" s="20">
        <f t="shared" si="23"/>
        <v>99.762665774604059</v>
      </c>
      <c r="E92" s="20">
        <f t="shared" si="24"/>
        <v>79.786067998637179</v>
      </c>
      <c r="F92" s="20">
        <f t="shared" si="32"/>
        <v>3.2172875109911745</v>
      </c>
      <c r="G92" s="20">
        <f t="shared" si="32"/>
        <v>3.3935894457838063</v>
      </c>
      <c r="H92" s="20">
        <f t="shared" si="32"/>
        <v>0.17630193479263448</v>
      </c>
      <c r="I92" s="20">
        <f t="shared" si="32"/>
        <v>19.8</v>
      </c>
      <c r="J92" s="20">
        <f t="shared" si="32"/>
        <v>0.99888795352233573</v>
      </c>
      <c r="K92" s="20">
        <f t="shared" si="36"/>
        <v>1027.9440004612961</v>
      </c>
      <c r="L92" s="20">
        <f t="shared" si="37"/>
        <v>822.10724104842723</v>
      </c>
      <c r="M92" s="20">
        <f t="shared" si="38"/>
        <v>33.150591646723264</v>
      </c>
      <c r="N92" s="20">
        <f t="shared" si="39"/>
        <v>34.967188213511662</v>
      </c>
      <c r="O92" s="20">
        <f t="shared" si="40"/>
        <v>1.8165965667884292</v>
      </c>
      <c r="P92" s="20">
        <f>Properties!$G$12*EXP(1/$N$2-1/300)*(K92*L92-M92*N92/Properties!$B$3)</f>
        <v>1.3746608353865344E-2</v>
      </c>
      <c r="Q92" s="20">
        <f>Properties!$G$13*(K92^2-O92*N92/Properties!$C$3)</f>
        <v>7.5199280956385784E-4</v>
      </c>
      <c r="R92" s="20">
        <f>Properties!$G$14*(O92*L92-M92*K92/Properties!$D$3)</f>
        <v>4.4916730241960088E-10</v>
      </c>
      <c r="S92" s="20">
        <f t="shared" si="41"/>
        <v>99.759027895591103</v>
      </c>
      <c r="T92" s="20">
        <f t="shared" si="42"/>
        <v>79.782788880379542</v>
      </c>
      <c r="U92" s="20">
        <f t="shared" si="43"/>
        <v>3.2205666292488164</v>
      </c>
      <c r="V92" s="20">
        <f t="shared" si="44"/>
        <v>3.3970479444191048</v>
      </c>
      <c r="W92" s="20">
        <f t="shared" si="45"/>
        <v>0.17648131517029095</v>
      </c>
      <c r="X92" s="20">
        <f t="shared" si="33"/>
        <v>19.8</v>
      </c>
      <c r="Y92" s="20">
        <f t="shared" si="46"/>
        <v>0.99887083544521293</v>
      </c>
      <c r="Z92" s="34">
        <f t="shared" si="47"/>
        <v>7.2530787999199875E-3</v>
      </c>
      <c r="AA92" s="38">
        <f t="shared" ref="AA92:AA155" si="50">($D$27-S92)/$D$27</f>
        <v>2.4097210440889682E-3</v>
      </c>
      <c r="AB92" s="37">
        <f t="shared" ref="AB92:AB155" si="51">($E$27-T92)/$E$27</f>
        <v>2.7151389952557283E-3</v>
      </c>
      <c r="AC92" s="39">
        <f t="shared" si="48"/>
        <v>18.280250607577333</v>
      </c>
    </row>
    <row r="93" spans="1:29">
      <c r="A93" s="20">
        <f t="shared" si="49"/>
        <v>6.6000000000000043E-3</v>
      </c>
      <c r="B93" s="16">
        <f t="shared" si="34"/>
        <v>0.84033809952520788</v>
      </c>
      <c r="C93" s="16">
        <f t="shared" si="35"/>
        <v>15.743650532677128</v>
      </c>
      <c r="D93" s="20">
        <f t="shared" ref="D93:D156" si="52">S92</f>
        <v>99.759027895591103</v>
      </c>
      <c r="E93" s="20">
        <f t="shared" ref="E93:E156" si="53">T92</f>
        <v>79.782788880379542</v>
      </c>
      <c r="F93" s="20">
        <f t="shared" si="32"/>
        <v>3.2205666292488164</v>
      </c>
      <c r="G93" s="20">
        <f t="shared" si="32"/>
        <v>3.3970479444191048</v>
      </c>
      <c r="H93" s="20">
        <f t="shared" si="32"/>
        <v>0.17648131517029095</v>
      </c>
      <c r="I93" s="20">
        <f t="shared" si="32"/>
        <v>19.8</v>
      </c>
      <c r="J93" s="20">
        <f t="shared" si="32"/>
        <v>0.99887083544521293</v>
      </c>
      <c r="K93" s="20">
        <f t="shared" si="36"/>
        <v>1027.888900766982</v>
      </c>
      <c r="L93" s="20">
        <f t="shared" si="37"/>
        <v>822.05936537601212</v>
      </c>
      <c r="M93" s="20">
        <f t="shared" si="38"/>
        <v>33.183810650701965</v>
      </c>
      <c r="N93" s="20">
        <f t="shared" si="39"/>
        <v>35.002224371073787</v>
      </c>
      <c r="O93" s="20">
        <f t="shared" si="40"/>
        <v>1.8184137203718567</v>
      </c>
      <c r="P93" s="20">
        <f>Properties!$G$12*EXP(1/$N$2-1/300)*(K93*L93-M93*N93/Properties!$B$3)</f>
        <v>1.3745070952375302E-2</v>
      </c>
      <c r="Q93" s="20">
        <f>Properties!$G$13*(K93^2-O93*N93/Properties!$C$3)</f>
        <v>7.5191218856456227E-4</v>
      </c>
      <c r="R93" s="20">
        <f>Properties!$G$14*(O93*L93-M93*K93/Properties!$D$3)</f>
        <v>4.49587470455245E-10</v>
      </c>
      <c r="S93" s="20">
        <f t="shared" si="41"/>
        <v>99.755390421772944</v>
      </c>
      <c r="T93" s="20">
        <f t="shared" si="42"/>
        <v>79.779510128853801</v>
      </c>
      <c r="U93" s="20">
        <f t="shared" si="43"/>
        <v>3.223845380774562</v>
      </c>
      <c r="V93" s="20">
        <f t="shared" si="44"/>
        <v>3.4005060570910604</v>
      </c>
      <c r="W93" s="20">
        <f t="shared" si="45"/>
        <v>0.17666067631650115</v>
      </c>
      <c r="X93" s="20">
        <f t="shared" si="33"/>
        <v>19.8</v>
      </c>
      <c r="Y93" s="20">
        <f t="shared" si="46"/>
        <v>0.99885371707473036</v>
      </c>
      <c r="Z93" s="34">
        <f t="shared" si="47"/>
        <v>7.3641061958862331E-3</v>
      </c>
      <c r="AA93" s="38">
        <f t="shared" si="50"/>
        <v>2.446095782270561E-3</v>
      </c>
      <c r="AB93" s="37">
        <f t="shared" si="51"/>
        <v>2.7561233893274918E-3</v>
      </c>
      <c r="AC93" s="39">
        <f t="shared" si="48"/>
        <v>18.280165994830327</v>
      </c>
    </row>
    <row r="94" spans="1:29">
      <c r="A94" s="20">
        <f t="shared" si="49"/>
        <v>6.7000000000000046E-3</v>
      </c>
      <c r="B94" s="16">
        <f t="shared" si="34"/>
        <v>0.85307049497255949</v>
      </c>
      <c r="C94" s="16">
        <f t="shared" si="35"/>
        <v>15.982190692263146</v>
      </c>
      <c r="D94" s="20">
        <f t="shared" si="52"/>
        <v>99.755390421772944</v>
      </c>
      <c r="E94" s="20">
        <f t="shared" si="53"/>
        <v>79.779510128853801</v>
      </c>
      <c r="F94" s="20">
        <f t="shared" si="32"/>
        <v>3.223845380774562</v>
      </c>
      <c r="G94" s="20">
        <f t="shared" si="32"/>
        <v>3.4005060570910604</v>
      </c>
      <c r="H94" s="20">
        <f t="shared" si="32"/>
        <v>0.17666067631650115</v>
      </c>
      <c r="I94" s="20">
        <f t="shared" si="32"/>
        <v>19.8</v>
      </c>
      <c r="J94" s="20">
        <f t="shared" si="32"/>
        <v>0.99885371707473036</v>
      </c>
      <c r="K94" s="20">
        <f t="shared" si="36"/>
        <v>1027.8338062304858</v>
      </c>
      <c r="L94" s="20">
        <f t="shared" si="37"/>
        <v>822.01149439886092</v>
      </c>
      <c r="M94" s="20">
        <f t="shared" si="38"/>
        <v>33.217024708239279</v>
      </c>
      <c r="N94" s="20">
        <f t="shared" si="39"/>
        <v>35.037255320158238</v>
      </c>
      <c r="O94" s="20">
        <f t="shared" si="40"/>
        <v>1.8202306119189868</v>
      </c>
      <c r="P94" s="20">
        <f>Properties!$G$12*EXP(1/$N$2-1/300)*(K94*L94-M94*N94/Properties!$B$3)</f>
        <v>1.3743533784124679E-2</v>
      </c>
      <c r="Q94" s="20">
        <f>Properties!$G$13*(K94^2-O94*N94/Properties!$C$3)</f>
        <v>7.5183157942662626E-4</v>
      </c>
      <c r="R94" s="20">
        <f>Properties!$G$14*(O94*L94-M94*K94/Properties!$D$3)</f>
        <v>4.5000752236808553E-10</v>
      </c>
      <c r="S94" s="20">
        <f t="shared" si="41"/>
        <v>99.751753353088276</v>
      </c>
      <c r="T94" s="20">
        <f t="shared" si="42"/>
        <v>79.77623174400432</v>
      </c>
      <c r="U94" s="20">
        <f t="shared" si="43"/>
        <v>3.2271237656240479</v>
      </c>
      <c r="V94" s="20">
        <f t="shared" si="44"/>
        <v>3.4039637838581394</v>
      </c>
      <c r="W94" s="20">
        <f t="shared" si="45"/>
        <v>0.17684001823409451</v>
      </c>
      <c r="X94" s="20">
        <f t="shared" si="33"/>
        <v>19.8</v>
      </c>
      <c r="Y94" s="20">
        <f t="shared" si="46"/>
        <v>0.9988365984108728</v>
      </c>
      <c r="Z94" s="34">
        <f t="shared" si="47"/>
        <v>7.4751167478726011E-3</v>
      </c>
      <c r="AA94" s="38">
        <f t="shared" si="50"/>
        <v>2.4824664691172416E-3</v>
      </c>
      <c r="AB94" s="37">
        <f t="shared" si="51"/>
        <v>2.7971031999459938E-3</v>
      </c>
      <c r="AC94" s="39">
        <f t="shared" si="48"/>
        <v>18.280081385764152</v>
      </c>
    </row>
    <row r="95" spans="1:29">
      <c r="A95" s="20">
        <f t="shared" si="49"/>
        <v>6.8000000000000048E-3</v>
      </c>
      <c r="B95" s="16">
        <f t="shared" si="34"/>
        <v>0.86580289041991121</v>
      </c>
      <c r="C95" s="16">
        <f t="shared" si="35"/>
        <v>16.220730851849165</v>
      </c>
      <c r="D95" s="20">
        <f t="shared" si="52"/>
        <v>99.751753353088276</v>
      </c>
      <c r="E95" s="20">
        <f t="shared" si="53"/>
        <v>79.77623174400432</v>
      </c>
      <c r="F95" s="20">
        <f t="shared" si="32"/>
        <v>3.2271237656240479</v>
      </c>
      <c r="G95" s="20">
        <f t="shared" si="32"/>
        <v>3.4039637838581394</v>
      </c>
      <c r="H95" s="20">
        <f t="shared" si="32"/>
        <v>0.17684001823409451</v>
      </c>
      <c r="I95" s="20">
        <f t="shared" si="32"/>
        <v>19.8</v>
      </c>
      <c r="J95" s="20">
        <f t="shared" si="32"/>
        <v>0.9988365984108728</v>
      </c>
      <c r="K95" s="20">
        <f t="shared" si="36"/>
        <v>1027.7787168509785</v>
      </c>
      <c r="L95" s="20">
        <f t="shared" si="37"/>
        <v>821.96362811622305</v>
      </c>
      <c r="M95" s="20">
        <f t="shared" si="38"/>
        <v>33.250233820072459</v>
      </c>
      <c r="N95" s="20">
        <f t="shared" si="39"/>
        <v>35.072281061539933</v>
      </c>
      <c r="O95" s="20">
        <f t="shared" si="40"/>
        <v>1.8220472414675035</v>
      </c>
      <c r="P95" s="20">
        <f>Properties!$G$12*EXP(1/$N$2-1/300)*(K95*L95-M95*N95/Properties!$B$3)</f>
        <v>1.3741996849065198E-2</v>
      </c>
      <c r="Q95" s="20">
        <f>Properties!$G$13*(K95^2-O95*N95/Properties!$C$3)</f>
        <v>7.5175098214762606E-4</v>
      </c>
      <c r="R95" s="20">
        <f>Properties!$G$14*(O95*L95-M95*K95/Properties!$D$3)</f>
        <v>4.5042745818680859E-10</v>
      </c>
      <c r="S95" s="20">
        <f t="shared" si="41"/>
        <v>99.748116689475808</v>
      </c>
      <c r="T95" s="20">
        <f t="shared" si="42"/>
        <v>79.772953725775466</v>
      </c>
      <c r="U95" s="20">
        <f t="shared" si="43"/>
        <v>3.2304017838528996</v>
      </c>
      <c r="V95" s="20">
        <f t="shared" si="44"/>
        <v>3.4074211247787964</v>
      </c>
      <c r="W95" s="20">
        <f t="shared" si="45"/>
        <v>0.17701934092589991</v>
      </c>
      <c r="X95" s="20">
        <f t="shared" si="33"/>
        <v>19.8</v>
      </c>
      <c r="Y95" s="20">
        <f t="shared" si="46"/>
        <v>0.99881947945362526</v>
      </c>
      <c r="Z95" s="34">
        <f t="shared" si="47"/>
        <v>7.5861104593659689E-3</v>
      </c>
      <c r="AA95" s="38">
        <f t="shared" si="50"/>
        <v>2.5188331052419244E-3</v>
      </c>
      <c r="AB95" s="37">
        <f t="shared" si="51"/>
        <v>2.8380784278066785E-3</v>
      </c>
      <c r="AC95" s="39">
        <f t="shared" si="48"/>
        <v>18.279996780378713</v>
      </c>
    </row>
    <row r="96" spans="1:29">
      <c r="A96" s="20">
        <f t="shared" si="49"/>
        <v>6.9000000000000051E-3</v>
      </c>
      <c r="B96" s="16">
        <f t="shared" si="34"/>
        <v>0.87853528586726282</v>
      </c>
      <c r="C96" s="16">
        <f t="shared" si="35"/>
        <v>16.459271011435181</v>
      </c>
      <c r="D96" s="20">
        <f t="shared" si="52"/>
        <v>99.748116689475808</v>
      </c>
      <c r="E96" s="20">
        <f t="shared" si="53"/>
        <v>79.772953725775466</v>
      </c>
      <c r="F96" s="20">
        <f t="shared" si="32"/>
        <v>3.2304017838528996</v>
      </c>
      <c r="G96" s="20">
        <f t="shared" si="32"/>
        <v>3.4074211247787964</v>
      </c>
      <c r="H96" s="20">
        <f t="shared" si="32"/>
        <v>0.17701934092589991</v>
      </c>
      <c r="I96" s="20">
        <f t="shared" si="32"/>
        <v>19.8</v>
      </c>
      <c r="J96" s="20">
        <f t="shared" si="32"/>
        <v>0.99881947945362526</v>
      </c>
      <c r="K96" s="20">
        <f t="shared" si="36"/>
        <v>1027.723632627632</v>
      </c>
      <c r="L96" s="20">
        <f t="shared" si="37"/>
        <v>821.91576652734875</v>
      </c>
      <c r="M96" s="20">
        <f t="shared" si="38"/>
        <v>33.283437986938608</v>
      </c>
      <c r="N96" s="20">
        <f t="shared" si="39"/>
        <v>35.107301595993654</v>
      </c>
      <c r="O96" s="20">
        <f t="shared" si="40"/>
        <v>1.8238636090550844</v>
      </c>
      <c r="P96" s="20">
        <f>Properties!$G$12*EXP(1/$N$2-1/300)*(K96*L96-M96*N96/Properties!$B$3)</f>
        <v>1.374046014714861E-2</v>
      </c>
      <c r="Q96" s="20">
        <f>Properties!$G$13*(K96^2-O96*N96/Properties!$C$3)</f>
        <v>7.5167039672514022E-4</v>
      </c>
      <c r="R96" s="20">
        <f>Properties!$G$14*(O96*L96-M96*K96/Properties!$D$3)</f>
        <v>4.508472779400935E-10</v>
      </c>
      <c r="S96" s="20">
        <f t="shared" si="41"/>
        <v>99.74448043087429</v>
      </c>
      <c r="T96" s="20">
        <f t="shared" si="42"/>
        <v>79.769676074111629</v>
      </c>
      <c r="U96" s="20">
        <f t="shared" si="43"/>
        <v>3.2336794355167311</v>
      </c>
      <c r="V96" s="20">
        <f t="shared" si="44"/>
        <v>3.4108780799114733</v>
      </c>
      <c r="W96" s="20">
        <f t="shared" si="45"/>
        <v>0.17719864439474564</v>
      </c>
      <c r="X96" s="20">
        <f t="shared" si="33"/>
        <v>19.8</v>
      </c>
      <c r="Y96" s="20">
        <f t="shared" si="46"/>
        <v>0.99880236020297275</v>
      </c>
      <c r="Z96" s="34">
        <f t="shared" si="47"/>
        <v>7.6970873338502166E-3</v>
      </c>
      <c r="AA96" s="38">
        <f t="shared" si="50"/>
        <v>2.5551956912570973E-3</v>
      </c>
      <c r="AB96" s="37">
        <f t="shared" si="51"/>
        <v>2.8790490736046335E-3</v>
      </c>
      <c r="AC96" s="39">
        <f t="shared" si="48"/>
        <v>18.279912178673904</v>
      </c>
    </row>
    <row r="97" spans="1:29">
      <c r="A97" s="20">
        <f t="shared" si="49"/>
        <v>7.0000000000000053E-3</v>
      </c>
      <c r="B97" s="16">
        <f t="shared" si="34"/>
        <v>0.89126768131461453</v>
      </c>
      <c r="C97" s="16">
        <f t="shared" si="35"/>
        <v>16.6978111710212</v>
      </c>
      <c r="D97" s="20">
        <f t="shared" si="52"/>
        <v>99.74448043087429</v>
      </c>
      <c r="E97" s="20">
        <f t="shared" si="53"/>
        <v>79.769676074111629</v>
      </c>
      <c r="F97" s="20">
        <f t="shared" si="32"/>
        <v>3.2336794355167311</v>
      </c>
      <c r="G97" s="20">
        <f t="shared" si="32"/>
        <v>3.4108780799114733</v>
      </c>
      <c r="H97" s="20">
        <f t="shared" si="32"/>
        <v>0.17719864439474564</v>
      </c>
      <c r="I97" s="20">
        <f t="shared" si="32"/>
        <v>19.8</v>
      </c>
      <c r="J97" s="20">
        <f t="shared" si="32"/>
        <v>0.99880236020297275</v>
      </c>
      <c r="K97" s="20">
        <f t="shared" si="36"/>
        <v>1027.668553559618</v>
      </c>
      <c r="L97" s="20">
        <f t="shared" si="37"/>
        <v>821.86790963148837</v>
      </c>
      <c r="M97" s="20">
        <f t="shared" si="38"/>
        <v>33.316637209574687</v>
      </c>
      <c r="N97" s="20">
        <f t="shared" si="39"/>
        <v>35.142316924294057</v>
      </c>
      <c r="O97" s="20">
        <f t="shared" si="40"/>
        <v>1.8256797147193999</v>
      </c>
      <c r="P97" s="20">
        <f>Properties!$G$12*EXP(1/$N$2-1/300)*(K97*L97-M97*N97/Properties!$B$3)</f>
        <v>1.3738923678326674E-2</v>
      </c>
      <c r="Q97" s="20">
        <f>Properties!$G$13*(K97^2-O97*N97/Properties!$C$3)</f>
        <v>7.5158982315674686E-4</v>
      </c>
      <c r="R97" s="20">
        <f>Properties!$G$14*(O97*L97-M97*K97/Properties!$D$3)</f>
        <v>4.5126698165661165E-10</v>
      </c>
      <c r="S97" s="20">
        <f t="shared" si="41"/>
        <v>99.740844577222447</v>
      </c>
      <c r="T97" s="20">
        <f t="shared" si="42"/>
        <v>79.766398788957218</v>
      </c>
      <c r="U97" s="20">
        <f t="shared" si="43"/>
        <v>3.2369567206711447</v>
      </c>
      <c r="V97" s="20">
        <f t="shared" si="44"/>
        <v>3.4143346493146005</v>
      </c>
      <c r="W97" s="20">
        <f t="shared" si="45"/>
        <v>0.17737792864345939</v>
      </c>
      <c r="X97" s="20">
        <f t="shared" si="33"/>
        <v>19.8</v>
      </c>
      <c r="Y97" s="20">
        <f t="shared" si="46"/>
        <v>0.99878524065890006</v>
      </c>
      <c r="Z97" s="34">
        <f t="shared" si="47"/>
        <v>7.8080473748096679E-3</v>
      </c>
      <c r="AA97" s="38">
        <f t="shared" si="50"/>
        <v>2.5915542277755322E-3</v>
      </c>
      <c r="AB97" s="37">
        <f t="shared" si="51"/>
        <v>2.9200151380347704E-3</v>
      </c>
      <c r="AC97" s="39">
        <f t="shared" si="48"/>
        <v>18.279827580649624</v>
      </c>
    </row>
    <row r="98" spans="1:29">
      <c r="A98" s="20">
        <f t="shared" si="49"/>
        <v>7.1000000000000056E-3</v>
      </c>
      <c r="B98" s="16">
        <f t="shared" si="34"/>
        <v>0.90400007676196614</v>
      </c>
      <c r="C98" s="16">
        <f t="shared" si="35"/>
        <v>16.936351330607216</v>
      </c>
      <c r="D98" s="20">
        <f t="shared" si="52"/>
        <v>99.740844577222447</v>
      </c>
      <c r="E98" s="20">
        <f t="shared" si="53"/>
        <v>79.766398788957218</v>
      </c>
      <c r="F98" s="20">
        <f t="shared" si="32"/>
        <v>3.2369567206711447</v>
      </c>
      <c r="G98" s="20">
        <f t="shared" si="32"/>
        <v>3.4143346493146005</v>
      </c>
      <c r="H98" s="20">
        <f t="shared" si="32"/>
        <v>0.17737792864345939</v>
      </c>
      <c r="I98" s="20">
        <f t="shared" si="32"/>
        <v>19.8</v>
      </c>
      <c r="J98" s="20">
        <f t="shared" si="32"/>
        <v>0.99878524065890006</v>
      </c>
      <c r="K98" s="20">
        <f t="shared" si="36"/>
        <v>1027.6134796461076</v>
      </c>
      <c r="L98" s="20">
        <f t="shared" si="37"/>
        <v>821.82005742789192</v>
      </c>
      <c r="M98" s="20">
        <f t="shared" si="38"/>
        <v>33.349831488717477</v>
      </c>
      <c r="N98" s="20">
        <f t="shared" si="39"/>
        <v>35.177327047215549</v>
      </c>
      <c r="O98" s="20">
        <f t="shared" si="40"/>
        <v>1.8274955584981096</v>
      </c>
      <c r="P98" s="20">
        <f>Properties!$G$12*EXP(1/$N$2-1/300)*(K98*L98-M98*N98/Properties!$B$3)</f>
        <v>1.3737387442551147E-2</v>
      </c>
      <c r="Q98" s="20">
        <f>Properties!$G$13*(K98^2-O98*N98/Properties!$C$3)</f>
        <v>7.5150926144002417E-4</v>
      </c>
      <c r="R98" s="20">
        <f>Properties!$G$14*(O98*L98-M98*K98/Properties!$D$3)</f>
        <v>4.5168656936502472E-10</v>
      </c>
      <c r="S98" s="20">
        <f t="shared" si="41"/>
        <v>99.737209128459043</v>
      </c>
      <c r="T98" s="20">
        <f t="shared" si="42"/>
        <v>79.763121870256626</v>
      </c>
      <c r="U98" s="20">
        <f t="shared" si="43"/>
        <v>3.240233639371731</v>
      </c>
      <c r="V98" s="20">
        <f t="shared" si="44"/>
        <v>3.4177908330465958</v>
      </c>
      <c r="W98" s="20">
        <f t="shared" si="45"/>
        <v>0.17755719367486827</v>
      </c>
      <c r="X98" s="20">
        <f t="shared" si="33"/>
        <v>19.8</v>
      </c>
      <c r="Y98" s="20">
        <f t="shared" si="46"/>
        <v>0.9987681208213921</v>
      </c>
      <c r="Z98" s="34">
        <f t="shared" si="47"/>
        <v>7.9189905857279808E-3</v>
      </c>
      <c r="AA98" s="38">
        <f t="shared" si="50"/>
        <v>2.6279087154095749E-3</v>
      </c>
      <c r="AB98" s="37">
        <f t="shared" si="51"/>
        <v>2.9609766217921774E-3</v>
      </c>
      <c r="AC98" s="39">
        <f t="shared" si="48"/>
        <v>18.279742986305774</v>
      </c>
    </row>
    <row r="99" spans="1:29">
      <c r="A99" s="20">
        <f t="shared" si="49"/>
        <v>7.2000000000000059E-3</v>
      </c>
      <c r="B99" s="16">
        <f t="shared" si="34"/>
        <v>0.91673247220931786</v>
      </c>
      <c r="C99" s="16">
        <f t="shared" si="35"/>
        <v>17.174891490193232</v>
      </c>
      <c r="D99" s="20">
        <f t="shared" si="52"/>
        <v>99.737209128459043</v>
      </c>
      <c r="E99" s="20">
        <f t="shared" si="53"/>
        <v>79.763121870256626</v>
      </c>
      <c r="F99" s="20">
        <f t="shared" si="32"/>
        <v>3.240233639371731</v>
      </c>
      <c r="G99" s="20">
        <f t="shared" si="32"/>
        <v>3.4177908330465958</v>
      </c>
      <c r="H99" s="20">
        <f t="shared" si="32"/>
        <v>0.17755719367486827</v>
      </c>
      <c r="I99" s="20">
        <f t="shared" si="32"/>
        <v>19.8</v>
      </c>
      <c r="J99" s="20">
        <f t="shared" si="32"/>
        <v>0.9987681208213921</v>
      </c>
      <c r="K99" s="20">
        <f t="shared" si="36"/>
        <v>1027.5584108862736</v>
      </c>
      <c r="L99" s="20">
        <f t="shared" si="37"/>
        <v>821.77220991580998</v>
      </c>
      <c r="M99" s="20">
        <f t="shared" si="38"/>
        <v>33.383020825103621</v>
      </c>
      <c r="N99" s="20">
        <f t="shared" si="39"/>
        <v>35.212331965532456</v>
      </c>
      <c r="O99" s="20">
        <f t="shared" si="40"/>
        <v>1.8293111404288689</v>
      </c>
      <c r="P99" s="20">
        <f>Properties!$G$12*EXP(1/$N$2-1/300)*(K99*L99-M99*N99/Properties!$B$3)</f>
        <v>1.3735851439773818E-2</v>
      </c>
      <c r="Q99" s="20">
        <f>Properties!$G$13*(K99^2-O99*N99/Properties!$C$3)</f>
        <v>7.5142871157255213E-4</v>
      </c>
      <c r="R99" s="20">
        <f>Properties!$G$14*(O99*L99-M99*K99/Properties!$D$3)</f>
        <v>4.5210604109398797E-10</v>
      </c>
      <c r="S99" s="20">
        <f t="shared" si="41"/>
        <v>99.733574084522843</v>
      </c>
      <c r="T99" s="20">
        <f t="shared" si="42"/>
        <v>79.759845317954287</v>
      </c>
      <c r="U99" s="20">
        <f t="shared" si="43"/>
        <v>3.2435101916740701</v>
      </c>
      <c r="V99" s="20">
        <f t="shared" si="44"/>
        <v>3.4212466311658654</v>
      </c>
      <c r="W99" s="20">
        <f t="shared" si="45"/>
        <v>0.17773643949179885</v>
      </c>
      <c r="X99" s="20">
        <f t="shared" si="33"/>
        <v>19.8</v>
      </c>
      <c r="Y99" s="20">
        <f t="shared" si="46"/>
        <v>0.99875100069043377</v>
      </c>
      <c r="Z99" s="34">
        <f t="shared" si="47"/>
        <v>8.0299169700870365E-3</v>
      </c>
      <c r="AA99" s="38">
        <f t="shared" si="50"/>
        <v>2.664259154771571E-3</v>
      </c>
      <c r="AB99" s="37">
        <f t="shared" si="51"/>
        <v>3.0019335255714098E-3</v>
      </c>
      <c r="AC99" s="39">
        <f t="shared" si="48"/>
        <v>18.279658395642262</v>
      </c>
    </row>
    <row r="100" spans="1:29">
      <c r="A100" s="20">
        <f t="shared" si="49"/>
        <v>7.3000000000000061E-3</v>
      </c>
      <c r="B100" s="16">
        <f t="shared" si="34"/>
        <v>0.92946486765666947</v>
      </c>
      <c r="C100" s="16">
        <f t="shared" si="35"/>
        <v>17.413431649779252</v>
      </c>
      <c r="D100" s="20">
        <f t="shared" si="52"/>
        <v>99.733574084522843</v>
      </c>
      <c r="E100" s="20">
        <f t="shared" si="53"/>
        <v>79.759845317954287</v>
      </c>
      <c r="F100" s="20">
        <f t="shared" ref="F100:J150" si="54">U99</f>
        <v>3.2435101916740701</v>
      </c>
      <c r="G100" s="20">
        <f t="shared" si="54"/>
        <v>3.4212466311658654</v>
      </c>
      <c r="H100" s="20">
        <f t="shared" si="54"/>
        <v>0.17773643949179885</v>
      </c>
      <c r="I100" s="20">
        <f t="shared" si="54"/>
        <v>19.8</v>
      </c>
      <c r="J100" s="20">
        <f t="shared" si="54"/>
        <v>0.99875100069043377</v>
      </c>
      <c r="K100" s="20">
        <f t="shared" si="36"/>
        <v>1027.5033472792879</v>
      </c>
      <c r="L100" s="20">
        <f t="shared" si="37"/>
        <v>821.72436709449312</v>
      </c>
      <c r="M100" s="20">
        <f t="shared" si="38"/>
        <v>33.416205219469617</v>
      </c>
      <c r="N100" s="20">
        <f t="shared" si="39"/>
        <v>35.247331680018895</v>
      </c>
      <c r="O100" s="20">
        <f t="shared" si="40"/>
        <v>1.8311264605493225</v>
      </c>
      <c r="P100" s="20">
        <f>Properties!$G$12*EXP(1/$N$2-1/300)*(K100*L100-M100*N100/Properties!$B$3)</f>
        <v>1.3734315669946479E-2</v>
      </c>
      <c r="Q100" s="20">
        <f>Properties!$G$13*(K100^2-O100*N100/Properties!$C$3)</f>
        <v>7.5134817355191155E-4</v>
      </c>
      <c r="R100" s="20">
        <f>Properties!$G$14*(O100*L100-M100*K100/Properties!$D$3)</f>
        <v>4.5252539687214702E-10</v>
      </c>
      <c r="S100" s="20">
        <f t="shared" si="41"/>
        <v>99.729939445352628</v>
      </c>
      <c r="T100" s="20">
        <f t="shared" si="42"/>
        <v>79.756569131994624</v>
      </c>
      <c r="U100" s="20">
        <f t="shared" si="43"/>
        <v>3.2467863776337293</v>
      </c>
      <c r="V100" s="20">
        <f t="shared" si="44"/>
        <v>3.4247020437308029</v>
      </c>
      <c r="W100" s="20">
        <f t="shared" si="45"/>
        <v>0.1779156660970771</v>
      </c>
      <c r="X100" s="20">
        <f t="shared" si="33"/>
        <v>19.8</v>
      </c>
      <c r="Y100" s="20">
        <f t="shared" si="46"/>
        <v>0.99873388026601007</v>
      </c>
      <c r="Z100" s="34">
        <f t="shared" si="47"/>
        <v>8.1408265313682726E-3</v>
      </c>
      <c r="AA100" s="38">
        <f t="shared" si="50"/>
        <v>2.7006055464737244E-3</v>
      </c>
      <c r="AB100" s="37">
        <f t="shared" si="51"/>
        <v>3.0428858500672006E-3</v>
      </c>
      <c r="AC100" s="39">
        <f t="shared" si="48"/>
        <v>18.279573808658959</v>
      </c>
    </row>
    <row r="101" spans="1:29">
      <c r="A101" s="20">
        <f t="shared" si="49"/>
        <v>7.4000000000000064E-3</v>
      </c>
      <c r="B101" s="16">
        <f t="shared" si="34"/>
        <v>0.94219726310402119</v>
      </c>
      <c r="C101" s="16">
        <f t="shared" si="35"/>
        <v>17.651971809365268</v>
      </c>
      <c r="D101" s="20">
        <f t="shared" si="52"/>
        <v>99.729939445352628</v>
      </c>
      <c r="E101" s="20">
        <f t="shared" si="53"/>
        <v>79.756569131994624</v>
      </c>
      <c r="F101" s="20">
        <f t="shared" si="54"/>
        <v>3.2467863776337293</v>
      </c>
      <c r="G101" s="20">
        <f t="shared" si="54"/>
        <v>3.4247020437308029</v>
      </c>
      <c r="H101" s="20">
        <f t="shared" si="54"/>
        <v>0.1779156660970771</v>
      </c>
      <c r="I101" s="20">
        <f t="shared" si="54"/>
        <v>19.8</v>
      </c>
      <c r="J101" s="20">
        <f t="shared" si="54"/>
        <v>0.99873388026601007</v>
      </c>
      <c r="K101" s="20">
        <f t="shared" si="36"/>
        <v>1027.4482888243226</v>
      </c>
      <c r="L101" s="20">
        <f t="shared" si="37"/>
        <v>821.67652896319203</v>
      </c>
      <c r="M101" s="20">
        <f t="shared" si="38"/>
        <v>33.449384672551787</v>
      </c>
      <c r="N101" s="20">
        <f t="shared" si="39"/>
        <v>35.282326191448867</v>
      </c>
      <c r="O101" s="20">
        <f t="shared" si="40"/>
        <v>1.8329415188971099</v>
      </c>
      <c r="P101" s="20">
        <f>Properties!$G$12*EXP(1/$N$2-1/300)*(K101*L101-M101*N101/Properties!$B$3)</f>
        <v>1.3732780133020929E-2</v>
      </c>
      <c r="Q101" s="20">
        <f>Properties!$G$13*(K101^2-O101*N101/Properties!$C$3)</f>
        <v>7.5126764737568172E-4</v>
      </c>
      <c r="R101" s="20">
        <f>Properties!$G$14*(O101*L101-M101*K101/Properties!$D$3)</f>
        <v>4.5294463672814125E-10</v>
      </c>
      <c r="S101" s="20">
        <f t="shared" si="41"/>
        <v>99.72630521088719</v>
      </c>
      <c r="T101" s="20">
        <f t="shared" si="42"/>
        <v>79.753293312322086</v>
      </c>
      <c r="U101" s="20">
        <f t="shared" si="43"/>
        <v>3.2500621973062653</v>
      </c>
      <c r="V101" s="20">
        <f t="shared" si="44"/>
        <v>3.4281570707997902</v>
      </c>
      <c r="W101" s="20">
        <f t="shared" si="45"/>
        <v>0.17809487349352843</v>
      </c>
      <c r="X101" s="20">
        <f t="shared" si="33"/>
        <v>19.8</v>
      </c>
      <c r="Y101" s="20">
        <f t="shared" si="46"/>
        <v>0.99871675954810579</v>
      </c>
      <c r="Z101" s="34">
        <f t="shared" si="47"/>
        <v>8.2517192730525712E-3</v>
      </c>
      <c r="AA101" s="38">
        <f t="shared" si="50"/>
        <v>2.7369478911280967E-3</v>
      </c>
      <c r="AB101" s="37">
        <f t="shared" si="51"/>
        <v>3.0838335959739284E-3</v>
      </c>
      <c r="AC101" s="39">
        <f t="shared" si="48"/>
        <v>18.2794892253558</v>
      </c>
    </row>
    <row r="102" spans="1:29">
      <c r="A102" s="20">
        <f t="shared" si="49"/>
        <v>7.5000000000000067E-3</v>
      </c>
      <c r="B102" s="16">
        <f t="shared" si="34"/>
        <v>0.9549296585513728</v>
      </c>
      <c r="C102" s="16">
        <f t="shared" si="35"/>
        <v>17.890511968951287</v>
      </c>
      <c r="D102" s="20">
        <f t="shared" si="52"/>
        <v>99.72630521088719</v>
      </c>
      <c r="E102" s="20">
        <f t="shared" si="53"/>
        <v>79.753293312322086</v>
      </c>
      <c r="F102" s="20">
        <f t="shared" si="54"/>
        <v>3.2500621973062653</v>
      </c>
      <c r="G102" s="20">
        <f t="shared" si="54"/>
        <v>3.4281570707997902</v>
      </c>
      <c r="H102" s="20">
        <f t="shared" si="54"/>
        <v>0.17809487349352843</v>
      </c>
      <c r="I102" s="20">
        <f t="shared" si="54"/>
        <v>19.8</v>
      </c>
      <c r="J102" s="20">
        <f t="shared" si="54"/>
        <v>0.99871675954810579</v>
      </c>
      <c r="K102" s="20">
        <f t="shared" si="36"/>
        <v>1027.3932355205504</v>
      </c>
      <c r="L102" s="20">
        <f t="shared" si="37"/>
        <v>821.6286955211574</v>
      </c>
      <c r="M102" s="20">
        <f t="shared" si="38"/>
        <v>33.482559185086323</v>
      </c>
      <c r="N102" s="20">
        <f t="shared" si="39"/>
        <v>35.317315500596145</v>
      </c>
      <c r="O102" s="20">
        <f t="shared" si="40"/>
        <v>1.8347563155098612</v>
      </c>
      <c r="P102" s="20">
        <f>Properties!$G$12*EXP(1/$N$2-1/300)*(K102*L102-M102*N102/Properties!$B$3)</f>
        <v>1.3731244828948986E-2</v>
      </c>
      <c r="Q102" s="20">
        <f>Properties!$G$13*(K102^2-O102*N102/Properties!$C$3)</f>
        <v>7.51187133041445E-4</v>
      </c>
      <c r="R102" s="20">
        <f>Properties!$G$14*(O102*L102-M102*K102/Properties!$D$3)</f>
        <v>4.5336376069059993E-10</v>
      </c>
      <c r="S102" s="20">
        <f t="shared" si="41"/>
        <v>99.722671381065339</v>
      </c>
      <c r="T102" s="20">
        <f t="shared" si="42"/>
        <v>79.750017858881122</v>
      </c>
      <c r="U102" s="20">
        <f t="shared" si="43"/>
        <v>3.2533376507472229</v>
      </c>
      <c r="V102" s="20">
        <f t="shared" si="44"/>
        <v>3.4316117124311969</v>
      </c>
      <c r="W102" s="20">
        <f t="shared" si="45"/>
        <v>0.17827406168397764</v>
      </c>
      <c r="X102" s="20">
        <f t="shared" si="33"/>
        <v>19.8</v>
      </c>
      <c r="Y102" s="20">
        <f t="shared" si="46"/>
        <v>0.99869963853670596</v>
      </c>
      <c r="Z102" s="34">
        <f t="shared" si="47"/>
        <v>8.3625951986195934E-3</v>
      </c>
      <c r="AA102" s="38">
        <f t="shared" si="50"/>
        <v>2.7732861893466063E-3</v>
      </c>
      <c r="AB102" s="37">
        <f t="shared" si="51"/>
        <v>3.1247767639859701E-3</v>
      </c>
      <c r="AC102" s="39">
        <f t="shared" si="48"/>
        <v>18.279404645732651</v>
      </c>
    </row>
    <row r="103" spans="1:29">
      <c r="A103" s="20">
        <f t="shared" si="49"/>
        <v>7.6000000000000069E-3</v>
      </c>
      <c r="B103" s="16">
        <f t="shared" si="34"/>
        <v>0.96766205399872451</v>
      </c>
      <c r="C103" s="16">
        <f t="shared" si="35"/>
        <v>18.129052128537303</v>
      </c>
      <c r="D103" s="20">
        <f t="shared" si="52"/>
        <v>99.722671381065339</v>
      </c>
      <c r="E103" s="20">
        <f t="shared" si="53"/>
        <v>79.750017858881122</v>
      </c>
      <c r="F103" s="20">
        <f t="shared" si="54"/>
        <v>3.2533376507472229</v>
      </c>
      <c r="G103" s="20">
        <f t="shared" si="54"/>
        <v>3.4316117124311969</v>
      </c>
      <c r="H103" s="20">
        <f t="shared" si="54"/>
        <v>0.17827406168397764</v>
      </c>
      <c r="I103" s="20">
        <f t="shared" si="54"/>
        <v>19.8</v>
      </c>
      <c r="J103" s="20">
        <f t="shared" si="54"/>
        <v>0.99869963853670596</v>
      </c>
      <c r="K103" s="20">
        <f t="shared" si="36"/>
        <v>1027.3381873671435</v>
      </c>
      <c r="L103" s="20">
        <f t="shared" si="37"/>
        <v>821.58086676764083</v>
      </c>
      <c r="M103" s="20">
        <f t="shared" si="38"/>
        <v>33.515728757809256</v>
      </c>
      <c r="N103" s="20">
        <f t="shared" si="39"/>
        <v>35.352299608234418</v>
      </c>
      <c r="O103" s="20">
        <f t="shared" si="40"/>
        <v>1.8365708504252001</v>
      </c>
      <c r="P103" s="20">
        <f>Properties!$G$12*EXP(1/$N$2-1/300)*(K103*L103-M103*N103/Properties!$B$3)</f>
        <v>1.3729709757682482E-2</v>
      </c>
      <c r="Q103" s="20">
        <f>Properties!$G$13*(K103^2-O103*N103/Properties!$C$3)</f>
        <v>7.5110663054678251E-4</v>
      </c>
      <c r="R103" s="20">
        <f>Properties!$G$14*(O103*L103-M103*K103/Properties!$D$3)</f>
        <v>4.5378276878814633E-10</v>
      </c>
      <c r="S103" s="20">
        <f t="shared" si="41"/>
        <v>99.719037955825883</v>
      </c>
      <c r="T103" s="20">
        <f t="shared" si="42"/>
        <v>79.746742771616212</v>
      </c>
      <c r="U103" s="20">
        <f t="shared" si="43"/>
        <v>3.2566127380121355</v>
      </c>
      <c r="V103" s="20">
        <f t="shared" si="44"/>
        <v>3.4350659686833809</v>
      </c>
      <c r="W103" s="20">
        <f t="shared" si="45"/>
        <v>0.17845323067124896</v>
      </c>
      <c r="X103" s="20">
        <f t="shared" si="33"/>
        <v>19.8</v>
      </c>
      <c r="Y103" s="20">
        <f t="shared" si="46"/>
        <v>0.99868251723179546</v>
      </c>
      <c r="Z103" s="34">
        <f t="shared" si="47"/>
        <v>8.4734543115477789E-3</v>
      </c>
      <c r="AA103" s="38">
        <f t="shared" si="50"/>
        <v>2.8096204417411741E-3</v>
      </c>
      <c r="AB103" s="37">
        <f t="shared" si="51"/>
        <v>3.1657153547973494E-3</v>
      </c>
      <c r="AC103" s="39">
        <f t="shared" si="48"/>
        <v>18.279320069789438</v>
      </c>
    </row>
    <row r="104" spans="1:29">
      <c r="A104" s="20">
        <f t="shared" si="49"/>
        <v>7.7000000000000072E-3</v>
      </c>
      <c r="B104" s="16">
        <f t="shared" si="34"/>
        <v>0.98039444944607612</v>
      </c>
      <c r="C104" s="16">
        <f t="shared" si="35"/>
        <v>18.367592288123323</v>
      </c>
      <c r="D104" s="20">
        <f t="shared" si="52"/>
        <v>99.719037955825883</v>
      </c>
      <c r="E104" s="20">
        <f t="shared" si="53"/>
        <v>79.746742771616212</v>
      </c>
      <c r="F104" s="20">
        <f t="shared" si="54"/>
        <v>3.2566127380121355</v>
      </c>
      <c r="G104" s="20">
        <f t="shared" si="54"/>
        <v>3.4350659686833809</v>
      </c>
      <c r="H104" s="20">
        <f t="shared" si="54"/>
        <v>0.17845323067124896</v>
      </c>
      <c r="I104" s="20">
        <f t="shared" si="54"/>
        <v>19.8</v>
      </c>
      <c r="J104" s="20">
        <f t="shared" si="54"/>
        <v>0.99868251723179546</v>
      </c>
      <c r="K104" s="20">
        <f t="shared" si="36"/>
        <v>1027.2831443632756</v>
      </c>
      <c r="L104" s="20">
        <f t="shared" si="37"/>
        <v>821.53304270189312</v>
      </c>
      <c r="M104" s="20">
        <f t="shared" si="38"/>
        <v>33.548893391456453</v>
      </c>
      <c r="N104" s="20">
        <f t="shared" si="39"/>
        <v>35.387278515137154</v>
      </c>
      <c r="O104" s="20">
        <f t="shared" si="40"/>
        <v>1.8383851236807416</v>
      </c>
      <c r="P104" s="20">
        <f>Properties!$G$12*EXP(1/$N$2-1/300)*(K104*L104-M104*N104/Properties!$B$3)</f>
        <v>1.3728174919173265E-2</v>
      </c>
      <c r="Q104" s="20">
        <f>Properties!$G$13*(K104^2-O104*N104/Properties!$C$3)</f>
        <v>7.5102613988927791E-4</v>
      </c>
      <c r="R104" s="20">
        <f>Properties!$G$14*(O104*L104-M104*K104/Properties!$D$3)</f>
        <v>4.542016610493941E-10</v>
      </c>
      <c r="S104" s="20">
        <f t="shared" si="41"/>
        <v>99.715404935107657</v>
      </c>
      <c r="T104" s="20">
        <f t="shared" si="42"/>
        <v>79.743468050471819</v>
      </c>
      <c r="U104" s="20">
        <f t="shared" si="43"/>
        <v>3.2598874591565252</v>
      </c>
      <c r="V104" s="20">
        <f t="shared" si="44"/>
        <v>3.4385198396146879</v>
      </c>
      <c r="W104" s="20">
        <f t="shared" si="45"/>
        <v>0.1786323804581661</v>
      </c>
      <c r="X104" s="20">
        <f t="shared" si="33"/>
        <v>19.8</v>
      </c>
      <c r="Y104" s="20">
        <f t="shared" si="46"/>
        <v>0.9986653956333591</v>
      </c>
      <c r="Z104" s="34">
        <f t="shared" si="47"/>
        <v>8.5842966153147904E-3</v>
      </c>
      <c r="AA104" s="38">
        <f t="shared" si="50"/>
        <v>2.8459506489234344E-3</v>
      </c>
      <c r="AB104" s="37">
        <f t="shared" si="51"/>
        <v>3.2066493691022659E-3</v>
      </c>
      <c r="AC104" s="39">
        <f t="shared" si="48"/>
        <v>18.279235497526049</v>
      </c>
    </row>
    <row r="105" spans="1:29">
      <c r="A105" s="20">
        <f t="shared" si="49"/>
        <v>7.8000000000000074E-3</v>
      </c>
      <c r="B105" s="16">
        <f t="shared" si="34"/>
        <v>0.99312684489342784</v>
      </c>
      <c r="C105" s="16">
        <f t="shared" si="35"/>
        <v>18.606132447709339</v>
      </c>
      <c r="D105" s="20">
        <f t="shared" si="52"/>
        <v>99.715404935107657</v>
      </c>
      <c r="E105" s="20">
        <f t="shared" si="53"/>
        <v>79.743468050471819</v>
      </c>
      <c r="F105" s="20">
        <f t="shared" si="54"/>
        <v>3.2598874591565252</v>
      </c>
      <c r="G105" s="20">
        <f t="shared" si="54"/>
        <v>3.4385198396146879</v>
      </c>
      <c r="H105" s="20">
        <f t="shared" si="54"/>
        <v>0.1786323804581661</v>
      </c>
      <c r="I105" s="20">
        <f t="shared" si="54"/>
        <v>19.8</v>
      </c>
      <c r="J105" s="20">
        <f t="shared" si="54"/>
        <v>0.9986653956333591</v>
      </c>
      <c r="K105" s="20">
        <f t="shared" si="36"/>
        <v>1027.2281065081183</v>
      </c>
      <c r="L105" s="20">
        <f t="shared" si="37"/>
        <v>821.48522332316566</v>
      </c>
      <c r="M105" s="20">
        <f t="shared" si="38"/>
        <v>33.582053086763644</v>
      </c>
      <c r="N105" s="20">
        <f t="shared" si="39"/>
        <v>35.422252222077702</v>
      </c>
      <c r="O105" s="20">
        <f t="shared" si="40"/>
        <v>1.8401991353140934</v>
      </c>
      <c r="P105" s="20">
        <f>Properties!$G$12*EXP(1/$N$2-1/300)*(K105*L105-M105*N105/Properties!$B$3)</f>
        <v>1.3726640313373171E-2</v>
      </c>
      <c r="Q105" s="20">
        <f>Properties!$G$13*(K105^2-O105*N105/Properties!$C$3)</f>
        <v>7.5094566106651288E-4</v>
      </c>
      <c r="R105" s="20">
        <f>Properties!$G$14*(O105*L105-M105*K105/Properties!$D$3)</f>
        <v>4.5462043750294969E-10</v>
      </c>
      <c r="S105" s="20">
        <f t="shared" si="41"/>
        <v>99.711772318849512</v>
      </c>
      <c r="T105" s="20">
        <f t="shared" si="42"/>
        <v>79.740193695392435</v>
      </c>
      <c r="U105" s="20">
        <f t="shared" si="43"/>
        <v>3.2631618142359025</v>
      </c>
      <c r="V105" s="20">
        <f t="shared" si="44"/>
        <v>3.4419733252834508</v>
      </c>
      <c r="W105" s="20">
        <f t="shared" si="45"/>
        <v>0.17881151104755211</v>
      </c>
      <c r="X105" s="20">
        <f t="shared" si="33"/>
        <v>19.8</v>
      </c>
      <c r="Y105" s="20">
        <f t="shared" si="46"/>
        <v>0.99864827374138188</v>
      </c>
      <c r="Z105" s="34">
        <f t="shared" si="47"/>
        <v>8.6951221133986234E-3</v>
      </c>
      <c r="AA105" s="38">
        <f t="shared" si="50"/>
        <v>2.8822768115048802E-3</v>
      </c>
      <c r="AB105" s="37">
        <f t="shared" si="51"/>
        <v>3.2475788075945642E-3</v>
      </c>
      <c r="AC105" s="39">
        <f t="shared" si="48"/>
        <v>18.279150928942382</v>
      </c>
    </row>
    <row r="106" spans="1:29">
      <c r="A106" s="20">
        <f t="shared" si="49"/>
        <v>7.9000000000000077E-3</v>
      </c>
      <c r="B106" s="16">
        <f t="shared" si="34"/>
        <v>1.0058592403407796</v>
      </c>
      <c r="C106" s="16">
        <f t="shared" si="35"/>
        <v>18.844672607295358</v>
      </c>
      <c r="D106" s="20">
        <f t="shared" si="52"/>
        <v>99.711772318849512</v>
      </c>
      <c r="E106" s="20">
        <f t="shared" si="53"/>
        <v>79.740193695392435</v>
      </c>
      <c r="F106" s="20">
        <f t="shared" si="54"/>
        <v>3.2631618142359025</v>
      </c>
      <c r="G106" s="20">
        <f t="shared" si="54"/>
        <v>3.4419733252834508</v>
      </c>
      <c r="H106" s="20">
        <f t="shared" si="54"/>
        <v>0.17881151104755211</v>
      </c>
      <c r="I106" s="20">
        <f t="shared" si="54"/>
        <v>19.8</v>
      </c>
      <c r="J106" s="20">
        <f t="shared" si="54"/>
        <v>0.99864827374138188</v>
      </c>
      <c r="K106" s="20">
        <f t="shared" si="36"/>
        <v>1027.1730738008462</v>
      </c>
      <c r="L106" s="20">
        <f t="shared" si="37"/>
        <v>821.43740863071014</v>
      </c>
      <c r="M106" s="20">
        <f t="shared" si="38"/>
        <v>33.615207844466404</v>
      </c>
      <c r="N106" s="20">
        <f t="shared" si="39"/>
        <v>35.457220729829224</v>
      </c>
      <c r="O106" s="20">
        <f t="shared" si="40"/>
        <v>1.8420128853628552</v>
      </c>
      <c r="P106" s="20">
        <f>Properties!$G$12*EXP(1/$N$2-1/300)*(K106*L106-M106*N106/Properties!$B$3)</f>
        <v>1.3725105940234088E-2</v>
      </c>
      <c r="Q106" s="20">
        <f>Properties!$G$13*(K106^2-O106*N106/Properties!$C$3)</f>
        <v>7.5086519407607268E-4</v>
      </c>
      <c r="R106" s="20">
        <f>Properties!$G$14*(O106*L106-M106*K106/Properties!$D$3)</f>
        <v>4.5503909817741028E-10</v>
      </c>
      <c r="S106" s="20">
        <f t="shared" si="41"/>
        <v>99.7081401069903</v>
      </c>
      <c r="T106" s="20">
        <f t="shared" si="42"/>
        <v>79.736919706322567</v>
      </c>
      <c r="U106" s="20">
        <f t="shared" si="43"/>
        <v>3.2664358033057659</v>
      </c>
      <c r="V106" s="20">
        <f t="shared" si="44"/>
        <v>3.4454264257479918</v>
      </c>
      <c r="W106" s="20">
        <f t="shared" si="45"/>
        <v>0.17899062244222949</v>
      </c>
      <c r="X106" s="20">
        <f t="shared" si="33"/>
        <v>19.8</v>
      </c>
      <c r="Y106" s="20">
        <f t="shared" si="46"/>
        <v>0.9986311515558487</v>
      </c>
      <c r="Z106" s="34">
        <f t="shared" si="47"/>
        <v>8.805930809273943E-3</v>
      </c>
      <c r="AA106" s="38">
        <f t="shared" si="50"/>
        <v>2.9185989300970052E-3</v>
      </c>
      <c r="AB106" s="37">
        <f t="shared" si="51"/>
        <v>3.2885036709679127E-3</v>
      </c>
      <c r="AC106" s="39">
        <f t="shared" si="48"/>
        <v>18.279066364038339</v>
      </c>
    </row>
    <row r="107" spans="1:29">
      <c r="A107" s="20">
        <f t="shared" si="49"/>
        <v>8.0000000000000071E-3</v>
      </c>
      <c r="B107" s="16">
        <f t="shared" si="34"/>
        <v>1.0185916357881311</v>
      </c>
      <c r="C107" s="16">
        <f t="shared" si="35"/>
        <v>19.083212766881374</v>
      </c>
      <c r="D107" s="20">
        <f t="shared" si="52"/>
        <v>99.7081401069903</v>
      </c>
      <c r="E107" s="20">
        <f t="shared" si="53"/>
        <v>79.736919706322567</v>
      </c>
      <c r="F107" s="20">
        <f t="shared" si="54"/>
        <v>3.2664358033057659</v>
      </c>
      <c r="G107" s="20">
        <f t="shared" si="54"/>
        <v>3.4454264257479918</v>
      </c>
      <c r="H107" s="20">
        <f t="shared" si="54"/>
        <v>0.17899062244222949</v>
      </c>
      <c r="I107" s="20">
        <f t="shared" si="54"/>
        <v>19.8</v>
      </c>
      <c r="J107" s="20">
        <f t="shared" si="54"/>
        <v>0.9986311515558487</v>
      </c>
      <c r="K107" s="20">
        <f t="shared" si="36"/>
        <v>1027.1180462406317</v>
      </c>
      <c r="L107" s="20">
        <f t="shared" si="37"/>
        <v>821.38959862377772</v>
      </c>
      <c r="M107" s="20">
        <f t="shared" si="38"/>
        <v>33.648357665300125</v>
      </c>
      <c r="N107" s="20">
        <f t="shared" si="39"/>
        <v>35.492184039164712</v>
      </c>
      <c r="O107" s="20">
        <f t="shared" si="40"/>
        <v>1.843826373864619</v>
      </c>
      <c r="P107" s="20">
        <f>Properties!$G$12*EXP(1/$N$2-1/300)*(K107*L107-M107*N107/Properties!$B$3)</f>
        <v>1.3723571799707878E-2</v>
      </c>
      <c r="Q107" s="20">
        <f>Properties!$G$13*(K107^2-O107*N107/Properties!$C$3)</f>
        <v>7.5078473891554073E-4</v>
      </c>
      <c r="R107" s="20">
        <f>Properties!$G$14*(O107*L107-M107*K107/Properties!$D$3)</f>
        <v>4.5545764310136619E-10</v>
      </c>
      <c r="S107" s="20">
        <f t="shared" si="41"/>
        <v>99.704508299468884</v>
      </c>
      <c r="T107" s="20">
        <f t="shared" si="42"/>
        <v>79.733646083206736</v>
      </c>
      <c r="U107" s="20">
        <f t="shared" si="43"/>
        <v>3.2697094264216031</v>
      </c>
      <c r="V107" s="20">
        <f t="shared" si="44"/>
        <v>3.44887914106662</v>
      </c>
      <c r="W107" s="20">
        <f t="shared" si="45"/>
        <v>0.17916971464502021</v>
      </c>
      <c r="X107" s="20">
        <f t="shared" si="33"/>
        <v>19.8</v>
      </c>
      <c r="Y107" s="20">
        <f t="shared" si="46"/>
        <v>0.99861402907674435</v>
      </c>
      <c r="Z107" s="34">
        <f t="shared" si="47"/>
        <v>8.9167227064170795E-3</v>
      </c>
      <c r="AA107" s="38">
        <f t="shared" si="50"/>
        <v>2.9549170053111595E-3</v>
      </c>
      <c r="AB107" s="37">
        <f t="shared" si="51"/>
        <v>3.3294239599158003E-3</v>
      </c>
      <c r="AC107" s="39">
        <f t="shared" si="48"/>
        <v>18.278981802813817</v>
      </c>
    </row>
    <row r="108" spans="1:29">
      <c r="A108" s="20">
        <f t="shared" si="49"/>
        <v>8.1000000000000065E-3</v>
      </c>
      <c r="B108" s="16">
        <f t="shared" si="34"/>
        <v>1.0313240312354826</v>
      </c>
      <c r="C108" s="16">
        <f t="shared" si="35"/>
        <v>19.321752926467386</v>
      </c>
      <c r="D108" s="20">
        <f t="shared" si="52"/>
        <v>99.704508299468884</v>
      </c>
      <c r="E108" s="20">
        <f t="shared" si="53"/>
        <v>79.733646083206736</v>
      </c>
      <c r="F108" s="20">
        <f t="shared" si="54"/>
        <v>3.2697094264216031</v>
      </c>
      <c r="G108" s="20">
        <f t="shared" si="54"/>
        <v>3.44887914106662</v>
      </c>
      <c r="H108" s="20">
        <f t="shared" si="54"/>
        <v>0.17916971464502021</v>
      </c>
      <c r="I108" s="20">
        <f t="shared" si="54"/>
        <v>19.8</v>
      </c>
      <c r="J108" s="20">
        <f t="shared" si="54"/>
        <v>0.99861402907674435</v>
      </c>
      <c r="K108" s="20">
        <f t="shared" si="36"/>
        <v>1027.0630238266483</v>
      </c>
      <c r="L108" s="20">
        <f t="shared" si="37"/>
        <v>821.3417933016209</v>
      </c>
      <c r="M108" s="20">
        <f t="shared" si="38"/>
        <v>33.681502550000104</v>
      </c>
      <c r="N108" s="20">
        <f t="shared" si="39"/>
        <v>35.527142150857038</v>
      </c>
      <c r="O108" s="20">
        <f t="shared" si="40"/>
        <v>1.84563960085697</v>
      </c>
      <c r="P108" s="20">
        <f>Properties!$G$12*EXP(1/$N$2-1/300)*(K108*L108-M108*N108/Properties!$B$3)</f>
        <v>1.3722037891746443E-2</v>
      </c>
      <c r="Q108" s="20">
        <f>Properties!$G$13*(K108^2-O108*N108/Properties!$C$3)</f>
        <v>7.5070429558250242E-4</v>
      </c>
      <c r="R108" s="20">
        <f>Properties!$G$14*(O108*L108-M108*K108/Properties!$D$3)</f>
        <v>4.5587607230339965E-10</v>
      </c>
      <c r="S108" s="20">
        <f t="shared" si="41"/>
        <v>99.700876896224145</v>
      </c>
      <c r="T108" s="20">
        <f t="shared" si="42"/>
        <v>79.730372825989448</v>
      </c>
      <c r="U108" s="20">
        <f t="shared" si="43"/>
        <v>3.2729826836388902</v>
      </c>
      <c r="V108" s="20">
        <f t="shared" si="44"/>
        <v>3.4523314712976325</v>
      </c>
      <c r="W108" s="20">
        <f t="shared" si="45"/>
        <v>0.17934878765874562</v>
      </c>
      <c r="X108" s="20">
        <f t="shared" si="33"/>
        <v>19.8</v>
      </c>
      <c r="Y108" s="20">
        <f t="shared" si="46"/>
        <v>0.99859690630405384</v>
      </c>
      <c r="Z108" s="34">
        <f t="shared" si="47"/>
        <v>9.0274978083018098E-3</v>
      </c>
      <c r="AA108" s="38">
        <f t="shared" si="50"/>
        <v>2.9912310377585528E-3</v>
      </c>
      <c r="AB108" s="37">
        <f t="shared" si="51"/>
        <v>3.3703396751318948E-3</v>
      </c>
      <c r="AC108" s="39">
        <f t="shared" si="48"/>
        <v>18.278897245268723</v>
      </c>
    </row>
    <row r="109" spans="1:29">
      <c r="A109" s="20">
        <f t="shared" si="49"/>
        <v>8.2000000000000059E-3</v>
      </c>
      <c r="B109" s="16">
        <f t="shared" si="34"/>
        <v>1.044056426682834</v>
      </c>
      <c r="C109" s="16">
        <f t="shared" si="35"/>
        <v>19.560293086053402</v>
      </c>
      <c r="D109" s="20">
        <f t="shared" si="52"/>
        <v>99.700876896224145</v>
      </c>
      <c r="E109" s="20">
        <f t="shared" si="53"/>
        <v>79.730372825989448</v>
      </c>
      <c r="F109" s="20">
        <f t="shared" si="54"/>
        <v>3.2729826836388902</v>
      </c>
      <c r="G109" s="20">
        <f t="shared" si="54"/>
        <v>3.4523314712976325</v>
      </c>
      <c r="H109" s="20">
        <f t="shared" si="54"/>
        <v>0.17934878765874562</v>
      </c>
      <c r="I109" s="20">
        <f t="shared" si="54"/>
        <v>19.8</v>
      </c>
      <c r="J109" s="20">
        <f t="shared" si="54"/>
        <v>0.99859690630405384</v>
      </c>
      <c r="K109" s="20">
        <f t="shared" si="36"/>
        <v>1027.0080065580701</v>
      </c>
      <c r="L109" s="20">
        <f t="shared" si="37"/>
        <v>821.29399266349117</v>
      </c>
      <c r="M109" s="20">
        <f t="shared" si="38"/>
        <v>33.714642499301434</v>
      </c>
      <c r="N109" s="20">
        <f t="shared" si="39"/>
        <v>35.562095065678889</v>
      </c>
      <c r="O109" s="20">
        <f t="shared" si="40"/>
        <v>1.8474525663774843</v>
      </c>
      <c r="P109" s="20">
        <f>Properties!$G$12*EXP(1/$N$2-1/300)*(K109*L109-M109*N109/Properties!$B$3)</f>
        <v>1.3720504216301685E-2</v>
      </c>
      <c r="Q109" s="20">
        <f>Properties!$G$13*(K109^2-O109*N109/Properties!$C$3)</f>
        <v>7.5062386407454332E-4</v>
      </c>
      <c r="R109" s="20">
        <f>Properties!$G$14*(O109*L109-M109*K109/Properties!$D$3)</f>
        <v>4.5629438581208387E-10</v>
      </c>
      <c r="S109" s="20">
        <f t="shared" si="41"/>
        <v>99.697245897194975</v>
      </c>
      <c r="T109" s="20">
        <f t="shared" si="42"/>
        <v>79.727099934615254</v>
      </c>
      <c r="U109" s="20">
        <f t="shared" si="43"/>
        <v>3.2762555750130922</v>
      </c>
      <c r="V109" s="20">
        <f t="shared" si="44"/>
        <v>3.4557834164993153</v>
      </c>
      <c r="W109" s="20">
        <f t="shared" si="45"/>
        <v>0.1795278414862265</v>
      </c>
      <c r="X109" s="20">
        <f t="shared" si="33"/>
        <v>19.8</v>
      </c>
      <c r="Y109" s="20">
        <f t="shared" si="46"/>
        <v>0.99857978323776209</v>
      </c>
      <c r="Z109" s="34">
        <f t="shared" si="47"/>
        <v>9.1382561184014666E-3</v>
      </c>
      <c r="AA109" s="38">
        <f t="shared" si="50"/>
        <v>3.0275410280502513E-3</v>
      </c>
      <c r="AB109" s="37">
        <f t="shared" si="51"/>
        <v>3.4112508173093302E-3</v>
      </c>
      <c r="AC109" s="39">
        <f t="shared" si="48"/>
        <v>18.278812691402944</v>
      </c>
    </row>
    <row r="110" spans="1:29">
      <c r="A110" s="20">
        <f t="shared" si="49"/>
        <v>8.3000000000000053E-3</v>
      </c>
      <c r="B110" s="16">
        <f t="shared" si="34"/>
        <v>1.0567888221301855</v>
      </c>
      <c r="C110" s="16">
        <f t="shared" si="35"/>
        <v>19.798833245639418</v>
      </c>
      <c r="D110" s="20">
        <f t="shared" si="52"/>
        <v>99.697245897194975</v>
      </c>
      <c r="E110" s="20">
        <f t="shared" si="53"/>
        <v>79.727099934615254</v>
      </c>
      <c r="F110" s="20">
        <f t="shared" si="54"/>
        <v>3.2762555750130922</v>
      </c>
      <c r="G110" s="20">
        <f t="shared" si="54"/>
        <v>3.4557834164993153</v>
      </c>
      <c r="H110" s="20">
        <f t="shared" si="54"/>
        <v>0.1795278414862265</v>
      </c>
      <c r="I110" s="20">
        <f t="shared" si="54"/>
        <v>19.8</v>
      </c>
      <c r="J110" s="20">
        <f t="shared" si="54"/>
        <v>0.99857978323776209</v>
      </c>
      <c r="K110" s="20">
        <f t="shared" si="36"/>
        <v>1026.9529944340707</v>
      </c>
      <c r="L110" s="20">
        <f t="shared" si="37"/>
        <v>821.24619670864081</v>
      </c>
      <c r="M110" s="20">
        <f t="shared" si="38"/>
        <v>33.747777513939091</v>
      </c>
      <c r="N110" s="20">
        <f t="shared" si="39"/>
        <v>35.597042784402781</v>
      </c>
      <c r="O110" s="20">
        <f t="shared" si="40"/>
        <v>1.849265270463732</v>
      </c>
      <c r="P110" s="20">
        <f>Properties!$G$12*EXP(1/$N$2-1/300)*(K110*L110-M110*N110/Properties!$B$3)</f>
        <v>1.3718970773325519E-2</v>
      </c>
      <c r="Q110" s="20">
        <f>Properties!$G$13*(K110^2-O110*N110/Properties!$C$3)</f>
        <v>7.505434443892499E-4</v>
      </c>
      <c r="R110" s="20">
        <f>Properties!$G$14*(O110*L110-M110*K110/Properties!$D$3)</f>
        <v>4.567125836559849E-10</v>
      </c>
      <c r="S110" s="20">
        <f t="shared" si="41"/>
        <v>99.693615302320296</v>
      </c>
      <c r="T110" s="20">
        <f t="shared" si="42"/>
        <v>79.723827409028686</v>
      </c>
      <c r="U110" s="20">
        <f t="shared" si="43"/>
        <v>3.2795281005996615</v>
      </c>
      <c r="V110" s="20">
        <f t="shared" si="44"/>
        <v>3.4592349767299413</v>
      </c>
      <c r="W110" s="20">
        <f t="shared" si="45"/>
        <v>0.17970687613028305</v>
      </c>
      <c r="X110" s="20">
        <f t="shared" si="33"/>
        <v>19.8</v>
      </c>
      <c r="Y110" s="20">
        <f t="shared" si="46"/>
        <v>0.99856265987785386</v>
      </c>
      <c r="Z110" s="34">
        <f t="shared" si="47"/>
        <v>9.2489976401884944E-3</v>
      </c>
      <c r="AA110" s="38">
        <f t="shared" si="50"/>
        <v>3.0638469767970376E-3</v>
      </c>
      <c r="AB110" s="37">
        <f t="shared" si="51"/>
        <v>3.4521573871414192E-3</v>
      </c>
      <c r="AC110" s="39">
        <f t="shared" si="48"/>
        <v>18.278728141216387</v>
      </c>
    </row>
    <row r="111" spans="1:29">
      <c r="A111" s="20">
        <f t="shared" si="49"/>
        <v>8.4000000000000047E-3</v>
      </c>
      <c r="B111" s="16">
        <f t="shared" si="34"/>
        <v>1.0695212175775373</v>
      </c>
      <c r="C111" s="16">
        <f t="shared" si="35"/>
        <v>20.037373405225434</v>
      </c>
      <c r="D111" s="20">
        <f t="shared" si="52"/>
        <v>99.693615302320296</v>
      </c>
      <c r="E111" s="20">
        <f t="shared" si="53"/>
        <v>79.723827409028686</v>
      </c>
      <c r="F111" s="20">
        <f t="shared" si="54"/>
        <v>3.2795281005996615</v>
      </c>
      <c r="G111" s="20">
        <f t="shared" si="54"/>
        <v>3.4592349767299413</v>
      </c>
      <c r="H111" s="20">
        <f t="shared" si="54"/>
        <v>0.17970687613028305</v>
      </c>
      <c r="I111" s="20">
        <f t="shared" si="54"/>
        <v>19.8</v>
      </c>
      <c r="J111" s="20">
        <f t="shared" si="54"/>
        <v>0.99856265987785386</v>
      </c>
      <c r="K111" s="20">
        <f t="shared" si="36"/>
        <v>1026.8979874538236</v>
      </c>
      <c r="L111" s="20">
        <f t="shared" si="37"/>
        <v>821.19840543632188</v>
      </c>
      <c r="M111" s="20">
        <f t="shared" si="38"/>
        <v>33.78090759464785</v>
      </c>
      <c r="N111" s="20">
        <f t="shared" si="39"/>
        <v>35.631985307801088</v>
      </c>
      <c r="O111" s="20">
        <f t="shared" si="40"/>
        <v>1.8510777131532734</v>
      </c>
      <c r="P111" s="20">
        <f>Properties!$G$12*EXP(1/$N$2-1/300)*(K111*L111-M111*N111/Properties!$B$3)</f>
        <v>1.3717437562769864E-2</v>
      </c>
      <c r="Q111" s="20">
        <f>Properties!$G$13*(K111^2-O111*N111/Properties!$C$3)</f>
        <v>7.5046303652420796E-4</v>
      </c>
      <c r="R111" s="20">
        <f>Properties!$G$14*(O111*L111-M111*K111/Properties!$D$3)</f>
        <v>4.5713066586366023E-10</v>
      </c>
      <c r="S111" s="20">
        <f t="shared" si="41"/>
        <v>99.689985111539016</v>
      </c>
      <c r="T111" s="20">
        <f t="shared" si="42"/>
        <v>79.720555249174311</v>
      </c>
      <c r="U111" s="20">
        <f t="shared" si="43"/>
        <v>3.2828002604540401</v>
      </c>
      <c r="V111" s="20">
        <f t="shared" si="44"/>
        <v>3.4626861520477714</v>
      </c>
      <c r="W111" s="20">
        <f t="shared" si="45"/>
        <v>0.17988589159373491</v>
      </c>
      <c r="X111" s="20">
        <f t="shared" si="33"/>
        <v>19.8</v>
      </c>
      <c r="Y111" s="20">
        <f t="shared" si="46"/>
        <v>0.99854553622431419</v>
      </c>
      <c r="Z111" s="34">
        <f t="shared" si="47"/>
        <v>9.3597223771354487E-3</v>
      </c>
      <c r="AA111" s="38">
        <f t="shared" si="50"/>
        <v>3.1001488846098368E-3</v>
      </c>
      <c r="AB111" s="37">
        <f t="shared" si="51"/>
        <v>3.4930593853211176E-3</v>
      </c>
      <c r="AC111" s="39">
        <f t="shared" si="48"/>
        <v>18.27864359470896</v>
      </c>
    </row>
    <row r="112" spans="1:29">
      <c r="A112" s="20">
        <f t="shared" si="49"/>
        <v>8.5000000000000041E-3</v>
      </c>
      <c r="B112" s="16">
        <f t="shared" si="34"/>
        <v>1.0822536130248888</v>
      </c>
      <c r="C112" s="16">
        <f t="shared" si="35"/>
        <v>20.27591356481145</v>
      </c>
      <c r="D112" s="20">
        <f t="shared" si="52"/>
        <v>99.689985111539016</v>
      </c>
      <c r="E112" s="20">
        <f t="shared" si="53"/>
        <v>79.720555249174311</v>
      </c>
      <c r="F112" s="20">
        <f t="shared" si="54"/>
        <v>3.2828002604540401</v>
      </c>
      <c r="G112" s="20">
        <f t="shared" si="54"/>
        <v>3.4626861520477714</v>
      </c>
      <c r="H112" s="20">
        <f t="shared" si="54"/>
        <v>0.17988589159373491</v>
      </c>
      <c r="I112" s="20">
        <f t="shared" si="54"/>
        <v>19.8</v>
      </c>
      <c r="J112" s="20">
        <f t="shared" si="54"/>
        <v>0.99854553622431419</v>
      </c>
      <c r="K112" s="20">
        <f t="shared" si="36"/>
        <v>1026.8429856165033</v>
      </c>
      <c r="L112" s="20">
        <f t="shared" si="37"/>
        <v>821.15061884578722</v>
      </c>
      <c r="M112" s="20">
        <f t="shared" si="38"/>
        <v>33.814032742162389</v>
      </c>
      <c r="N112" s="20">
        <f t="shared" si="39"/>
        <v>35.666922636646021</v>
      </c>
      <c r="O112" s="20">
        <f t="shared" si="40"/>
        <v>1.8528898944836629</v>
      </c>
      <c r="P112" s="20">
        <f>Properties!$G$12*EXP(1/$N$2-1/300)*(K112*L112-M112*N112/Properties!$B$3)</f>
        <v>1.3715904584586673E-2</v>
      </c>
      <c r="Q112" s="20">
        <f>Properties!$G$13*(K112^2-O112*N112/Properties!$C$3)</f>
        <v>7.5038264047700592E-4</v>
      </c>
      <c r="R112" s="20">
        <f>Properties!$G$14*(O112*L112-M112*K112/Properties!$D$3)</f>
        <v>4.5754863246365988E-10</v>
      </c>
      <c r="S112" s="20">
        <f t="shared" si="41"/>
        <v>99.686355324790071</v>
      </c>
      <c r="T112" s="20">
        <f t="shared" si="42"/>
        <v>79.717283454996689</v>
      </c>
      <c r="U112" s="20">
        <f t="shared" si="43"/>
        <v>3.2860720546316577</v>
      </c>
      <c r="V112" s="20">
        <f t="shared" si="44"/>
        <v>3.4661369425110551</v>
      </c>
      <c r="W112" s="20">
        <f t="shared" si="45"/>
        <v>0.18006488787940114</v>
      </c>
      <c r="X112" s="20">
        <f t="shared" si="33"/>
        <v>19.8</v>
      </c>
      <c r="Y112" s="20">
        <f t="shared" si="46"/>
        <v>0.99852841227712785</v>
      </c>
      <c r="Z112" s="34">
        <f t="shared" si="47"/>
        <v>9.4704303327119987E-3</v>
      </c>
      <c r="AA112" s="38">
        <f t="shared" si="50"/>
        <v>3.1364467520992889E-3</v>
      </c>
      <c r="AB112" s="37">
        <f t="shared" si="51"/>
        <v>3.5339568125413836E-3</v>
      </c>
      <c r="AC112" s="39">
        <f t="shared" si="48"/>
        <v>18.278559051880549</v>
      </c>
    </row>
    <row r="113" spans="1:29">
      <c r="A113" s="20">
        <f t="shared" si="49"/>
        <v>8.6000000000000035E-3</v>
      </c>
      <c r="B113" s="16">
        <f t="shared" si="34"/>
        <v>1.0949860084722403</v>
      </c>
      <c r="C113" s="16">
        <f t="shared" si="35"/>
        <v>20.514453724397466</v>
      </c>
      <c r="D113" s="20">
        <f t="shared" si="52"/>
        <v>99.686355324790071</v>
      </c>
      <c r="E113" s="20">
        <f t="shared" si="53"/>
        <v>79.717283454996689</v>
      </c>
      <c r="F113" s="20">
        <f t="shared" si="54"/>
        <v>3.2860720546316577</v>
      </c>
      <c r="G113" s="20">
        <f t="shared" si="54"/>
        <v>3.4661369425110551</v>
      </c>
      <c r="H113" s="20">
        <f t="shared" si="54"/>
        <v>0.18006488787940114</v>
      </c>
      <c r="I113" s="20">
        <f t="shared" si="54"/>
        <v>19.8</v>
      </c>
      <c r="J113" s="20">
        <f t="shared" si="54"/>
        <v>0.99852841227712785</v>
      </c>
      <c r="K113" s="20">
        <f t="shared" si="36"/>
        <v>1026.7879889212848</v>
      </c>
      <c r="L113" s="20">
        <f t="shared" si="37"/>
        <v>821.1028369362889</v>
      </c>
      <c r="M113" s="20">
        <f t="shared" si="38"/>
        <v>33.847152957217212</v>
      </c>
      <c r="N113" s="20">
        <f t="shared" si="39"/>
        <v>35.70185477170962</v>
      </c>
      <c r="O113" s="20">
        <f t="shared" si="40"/>
        <v>1.8547018144924465</v>
      </c>
      <c r="P113" s="20">
        <f>Properties!$G$12*EXP(1/$N$2-1/300)*(K113*L113-M113*N113/Properties!$B$3)</f>
        <v>1.3714371838727901E-2</v>
      </c>
      <c r="Q113" s="20">
        <f>Properties!$G$13*(K113^2-O113*N113/Properties!$C$3)</f>
        <v>7.5030225624523282E-4</v>
      </c>
      <c r="R113" s="20">
        <f>Properties!$G$14*(O113*L113-M113*K113/Properties!$D$3)</f>
        <v>4.5796648348452434E-10</v>
      </c>
      <c r="S113" s="20">
        <f t="shared" si="41"/>
        <v>99.682725942012397</v>
      </c>
      <c r="T113" s="20">
        <f t="shared" si="42"/>
        <v>79.714012026440415</v>
      </c>
      <c r="U113" s="20">
        <f t="shared" si="43"/>
        <v>3.2893434831879333</v>
      </c>
      <c r="V113" s="20">
        <f t="shared" si="44"/>
        <v>3.4695873481780297</v>
      </c>
      <c r="W113" s="20">
        <f t="shared" si="45"/>
        <v>0.18024386499010023</v>
      </c>
      <c r="X113" s="20">
        <f t="shared" ref="X113:X176" si="55">I113</f>
        <v>19.8</v>
      </c>
      <c r="Y113" s="20">
        <f t="shared" si="46"/>
        <v>0.99851128803627986</v>
      </c>
      <c r="Z113" s="34">
        <f t="shared" si="47"/>
        <v>9.5811215103879244E-3</v>
      </c>
      <c r="AA113" s="38">
        <f t="shared" si="50"/>
        <v>3.1727405798760346E-3</v>
      </c>
      <c r="AB113" s="37">
        <f t="shared" si="51"/>
        <v>3.5748496694948174E-3</v>
      </c>
      <c r="AC113" s="39">
        <f t="shared" si="48"/>
        <v>18.278474512731041</v>
      </c>
    </row>
    <row r="114" spans="1:29">
      <c r="A114" s="20">
        <f t="shared" si="49"/>
        <v>8.7000000000000029E-3</v>
      </c>
      <c r="B114" s="16">
        <f t="shared" si="34"/>
        <v>1.1077184039195918</v>
      </c>
      <c r="C114" s="16">
        <f t="shared" si="35"/>
        <v>20.752993883983482</v>
      </c>
      <c r="D114" s="20">
        <f t="shared" si="52"/>
        <v>99.682725942012397</v>
      </c>
      <c r="E114" s="20">
        <f t="shared" si="53"/>
        <v>79.714012026440415</v>
      </c>
      <c r="F114" s="20">
        <f t="shared" si="54"/>
        <v>3.2893434831879333</v>
      </c>
      <c r="G114" s="20">
        <f t="shared" si="54"/>
        <v>3.4695873481780297</v>
      </c>
      <c r="H114" s="20">
        <f t="shared" si="54"/>
        <v>0.18024386499010023</v>
      </c>
      <c r="I114" s="20">
        <f t="shared" si="54"/>
        <v>19.8</v>
      </c>
      <c r="J114" s="20">
        <f t="shared" si="54"/>
        <v>0.99851128803627986</v>
      </c>
      <c r="K114" s="20">
        <f t="shared" si="36"/>
        <v>1026.7329973673416</v>
      </c>
      <c r="L114" s="20">
        <f t="shared" si="37"/>
        <v>821.05505970707986</v>
      </c>
      <c r="M114" s="20">
        <f t="shared" si="38"/>
        <v>33.880268240546656</v>
      </c>
      <c r="N114" s="20">
        <f t="shared" si="39"/>
        <v>35.736781713763776</v>
      </c>
      <c r="O114" s="20">
        <f t="shared" si="40"/>
        <v>1.8565134732171631</v>
      </c>
      <c r="P114" s="20">
        <f>Properties!$G$12*EXP(1/$N$2-1/300)*(K114*L114-M114*N114/Properties!$B$3)</f>
        <v>1.3712839325145504E-2</v>
      </c>
      <c r="Q114" s="20">
        <f>Properties!$G$13*(K114^2-O114*N114/Properties!$C$3)</f>
        <v>7.5022188382647557E-4</v>
      </c>
      <c r="R114" s="20">
        <f>Properties!$G$14*(O114*L114-M114*K114/Properties!$D$3)</f>
        <v>4.5838421895478818E-10</v>
      </c>
      <c r="S114" s="20">
        <f t="shared" si="41"/>
        <v>99.679096963144957</v>
      </c>
      <c r="T114" s="20">
        <f t="shared" si="42"/>
        <v>79.710740963450078</v>
      </c>
      <c r="U114" s="20">
        <f t="shared" si="43"/>
        <v>3.2926145461782741</v>
      </c>
      <c r="V114" s="20">
        <f t="shared" si="44"/>
        <v>3.4730373691069203</v>
      </c>
      <c r="W114" s="20">
        <f t="shared" si="45"/>
        <v>0.18042282292865008</v>
      </c>
      <c r="X114" s="20">
        <f t="shared" si="55"/>
        <v>19.8</v>
      </c>
      <c r="Y114" s="20">
        <f t="shared" si="46"/>
        <v>0.99849416350175502</v>
      </c>
      <c r="Z114" s="34">
        <f t="shared" si="47"/>
        <v>9.6917959136328946E-3</v>
      </c>
      <c r="AA114" s="38">
        <f t="shared" si="50"/>
        <v>3.2090303685504296E-3</v>
      </c>
      <c r="AB114" s="37">
        <f t="shared" si="51"/>
        <v>3.6157379568740209E-3</v>
      </c>
      <c r="AC114" s="39">
        <f t="shared" si="48"/>
        <v>18.278389977260357</v>
      </c>
    </row>
    <row r="115" spans="1:29">
      <c r="A115" s="20">
        <f t="shared" si="49"/>
        <v>8.8000000000000023E-3</v>
      </c>
      <c r="B115" s="16">
        <f t="shared" si="34"/>
        <v>1.1204507993669435</v>
      </c>
      <c r="C115" s="16">
        <f t="shared" si="35"/>
        <v>20.991534043569498</v>
      </c>
      <c r="D115" s="20">
        <f t="shared" si="52"/>
        <v>99.679096963144957</v>
      </c>
      <c r="E115" s="20">
        <f t="shared" si="53"/>
        <v>79.710740963450078</v>
      </c>
      <c r="F115" s="20">
        <f t="shared" si="54"/>
        <v>3.2926145461782741</v>
      </c>
      <c r="G115" s="20">
        <f t="shared" si="54"/>
        <v>3.4730373691069203</v>
      </c>
      <c r="H115" s="20">
        <f t="shared" si="54"/>
        <v>0.18042282292865008</v>
      </c>
      <c r="I115" s="20">
        <f t="shared" si="54"/>
        <v>19.8</v>
      </c>
      <c r="J115" s="20">
        <f t="shared" si="54"/>
        <v>0.99849416350175502</v>
      </c>
      <c r="K115" s="20">
        <f t="shared" si="36"/>
        <v>1026.6780109538486</v>
      </c>
      <c r="L115" s="20">
        <f t="shared" si="37"/>
        <v>821.00728715741332</v>
      </c>
      <c r="M115" s="20">
        <f t="shared" si="38"/>
        <v>33.913378592884911</v>
      </c>
      <c r="N115" s="20">
        <f t="shared" si="39"/>
        <v>35.771703463580216</v>
      </c>
      <c r="O115" s="20">
        <f t="shared" si="40"/>
        <v>1.858324870695343</v>
      </c>
      <c r="P115" s="20">
        <f>Properties!$G$12*EXP(1/$N$2-1/300)*(K115*L115-M115*N115/Properties!$B$3)</f>
        <v>1.3711307043791466E-2</v>
      </c>
      <c r="Q115" s="20">
        <f>Properties!$G$13*(K115^2-O115*N115/Properties!$C$3)</f>
        <v>7.5014152321832409E-4</v>
      </c>
      <c r="R115" s="20">
        <f>Properties!$G$14*(O115*L115-M115*K115/Properties!$D$3)</f>
        <v>4.5880183890297687E-10</v>
      </c>
      <c r="S115" s="20">
        <f t="shared" si="41"/>
        <v>99.675468388126717</v>
      </c>
      <c r="T115" s="20">
        <f t="shared" si="42"/>
        <v>79.707470265970272</v>
      </c>
      <c r="U115" s="20">
        <f t="shared" si="43"/>
        <v>3.2958852436580757</v>
      </c>
      <c r="V115" s="20">
        <f t="shared" si="44"/>
        <v>3.4764870053559398</v>
      </c>
      <c r="W115" s="20">
        <f t="shared" si="45"/>
        <v>0.18060176169786801</v>
      </c>
      <c r="X115" s="20">
        <f t="shared" si="55"/>
        <v>19.8</v>
      </c>
      <c r="Y115" s="20">
        <f t="shared" si="46"/>
        <v>0.99847703867353821</v>
      </c>
      <c r="Z115" s="34">
        <f t="shared" si="47"/>
        <v>9.802453545914358E-3</v>
      </c>
      <c r="AA115" s="38">
        <f t="shared" si="50"/>
        <v>3.2453161187328307E-3</v>
      </c>
      <c r="AB115" s="37">
        <f t="shared" si="51"/>
        <v>3.6566216753715964E-3</v>
      </c>
      <c r="AC115" s="39">
        <f t="shared" si="48"/>
        <v>18.278305445468401</v>
      </c>
    </row>
    <row r="116" spans="1:29">
      <c r="A116" s="20">
        <f t="shared" si="49"/>
        <v>8.9000000000000017E-3</v>
      </c>
      <c r="B116" s="16">
        <f t="shared" si="34"/>
        <v>1.133183194814295</v>
      </c>
      <c r="C116" s="16">
        <f t="shared" si="35"/>
        <v>21.23007420315551</v>
      </c>
      <c r="D116" s="20">
        <f t="shared" si="52"/>
        <v>99.675468388126717</v>
      </c>
      <c r="E116" s="20">
        <f t="shared" si="53"/>
        <v>79.707470265970272</v>
      </c>
      <c r="F116" s="20">
        <f t="shared" si="54"/>
        <v>3.2958852436580757</v>
      </c>
      <c r="G116" s="20">
        <f t="shared" si="54"/>
        <v>3.4764870053559398</v>
      </c>
      <c r="H116" s="20">
        <f t="shared" si="54"/>
        <v>0.18060176169786801</v>
      </c>
      <c r="I116" s="20">
        <f t="shared" si="54"/>
        <v>19.8</v>
      </c>
      <c r="J116" s="20">
        <f t="shared" si="54"/>
        <v>0.99847703867353821</v>
      </c>
      <c r="K116" s="20">
        <f t="shared" si="36"/>
        <v>1026.6230296799806</v>
      </c>
      <c r="L116" s="20">
        <f t="shared" si="37"/>
        <v>820.95951928654165</v>
      </c>
      <c r="M116" s="20">
        <f t="shared" si="38"/>
        <v>33.946484014966025</v>
      </c>
      <c r="N116" s="20">
        <f t="shared" si="39"/>
        <v>35.806620021930499</v>
      </c>
      <c r="O116" s="20">
        <f t="shared" si="40"/>
        <v>1.8601360069645092</v>
      </c>
      <c r="P116" s="20">
        <f>Properties!$G$12*EXP(1/$N$2-1/300)*(K116*L116-M116*N116/Properties!$B$3)</f>
        <v>1.3709774994617769E-2</v>
      </c>
      <c r="Q116" s="20">
        <f>Properties!$G$13*(K116^2-O116*N116/Properties!$C$3)</f>
        <v>7.5006117441836853E-4</v>
      </c>
      <c r="R116" s="20">
        <f>Properties!$G$14*(O116*L116-M116*K116/Properties!$D$3)</f>
        <v>4.5921934335760722E-10</v>
      </c>
      <c r="S116" s="20">
        <f t="shared" si="41"/>
        <v>99.671840216896669</v>
      </c>
      <c r="T116" s="20">
        <f t="shared" si="42"/>
        <v>79.704199933945631</v>
      </c>
      <c r="U116" s="20">
        <f t="shared" si="43"/>
        <v>3.2991555756827222</v>
      </c>
      <c r="V116" s="20">
        <f t="shared" si="44"/>
        <v>3.4799362569832892</v>
      </c>
      <c r="W116" s="20">
        <f t="shared" si="45"/>
        <v>0.18078068130057079</v>
      </c>
      <c r="X116" s="20">
        <f t="shared" si="55"/>
        <v>19.8</v>
      </c>
      <c r="Y116" s="20">
        <f t="shared" si="46"/>
        <v>0.99845991355161434</v>
      </c>
      <c r="Z116" s="34">
        <f t="shared" si="47"/>
        <v>9.9130944106999852E-3</v>
      </c>
      <c r="AA116" s="38">
        <f t="shared" si="50"/>
        <v>3.2815978310333093E-3</v>
      </c>
      <c r="AB116" s="37">
        <f t="shared" si="51"/>
        <v>3.6975008256796118E-3</v>
      </c>
      <c r="AC116" s="39">
        <f t="shared" si="48"/>
        <v>18.27822091735505</v>
      </c>
    </row>
    <row r="117" spans="1:29">
      <c r="A117" s="20">
        <f t="shared" si="49"/>
        <v>9.0000000000000011E-3</v>
      </c>
      <c r="B117" s="16">
        <f t="shared" si="34"/>
        <v>1.1459155902616465</v>
      </c>
      <c r="C117" s="16">
        <f t="shared" si="35"/>
        <v>21.468614362741526</v>
      </c>
      <c r="D117" s="20">
        <f t="shared" si="52"/>
        <v>99.671840216896669</v>
      </c>
      <c r="E117" s="20">
        <f t="shared" si="53"/>
        <v>79.704199933945631</v>
      </c>
      <c r="F117" s="20">
        <f t="shared" si="54"/>
        <v>3.2991555756827222</v>
      </c>
      <c r="G117" s="20">
        <f t="shared" si="54"/>
        <v>3.4799362569832892</v>
      </c>
      <c r="H117" s="20">
        <f t="shared" si="54"/>
        <v>0.18078068130057079</v>
      </c>
      <c r="I117" s="20">
        <f t="shared" si="54"/>
        <v>19.8</v>
      </c>
      <c r="J117" s="20">
        <f t="shared" si="54"/>
        <v>0.99845991355161434</v>
      </c>
      <c r="K117" s="20">
        <f t="shared" si="36"/>
        <v>1026.568053544913</v>
      </c>
      <c r="L117" s="20">
        <f t="shared" si="37"/>
        <v>820.9117560937184</v>
      </c>
      <c r="M117" s="20">
        <f t="shared" si="38"/>
        <v>33.979584507523889</v>
      </c>
      <c r="N117" s="20">
        <f t="shared" si="39"/>
        <v>35.841531389586031</v>
      </c>
      <c r="O117" s="20">
        <f t="shared" si="40"/>
        <v>1.8619468820621763</v>
      </c>
      <c r="P117" s="20">
        <f>Properties!$G$12*EXP(1/$N$2-1/300)*(K117*L117-M117*N117/Properties!$B$3)</f>
        <v>1.3708243177576431E-2</v>
      </c>
      <c r="Q117" s="20">
        <f>Properties!$G$13*(K117^2-O117*N117/Properties!$C$3)</f>
        <v>7.4998083742419978E-4</v>
      </c>
      <c r="R117" s="20">
        <f>Properties!$G$14*(O117*L117-M117*K117/Properties!$D$3)</f>
        <v>4.5963673234718841E-10</v>
      </c>
      <c r="S117" s="20">
        <f t="shared" si="41"/>
        <v>99.668212449393792</v>
      </c>
      <c r="T117" s="20">
        <f t="shared" si="42"/>
        <v>79.700929967320761</v>
      </c>
      <c r="U117" s="20">
        <f t="shared" si="43"/>
        <v>3.3024255423075872</v>
      </c>
      <c r="V117" s="20">
        <f t="shared" si="44"/>
        <v>3.4833851240471581</v>
      </c>
      <c r="W117" s="20">
        <f t="shared" si="45"/>
        <v>0.1809595817395746</v>
      </c>
      <c r="X117" s="20">
        <f t="shared" si="55"/>
        <v>19.8</v>
      </c>
      <c r="Y117" s="20">
        <f t="shared" si="46"/>
        <v>0.99844278813596832</v>
      </c>
      <c r="Z117" s="34">
        <f t="shared" si="47"/>
        <v>1.0023718511455115E-2</v>
      </c>
      <c r="AA117" s="38">
        <f t="shared" si="50"/>
        <v>3.3178755060620803E-3</v>
      </c>
      <c r="AB117" s="37">
        <f t="shared" si="51"/>
        <v>3.7383754084904909E-3</v>
      </c>
      <c r="AC117" s="39">
        <f t="shared" si="48"/>
        <v>18.278136392920221</v>
      </c>
    </row>
    <row r="118" spans="1:29">
      <c r="A118" s="20">
        <f t="shared" si="49"/>
        <v>9.1000000000000004E-3</v>
      </c>
      <c r="B118" s="16">
        <f t="shared" si="34"/>
        <v>1.158647985708998</v>
      </c>
      <c r="C118" s="16">
        <f t="shared" si="35"/>
        <v>21.707154522327542</v>
      </c>
      <c r="D118" s="20">
        <f t="shared" si="52"/>
        <v>99.668212449393792</v>
      </c>
      <c r="E118" s="20">
        <f t="shared" si="53"/>
        <v>79.700929967320761</v>
      </c>
      <c r="F118" s="20">
        <f t="shared" si="54"/>
        <v>3.3024255423075872</v>
      </c>
      <c r="G118" s="20">
        <f t="shared" si="54"/>
        <v>3.4833851240471581</v>
      </c>
      <c r="H118" s="20">
        <f t="shared" si="54"/>
        <v>0.1809595817395746</v>
      </c>
      <c r="I118" s="20">
        <f t="shared" si="54"/>
        <v>19.8</v>
      </c>
      <c r="J118" s="20">
        <f t="shared" si="54"/>
        <v>0.99844278813596832</v>
      </c>
      <c r="K118" s="20">
        <f t="shared" si="36"/>
        <v>1026.5130825478202</v>
      </c>
      <c r="L118" s="20">
        <f t="shared" si="37"/>
        <v>820.86399757819663</v>
      </c>
      <c r="M118" s="20">
        <f t="shared" si="38"/>
        <v>34.012680071292252</v>
      </c>
      <c r="N118" s="20">
        <f t="shared" si="39"/>
        <v>35.876437567318057</v>
      </c>
      <c r="O118" s="20">
        <f t="shared" si="40"/>
        <v>1.8637574960258532</v>
      </c>
      <c r="P118" s="20">
        <f>Properties!$G$12*EXP(1/$N$2-1/300)*(K118*L118-M118*N118/Properties!$B$3)</f>
        <v>1.3706711592619445E-2</v>
      </c>
      <c r="Q118" s="20">
        <f>Properties!$G$13*(K118^2-O118*N118/Properties!$C$3)</f>
        <v>7.4990051223340778E-4</v>
      </c>
      <c r="R118" s="20">
        <f>Properties!$G$14*(O118*L118-M118*K118/Properties!$D$3)</f>
        <v>4.6005400590022219E-10</v>
      </c>
      <c r="S118" s="20">
        <f t="shared" si="41"/>
        <v>99.664585085557107</v>
      </c>
      <c r="T118" s="20">
        <f t="shared" si="42"/>
        <v>79.69766036604031</v>
      </c>
      <c r="U118" s="20">
        <f t="shared" si="43"/>
        <v>3.3056951435880317</v>
      </c>
      <c r="V118" s="20">
        <f t="shared" si="44"/>
        <v>3.4868336066057228</v>
      </c>
      <c r="W118" s="20">
        <f t="shared" si="45"/>
        <v>0.18113846301769504</v>
      </c>
      <c r="X118" s="20">
        <f t="shared" si="55"/>
        <v>19.8</v>
      </c>
      <c r="Y118" s="20">
        <f t="shared" si="46"/>
        <v>0.99842566242658504</v>
      </c>
      <c r="Z118" s="34">
        <f t="shared" si="47"/>
        <v>1.0134325851646753E-2</v>
      </c>
      <c r="AA118" s="38">
        <f t="shared" si="50"/>
        <v>3.3541491444289305E-3</v>
      </c>
      <c r="AB118" s="37">
        <f t="shared" si="51"/>
        <v>3.779245424496125E-3</v>
      </c>
      <c r="AC118" s="39">
        <f t="shared" si="48"/>
        <v>18.2780518721638</v>
      </c>
    </row>
    <row r="119" spans="1:29">
      <c r="A119" s="20">
        <f t="shared" si="49"/>
        <v>9.1999999999999998E-3</v>
      </c>
      <c r="B119" s="16">
        <f t="shared" si="34"/>
        <v>1.1713803811563497</v>
      </c>
      <c r="C119" s="16">
        <f t="shared" si="35"/>
        <v>21.945694681913558</v>
      </c>
      <c r="D119" s="20">
        <f t="shared" si="52"/>
        <v>99.664585085557107</v>
      </c>
      <c r="E119" s="20">
        <f t="shared" si="53"/>
        <v>79.69766036604031</v>
      </c>
      <c r="F119" s="20">
        <f t="shared" si="54"/>
        <v>3.3056951435880317</v>
      </c>
      <c r="G119" s="20">
        <f t="shared" si="54"/>
        <v>3.4868336066057228</v>
      </c>
      <c r="H119" s="20">
        <f t="shared" si="54"/>
        <v>0.18113846301769504</v>
      </c>
      <c r="I119" s="20">
        <f t="shared" si="54"/>
        <v>19.8</v>
      </c>
      <c r="J119" s="20">
        <f t="shared" si="54"/>
        <v>0.99842566242658504</v>
      </c>
      <c r="K119" s="20">
        <f t="shared" si="36"/>
        <v>1026.4581166878781</v>
      </c>
      <c r="L119" s="20">
        <f t="shared" si="37"/>
        <v>820.81624373923012</v>
      </c>
      <c r="M119" s="20">
        <f t="shared" si="38"/>
        <v>34.045770707004685</v>
      </c>
      <c r="N119" s="20">
        <f t="shared" si="39"/>
        <v>35.911338555897686</v>
      </c>
      <c r="O119" s="20">
        <f t="shared" si="40"/>
        <v>1.8655678488930398</v>
      </c>
      <c r="P119" s="20">
        <f>Properties!$G$12*EXP(1/$N$2-1/300)*(K119*L119-M119*N119/Properties!$B$3)</f>
        <v>1.3705180239698857E-2</v>
      </c>
      <c r="Q119" s="20">
        <f>Properties!$G$13*(K119^2-O119*N119/Properties!$C$3)</f>
        <v>7.4982019884358548E-4</v>
      </c>
      <c r="R119" s="20">
        <f>Properties!$G$14*(O119*L119-M119*K119/Properties!$D$3)</f>
        <v>4.6047116404520189E-10</v>
      </c>
      <c r="S119" s="20">
        <f t="shared" si="41"/>
        <v>99.660958125325635</v>
      </c>
      <c r="T119" s="20">
        <f t="shared" si="42"/>
        <v>79.694391130048942</v>
      </c>
      <c r="U119" s="20">
        <f t="shared" si="43"/>
        <v>3.3089643795794057</v>
      </c>
      <c r="V119" s="20">
        <f t="shared" si="44"/>
        <v>3.4902817047171486</v>
      </c>
      <c r="W119" s="20">
        <f t="shared" si="45"/>
        <v>0.18131732513774715</v>
      </c>
      <c r="X119" s="20">
        <f t="shared" si="55"/>
        <v>19.8</v>
      </c>
      <c r="Y119" s="20">
        <f t="shared" si="46"/>
        <v>0.9984085364234494</v>
      </c>
      <c r="Z119" s="34">
        <f t="shared" si="47"/>
        <v>1.0244916434737683E-2</v>
      </c>
      <c r="AA119" s="38">
        <f t="shared" si="50"/>
        <v>3.3904187467436488E-3</v>
      </c>
      <c r="AB119" s="37">
        <f t="shared" si="51"/>
        <v>3.8201108743882274E-3</v>
      </c>
      <c r="AC119" s="39">
        <f t="shared" si="48"/>
        <v>18.277967355085703</v>
      </c>
    </row>
    <row r="120" spans="1:29">
      <c r="A120" s="20">
        <f t="shared" si="49"/>
        <v>9.2999999999999992E-3</v>
      </c>
      <c r="B120" s="16">
        <f t="shared" si="34"/>
        <v>1.1841127766037012</v>
      </c>
      <c r="C120" s="16">
        <f t="shared" si="35"/>
        <v>22.184234841499574</v>
      </c>
      <c r="D120" s="20">
        <f t="shared" si="52"/>
        <v>99.660958125325635</v>
      </c>
      <c r="E120" s="20">
        <f t="shared" si="53"/>
        <v>79.694391130048942</v>
      </c>
      <c r="F120" s="20">
        <f t="shared" si="54"/>
        <v>3.3089643795794057</v>
      </c>
      <c r="G120" s="20">
        <f t="shared" si="54"/>
        <v>3.4902817047171486</v>
      </c>
      <c r="H120" s="20">
        <f t="shared" si="54"/>
        <v>0.18131732513774715</v>
      </c>
      <c r="I120" s="20">
        <f t="shared" si="54"/>
        <v>19.8</v>
      </c>
      <c r="J120" s="20">
        <f t="shared" si="54"/>
        <v>0.9984085364234494</v>
      </c>
      <c r="K120" s="20">
        <f t="shared" si="36"/>
        <v>1026.4031559642622</v>
      </c>
      <c r="L120" s="20">
        <f t="shared" si="37"/>
        <v>820.7684945760725</v>
      </c>
      <c r="M120" s="20">
        <f t="shared" si="38"/>
        <v>34.078856415394625</v>
      </c>
      <c r="N120" s="20">
        <f t="shared" si="39"/>
        <v>35.946234356095808</v>
      </c>
      <c r="O120" s="20">
        <f t="shared" si="40"/>
        <v>1.8673779407012281</v>
      </c>
      <c r="P120" s="20">
        <f>Properties!$G$12*EXP(1/$N$2-1/300)*(K120*L120-M120*N120/Properties!$B$3)</f>
        <v>1.3703649118766703E-2</v>
      </c>
      <c r="Q120" s="20">
        <f>Properties!$G$13*(K120^2-O120*N120/Properties!$C$3)</f>
        <v>7.497398972523252E-4</v>
      </c>
      <c r="R120" s="20">
        <f>Properties!$G$14*(O120*L120-M120*K120/Properties!$D$3)</f>
        <v>4.6088820681061266E-10</v>
      </c>
      <c r="S120" s="20">
        <f t="shared" si="41"/>
        <v>99.657331568638398</v>
      </c>
      <c r="T120" s="20">
        <f t="shared" si="42"/>
        <v>79.691122259291305</v>
      </c>
      <c r="U120" s="20">
        <f t="shared" si="43"/>
        <v>3.3122332503370475</v>
      </c>
      <c r="V120" s="20">
        <f t="shared" si="44"/>
        <v>3.4937294184395884</v>
      </c>
      <c r="W120" s="20">
        <f t="shared" si="45"/>
        <v>0.18149616810254537</v>
      </c>
      <c r="X120" s="20">
        <f t="shared" si="55"/>
        <v>19.8</v>
      </c>
      <c r="Y120" s="20">
        <f t="shared" si="46"/>
        <v>0.9983914101265462</v>
      </c>
      <c r="Z120" s="34">
        <f t="shared" si="47"/>
        <v>1.0355490264192246E-2</v>
      </c>
      <c r="AA120" s="38">
        <f t="shared" si="50"/>
        <v>3.4266843136160218E-3</v>
      </c>
      <c r="AB120" s="37">
        <f t="shared" si="51"/>
        <v>3.8609717588586889E-3</v>
      </c>
      <c r="AC120" s="39">
        <f t="shared" si="48"/>
        <v>18.277882841685809</v>
      </c>
    </row>
    <row r="121" spans="1:29">
      <c r="A121" s="20">
        <f t="shared" si="49"/>
        <v>9.3999999999999986E-3</v>
      </c>
      <c r="B121" s="16">
        <f t="shared" si="34"/>
        <v>1.1968451720510527</v>
      </c>
      <c r="C121" s="16">
        <f t="shared" si="35"/>
        <v>22.42277500108559</v>
      </c>
      <c r="D121" s="20">
        <f t="shared" si="52"/>
        <v>99.657331568638398</v>
      </c>
      <c r="E121" s="20">
        <f t="shared" si="53"/>
        <v>79.691122259291305</v>
      </c>
      <c r="F121" s="20">
        <f t="shared" si="54"/>
        <v>3.3122332503370475</v>
      </c>
      <c r="G121" s="20">
        <f t="shared" si="54"/>
        <v>3.4937294184395884</v>
      </c>
      <c r="H121" s="20">
        <f t="shared" si="54"/>
        <v>0.18149616810254537</v>
      </c>
      <c r="I121" s="20">
        <f t="shared" si="54"/>
        <v>19.8</v>
      </c>
      <c r="J121" s="20">
        <f t="shared" si="54"/>
        <v>0.9983914101265462</v>
      </c>
      <c r="K121" s="20">
        <f t="shared" si="36"/>
        <v>1026.3482003761476</v>
      </c>
      <c r="L121" s="20">
        <f t="shared" si="37"/>
        <v>820.72075008797754</v>
      </c>
      <c r="M121" s="20">
        <f t="shared" si="38"/>
        <v>34.111937197195346</v>
      </c>
      <c r="N121" s="20">
        <f t="shared" si="39"/>
        <v>35.981124968683204</v>
      </c>
      <c r="O121" s="20">
        <f t="shared" si="40"/>
        <v>1.8691877714879024</v>
      </c>
      <c r="P121" s="20">
        <f>Properties!$G$12*EXP(1/$N$2-1/300)*(K121*L121-M121*N121/Properties!$B$3)</f>
        <v>1.3702118229775032E-2</v>
      </c>
      <c r="Q121" s="20">
        <f>Properties!$G$13*(K121^2-O121*N121/Properties!$C$3)</f>
        <v>7.4965960745721914E-4</v>
      </c>
      <c r="R121" s="20">
        <f>Properties!$G$14*(O121*L121-M121*K121/Properties!$D$3)</f>
        <v>4.6130513422493169E-10</v>
      </c>
      <c r="S121" s="20">
        <f t="shared" si="41"/>
        <v>99.653705415434445</v>
      </c>
      <c r="T121" s="20">
        <f t="shared" si="42"/>
        <v>79.687853753712062</v>
      </c>
      <c r="U121" s="20">
        <f t="shared" si="43"/>
        <v>3.3155017559162845</v>
      </c>
      <c r="V121" s="20">
        <f t="shared" si="44"/>
        <v>3.4971767478311833</v>
      </c>
      <c r="W121" s="20">
        <f t="shared" si="45"/>
        <v>0.18167499191490361</v>
      </c>
      <c r="X121" s="20">
        <f t="shared" si="55"/>
        <v>19.8</v>
      </c>
      <c r="Y121" s="20">
        <f t="shared" si="46"/>
        <v>0.99837428353586044</v>
      </c>
      <c r="Z121" s="34">
        <f t="shared" si="47"/>
        <v>1.0466047343472784E-2</v>
      </c>
      <c r="AA121" s="38">
        <f t="shared" si="50"/>
        <v>3.4629458456555541E-3</v>
      </c>
      <c r="AB121" s="37">
        <f t="shared" si="51"/>
        <v>3.901828078599223E-3</v>
      </c>
      <c r="AC121" s="39">
        <f t="shared" si="48"/>
        <v>18.277798331964043</v>
      </c>
    </row>
    <row r="122" spans="1:29">
      <c r="A122" s="20">
        <f t="shared" si="49"/>
        <v>9.499999999999998E-3</v>
      </c>
      <c r="B122" s="16">
        <f t="shared" si="34"/>
        <v>1.2095775674984042</v>
      </c>
      <c r="C122" s="16">
        <f t="shared" si="35"/>
        <v>22.661315160671606</v>
      </c>
      <c r="D122" s="20">
        <f t="shared" si="52"/>
        <v>99.653705415434445</v>
      </c>
      <c r="E122" s="20">
        <f t="shared" si="53"/>
        <v>79.687853753712062</v>
      </c>
      <c r="F122" s="20">
        <f t="shared" si="54"/>
        <v>3.3155017559162845</v>
      </c>
      <c r="G122" s="20">
        <f t="shared" si="54"/>
        <v>3.4971767478311833</v>
      </c>
      <c r="H122" s="20">
        <f t="shared" si="54"/>
        <v>0.18167499191490361</v>
      </c>
      <c r="I122" s="20">
        <f t="shared" si="54"/>
        <v>19.8</v>
      </c>
      <c r="J122" s="20">
        <f t="shared" si="54"/>
        <v>0.99837428353586044</v>
      </c>
      <c r="K122" s="20">
        <f t="shared" si="36"/>
        <v>1026.2932499227102</v>
      </c>
      <c r="L122" s="20">
        <f t="shared" si="37"/>
        <v>820.67301027419865</v>
      </c>
      <c r="M122" s="20">
        <f t="shared" si="38"/>
        <v>34.145013053139976</v>
      </c>
      <c r="N122" s="20">
        <f t="shared" si="39"/>
        <v>36.016010394430474</v>
      </c>
      <c r="O122" s="20">
        <f t="shared" si="40"/>
        <v>1.8709973412905399</v>
      </c>
      <c r="P122" s="20">
        <f>Properties!$G$12*EXP(1/$N$2-1/300)*(K122*L122-M122*N122/Properties!$B$3)</f>
        <v>1.3700587572675893E-2</v>
      </c>
      <c r="Q122" s="20">
        <f>Properties!$G$13*(K122^2-O122*N122/Properties!$C$3)</f>
        <v>7.4957932945586092E-4</v>
      </c>
      <c r="R122" s="20">
        <f>Properties!$G$14*(O122*L122-M122*K122/Properties!$D$3)</f>
        <v>4.6172194631662774E-10</v>
      </c>
      <c r="S122" s="20">
        <f t="shared" si="41"/>
        <v>99.650079665652839</v>
      </c>
      <c r="T122" s="20">
        <f t="shared" si="42"/>
        <v>79.684585613255919</v>
      </c>
      <c r="U122" s="20">
        <f t="shared" si="43"/>
        <v>3.3187698963724319</v>
      </c>
      <c r="V122" s="20">
        <f t="shared" si="44"/>
        <v>3.5006236929500623</v>
      </c>
      <c r="W122" s="20">
        <f t="shared" si="45"/>
        <v>0.18185379657763515</v>
      </c>
      <c r="X122" s="20">
        <f t="shared" si="55"/>
        <v>19.8</v>
      </c>
      <c r="Y122" s="20">
        <f t="shared" si="46"/>
        <v>0.99835715665137692</v>
      </c>
      <c r="Z122" s="34">
        <f t="shared" si="47"/>
        <v>1.0576587676042637E-2</v>
      </c>
      <c r="AA122" s="38">
        <f t="shared" si="50"/>
        <v>3.4992033434716064E-3</v>
      </c>
      <c r="AB122" s="37">
        <f t="shared" si="51"/>
        <v>3.9426798343010104E-3</v>
      </c>
      <c r="AC122" s="39">
        <f t="shared" si="48"/>
        <v>18.27771382592028</v>
      </c>
    </row>
    <row r="123" spans="1:29">
      <c r="A123" s="20">
        <f t="shared" si="49"/>
        <v>9.5999999999999974E-3</v>
      </c>
      <c r="B123" s="16">
        <f t="shared" si="34"/>
        <v>1.2223099629457559</v>
      </c>
      <c r="C123" s="16">
        <f t="shared" si="35"/>
        <v>22.899855320257622</v>
      </c>
      <c r="D123" s="20">
        <f t="shared" si="52"/>
        <v>99.650079665652839</v>
      </c>
      <c r="E123" s="20">
        <f t="shared" si="53"/>
        <v>79.684585613255919</v>
      </c>
      <c r="F123" s="20">
        <f t="shared" si="54"/>
        <v>3.3187698963724319</v>
      </c>
      <c r="G123" s="20">
        <f t="shared" si="54"/>
        <v>3.5006236929500623</v>
      </c>
      <c r="H123" s="20">
        <f t="shared" si="54"/>
        <v>0.18185379657763515</v>
      </c>
      <c r="I123" s="20">
        <f t="shared" si="54"/>
        <v>19.8</v>
      </c>
      <c r="J123" s="20">
        <f t="shared" si="54"/>
        <v>0.99835715665137692</v>
      </c>
      <c r="K123" s="20">
        <f t="shared" si="36"/>
        <v>1026.2383046031266</v>
      </c>
      <c r="L123" s="20">
        <f t="shared" si="37"/>
        <v>820.62527513399061</v>
      </c>
      <c r="M123" s="20">
        <f t="shared" si="38"/>
        <v>34.178083983961514</v>
      </c>
      <c r="N123" s="20">
        <f t="shared" si="39"/>
        <v>36.050890634108079</v>
      </c>
      <c r="O123" s="20">
        <f t="shared" si="40"/>
        <v>1.8728066501466105</v>
      </c>
      <c r="P123" s="20">
        <f>Properties!$G$12*EXP(1/$N$2-1/300)*(K123*L123-M123*N123/Properties!$B$3)</f>
        <v>1.369905714742139E-2</v>
      </c>
      <c r="Q123" s="20">
        <f>Properties!$G$13*(K123^2-O123*N123/Properties!$C$3)</f>
        <v>7.4949906324584599E-4</v>
      </c>
      <c r="R123" s="20">
        <f>Properties!$G$14*(O123*L123-M123*K123/Properties!$D$3)</f>
        <v>4.6213864311416224E-10</v>
      </c>
      <c r="S123" s="20">
        <f t="shared" si="41"/>
        <v>99.646454319232646</v>
      </c>
      <c r="T123" s="20">
        <f t="shared" si="42"/>
        <v>79.681317837867553</v>
      </c>
      <c r="U123" s="20">
        <f t="shared" si="43"/>
        <v>3.3220376717607945</v>
      </c>
      <c r="V123" s="20">
        <f t="shared" si="44"/>
        <v>3.5040702538543425</v>
      </c>
      <c r="W123" s="20">
        <f t="shared" si="45"/>
        <v>0.18203258209355275</v>
      </c>
      <c r="X123" s="20">
        <f t="shared" si="55"/>
        <v>19.8</v>
      </c>
      <c r="Y123" s="20">
        <f t="shared" si="46"/>
        <v>0.99834002947308054</v>
      </c>
      <c r="Z123" s="34">
        <f t="shared" si="47"/>
        <v>1.0687111265360594E-2</v>
      </c>
      <c r="AA123" s="38">
        <f t="shared" si="50"/>
        <v>3.5354568076735402E-3</v>
      </c>
      <c r="AB123" s="37">
        <f t="shared" si="51"/>
        <v>3.9835270266555863E-3</v>
      </c>
      <c r="AC123" s="39">
        <f t="shared" si="48"/>
        <v>18.277629323554425</v>
      </c>
    </row>
    <row r="124" spans="1:29">
      <c r="A124" s="20">
        <f t="shared" si="49"/>
        <v>9.6999999999999968E-3</v>
      </c>
      <c r="B124" s="16">
        <f t="shared" si="34"/>
        <v>1.2350423583931074</v>
      </c>
      <c r="C124" s="16">
        <f t="shared" si="35"/>
        <v>23.138395479843634</v>
      </c>
      <c r="D124" s="20">
        <f t="shared" si="52"/>
        <v>99.646454319232646</v>
      </c>
      <c r="E124" s="20">
        <f t="shared" si="53"/>
        <v>79.681317837867553</v>
      </c>
      <c r="F124" s="20">
        <f t="shared" si="54"/>
        <v>3.3220376717607945</v>
      </c>
      <c r="G124" s="20">
        <f t="shared" si="54"/>
        <v>3.5040702538543425</v>
      </c>
      <c r="H124" s="20">
        <f t="shared" si="54"/>
        <v>0.18203258209355275</v>
      </c>
      <c r="I124" s="20">
        <f t="shared" si="54"/>
        <v>19.8</v>
      </c>
      <c r="J124" s="20">
        <f t="shared" si="54"/>
        <v>0.99834002947308054</v>
      </c>
      <c r="K124" s="20">
        <f t="shared" si="36"/>
        <v>1026.1833644165724</v>
      </c>
      <c r="L124" s="20">
        <f t="shared" si="37"/>
        <v>820.57754466660731</v>
      </c>
      <c r="M124" s="20">
        <f t="shared" si="38"/>
        <v>34.211149990392769</v>
      </c>
      <c r="N124" s="20">
        <f t="shared" si="39"/>
        <v>36.085765688486291</v>
      </c>
      <c r="O124" s="20">
        <f t="shared" si="40"/>
        <v>1.8746156980935753</v>
      </c>
      <c r="P124" s="20">
        <f>Properties!$G$12*EXP(1/$N$2-1/300)*(K124*L124-M124*N124/Properties!$B$3)</f>
        <v>1.3697526953963595E-2</v>
      </c>
      <c r="Q124" s="20">
        <f>Properties!$G$13*(K124^2-O124*N124/Properties!$C$3)</f>
        <v>7.4941880882476808E-4</v>
      </c>
      <c r="R124" s="20">
        <f>Properties!$G$14*(O124*L124-M124*K124/Properties!$D$3)</f>
        <v>4.6255522464598829E-10</v>
      </c>
      <c r="S124" s="20">
        <f t="shared" si="41"/>
        <v>99.642829376112942</v>
      </c>
      <c r="T124" s="20">
        <f t="shared" si="42"/>
        <v>79.678050427491684</v>
      </c>
      <c r="U124" s="20">
        <f t="shared" si="43"/>
        <v>3.3253050821366648</v>
      </c>
      <c r="V124" s="20">
        <f t="shared" si="44"/>
        <v>3.5075164306021285</v>
      </c>
      <c r="W124" s="20">
        <f t="shared" si="45"/>
        <v>0.18221134846546858</v>
      </c>
      <c r="X124" s="20">
        <f t="shared" si="55"/>
        <v>19.8</v>
      </c>
      <c r="Y124" s="20">
        <f t="shared" si="46"/>
        <v>0.99832290200095619</v>
      </c>
      <c r="Z124" s="34">
        <f t="shared" si="47"/>
        <v>1.0797618114887775E-2</v>
      </c>
      <c r="AA124" s="38">
        <f t="shared" si="50"/>
        <v>3.5717062388705757E-3</v>
      </c>
      <c r="AB124" s="37">
        <f t="shared" si="51"/>
        <v>4.0243696563539546E-3</v>
      </c>
      <c r="AC124" s="39">
        <f t="shared" si="48"/>
        <v>18.277544824866389</v>
      </c>
    </row>
    <row r="125" spans="1:29">
      <c r="A125" s="20">
        <f t="shared" si="49"/>
        <v>9.7999999999999962E-3</v>
      </c>
      <c r="B125" s="16">
        <f t="shared" si="34"/>
        <v>1.2477747538404589</v>
      </c>
      <c r="C125" s="16">
        <f t="shared" si="35"/>
        <v>23.37693563942965</v>
      </c>
      <c r="D125" s="20">
        <f t="shared" si="52"/>
        <v>99.642829376112942</v>
      </c>
      <c r="E125" s="20">
        <f t="shared" si="53"/>
        <v>79.678050427491684</v>
      </c>
      <c r="F125" s="20">
        <f t="shared" si="54"/>
        <v>3.3253050821366648</v>
      </c>
      <c r="G125" s="20">
        <f t="shared" si="54"/>
        <v>3.5075164306021285</v>
      </c>
      <c r="H125" s="20">
        <f t="shared" si="54"/>
        <v>0.18221134846546858</v>
      </c>
      <c r="I125" s="20">
        <f t="shared" si="54"/>
        <v>19.8</v>
      </c>
      <c r="J125" s="20">
        <f t="shared" si="54"/>
        <v>0.99832290200095619</v>
      </c>
      <c r="K125" s="20">
        <f t="shared" si="36"/>
        <v>1026.1284293622239</v>
      </c>
      <c r="L125" s="20">
        <f t="shared" si="37"/>
        <v>820.52981887130318</v>
      </c>
      <c r="M125" s="20">
        <f t="shared" si="38"/>
        <v>34.244211073166397</v>
      </c>
      <c r="N125" s="20">
        <f t="shared" si="39"/>
        <v>36.120635558335231</v>
      </c>
      <c r="O125" s="20">
        <f t="shared" si="40"/>
        <v>1.8764244851688887</v>
      </c>
      <c r="P125" s="20">
        <f>Properties!$G$12*EXP(1/$N$2-1/300)*(K125*L125-M125*N125/Properties!$B$3)</f>
        <v>1.3695996992254612E-2</v>
      </c>
      <c r="Q125" s="20">
        <f>Properties!$G$13*(K125^2-O125*N125/Properties!$C$3)</f>
        <v>7.4933856619022274E-4</v>
      </c>
      <c r="R125" s="20">
        <f>Properties!$G$14*(O125*L125-M125*K125/Properties!$D$3)</f>
        <v>4.6297169094055139E-10</v>
      </c>
      <c r="S125" s="20">
        <f t="shared" si="41"/>
        <v>99.639204836232835</v>
      </c>
      <c r="T125" s="20">
        <f t="shared" si="42"/>
        <v>79.674783382073031</v>
      </c>
      <c r="U125" s="20">
        <f t="shared" si="43"/>
        <v>3.3285721275553239</v>
      </c>
      <c r="V125" s="20">
        <f t="shared" si="44"/>
        <v>3.5109622232515134</v>
      </c>
      <c r="W125" s="20">
        <f t="shared" si="45"/>
        <v>0.18239009569619422</v>
      </c>
      <c r="X125" s="20">
        <f t="shared" si="55"/>
        <v>19.8</v>
      </c>
      <c r="Y125" s="20">
        <f t="shared" si="46"/>
        <v>0.99830577423498879</v>
      </c>
      <c r="Z125" s="34">
        <f t="shared" si="47"/>
        <v>1.0908108228083302E-2</v>
      </c>
      <c r="AA125" s="38">
        <f t="shared" si="50"/>
        <v>3.6079516376716471E-3</v>
      </c>
      <c r="AB125" s="37">
        <f t="shared" si="51"/>
        <v>4.0652077240871162E-3</v>
      </c>
      <c r="AC125" s="39">
        <f t="shared" si="48"/>
        <v>18.277460329856062</v>
      </c>
    </row>
    <row r="126" spans="1:29">
      <c r="A126" s="20">
        <f t="shared" si="49"/>
        <v>9.8999999999999956E-3</v>
      </c>
      <c r="B126" s="16">
        <f t="shared" si="34"/>
        <v>1.2605071492878104</v>
      </c>
      <c r="C126" s="16">
        <f t="shared" si="35"/>
        <v>23.615475799015666</v>
      </c>
      <c r="D126" s="20">
        <f t="shared" si="52"/>
        <v>99.639204836232835</v>
      </c>
      <c r="E126" s="20">
        <f t="shared" si="53"/>
        <v>79.674783382073031</v>
      </c>
      <c r="F126" s="20">
        <f t="shared" si="54"/>
        <v>3.3285721275553239</v>
      </c>
      <c r="G126" s="20">
        <f t="shared" si="54"/>
        <v>3.5109622232515134</v>
      </c>
      <c r="H126" s="20">
        <f t="shared" si="54"/>
        <v>0.18239009569619422</v>
      </c>
      <c r="I126" s="20">
        <f t="shared" si="54"/>
        <v>19.8</v>
      </c>
      <c r="J126" s="20">
        <f t="shared" si="54"/>
        <v>0.99830577423498879</v>
      </c>
      <c r="K126" s="20">
        <f t="shared" si="36"/>
        <v>1026.0734994392574</v>
      </c>
      <c r="L126" s="20">
        <f t="shared" si="37"/>
        <v>820.48209774733243</v>
      </c>
      <c r="M126" s="20">
        <f t="shared" si="38"/>
        <v>34.277267233014925</v>
      </c>
      <c r="N126" s="20">
        <f t="shared" si="39"/>
        <v>36.155500244424871</v>
      </c>
      <c r="O126" s="20">
        <f t="shared" si="40"/>
        <v>1.8782330114099963</v>
      </c>
      <c r="P126" s="20">
        <f>Properties!$G$12*EXP(1/$N$2-1/300)*(K126*L126-M126*N126/Properties!$B$3)</f>
        <v>1.3694467262246547E-2</v>
      </c>
      <c r="Q126" s="20">
        <f>Properties!$G$13*(K126^2-O126*N126/Properties!$C$3)</f>
        <v>7.4925833533980599E-4</v>
      </c>
      <c r="R126" s="20">
        <f>Properties!$G$14*(O126*L126-M126*K126/Properties!$D$3)</f>
        <v>4.6338804202628763E-10</v>
      </c>
      <c r="S126" s="20">
        <f t="shared" si="41"/>
        <v>99.635580699531431</v>
      </c>
      <c r="T126" s="20">
        <f t="shared" si="42"/>
        <v>79.671516701556314</v>
      </c>
      <c r="U126" s="20">
        <f t="shared" si="43"/>
        <v>3.3318388080720425</v>
      </c>
      <c r="V126" s="20">
        <f t="shared" si="44"/>
        <v>3.5144076318605784</v>
      </c>
      <c r="W126" s="20">
        <f t="shared" si="45"/>
        <v>0.18256882378854067</v>
      </c>
      <c r="X126" s="20">
        <f t="shared" si="55"/>
        <v>19.8</v>
      </c>
      <c r="Y126" s="20">
        <f t="shared" si="46"/>
        <v>0.99828864617516311</v>
      </c>
      <c r="Z126" s="34">
        <f t="shared" si="47"/>
        <v>1.1018581608405853E-2</v>
      </c>
      <c r="AA126" s="38">
        <f t="shared" si="50"/>
        <v>3.6441930046856898E-3</v>
      </c>
      <c r="AB126" s="37">
        <f t="shared" si="51"/>
        <v>4.1060412305460757E-3</v>
      </c>
      <c r="AC126" s="39">
        <f t="shared" si="48"/>
        <v>18.277375838523344</v>
      </c>
    </row>
    <row r="127" spans="1:29">
      <c r="A127" s="20">
        <f t="shared" si="49"/>
        <v>9.999999999999995E-3</v>
      </c>
      <c r="B127" s="16">
        <f t="shared" si="34"/>
        <v>1.2732395447351619</v>
      </c>
      <c r="C127" s="16">
        <f t="shared" si="35"/>
        <v>23.854015958601682</v>
      </c>
      <c r="D127" s="20">
        <f t="shared" si="52"/>
        <v>99.635580699531431</v>
      </c>
      <c r="E127" s="20">
        <f t="shared" si="53"/>
        <v>79.671516701556314</v>
      </c>
      <c r="F127" s="20">
        <f t="shared" si="54"/>
        <v>3.3318388080720425</v>
      </c>
      <c r="G127" s="20">
        <f t="shared" si="54"/>
        <v>3.5144076318605784</v>
      </c>
      <c r="H127" s="20">
        <f t="shared" si="54"/>
        <v>0.18256882378854067</v>
      </c>
      <c r="I127" s="20">
        <f t="shared" si="54"/>
        <v>19.8</v>
      </c>
      <c r="J127" s="20">
        <f t="shared" si="54"/>
        <v>0.99828864617516311</v>
      </c>
      <c r="K127" s="20">
        <f t="shared" si="36"/>
        <v>1026.0185746468508</v>
      </c>
      <c r="L127" s="20">
        <f t="shared" si="37"/>
        <v>820.43438129395065</v>
      </c>
      <c r="M127" s="20">
        <f t="shared" si="38"/>
        <v>34.310318470670744</v>
      </c>
      <c r="N127" s="20">
        <f t="shared" si="39"/>
        <v>36.190359747525036</v>
      </c>
      <c r="O127" s="20">
        <f t="shared" si="40"/>
        <v>1.8800412768543384</v>
      </c>
      <c r="P127" s="20">
        <f>Properties!$G$12*EXP(1/$N$2-1/300)*(K127*L127-M127*N127/Properties!$B$3)</f>
        <v>1.3692937763891551E-2</v>
      </c>
      <c r="Q127" s="20">
        <f>Properties!$G$13*(K127^2-O127*N127/Properties!$C$3)</f>
        <v>7.4917811627111587E-4</v>
      </c>
      <c r="R127" s="20">
        <f>Properties!$G$14*(O127*L127-M127*K127/Properties!$D$3)</f>
        <v>4.6380427793162705E-10</v>
      </c>
      <c r="S127" s="20">
        <f t="shared" si="41"/>
        <v>99.631956965947836</v>
      </c>
      <c r="T127" s="20">
        <f t="shared" si="42"/>
        <v>79.668250385886282</v>
      </c>
      <c r="U127" s="20">
        <f t="shared" si="43"/>
        <v>3.3351051237420783</v>
      </c>
      <c r="V127" s="20">
        <f t="shared" si="44"/>
        <v>3.517852656487392</v>
      </c>
      <c r="W127" s="20">
        <f t="shared" si="45"/>
        <v>0.18274753274531838</v>
      </c>
      <c r="X127" s="20">
        <f t="shared" si="55"/>
        <v>19.8</v>
      </c>
      <c r="Y127" s="20">
        <f t="shared" si="46"/>
        <v>0.99827151782146406</v>
      </c>
      <c r="Z127" s="34">
        <f t="shared" si="47"/>
        <v>1.1129038259310886E-2</v>
      </c>
      <c r="AA127" s="38">
        <f t="shared" si="50"/>
        <v>3.6804303405216388E-3</v>
      </c>
      <c r="AB127" s="37">
        <f t="shared" si="51"/>
        <v>4.1468701764214803E-3</v>
      </c>
      <c r="AC127" s="39">
        <f t="shared" si="48"/>
        <v>18.277291350868133</v>
      </c>
    </row>
    <row r="128" spans="1:29">
      <c r="A128" s="20">
        <f t="shared" si="49"/>
        <v>1.0099999999999994E-2</v>
      </c>
      <c r="B128" s="16">
        <f t="shared" si="34"/>
        <v>1.2859719401825136</v>
      </c>
      <c r="C128" s="16">
        <f t="shared" si="35"/>
        <v>24.092556118187698</v>
      </c>
      <c r="D128" s="20">
        <f t="shared" si="52"/>
        <v>99.631956965947836</v>
      </c>
      <c r="E128" s="20">
        <f t="shared" si="53"/>
        <v>79.668250385886282</v>
      </c>
      <c r="F128" s="20">
        <f t="shared" si="54"/>
        <v>3.3351051237420783</v>
      </c>
      <c r="G128" s="20">
        <f t="shared" si="54"/>
        <v>3.517852656487392</v>
      </c>
      <c r="H128" s="20">
        <f t="shared" si="54"/>
        <v>0.18274753274531838</v>
      </c>
      <c r="I128" s="20">
        <f t="shared" si="54"/>
        <v>19.8</v>
      </c>
      <c r="J128" s="20">
        <f t="shared" si="54"/>
        <v>0.99827151782146406</v>
      </c>
      <c r="K128" s="20">
        <f t="shared" si="36"/>
        <v>1025.9636549841789</v>
      </c>
      <c r="L128" s="20">
        <f t="shared" si="37"/>
        <v>820.38666951041171</v>
      </c>
      <c r="M128" s="20">
        <f t="shared" si="38"/>
        <v>34.34336478686604</v>
      </c>
      <c r="N128" s="20">
        <f t="shared" si="39"/>
        <v>36.225214068405329</v>
      </c>
      <c r="O128" s="20">
        <f t="shared" si="40"/>
        <v>1.8818492815393437</v>
      </c>
      <c r="P128" s="20">
        <f>Properties!$G$12*EXP(1/$N$2-1/300)*(K128*L128-M128*N128/Properties!$B$3)</f>
        <v>1.3691408497141727E-2</v>
      </c>
      <c r="Q128" s="20">
        <f>Properties!$G$13*(K128^2-O128*N128/Properties!$C$3)</f>
        <v>7.4909790898174697E-4</v>
      </c>
      <c r="R128" s="20">
        <f>Properties!$G$14*(O128*L128-M128*K128/Properties!$D$3)</f>
        <v>4.6422039868498983E-10</v>
      </c>
      <c r="S128" s="20">
        <f t="shared" si="41"/>
        <v>99.6283336354212</v>
      </c>
      <c r="T128" s="20">
        <f t="shared" si="42"/>
        <v>79.664984435007682</v>
      </c>
      <c r="U128" s="20">
        <f t="shared" si="43"/>
        <v>3.3383710746206789</v>
      </c>
      <c r="V128" s="20">
        <f t="shared" si="44"/>
        <v>3.5212972971900114</v>
      </c>
      <c r="W128" s="20">
        <f t="shared" si="45"/>
        <v>0.18292622256933724</v>
      </c>
      <c r="X128" s="20">
        <f t="shared" si="55"/>
        <v>19.8</v>
      </c>
      <c r="Y128" s="20">
        <f t="shared" si="46"/>
        <v>0.99825438917387654</v>
      </c>
      <c r="Z128" s="34">
        <f t="shared" si="47"/>
        <v>1.1239478184257634E-2</v>
      </c>
      <c r="AA128" s="38">
        <f t="shared" si="50"/>
        <v>3.7166636457880032E-3</v>
      </c>
      <c r="AB128" s="37">
        <f t="shared" si="51"/>
        <v>4.1876945624039763E-3</v>
      </c>
      <c r="AC128" s="39">
        <f t="shared" si="48"/>
        <v>18.277206866890346</v>
      </c>
    </row>
    <row r="129" spans="1:29">
      <c r="A129" s="20">
        <f t="shared" si="49"/>
        <v>1.0199999999999994E-2</v>
      </c>
      <c r="B129" s="16">
        <f t="shared" si="34"/>
        <v>1.2987043356298651</v>
      </c>
      <c r="C129" s="16">
        <f t="shared" si="35"/>
        <v>24.331096277773714</v>
      </c>
      <c r="D129" s="20">
        <f t="shared" si="52"/>
        <v>99.6283336354212</v>
      </c>
      <c r="E129" s="20">
        <f t="shared" si="53"/>
        <v>79.664984435007682</v>
      </c>
      <c r="F129" s="20">
        <f t="shared" si="54"/>
        <v>3.3383710746206789</v>
      </c>
      <c r="G129" s="20">
        <f t="shared" si="54"/>
        <v>3.5212972971900114</v>
      </c>
      <c r="H129" s="20">
        <f t="shared" si="54"/>
        <v>0.18292622256933724</v>
      </c>
      <c r="I129" s="20">
        <f t="shared" si="54"/>
        <v>19.8</v>
      </c>
      <c r="J129" s="20">
        <f t="shared" si="54"/>
        <v>0.99825438917387654</v>
      </c>
      <c r="K129" s="20">
        <f t="shared" si="36"/>
        <v>1025.9087404504198</v>
      </c>
      <c r="L129" s="20">
        <f t="shared" si="37"/>
        <v>820.33896239597095</v>
      </c>
      <c r="M129" s="20">
        <f t="shared" si="38"/>
        <v>34.376406182332872</v>
      </c>
      <c r="N129" s="20">
        <f t="shared" si="39"/>
        <v>36.260063207835266</v>
      </c>
      <c r="O129" s="20">
        <f t="shared" si="40"/>
        <v>1.8836570255024374</v>
      </c>
      <c r="P129" s="20">
        <f>Properties!$G$12*EXP(1/$N$2-1/300)*(K129*L129-M129*N129/Properties!$B$3)</f>
        <v>1.3689879461949245E-2</v>
      </c>
      <c r="Q129" s="20">
        <f>Properties!$G$13*(K129^2-O129*N129/Properties!$C$3)</f>
        <v>7.4901771346929931E-4</v>
      </c>
      <c r="R129" s="20">
        <f>Properties!$G$14*(O129*L129-M129*K129/Properties!$D$3)</f>
        <v>4.6463640431478961E-10</v>
      </c>
      <c r="S129" s="20">
        <f t="shared" si="41"/>
        <v>99.624710707890657</v>
      </c>
      <c r="T129" s="20">
        <f t="shared" si="42"/>
        <v>79.661718848865277</v>
      </c>
      <c r="U129" s="20">
        <f t="shared" si="43"/>
        <v>3.3416366607630801</v>
      </c>
      <c r="V129" s="20">
        <f t="shared" si="44"/>
        <v>3.5247415540264817</v>
      </c>
      <c r="W129" s="20">
        <f t="shared" si="45"/>
        <v>0.18310489326340651</v>
      </c>
      <c r="X129" s="20">
        <f t="shared" si="55"/>
        <v>19.8</v>
      </c>
      <c r="Y129" s="20">
        <f t="shared" si="46"/>
        <v>0.99823726023238546</v>
      </c>
      <c r="Z129" s="34">
        <f t="shared" si="47"/>
        <v>1.1349901386700223E-2</v>
      </c>
      <c r="AA129" s="38">
        <f t="shared" si="50"/>
        <v>3.7528929210934336E-3</v>
      </c>
      <c r="AB129" s="37">
        <f t="shared" si="51"/>
        <v>4.2285143891840349E-3</v>
      </c>
      <c r="AC129" s="39">
        <f t="shared" si="48"/>
        <v>18.277122386589856</v>
      </c>
    </row>
    <row r="130" spans="1:29">
      <c r="A130" s="20">
        <f t="shared" si="49"/>
        <v>1.0299999999999993E-2</v>
      </c>
      <c r="B130" s="16">
        <f t="shared" si="34"/>
        <v>1.3114367310772166</v>
      </c>
      <c r="C130" s="16">
        <f t="shared" si="35"/>
        <v>24.56963643735973</v>
      </c>
      <c r="D130" s="20">
        <f t="shared" si="52"/>
        <v>99.624710707890657</v>
      </c>
      <c r="E130" s="20">
        <f t="shared" si="53"/>
        <v>79.661718848865277</v>
      </c>
      <c r="F130" s="20">
        <f t="shared" si="54"/>
        <v>3.3416366607630801</v>
      </c>
      <c r="G130" s="20">
        <f t="shared" si="54"/>
        <v>3.5247415540264817</v>
      </c>
      <c r="H130" s="20">
        <f t="shared" si="54"/>
        <v>0.18310489326340651</v>
      </c>
      <c r="I130" s="20">
        <f t="shared" si="54"/>
        <v>19.8</v>
      </c>
      <c r="J130" s="20">
        <f t="shared" si="54"/>
        <v>0.99823726023238546</v>
      </c>
      <c r="K130" s="20">
        <f t="shared" si="36"/>
        <v>1025.8538310447509</v>
      </c>
      <c r="L130" s="20">
        <f t="shared" si="37"/>
        <v>820.29125994988362</v>
      </c>
      <c r="M130" s="20">
        <f t="shared" si="38"/>
        <v>34.409442657803183</v>
      </c>
      <c r="N130" s="20">
        <f t="shared" si="39"/>
        <v>36.294907166584167</v>
      </c>
      <c r="O130" s="20">
        <f t="shared" si="40"/>
        <v>1.8854645087810349</v>
      </c>
      <c r="P130" s="20">
        <f>Properties!$G$12*EXP(1/$N$2-1/300)*(K130*L130-M130*N130/Properties!$B$3)</f>
        <v>1.368835065826627E-2</v>
      </c>
      <c r="Q130" s="20">
        <f>Properties!$G$13*(K130^2-O130*N130/Properties!$C$3)</f>
        <v>7.4893752973137083E-4</v>
      </c>
      <c r="R130" s="20">
        <f>Properties!$G$14*(O130*L130-M130*K130/Properties!$D$3)</f>
        <v>4.6505229484943105E-10</v>
      </c>
      <c r="S130" s="20">
        <f t="shared" si="41"/>
        <v>99.62108818329537</v>
      </c>
      <c r="T130" s="20">
        <f t="shared" si="42"/>
        <v>79.658453627403858</v>
      </c>
      <c r="U130" s="20">
        <f t="shared" si="43"/>
        <v>3.344901882224506</v>
      </c>
      <c r="V130" s="20">
        <f t="shared" si="44"/>
        <v>3.5281854270548361</v>
      </c>
      <c r="W130" s="20">
        <f t="shared" si="45"/>
        <v>0.18328354483033493</v>
      </c>
      <c r="X130" s="20">
        <f t="shared" si="55"/>
        <v>19.8</v>
      </c>
      <c r="Y130" s="20">
        <f t="shared" si="46"/>
        <v>0.9982201309969756</v>
      </c>
      <c r="Z130" s="34">
        <f t="shared" si="47"/>
        <v>1.146030787009289E-2</v>
      </c>
      <c r="AA130" s="38">
        <f t="shared" si="50"/>
        <v>3.7891181670462971E-3</v>
      </c>
      <c r="AB130" s="37">
        <f t="shared" si="51"/>
        <v>4.2693296574517706E-3</v>
      </c>
      <c r="AC130" s="39">
        <f t="shared" si="48"/>
        <v>18.27703790996658</v>
      </c>
    </row>
    <row r="131" spans="1:29">
      <c r="A131" s="20">
        <f t="shared" si="49"/>
        <v>1.0399999999999993E-2</v>
      </c>
      <c r="B131" s="16">
        <f t="shared" si="34"/>
        <v>1.3241691265245681</v>
      </c>
      <c r="C131" s="16">
        <f t="shared" si="35"/>
        <v>24.808176596945746</v>
      </c>
      <c r="D131" s="20">
        <f t="shared" si="52"/>
        <v>99.62108818329537</v>
      </c>
      <c r="E131" s="20">
        <f t="shared" si="53"/>
        <v>79.658453627403858</v>
      </c>
      <c r="F131" s="20">
        <f t="shared" si="54"/>
        <v>3.344901882224506</v>
      </c>
      <c r="G131" s="20">
        <f t="shared" si="54"/>
        <v>3.5281854270548361</v>
      </c>
      <c r="H131" s="20">
        <f t="shared" si="54"/>
        <v>0.18328354483033493</v>
      </c>
      <c r="I131" s="20">
        <f t="shared" si="54"/>
        <v>19.8</v>
      </c>
      <c r="J131" s="20">
        <f t="shared" si="54"/>
        <v>0.9982201309969756</v>
      </c>
      <c r="K131" s="20">
        <f t="shared" si="36"/>
        <v>1025.7989267663486</v>
      </c>
      <c r="L131" s="20">
        <f t="shared" si="37"/>
        <v>820.24356217140485</v>
      </c>
      <c r="M131" s="20">
        <f t="shared" si="38"/>
        <v>34.442474214008705</v>
      </c>
      <c r="N131" s="20">
        <f t="shared" si="39"/>
        <v>36.329745945421202</v>
      </c>
      <c r="O131" s="20">
        <f t="shared" si="40"/>
        <v>1.8872717314125438</v>
      </c>
      <c r="P131" s="20">
        <f>Properties!$G$12*EXP(1/$N$2-1/300)*(K131*L131-M131*N131/Properties!$B$3)</f>
        <v>1.3686822086044959E-2</v>
      </c>
      <c r="Q131" s="20">
        <f>Properties!$G$13*(K131^2-O131*N131/Properties!$C$3)</f>
        <v>7.4885735776556036E-4</v>
      </c>
      <c r="R131" s="20">
        <f>Properties!$G$14*(O131*L131-M131*K131/Properties!$D$3)</f>
        <v>4.6546807031731127E-10</v>
      </c>
      <c r="S131" s="20">
        <f t="shared" si="41"/>
        <v>99.617466061574518</v>
      </c>
      <c r="T131" s="20">
        <f t="shared" si="42"/>
        <v>79.655188770568202</v>
      </c>
      <c r="U131" s="20">
        <f t="shared" si="43"/>
        <v>3.3481667390601695</v>
      </c>
      <c r="V131" s="20">
        <f t="shared" si="44"/>
        <v>3.5316289163330952</v>
      </c>
      <c r="W131" s="20">
        <f t="shared" si="45"/>
        <v>0.18346217727293065</v>
      </c>
      <c r="X131" s="20">
        <f t="shared" si="55"/>
        <v>19.8</v>
      </c>
      <c r="Y131" s="20">
        <f t="shared" si="46"/>
        <v>0.99820300146763186</v>
      </c>
      <c r="Z131" s="34">
        <f t="shared" si="47"/>
        <v>1.1570697637891092E-2</v>
      </c>
      <c r="AA131" s="38">
        <f t="shared" si="50"/>
        <v>3.8253393842548177E-3</v>
      </c>
      <c r="AB131" s="37">
        <f t="shared" si="51"/>
        <v>4.3101403678974751E-3</v>
      </c>
      <c r="AC131" s="39">
        <f t="shared" si="48"/>
        <v>18.276953437020406</v>
      </c>
    </row>
    <row r="132" spans="1:29">
      <c r="A132" s="20">
        <f t="shared" si="49"/>
        <v>1.0499999999999992E-2</v>
      </c>
      <c r="B132" s="16">
        <f t="shared" si="34"/>
        <v>1.3369015219719198</v>
      </c>
      <c r="C132" s="16">
        <f t="shared" si="35"/>
        <v>25.046716756531762</v>
      </c>
      <c r="D132" s="20">
        <f t="shared" si="52"/>
        <v>99.617466061574518</v>
      </c>
      <c r="E132" s="20">
        <f t="shared" si="53"/>
        <v>79.655188770568202</v>
      </c>
      <c r="F132" s="20">
        <f t="shared" si="54"/>
        <v>3.3481667390601695</v>
      </c>
      <c r="G132" s="20">
        <f t="shared" si="54"/>
        <v>3.5316289163330952</v>
      </c>
      <c r="H132" s="20">
        <f t="shared" si="54"/>
        <v>0.18346217727293065</v>
      </c>
      <c r="I132" s="20">
        <f t="shared" si="54"/>
        <v>19.8</v>
      </c>
      <c r="J132" s="20">
        <f t="shared" si="54"/>
        <v>0.99820300146763186</v>
      </c>
      <c r="K132" s="20">
        <f t="shared" si="36"/>
        <v>1025.7440276143918</v>
      </c>
      <c r="L132" s="20">
        <f t="shared" si="37"/>
        <v>820.19586905979031</v>
      </c>
      <c r="M132" s="20">
        <f t="shared" si="38"/>
        <v>34.475500851681062</v>
      </c>
      <c r="N132" s="20">
        <f t="shared" si="39"/>
        <v>36.364579545115376</v>
      </c>
      <c r="O132" s="20">
        <f t="shared" si="40"/>
        <v>1.8890786934343651</v>
      </c>
      <c r="P132" s="20">
        <f>Properties!$G$12*EXP(1/$N$2-1/300)*(K132*L132-M132*N132/Properties!$B$3)</f>
        <v>1.3685293745237529E-2</v>
      </c>
      <c r="Q132" s="20">
        <f>Properties!$G$13*(K132^2-O132*N132/Properties!$C$3)</f>
        <v>7.4877719756946887E-4</v>
      </c>
      <c r="R132" s="20">
        <f>Properties!$G$14*(O132*L132-M132*K132/Properties!$D$3)</f>
        <v>4.6588373074681879E-10</v>
      </c>
      <c r="S132" s="20">
        <f t="shared" si="41"/>
        <v>99.613844342667278</v>
      </c>
      <c r="T132" s="20">
        <f t="shared" si="42"/>
        <v>79.651924278303099</v>
      </c>
      <c r="U132" s="20">
        <f t="shared" si="43"/>
        <v>3.3514312313252721</v>
      </c>
      <c r="V132" s="20">
        <f t="shared" si="44"/>
        <v>3.5350720219192682</v>
      </c>
      <c r="W132" s="20">
        <f t="shared" si="45"/>
        <v>0.18364079059400126</v>
      </c>
      <c r="X132" s="20">
        <f t="shared" si="55"/>
        <v>19.8</v>
      </c>
      <c r="Y132" s="20">
        <f t="shared" si="46"/>
        <v>0.99818587164433914</v>
      </c>
      <c r="Z132" s="34">
        <f t="shared" si="47"/>
        <v>1.1681070693545292E-2</v>
      </c>
      <c r="AA132" s="38">
        <f t="shared" si="50"/>
        <v>3.8615565733272207E-3</v>
      </c>
      <c r="AB132" s="37">
        <f t="shared" si="51"/>
        <v>4.350946521211263E-3</v>
      </c>
      <c r="AC132" s="39">
        <f t="shared" si="48"/>
        <v>18.276868967751238</v>
      </c>
    </row>
    <row r="133" spans="1:29">
      <c r="A133" s="20">
        <f t="shared" si="49"/>
        <v>1.0599999999999991E-2</v>
      </c>
      <c r="B133" s="16">
        <f t="shared" si="34"/>
        <v>1.3496339174192713</v>
      </c>
      <c r="C133" s="16">
        <f t="shared" si="35"/>
        <v>25.285256916117774</v>
      </c>
      <c r="D133" s="20">
        <f t="shared" si="52"/>
        <v>99.613844342667278</v>
      </c>
      <c r="E133" s="20">
        <f t="shared" si="53"/>
        <v>79.651924278303099</v>
      </c>
      <c r="F133" s="20">
        <f t="shared" si="54"/>
        <v>3.3514312313252721</v>
      </c>
      <c r="G133" s="20">
        <f t="shared" si="54"/>
        <v>3.5350720219192682</v>
      </c>
      <c r="H133" s="20">
        <f t="shared" si="54"/>
        <v>0.18364079059400126</v>
      </c>
      <c r="I133" s="20">
        <f t="shared" si="54"/>
        <v>19.8</v>
      </c>
      <c r="J133" s="20">
        <f t="shared" si="54"/>
        <v>0.99818587164433914</v>
      </c>
      <c r="K133" s="20">
        <f t="shared" si="36"/>
        <v>1025.6891335880564</v>
      </c>
      <c r="L133" s="20">
        <f t="shared" si="37"/>
        <v>820.14818061429537</v>
      </c>
      <c r="M133" s="20">
        <f t="shared" si="38"/>
        <v>34.508522571551701</v>
      </c>
      <c r="N133" s="20">
        <f t="shared" si="39"/>
        <v>36.39940796643554</v>
      </c>
      <c r="O133" s="20">
        <f t="shared" si="40"/>
        <v>1.8908853948838908</v>
      </c>
      <c r="P133" s="20">
        <f>Properties!$G$12*EXP(1/$N$2-1/300)*(K133*L133-M133*N133/Properties!$B$3)</f>
        <v>1.3683765635796147E-2</v>
      </c>
      <c r="Q133" s="20">
        <f>Properties!$G$13*(K133^2-O133*N133/Properties!$C$3)</f>
        <v>7.4869704914069465E-4</v>
      </c>
      <c r="R133" s="20">
        <f>Properties!$G$14*(O133*L133-M133*K133/Properties!$D$3)</f>
        <v>4.6629927616633543E-10</v>
      </c>
      <c r="S133" s="20">
        <f t="shared" si="41"/>
        <v>99.610223026512841</v>
      </c>
      <c r="T133" s="20">
        <f t="shared" si="42"/>
        <v>79.648660150553368</v>
      </c>
      <c r="U133" s="20">
        <f t="shared" si="43"/>
        <v>3.3546953590750035</v>
      </c>
      <c r="V133" s="20">
        <f t="shared" si="44"/>
        <v>3.5385147438713522</v>
      </c>
      <c r="W133" s="20">
        <f t="shared" si="45"/>
        <v>0.18381938479635376</v>
      </c>
      <c r="X133" s="20">
        <f t="shared" si="55"/>
        <v>19.8</v>
      </c>
      <c r="Y133" s="20">
        <f t="shared" si="46"/>
        <v>0.99816874152708224</v>
      </c>
      <c r="Z133" s="34">
        <f t="shared" si="47"/>
        <v>1.1791427040510061E-2</v>
      </c>
      <c r="AA133" s="38">
        <f t="shared" si="50"/>
        <v>3.8977697348715878E-3</v>
      </c>
      <c r="AB133" s="37">
        <f t="shared" si="51"/>
        <v>4.3917481180828942E-3</v>
      </c>
      <c r="AC133" s="39">
        <f t="shared" si="48"/>
        <v>18.276784502158982</v>
      </c>
    </row>
    <row r="134" spans="1:29">
      <c r="A134" s="20">
        <f t="shared" si="49"/>
        <v>1.0699999999999991E-2</v>
      </c>
      <c r="B134" s="16">
        <f t="shared" si="34"/>
        <v>1.3623663128666228</v>
      </c>
      <c r="C134" s="16">
        <f t="shared" si="35"/>
        <v>25.52379707570379</v>
      </c>
      <c r="D134" s="20">
        <f t="shared" si="52"/>
        <v>99.610223026512841</v>
      </c>
      <c r="E134" s="20">
        <f t="shared" si="53"/>
        <v>79.648660150553368</v>
      </c>
      <c r="F134" s="20">
        <f t="shared" si="54"/>
        <v>3.3546953590750035</v>
      </c>
      <c r="G134" s="20">
        <f t="shared" si="54"/>
        <v>3.5385147438713522</v>
      </c>
      <c r="H134" s="20">
        <f t="shared" si="54"/>
        <v>0.18381938479635376</v>
      </c>
      <c r="I134" s="20">
        <f t="shared" si="54"/>
        <v>19.8</v>
      </c>
      <c r="J134" s="20">
        <f t="shared" si="54"/>
        <v>0.99816874152708224</v>
      </c>
      <c r="K134" s="20">
        <f t="shared" si="36"/>
        <v>1025.6342446865215</v>
      </c>
      <c r="L134" s="20">
        <f t="shared" si="37"/>
        <v>820.10049683417583</v>
      </c>
      <c r="M134" s="20">
        <f t="shared" si="38"/>
        <v>34.54153937435192</v>
      </c>
      <c r="N134" s="20">
        <f t="shared" si="39"/>
        <v>36.434231210150372</v>
      </c>
      <c r="O134" s="20">
        <f t="shared" si="40"/>
        <v>1.8926918357985072</v>
      </c>
      <c r="P134" s="20">
        <f>Properties!$G$12*EXP(1/$N$2-1/300)*(K134*L134-M134*N134/Properties!$B$3)</f>
        <v>1.3682237757673044E-2</v>
      </c>
      <c r="Q134" s="20">
        <f>Properties!$G$13*(K134^2-O134*N134/Properties!$C$3)</f>
        <v>7.486169124768402E-4</v>
      </c>
      <c r="R134" s="20">
        <f>Properties!$G$14*(O134*L134-M134*K134/Properties!$D$3)</f>
        <v>4.6671470660423357E-10</v>
      </c>
      <c r="S134" s="20">
        <f t="shared" si="41"/>
        <v>99.606602113050414</v>
      </c>
      <c r="T134" s="20">
        <f t="shared" si="42"/>
        <v>79.64539638726383</v>
      </c>
      <c r="U134" s="20">
        <f t="shared" si="43"/>
        <v>3.3579591223645426</v>
      </c>
      <c r="V134" s="20">
        <f t="shared" si="44"/>
        <v>3.5419570822473325</v>
      </c>
      <c r="W134" s="20">
        <f t="shared" si="45"/>
        <v>0.18399795988279458</v>
      </c>
      <c r="X134" s="20">
        <f t="shared" si="55"/>
        <v>19.8</v>
      </c>
      <c r="Y134" s="20">
        <f t="shared" si="46"/>
        <v>0.99815161111584605</v>
      </c>
      <c r="Z134" s="34">
        <f t="shared" si="47"/>
        <v>1.1901766682235304E-2</v>
      </c>
      <c r="AA134" s="38">
        <f t="shared" si="50"/>
        <v>3.9339788694958602E-3</v>
      </c>
      <c r="AB134" s="37">
        <f t="shared" si="51"/>
        <v>4.4325451592021285E-3</v>
      </c>
      <c r="AC134" s="39">
        <f t="shared" si="48"/>
        <v>18.276700040243522</v>
      </c>
    </row>
    <row r="135" spans="1:29">
      <c r="A135" s="20">
        <f t="shared" si="49"/>
        <v>1.079999999999999E-2</v>
      </c>
      <c r="B135" s="16">
        <f t="shared" si="34"/>
        <v>1.3750987083139743</v>
      </c>
      <c r="C135" s="16">
        <f t="shared" si="35"/>
        <v>25.762337235289806</v>
      </c>
      <c r="D135" s="20">
        <f t="shared" si="52"/>
        <v>99.606602113050414</v>
      </c>
      <c r="E135" s="20">
        <f t="shared" si="53"/>
        <v>79.64539638726383</v>
      </c>
      <c r="F135" s="20">
        <f t="shared" si="54"/>
        <v>3.3579591223645426</v>
      </c>
      <c r="G135" s="20">
        <f t="shared" si="54"/>
        <v>3.5419570822473325</v>
      </c>
      <c r="H135" s="20">
        <f t="shared" si="54"/>
        <v>0.18399795988279458</v>
      </c>
      <c r="I135" s="20">
        <f t="shared" si="54"/>
        <v>19.8</v>
      </c>
      <c r="J135" s="20">
        <f t="shared" si="54"/>
        <v>0.99815161111584605</v>
      </c>
      <c r="K135" s="20">
        <f t="shared" si="36"/>
        <v>1025.579360908964</v>
      </c>
      <c r="L135" s="20">
        <f t="shared" si="37"/>
        <v>820.05281771868749</v>
      </c>
      <c r="M135" s="20">
        <f t="shared" si="38"/>
        <v>34.574551260812875</v>
      </c>
      <c r="N135" s="20">
        <f t="shared" si="39"/>
        <v>36.469049277028411</v>
      </c>
      <c r="O135" s="20">
        <f t="shared" si="40"/>
        <v>1.8944980162155907</v>
      </c>
      <c r="P135" s="20">
        <f>Properties!$G$12*EXP(1/$N$2-1/300)*(K135*L135-M135*N135/Properties!$B$3)</f>
        <v>1.3680710110820431E-2</v>
      </c>
      <c r="Q135" s="20">
        <f>Properties!$G$13*(K135^2-O135*N135/Properties!$C$3)</f>
        <v>7.4853678757550595E-4</v>
      </c>
      <c r="R135" s="20">
        <f>Properties!$G$14*(O135*L135-M135*K135/Properties!$D$3)</f>
        <v>4.6713002208887828E-10</v>
      </c>
      <c r="S135" s="20">
        <f t="shared" si="41"/>
        <v>99.602981602219231</v>
      </c>
      <c r="T135" s="20">
        <f t="shared" si="42"/>
        <v>79.642132988379316</v>
      </c>
      <c r="U135" s="20">
        <f t="shared" si="43"/>
        <v>3.361222521249057</v>
      </c>
      <c r="V135" s="20">
        <f t="shared" si="44"/>
        <v>3.5453990371051818</v>
      </c>
      <c r="W135" s="20">
        <f t="shared" si="45"/>
        <v>0.18417651585612957</v>
      </c>
      <c r="X135" s="20">
        <f t="shared" si="55"/>
        <v>19.8</v>
      </c>
      <c r="Y135" s="20">
        <f t="shared" si="46"/>
        <v>0.99813448041061548</v>
      </c>
      <c r="Z135" s="34">
        <f t="shared" si="47"/>
        <v>1.2012089622171929E-2</v>
      </c>
      <c r="AA135" s="38">
        <f t="shared" si="50"/>
        <v>3.9701839778076928E-3</v>
      </c>
      <c r="AB135" s="37">
        <f t="shared" si="51"/>
        <v>4.4733376452585462E-3</v>
      </c>
      <c r="AC135" s="39">
        <f t="shared" si="48"/>
        <v>18.27661558200478</v>
      </c>
    </row>
    <row r="136" spans="1:29">
      <c r="A136" s="20">
        <f t="shared" si="49"/>
        <v>1.089999999999999E-2</v>
      </c>
      <c r="B136" s="16">
        <f t="shared" si="34"/>
        <v>1.387831103761326</v>
      </c>
      <c r="C136" s="16">
        <f t="shared" si="35"/>
        <v>26.000877394875822</v>
      </c>
      <c r="D136" s="20">
        <f t="shared" si="52"/>
        <v>99.602981602219231</v>
      </c>
      <c r="E136" s="20">
        <f t="shared" si="53"/>
        <v>79.642132988379316</v>
      </c>
      <c r="F136" s="20">
        <f t="shared" si="54"/>
        <v>3.361222521249057</v>
      </c>
      <c r="G136" s="20">
        <f t="shared" si="54"/>
        <v>3.5453990371051818</v>
      </c>
      <c r="H136" s="20">
        <f t="shared" si="54"/>
        <v>0.18417651585612957</v>
      </c>
      <c r="I136" s="20">
        <f t="shared" si="54"/>
        <v>19.8</v>
      </c>
      <c r="J136" s="20">
        <f t="shared" si="54"/>
        <v>0.99813448041061548</v>
      </c>
      <c r="K136" s="20">
        <f t="shared" si="36"/>
        <v>1025.5244822545628</v>
      </c>
      <c r="L136" s="20">
        <f t="shared" si="37"/>
        <v>820.0051432670864</v>
      </c>
      <c r="M136" s="20">
        <f t="shared" si="38"/>
        <v>34.607558231665564</v>
      </c>
      <c r="N136" s="20">
        <f t="shared" si="39"/>
        <v>36.50386216783803</v>
      </c>
      <c r="O136" s="20">
        <f t="shared" si="40"/>
        <v>1.8963039361725116</v>
      </c>
      <c r="P136" s="20">
        <f>Properties!$G$12*EXP(1/$N$2-1/300)*(K136*L136-M136*N136/Properties!$B$3)</f>
        <v>1.3679182695190554E-2</v>
      </c>
      <c r="Q136" s="20">
        <f>Properties!$G$13*(K136^2-O136*N136/Properties!$C$3)</f>
        <v>7.4845667443429486E-4</v>
      </c>
      <c r="R136" s="20">
        <f>Properties!$G$14*(O136*L136-M136*K136/Properties!$D$3)</f>
        <v>4.6754522264862644E-10</v>
      </c>
      <c r="S136" s="20">
        <f t="shared" si="41"/>
        <v>99.599361493958511</v>
      </c>
      <c r="T136" s="20">
        <f t="shared" si="42"/>
        <v>79.638869953844676</v>
      </c>
      <c r="U136" s="20">
        <f t="shared" si="43"/>
        <v>3.3644855557837023</v>
      </c>
      <c r="V136" s="20">
        <f t="shared" si="44"/>
        <v>3.5488406085028616</v>
      </c>
      <c r="W136" s="20">
        <f t="shared" si="45"/>
        <v>0.18435505271916403</v>
      </c>
      <c r="X136" s="20">
        <f t="shared" si="55"/>
        <v>19.8</v>
      </c>
      <c r="Y136" s="20">
        <f t="shared" si="46"/>
        <v>0.99811734941137542</v>
      </c>
      <c r="Z136" s="34">
        <f t="shared" si="47"/>
        <v>1.2122395863768731E-2</v>
      </c>
      <c r="AA136" s="38">
        <f t="shared" si="50"/>
        <v>4.0063850604148852E-3</v>
      </c>
      <c r="AB136" s="37">
        <f t="shared" si="51"/>
        <v>4.5141255769415526E-3</v>
      </c>
      <c r="AC136" s="39">
        <f t="shared" si="48"/>
        <v>18.276531127442642</v>
      </c>
    </row>
    <row r="137" spans="1:29">
      <c r="A137" s="20">
        <f t="shared" si="49"/>
        <v>1.0999999999999989E-2</v>
      </c>
      <c r="B137" s="16">
        <f t="shared" si="34"/>
        <v>1.4005634992086775</v>
      </c>
      <c r="C137" s="16">
        <f t="shared" si="35"/>
        <v>26.239417554461838</v>
      </c>
      <c r="D137" s="20">
        <f t="shared" si="52"/>
        <v>99.599361493958511</v>
      </c>
      <c r="E137" s="20">
        <f t="shared" si="53"/>
        <v>79.638869953844676</v>
      </c>
      <c r="F137" s="20">
        <f t="shared" si="54"/>
        <v>3.3644855557837023</v>
      </c>
      <c r="G137" s="20">
        <f t="shared" si="54"/>
        <v>3.5488406085028616</v>
      </c>
      <c r="H137" s="20">
        <f t="shared" si="54"/>
        <v>0.18435505271916403</v>
      </c>
      <c r="I137" s="20">
        <f t="shared" si="54"/>
        <v>19.8</v>
      </c>
      <c r="J137" s="20">
        <f t="shared" si="54"/>
        <v>0.99811734941137542</v>
      </c>
      <c r="K137" s="20">
        <f t="shared" si="36"/>
        <v>1025.4696087224963</v>
      </c>
      <c r="L137" s="20">
        <f t="shared" si="37"/>
        <v>819.95747347862891</v>
      </c>
      <c r="M137" s="20">
        <f t="shared" si="38"/>
        <v>34.640560287640845</v>
      </c>
      <c r="N137" s="20">
        <f t="shared" si="39"/>
        <v>36.538669883347431</v>
      </c>
      <c r="O137" s="20">
        <f t="shared" si="40"/>
        <v>1.8981095957066321</v>
      </c>
      <c r="P137" s="20">
        <f>Properties!$G$12*EXP(1/$N$2-1/300)*(K137*L137-M137*N137/Properties!$B$3)</f>
        <v>1.3677655510735662E-2</v>
      </c>
      <c r="Q137" s="20">
        <f>Properties!$G$13*(K137^2-O137*N137/Properties!$C$3)</f>
        <v>7.4837657305081007E-4</v>
      </c>
      <c r="R137" s="20">
        <f>Properties!$G$14*(O137*L137-M137*K137/Properties!$D$3)</f>
        <v>4.6796030831182719E-10</v>
      </c>
      <c r="S137" s="20">
        <f t="shared" si="41"/>
        <v>99.595741788207519</v>
      </c>
      <c r="T137" s="20">
        <f t="shared" si="42"/>
        <v>79.635607283604756</v>
      </c>
      <c r="U137" s="20">
        <f t="shared" si="43"/>
        <v>3.3677482260236231</v>
      </c>
      <c r="V137" s="20">
        <f t="shared" si="44"/>
        <v>3.5522817964983209</v>
      </c>
      <c r="W137" s="20">
        <f t="shared" si="45"/>
        <v>0.18453357047470267</v>
      </c>
      <c r="X137" s="20">
        <f t="shared" si="55"/>
        <v>19.8</v>
      </c>
      <c r="Y137" s="20">
        <f t="shared" si="46"/>
        <v>0.99810021811811067</v>
      </c>
      <c r="Z137" s="34">
        <f t="shared" si="47"/>
        <v>1.2232685410474176E-2</v>
      </c>
      <c r="AA137" s="38">
        <f t="shared" si="50"/>
        <v>4.0425821179248091E-3</v>
      </c>
      <c r="AB137" s="37">
        <f t="shared" si="51"/>
        <v>4.554908954940551E-3</v>
      </c>
      <c r="AC137" s="39">
        <f t="shared" si="48"/>
        <v>18.276446676556997</v>
      </c>
    </row>
    <row r="138" spans="1:29">
      <c r="A138" s="20">
        <f t="shared" si="49"/>
        <v>1.1099999999999988E-2</v>
      </c>
      <c r="B138" s="16">
        <f t="shared" si="34"/>
        <v>1.413295894656029</v>
      </c>
      <c r="C138" s="16">
        <f t="shared" si="35"/>
        <v>26.477957714047854</v>
      </c>
      <c r="D138" s="20">
        <f t="shared" si="52"/>
        <v>99.595741788207519</v>
      </c>
      <c r="E138" s="20">
        <f t="shared" si="53"/>
        <v>79.635607283604756</v>
      </c>
      <c r="F138" s="20">
        <f t="shared" si="54"/>
        <v>3.3677482260236231</v>
      </c>
      <c r="G138" s="20">
        <f t="shared" si="54"/>
        <v>3.5522817964983209</v>
      </c>
      <c r="H138" s="20">
        <f t="shared" si="54"/>
        <v>0.18453357047470267</v>
      </c>
      <c r="I138" s="20">
        <f t="shared" si="54"/>
        <v>19.8</v>
      </c>
      <c r="J138" s="20">
        <f t="shared" si="54"/>
        <v>0.99810021811811067</v>
      </c>
      <c r="K138" s="20">
        <f t="shared" si="36"/>
        <v>1025.4147403119423</v>
      </c>
      <c r="L138" s="20">
        <f t="shared" si="37"/>
        <v>819.9098083525713</v>
      </c>
      <c r="M138" s="20">
        <f t="shared" si="38"/>
        <v>34.67355742946939</v>
      </c>
      <c r="N138" s="20">
        <f t="shared" si="39"/>
        <v>36.573472424324642</v>
      </c>
      <c r="O138" s="20">
        <f t="shared" si="40"/>
        <v>1.8999149948553069</v>
      </c>
      <c r="P138" s="20">
        <f>Properties!$G$12*EXP(1/$N$2-1/300)*(K138*L138-M138*N138/Properties!$B$3)</f>
        <v>1.3676128557408008E-2</v>
      </c>
      <c r="Q138" s="20">
        <f>Properties!$G$13*(K138^2-O138*N138/Properties!$C$3)</f>
        <v>7.4829648342265376E-4</v>
      </c>
      <c r="R138" s="20">
        <f>Properties!$G$14*(O138*L138-M138*K138/Properties!$D$3)</f>
        <v>4.683752791068218E-10</v>
      </c>
      <c r="S138" s="20">
        <f t="shared" si="41"/>
        <v>99.592122484905502</v>
      </c>
      <c r="T138" s="20">
        <f t="shared" si="42"/>
        <v>79.632344977604433</v>
      </c>
      <c r="U138" s="20">
        <f t="shared" si="43"/>
        <v>3.3710105320239525</v>
      </c>
      <c r="V138" s="20">
        <f t="shared" si="44"/>
        <v>3.5557226011494971</v>
      </c>
      <c r="W138" s="20">
        <f t="shared" si="45"/>
        <v>0.18471206912554966</v>
      </c>
      <c r="X138" s="20">
        <f t="shared" si="55"/>
        <v>19.8</v>
      </c>
      <c r="Y138" s="20">
        <f t="shared" si="46"/>
        <v>0.99808308653080613</v>
      </c>
      <c r="Z138" s="34">
        <f t="shared" si="47"/>
        <v>1.2342958265736503E-2</v>
      </c>
      <c r="AA138" s="38">
        <f t="shared" si="50"/>
        <v>4.0787751509449776E-3</v>
      </c>
      <c r="AB138" s="37">
        <f t="shared" si="51"/>
        <v>4.5956877799445909E-3</v>
      </c>
      <c r="AC138" s="39">
        <f t="shared" si="48"/>
        <v>18.276362229347768</v>
      </c>
    </row>
    <row r="139" spans="1:29">
      <c r="A139" s="20">
        <f t="shared" si="49"/>
        <v>1.1199999999999988E-2</v>
      </c>
      <c r="B139" s="16">
        <f t="shared" si="34"/>
        <v>1.4260282901033805</v>
      </c>
      <c r="C139" s="16">
        <f t="shared" si="35"/>
        <v>26.71649787363387</v>
      </c>
      <c r="D139" s="20">
        <f t="shared" si="52"/>
        <v>99.592122484905502</v>
      </c>
      <c r="E139" s="20">
        <f t="shared" si="53"/>
        <v>79.632344977604433</v>
      </c>
      <c r="F139" s="20">
        <f t="shared" si="54"/>
        <v>3.3710105320239525</v>
      </c>
      <c r="G139" s="20">
        <f t="shared" si="54"/>
        <v>3.5557226011494971</v>
      </c>
      <c r="H139" s="20">
        <f t="shared" si="54"/>
        <v>0.18471206912554966</v>
      </c>
      <c r="I139" s="20">
        <f t="shared" si="54"/>
        <v>19.8</v>
      </c>
      <c r="J139" s="20">
        <f t="shared" si="54"/>
        <v>0.99808308653080613</v>
      </c>
      <c r="K139" s="20">
        <f t="shared" si="36"/>
        <v>1025.3598770220801</v>
      </c>
      <c r="L139" s="20">
        <f t="shared" si="37"/>
        <v>819.86214788817006</v>
      </c>
      <c r="M139" s="20">
        <f t="shared" si="38"/>
        <v>34.70654965788178</v>
      </c>
      <c r="N139" s="20">
        <f t="shared" si="39"/>
        <v>36.608269791537609</v>
      </c>
      <c r="O139" s="20">
        <f t="shared" si="40"/>
        <v>1.9017201336558833</v>
      </c>
      <c r="P139" s="20">
        <f>Properties!$G$12*EXP(1/$N$2-1/300)*(K139*L139-M139*N139/Properties!$B$3)</f>
        <v>1.3674601835159872E-2</v>
      </c>
      <c r="Q139" s="20">
        <f>Properties!$G$13*(K139^2-O139*N139/Properties!$C$3)</f>
        <v>7.4821640554743104E-4</v>
      </c>
      <c r="R139" s="20">
        <f>Properties!$G$14*(O139*L139-M139*K139/Properties!$D$3)</f>
        <v>4.6879013506194267E-10</v>
      </c>
      <c r="S139" s="20">
        <f t="shared" si="41"/>
        <v>99.588503583991724</v>
      </c>
      <c r="T139" s="20">
        <f t="shared" si="42"/>
        <v>79.629083035788568</v>
      </c>
      <c r="U139" s="20">
        <f t="shared" si="43"/>
        <v>3.3742724738398122</v>
      </c>
      <c r="V139" s="20">
        <f t="shared" si="44"/>
        <v>3.5591630225143156</v>
      </c>
      <c r="W139" s="20">
        <f t="shared" si="45"/>
        <v>0.18489054867450855</v>
      </c>
      <c r="X139" s="20">
        <f t="shared" si="55"/>
        <v>19.8</v>
      </c>
      <c r="Y139" s="20">
        <f t="shared" si="46"/>
        <v>0.99806595464944659</v>
      </c>
      <c r="Z139" s="34">
        <f t="shared" si="47"/>
        <v>1.2453214433001736E-2</v>
      </c>
      <c r="AA139" s="38">
        <f t="shared" si="50"/>
        <v>4.1149641600827635E-3</v>
      </c>
      <c r="AB139" s="37">
        <f t="shared" si="51"/>
        <v>4.6364620526428979E-3</v>
      </c>
      <c r="AC139" s="39">
        <f t="shared" si="48"/>
        <v>18.276277785814838</v>
      </c>
    </row>
    <row r="140" spans="1:29">
      <c r="A140" s="20">
        <f t="shared" si="49"/>
        <v>1.1299999999999987E-2</v>
      </c>
      <c r="B140" s="16">
        <f t="shared" si="34"/>
        <v>1.4387606855507322</v>
      </c>
      <c r="C140" s="16">
        <f t="shared" si="35"/>
        <v>26.955038033219886</v>
      </c>
      <c r="D140" s="20">
        <f t="shared" si="52"/>
        <v>99.588503583991724</v>
      </c>
      <c r="E140" s="20">
        <f t="shared" si="53"/>
        <v>79.629083035788568</v>
      </c>
      <c r="F140" s="20">
        <f t="shared" si="54"/>
        <v>3.3742724738398122</v>
      </c>
      <c r="G140" s="20">
        <f t="shared" si="54"/>
        <v>3.5591630225143156</v>
      </c>
      <c r="H140" s="20">
        <f t="shared" si="54"/>
        <v>0.18489054867450855</v>
      </c>
      <c r="I140" s="20">
        <f t="shared" si="54"/>
        <v>19.8</v>
      </c>
      <c r="J140" s="20">
        <f t="shared" si="54"/>
        <v>0.99806595464944659</v>
      </c>
      <c r="K140" s="20">
        <f t="shared" si="36"/>
        <v>1025.3050188520879</v>
      </c>
      <c r="L140" s="20">
        <f t="shared" si="37"/>
        <v>819.81449208468177</v>
      </c>
      <c r="M140" s="20">
        <f t="shared" si="38"/>
        <v>34.739536973608367</v>
      </c>
      <c r="N140" s="20">
        <f t="shared" si="39"/>
        <v>36.643061985754024</v>
      </c>
      <c r="O140" s="20">
        <f t="shared" si="40"/>
        <v>1.9035250121456995</v>
      </c>
      <c r="P140" s="20">
        <f>Properties!$G$12*EXP(1/$N$2-1/300)*(K140*L140-M140*N140/Properties!$B$3)</f>
        <v>1.367307534394353E-2</v>
      </c>
      <c r="Q140" s="20">
        <f>Properties!$G$13*(K140^2-O140*N140/Properties!$C$3)</f>
        <v>7.481363394227456E-4</v>
      </c>
      <c r="R140" s="20">
        <f>Properties!$G$14*(O140*L140-M140*K140/Properties!$D$3)</f>
        <v>4.6920487620551524E-10</v>
      </c>
      <c r="S140" s="20">
        <f t="shared" si="41"/>
        <v>99.584885085405475</v>
      </c>
      <c r="T140" s="20">
        <f t="shared" si="42"/>
        <v>79.625821458102067</v>
      </c>
      <c r="U140" s="20">
        <f t="shared" si="43"/>
        <v>3.3775340515263124</v>
      </c>
      <c r="V140" s="20">
        <f t="shared" si="44"/>
        <v>3.5626030606506895</v>
      </c>
      <c r="W140" s="20">
        <f t="shared" si="45"/>
        <v>0.18506900912438234</v>
      </c>
      <c r="X140" s="20">
        <f t="shared" si="55"/>
        <v>19.8</v>
      </c>
      <c r="Y140" s="20">
        <f t="shared" si="46"/>
        <v>0.99804882247401694</v>
      </c>
      <c r="Z140" s="34">
        <f t="shared" si="47"/>
        <v>1.256345391571656E-2</v>
      </c>
      <c r="AA140" s="38">
        <f t="shared" si="50"/>
        <v>4.151149145945254E-3</v>
      </c>
      <c r="AB140" s="37">
        <f t="shared" si="51"/>
        <v>4.6772317737241668E-3</v>
      </c>
      <c r="AC140" s="39">
        <f t="shared" si="48"/>
        <v>18.276193345958113</v>
      </c>
    </row>
    <row r="141" spans="1:29">
      <c r="A141" s="20">
        <f t="shared" si="49"/>
        <v>1.1399999999999987E-2</v>
      </c>
      <c r="B141" s="16">
        <f t="shared" si="34"/>
        <v>1.4514930809980837</v>
      </c>
      <c r="C141" s="16">
        <f t="shared" si="35"/>
        <v>27.193578192805898</v>
      </c>
      <c r="D141" s="20">
        <f t="shared" si="52"/>
        <v>99.584885085405475</v>
      </c>
      <c r="E141" s="20">
        <f t="shared" si="53"/>
        <v>79.625821458102067</v>
      </c>
      <c r="F141" s="20">
        <f t="shared" si="54"/>
        <v>3.3775340515263124</v>
      </c>
      <c r="G141" s="20">
        <f t="shared" si="54"/>
        <v>3.5626030606506895</v>
      </c>
      <c r="H141" s="20">
        <f t="shared" si="54"/>
        <v>0.18506900912438234</v>
      </c>
      <c r="I141" s="20">
        <f t="shared" si="54"/>
        <v>19.8</v>
      </c>
      <c r="J141" s="20">
        <f t="shared" si="54"/>
        <v>0.99804882247401694</v>
      </c>
      <c r="K141" s="20">
        <f t="shared" si="36"/>
        <v>1025.2501658011452</v>
      </c>
      <c r="L141" s="20">
        <f t="shared" si="37"/>
        <v>819.76684094136317</v>
      </c>
      <c r="M141" s="20">
        <f t="shared" si="38"/>
        <v>34.772519377379425</v>
      </c>
      <c r="N141" s="20">
        <f t="shared" si="39"/>
        <v>36.677849007741457</v>
      </c>
      <c r="O141" s="20">
        <f t="shared" si="40"/>
        <v>1.9053296303620881</v>
      </c>
      <c r="P141" s="20">
        <f>Properties!$G$12*EXP(1/$N$2-1/300)*(K141*L141-M141*N141/Properties!$B$3)</f>
        <v>1.3671549083711286E-2</v>
      </c>
      <c r="Q141" s="20">
        <f>Properties!$G$13*(K141^2-O141*N141/Properties!$C$3)</f>
        <v>7.4805628504620364E-4</v>
      </c>
      <c r="R141" s="20">
        <f>Properties!$G$14*(O141*L141-M141*K141/Properties!$D$3)</f>
        <v>4.6961950256585607E-10</v>
      </c>
      <c r="S141" s="20">
        <f t="shared" si="41"/>
        <v>99.581266989086046</v>
      </c>
      <c r="T141" s="20">
        <f t="shared" si="42"/>
        <v>79.622560244489833</v>
      </c>
      <c r="U141" s="20">
        <f t="shared" si="43"/>
        <v>3.380795265138552</v>
      </c>
      <c r="V141" s="20">
        <f t="shared" si="44"/>
        <v>3.5660427156165202</v>
      </c>
      <c r="W141" s="20">
        <f t="shared" si="45"/>
        <v>0.18524745047797347</v>
      </c>
      <c r="X141" s="20">
        <f t="shared" si="55"/>
        <v>19.8</v>
      </c>
      <c r="Y141" s="20">
        <f t="shared" si="46"/>
        <v>0.99803169000450198</v>
      </c>
      <c r="Z141" s="34">
        <f t="shared" si="47"/>
        <v>1.2673676717325444E-2</v>
      </c>
      <c r="AA141" s="38">
        <f t="shared" si="50"/>
        <v>4.1873301091395372E-3</v>
      </c>
      <c r="AB141" s="37">
        <f t="shared" si="51"/>
        <v>4.7179969438770897E-3</v>
      </c>
      <c r="AC141" s="39">
        <f t="shared" si="48"/>
        <v>18.276108909777481</v>
      </c>
    </row>
    <row r="142" spans="1:29">
      <c r="A142" s="20">
        <f t="shared" si="49"/>
        <v>1.1499999999999986E-2</v>
      </c>
      <c r="B142" s="16">
        <f t="shared" si="34"/>
        <v>1.4642254764454352</v>
      </c>
      <c r="C142" s="16">
        <f t="shared" si="35"/>
        <v>27.432118352391914</v>
      </c>
      <c r="D142" s="20">
        <f t="shared" si="52"/>
        <v>99.581266989086046</v>
      </c>
      <c r="E142" s="20">
        <f t="shared" si="53"/>
        <v>79.622560244489833</v>
      </c>
      <c r="F142" s="20">
        <f t="shared" si="54"/>
        <v>3.380795265138552</v>
      </c>
      <c r="G142" s="20">
        <f t="shared" si="54"/>
        <v>3.5660427156165202</v>
      </c>
      <c r="H142" s="20">
        <f t="shared" si="54"/>
        <v>0.18524745047797347</v>
      </c>
      <c r="I142" s="20">
        <f t="shared" si="54"/>
        <v>19.8</v>
      </c>
      <c r="J142" s="20">
        <f t="shared" si="54"/>
        <v>0.99803169000450198</v>
      </c>
      <c r="K142" s="20">
        <f t="shared" si="36"/>
        <v>1025.1953178684305</v>
      </c>
      <c r="L142" s="20">
        <f t="shared" si="37"/>
        <v>819.71919445747153</v>
      </c>
      <c r="M142" s="20">
        <f t="shared" si="38"/>
        <v>34.805496869925022</v>
      </c>
      <c r="N142" s="20">
        <f t="shared" si="39"/>
        <v>36.712630858267339</v>
      </c>
      <c r="O142" s="20">
        <f t="shared" si="40"/>
        <v>1.907133988342373</v>
      </c>
      <c r="P142" s="20">
        <f>Properties!$G$12*EXP(1/$N$2-1/300)*(K142*L142-M142*N142/Properties!$B$3)</f>
        <v>1.3670023054415449E-2</v>
      </c>
      <c r="Q142" s="20">
        <f>Properties!$G$13*(K142^2-O142*N142/Properties!$C$3)</f>
        <v>7.4797624241540982E-4</v>
      </c>
      <c r="R142" s="20">
        <f>Properties!$G$14*(O142*L142-M142*K142/Properties!$D$3)</f>
        <v>4.7003401417127522E-10</v>
      </c>
      <c r="S142" s="20">
        <f t="shared" si="41"/>
        <v>99.577649294972758</v>
      </c>
      <c r="T142" s="20">
        <f t="shared" si="42"/>
        <v>79.619299394896771</v>
      </c>
      <c r="U142" s="20">
        <f t="shared" si="43"/>
        <v>3.3840561147316186</v>
      </c>
      <c r="V142" s="20">
        <f t="shared" si="44"/>
        <v>3.5694819874696972</v>
      </c>
      <c r="W142" s="20">
        <f t="shared" si="45"/>
        <v>0.18542587273808381</v>
      </c>
      <c r="X142" s="20">
        <f t="shared" si="55"/>
        <v>19.8</v>
      </c>
      <c r="Y142" s="20">
        <f t="shared" si="46"/>
        <v>0.99801455724088672</v>
      </c>
      <c r="Z142" s="34">
        <f t="shared" si="47"/>
        <v>1.278388284127252E-2</v>
      </c>
      <c r="AA142" s="38">
        <f t="shared" si="50"/>
        <v>4.2235070502724169E-3</v>
      </c>
      <c r="AB142" s="37">
        <f t="shared" si="51"/>
        <v>4.7587575637903614E-3</v>
      </c>
      <c r="AC142" s="39">
        <f t="shared" si="48"/>
        <v>18.276024477272866</v>
      </c>
    </row>
    <row r="143" spans="1:29">
      <c r="A143" s="20">
        <f t="shared" si="49"/>
        <v>1.1599999999999985E-2</v>
      </c>
      <c r="B143" s="16">
        <f t="shared" si="34"/>
        <v>1.4769578718927867</v>
      </c>
      <c r="C143" s="16">
        <f t="shared" si="35"/>
        <v>27.67065851197793</v>
      </c>
      <c r="D143" s="20">
        <f t="shared" si="52"/>
        <v>99.577649294972758</v>
      </c>
      <c r="E143" s="20">
        <f t="shared" si="53"/>
        <v>79.619299394896771</v>
      </c>
      <c r="F143" s="20">
        <f t="shared" si="54"/>
        <v>3.3840561147316186</v>
      </c>
      <c r="G143" s="20">
        <f t="shared" si="54"/>
        <v>3.5694819874696972</v>
      </c>
      <c r="H143" s="20">
        <f t="shared" si="54"/>
        <v>0.18542587273808381</v>
      </c>
      <c r="I143" s="20">
        <f t="shared" si="54"/>
        <v>19.8</v>
      </c>
      <c r="J143" s="20">
        <f t="shared" si="54"/>
        <v>0.99801455724088672</v>
      </c>
      <c r="K143" s="20">
        <f t="shared" si="36"/>
        <v>1025.1404750531235</v>
      </c>
      <c r="L143" s="20">
        <f t="shared" si="37"/>
        <v>819.67155263226357</v>
      </c>
      <c r="M143" s="20">
        <f t="shared" si="38"/>
        <v>34.838469451975108</v>
      </c>
      <c r="N143" s="20">
        <f t="shared" si="39"/>
        <v>36.747407538098926</v>
      </c>
      <c r="O143" s="20">
        <f t="shared" si="40"/>
        <v>1.9089380861238705</v>
      </c>
      <c r="P143" s="20">
        <f>Properties!$G$12*EXP(1/$N$2-1/300)*(K143*L143-M143*N143/Properties!$B$3)</f>
        <v>1.3668497256008338E-2</v>
      </c>
      <c r="Q143" s="20">
        <f>Properties!$G$13*(K143^2-O143*N143/Properties!$C$3)</f>
        <v>7.4789621152797142E-4</v>
      </c>
      <c r="R143" s="20">
        <f>Properties!$G$14*(O143*L143-M143*K143/Properties!$D$3)</f>
        <v>4.7044841105007271E-10</v>
      </c>
      <c r="S143" s="20">
        <f t="shared" si="41"/>
        <v>99.57403200300493</v>
      </c>
      <c r="T143" s="20">
        <f t="shared" si="42"/>
        <v>79.6160389092678</v>
      </c>
      <c r="U143" s="20">
        <f t="shared" si="43"/>
        <v>3.3873166003605886</v>
      </c>
      <c r="V143" s="20">
        <f t="shared" si="44"/>
        <v>3.572920876268098</v>
      </c>
      <c r="W143" s="20">
        <f t="shared" si="45"/>
        <v>0.18560427590751463</v>
      </c>
      <c r="X143" s="20">
        <f t="shared" si="55"/>
        <v>19.8</v>
      </c>
      <c r="Y143" s="20">
        <f t="shared" si="46"/>
        <v>0.99799742418315585</v>
      </c>
      <c r="Z143" s="34">
        <f t="shared" si="47"/>
        <v>1.2894072291001035E-2</v>
      </c>
      <c r="AA143" s="38">
        <f t="shared" si="50"/>
        <v>4.2596799699506959E-3</v>
      </c>
      <c r="AB143" s="37">
        <f t="shared" si="51"/>
        <v>4.7995136341524971E-3</v>
      </c>
      <c r="AC143" s="39">
        <f t="shared" si="48"/>
        <v>18.275940048444141</v>
      </c>
    </row>
    <row r="144" spans="1:29">
      <c r="A144" s="20">
        <f t="shared" si="49"/>
        <v>1.1699999999999985E-2</v>
      </c>
      <c r="B144" s="16">
        <f t="shared" si="34"/>
        <v>1.4896902673401384</v>
      </c>
      <c r="C144" s="16">
        <f t="shared" si="35"/>
        <v>27.909198671563946</v>
      </c>
      <c r="D144" s="20">
        <f t="shared" si="52"/>
        <v>99.57403200300493</v>
      </c>
      <c r="E144" s="20">
        <f t="shared" si="53"/>
        <v>79.6160389092678</v>
      </c>
      <c r="F144" s="20">
        <f t="shared" si="54"/>
        <v>3.3873166003605886</v>
      </c>
      <c r="G144" s="20">
        <f t="shared" si="54"/>
        <v>3.572920876268098</v>
      </c>
      <c r="H144" s="20">
        <f t="shared" si="54"/>
        <v>0.18560427590751463</v>
      </c>
      <c r="I144" s="20">
        <f t="shared" si="54"/>
        <v>19.8</v>
      </c>
      <c r="J144" s="20">
        <f t="shared" si="54"/>
        <v>0.99799742418315585</v>
      </c>
      <c r="K144" s="20">
        <f t="shared" si="36"/>
        <v>1025.0856373544038</v>
      </c>
      <c r="L144" s="20">
        <f t="shared" si="37"/>
        <v>819.62391546499668</v>
      </c>
      <c r="M144" s="20">
        <f t="shared" si="38"/>
        <v>34.871437124259458</v>
      </c>
      <c r="N144" s="20">
        <f t="shared" si="39"/>
        <v>36.782179048003293</v>
      </c>
      <c r="O144" s="20">
        <f t="shared" si="40"/>
        <v>1.9107419237438892</v>
      </c>
      <c r="P144" s="20">
        <f>Properties!$G$12*EXP(1/$N$2-1/300)*(K144*L144-M144*N144/Properties!$B$3)</f>
        <v>1.3666971688442291E-2</v>
      </c>
      <c r="Q144" s="20">
        <f>Properties!$G$13*(K144^2-O144*N144/Properties!$C$3)</f>
        <v>7.478161923814955E-4</v>
      </c>
      <c r="R144" s="20">
        <f>Properties!$G$14*(O144*L144-M144*K144/Properties!$D$3)</f>
        <v>4.7086269323054205E-10</v>
      </c>
      <c r="S144" s="20">
        <f t="shared" si="41"/>
        <v>99.570415113121882</v>
      </c>
      <c r="T144" s="20">
        <f t="shared" si="42"/>
        <v>79.612778787547867</v>
      </c>
      <c r="U144" s="20">
        <f t="shared" si="43"/>
        <v>3.3905767220805267</v>
      </c>
      <c r="V144" s="20">
        <f t="shared" si="44"/>
        <v>3.576359382069588</v>
      </c>
      <c r="W144" s="20">
        <f t="shared" si="45"/>
        <v>0.18578265998906665</v>
      </c>
      <c r="X144" s="20">
        <f t="shared" si="55"/>
        <v>19.8</v>
      </c>
      <c r="Y144" s="20">
        <f t="shared" si="46"/>
        <v>0.99798029083129436</v>
      </c>
      <c r="Z144" s="34">
        <f t="shared" si="47"/>
        <v>1.3004245069953235E-2</v>
      </c>
      <c r="AA144" s="38">
        <f t="shared" si="50"/>
        <v>4.2958488687811778E-3</v>
      </c>
      <c r="AB144" s="37">
        <f t="shared" si="51"/>
        <v>4.8402651556516572E-3</v>
      </c>
      <c r="AC144" s="39">
        <f t="shared" si="48"/>
        <v>18.275855623291221</v>
      </c>
    </row>
    <row r="145" spans="1:29">
      <c r="A145" s="20">
        <f t="shared" si="49"/>
        <v>1.1799999999999984E-2</v>
      </c>
      <c r="B145" s="16">
        <f t="shared" si="34"/>
        <v>1.5024226627874899</v>
      </c>
      <c r="C145" s="16">
        <f t="shared" si="35"/>
        <v>28.147738831149962</v>
      </c>
      <c r="D145" s="20">
        <f t="shared" si="52"/>
        <v>99.570415113121882</v>
      </c>
      <c r="E145" s="20">
        <f t="shared" si="53"/>
        <v>79.612778787547867</v>
      </c>
      <c r="F145" s="20">
        <f t="shared" si="54"/>
        <v>3.3905767220805267</v>
      </c>
      <c r="G145" s="20">
        <f t="shared" si="54"/>
        <v>3.576359382069588</v>
      </c>
      <c r="H145" s="20">
        <f t="shared" si="54"/>
        <v>0.18578265998906665</v>
      </c>
      <c r="I145" s="20">
        <f t="shared" si="54"/>
        <v>19.8</v>
      </c>
      <c r="J145" s="20">
        <f t="shared" si="54"/>
        <v>0.99798029083129436</v>
      </c>
      <c r="K145" s="20">
        <f t="shared" si="36"/>
        <v>1025.0308047714502</v>
      </c>
      <c r="L145" s="20">
        <f t="shared" si="37"/>
        <v>819.57628295492827</v>
      </c>
      <c r="M145" s="20">
        <f t="shared" si="38"/>
        <v>34.904399887507722</v>
      </c>
      <c r="N145" s="20">
        <f t="shared" si="39"/>
        <v>36.816945388747399</v>
      </c>
      <c r="O145" s="20">
        <f t="shared" si="40"/>
        <v>1.9125455012397305</v>
      </c>
      <c r="P145" s="20">
        <f>Properties!$G$12*EXP(1/$N$2-1/300)*(K145*L145-M145*N145/Properties!$B$3)</f>
        <v>1.3665446351669643E-2</v>
      </c>
      <c r="Q145" s="20">
        <f>Properties!$G$13*(K145^2-O145*N145/Properties!$C$3)</f>
        <v>7.4773618497358835E-4</v>
      </c>
      <c r="R145" s="20">
        <f>Properties!$G$14*(O145*L145-M145*K145/Properties!$D$3)</f>
        <v>4.7127686074096836E-10</v>
      </c>
      <c r="S145" s="20">
        <f t="shared" si="41"/>
        <v>99.566798625262976</v>
      </c>
      <c r="T145" s="20">
        <f t="shared" si="42"/>
        <v>79.609519029681906</v>
      </c>
      <c r="U145" s="20">
        <f t="shared" si="43"/>
        <v>3.3938364799464864</v>
      </c>
      <c r="V145" s="20">
        <f t="shared" si="44"/>
        <v>3.5797975049320212</v>
      </c>
      <c r="W145" s="20">
        <f t="shared" si="45"/>
        <v>0.18596102498554004</v>
      </c>
      <c r="X145" s="20">
        <f t="shared" si="55"/>
        <v>19.8</v>
      </c>
      <c r="Y145" s="20">
        <f t="shared" si="46"/>
        <v>0.99796315718528694</v>
      </c>
      <c r="Z145" s="34">
        <f t="shared" si="47"/>
        <v>1.3114401181571256E-2</v>
      </c>
      <c r="AA145" s="38">
        <f t="shared" si="50"/>
        <v>4.3320137473702404E-3</v>
      </c>
      <c r="AB145" s="37">
        <f t="shared" si="51"/>
        <v>4.881012128976181E-3</v>
      </c>
      <c r="AC145" s="39">
        <f t="shared" si="48"/>
        <v>18.275771201814017</v>
      </c>
    </row>
    <row r="146" spans="1:29">
      <c r="A146" s="20">
        <f t="shared" si="49"/>
        <v>1.1899999999999984E-2</v>
      </c>
      <c r="B146" s="16">
        <f t="shared" si="34"/>
        <v>1.5151550582348414</v>
      </c>
      <c r="C146" s="16">
        <f t="shared" si="35"/>
        <v>28.386278990735978</v>
      </c>
      <c r="D146" s="20">
        <f t="shared" si="52"/>
        <v>99.566798625262976</v>
      </c>
      <c r="E146" s="20">
        <f t="shared" si="53"/>
        <v>79.609519029681906</v>
      </c>
      <c r="F146" s="20">
        <f t="shared" si="54"/>
        <v>3.3938364799464864</v>
      </c>
      <c r="G146" s="20">
        <f t="shared" si="54"/>
        <v>3.5797975049320212</v>
      </c>
      <c r="H146" s="20">
        <f t="shared" si="54"/>
        <v>0.18596102498554004</v>
      </c>
      <c r="I146" s="20">
        <f t="shared" si="54"/>
        <v>19.8</v>
      </c>
      <c r="J146" s="20">
        <f t="shared" si="54"/>
        <v>0.99796315718528694</v>
      </c>
      <c r="K146" s="20">
        <f t="shared" si="36"/>
        <v>1024.9759773034436</v>
      </c>
      <c r="L146" s="20">
        <f t="shared" si="37"/>
        <v>819.52865510131562</v>
      </c>
      <c r="M146" s="20">
        <f t="shared" si="38"/>
        <v>34.937357742449372</v>
      </c>
      <c r="N146" s="20">
        <f t="shared" si="39"/>
        <v>36.851706561098005</v>
      </c>
      <c r="O146" s="20">
        <f t="shared" si="40"/>
        <v>1.9143488186486883</v>
      </c>
      <c r="P146" s="20">
        <f>Properties!$G$12*EXP(1/$N$2-1/300)*(K146*L146-M146*N146/Properties!$B$3)</f>
        <v>1.3663921245642764E-2</v>
      </c>
      <c r="Q146" s="20">
        <f>Properties!$G$13*(K146^2-O146*N146/Properties!$C$3)</f>
        <v>7.4765618930186029E-4</v>
      </c>
      <c r="R146" s="20">
        <f>Properties!$G$14*(O146*L146-M146*K146/Properties!$D$3)</f>
        <v>4.716909136096287E-10</v>
      </c>
      <c r="S146" s="20">
        <f t="shared" si="41"/>
        <v>99.56318253936756</v>
      </c>
      <c r="T146" s="20">
        <f t="shared" si="42"/>
        <v>79.606259635614876</v>
      </c>
      <c r="U146" s="20">
        <f t="shared" si="43"/>
        <v>3.3970958740135102</v>
      </c>
      <c r="V146" s="20">
        <f t="shared" si="44"/>
        <v>3.5832352449132392</v>
      </c>
      <c r="W146" s="20">
        <f t="shared" si="45"/>
        <v>0.18613937089973434</v>
      </c>
      <c r="X146" s="20">
        <f t="shared" si="55"/>
        <v>19.8</v>
      </c>
      <c r="Y146" s="20">
        <f t="shared" si="46"/>
        <v>0.99794602324511861</v>
      </c>
      <c r="Z146" s="34">
        <f t="shared" si="47"/>
        <v>1.322454062929479E-2</v>
      </c>
      <c r="AA146" s="38">
        <f t="shared" si="50"/>
        <v>4.368174606324402E-3</v>
      </c>
      <c r="AB146" s="37">
        <f t="shared" si="51"/>
        <v>4.921754554814051E-3</v>
      </c>
      <c r="AC146" s="39">
        <f t="shared" si="48"/>
        <v>18.27568678401239</v>
      </c>
    </row>
    <row r="147" spans="1:29">
      <c r="A147" s="20">
        <f t="shared" si="49"/>
        <v>1.1999999999999983E-2</v>
      </c>
      <c r="B147" s="16">
        <f t="shared" si="34"/>
        <v>1.5278874536821929</v>
      </c>
      <c r="C147" s="16">
        <f t="shared" si="35"/>
        <v>28.624819150321994</v>
      </c>
      <c r="D147" s="20">
        <f t="shared" si="52"/>
        <v>99.56318253936756</v>
      </c>
      <c r="E147" s="20">
        <f t="shared" si="53"/>
        <v>79.606259635614876</v>
      </c>
      <c r="F147" s="20">
        <f t="shared" si="54"/>
        <v>3.3970958740135102</v>
      </c>
      <c r="G147" s="20">
        <f t="shared" si="54"/>
        <v>3.5832352449132392</v>
      </c>
      <c r="H147" s="20">
        <f t="shared" si="54"/>
        <v>0.18613937089973434</v>
      </c>
      <c r="I147" s="20">
        <f t="shared" si="54"/>
        <v>19.8</v>
      </c>
      <c r="J147" s="20">
        <f t="shared" si="54"/>
        <v>0.99794602324511861</v>
      </c>
      <c r="K147" s="20">
        <f t="shared" si="36"/>
        <v>1024.9211549495633</v>
      </c>
      <c r="L147" s="20">
        <f t="shared" si="37"/>
        <v>819.48103190341726</v>
      </c>
      <c r="M147" s="20">
        <f t="shared" si="38"/>
        <v>34.970310689813751</v>
      </c>
      <c r="N147" s="20">
        <f t="shared" si="39"/>
        <v>36.886462565821745</v>
      </c>
      <c r="O147" s="20">
        <f t="shared" si="40"/>
        <v>1.916151876008048</v>
      </c>
      <c r="P147" s="20">
        <f>Properties!$G$12*EXP(1/$N$2-1/300)*(K147*L147-M147*N147/Properties!$B$3)</f>
        <v>1.3662396370314026E-2</v>
      </c>
      <c r="Q147" s="20">
        <f>Properties!$G$13*(K147^2-O147*N147/Properties!$C$3)</f>
        <v>7.4757620536391881E-4</v>
      </c>
      <c r="R147" s="20">
        <f>Properties!$G$14*(O147*L147-M147*K147/Properties!$D$3)</f>
        <v>4.7210485186479271E-10</v>
      </c>
      <c r="S147" s="20">
        <f t="shared" si="41"/>
        <v>99.55956685537501</v>
      </c>
      <c r="T147" s="20">
        <f t="shared" si="42"/>
        <v>79.603000605291754</v>
      </c>
      <c r="U147" s="20">
        <f t="shared" si="43"/>
        <v>3.4003549043366283</v>
      </c>
      <c r="V147" s="20">
        <f t="shared" si="44"/>
        <v>3.5866726020710717</v>
      </c>
      <c r="W147" s="20">
        <f t="shared" si="45"/>
        <v>0.18631769773444859</v>
      </c>
      <c r="X147" s="20">
        <f t="shared" si="55"/>
        <v>19.8</v>
      </c>
      <c r="Y147" s="20">
        <f t="shared" si="46"/>
        <v>0.99792888901077414</v>
      </c>
      <c r="Z147" s="34">
        <f t="shared" si="47"/>
        <v>1.333466341656353E-2</v>
      </c>
      <c r="AA147" s="38">
        <f t="shared" si="50"/>
        <v>4.4043314462498982E-3</v>
      </c>
      <c r="AB147" s="37">
        <f t="shared" si="51"/>
        <v>4.9624924338530722E-3</v>
      </c>
      <c r="AC147" s="39">
        <f t="shared" si="48"/>
        <v>18.275602369886279</v>
      </c>
    </row>
    <row r="148" spans="1:29">
      <c r="A148" s="20">
        <f t="shared" si="49"/>
        <v>1.2099999999999982E-2</v>
      </c>
      <c r="B148" s="16">
        <f t="shared" si="34"/>
        <v>1.5406198491295444</v>
      </c>
      <c r="C148" s="16">
        <f t="shared" si="35"/>
        <v>28.863359309908009</v>
      </c>
      <c r="D148" s="20">
        <f t="shared" si="52"/>
        <v>99.55956685537501</v>
      </c>
      <c r="E148" s="20">
        <f t="shared" si="53"/>
        <v>79.603000605291754</v>
      </c>
      <c r="F148" s="20">
        <f t="shared" si="54"/>
        <v>3.4003549043366283</v>
      </c>
      <c r="G148" s="20">
        <f t="shared" si="54"/>
        <v>3.5866726020710717</v>
      </c>
      <c r="H148" s="20">
        <f t="shared" si="54"/>
        <v>0.18631769773444859</v>
      </c>
      <c r="I148" s="20">
        <f t="shared" si="54"/>
        <v>19.8</v>
      </c>
      <c r="J148" s="20">
        <f t="shared" si="54"/>
        <v>0.99792888901077414</v>
      </c>
      <c r="K148" s="20">
        <f t="shared" si="36"/>
        <v>1024.8663377089897</v>
      </c>
      <c r="L148" s="20">
        <f t="shared" si="37"/>
        <v>819.43341336048991</v>
      </c>
      <c r="M148" s="20">
        <f t="shared" si="38"/>
        <v>35.003258730330039</v>
      </c>
      <c r="N148" s="20">
        <f t="shared" si="39"/>
        <v>36.921213403685066</v>
      </c>
      <c r="O148" s="20">
        <f t="shared" si="40"/>
        <v>1.9179546733550883</v>
      </c>
      <c r="P148" s="20">
        <f>Properties!$G$12*EXP(1/$N$2-1/300)*(K148*L148-M148*N148/Properties!$B$3)</f>
        <v>1.3660871725635803E-2</v>
      </c>
      <c r="Q148" s="20">
        <f>Properties!$G$13*(K148^2-O148*N148/Properties!$C$3)</f>
        <v>7.4749623315737421E-4</v>
      </c>
      <c r="R148" s="20">
        <f>Properties!$G$14*(O148*L148-M148*K148/Properties!$D$3)</f>
        <v>4.725186755347206E-10</v>
      </c>
      <c r="S148" s="20">
        <f t="shared" si="41"/>
        <v>99.555951573224718</v>
      </c>
      <c r="T148" s="20">
        <f t="shared" si="42"/>
        <v>79.599741938657516</v>
      </c>
      <c r="U148" s="20">
        <f t="shared" si="43"/>
        <v>3.4036135709708604</v>
      </c>
      <c r="V148" s="20">
        <f t="shared" si="44"/>
        <v>3.5901095764633362</v>
      </c>
      <c r="W148" s="20">
        <f t="shared" si="45"/>
        <v>0.18649600549248121</v>
      </c>
      <c r="X148" s="20">
        <f t="shared" si="55"/>
        <v>19.8</v>
      </c>
      <c r="Y148" s="20">
        <f t="shared" si="46"/>
        <v>0.99791175448223834</v>
      </c>
      <c r="Z148" s="34">
        <f t="shared" si="47"/>
        <v>1.3444769546816837E-2</v>
      </c>
      <c r="AA148" s="38">
        <f t="shared" si="50"/>
        <v>4.4404842677528223E-3</v>
      </c>
      <c r="AB148" s="37">
        <f t="shared" si="51"/>
        <v>5.0032257667810501E-3</v>
      </c>
      <c r="AC148" s="39">
        <f t="shared" si="48"/>
        <v>18.275517959435554</v>
      </c>
    </row>
    <row r="149" spans="1:29">
      <c r="A149" s="20">
        <f t="shared" si="49"/>
        <v>1.2199999999999982E-2</v>
      </c>
      <c r="B149" s="16">
        <f t="shared" si="34"/>
        <v>1.5533522445768961</v>
      </c>
      <c r="C149" s="16">
        <f t="shared" si="35"/>
        <v>29.101899469494022</v>
      </c>
      <c r="D149" s="20">
        <f t="shared" si="52"/>
        <v>99.555951573224718</v>
      </c>
      <c r="E149" s="20">
        <f t="shared" si="53"/>
        <v>79.599741938657516</v>
      </c>
      <c r="F149" s="20">
        <f t="shared" si="54"/>
        <v>3.4036135709708604</v>
      </c>
      <c r="G149" s="20">
        <f t="shared" si="54"/>
        <v>3.5901095764633362</v>
      </c>
      <c r="H149" s="20">
        <f t="shared" si="54"/>
        <v>0.18649600549248121</v>
      </c>
      <c r="I149" s="20">
        <f t="shared" si="54"/>
        <v>19.8</v>
      </c>
      <c r="J149" s="20">
        <f t="shared" si="54"/>
        <v>0.99791175448223834</v>
      </c>
      <c r="K149" s="20">
        <f t="shared" si="36"/>
        <v>1024.8115255809028</v>
      </c>
      <c r="L149" s="20">
        <f t="shared" si="37"/>
        <v>819.38579947179232</v>
      </c>
      <c r="M149" s="20">
        <f t="shared" si="38"/>
        <v>35.036201864727246</v>
      </c>
      <c r="N149" s="20">
        <f t="shared" si="39"/>
        <v>36.955959075454267</v>
      </c>
      <c r="O149" s="20">
        <f t="shared" si="40"/>
        <v>1.9197572107270793</v>
      </c>
      <c r="P149" s="20">
        <f>Properties!$G$12*EXP(1/$N$2-1/300)*(K149*L149-M149*N149/Properties!$B$3)</f>
        <v>1.3659347311560495E-2</v>
      </c>
      <c r="Q149" s="20">
        <f>Properties!$G$13*(K149^2-O149*N149/Properties!$C$3)</f>
        <v>7.4741627267983584E-4</v>
      </c>
      <c r="R149" s="20">
        <f>Properties!$G$14*(O149*L149-M149*K149/Properties!$D$3)</f>
        <v>4.7293238464766678E-10</v>
      </c>
      <c r="S149" s="20">
        <f t="shared" si="41"/>
        <v>99.552336692856059</v>
      </c>
      <c r="T149" s="20">
        <f t="shared" si="42"/>
        <v>79.596483635657165</v>
      </c>
      <c r="U149" s="20">
        <f t="shared" si="43"/>
        <v>3.4068718739712143</v>
      </c>
      <c r="V149" s="20">
        <f t="shared" si="44"/>
        <v>3.5935461681478387</v>
      </c>
      <c r="W149" s="20">
        <f t="shared" si="45"/>
        <v>0.18667429417663009</v>
      </c>
      <c r="X149" s="20">
        <f t="shared" si="55"/>
        <v>19.8</v>
      </c>
      <c r="Y149" s="20">
        <f t="shared" si="46"/>
        <v>0.99789461965949611</v>
      </c>
      <c r="Z149" s="34">
        <f t="shared" si="47"/>
        <v>1.3554859023492294E-2</v>
      </c>
      <c r="AA149" s="38">
        <f t="shared" si="50"/>
        <v>4.4766330714394089E-3</v>
      </c>
      <c r="AB149" s="37">
        <f t="shared" si="51"/>
        <v>5.0439545542854351E-3</v>
      </c>
      <c r="AC149" s="39">
        <f t="shared" si="48"/>
        <v>18.275433552660136</v>
      </c>
    </row>
    <row r="150" spans="1:29">
      <c r="A150" s="20">
        <f t="shared" si="49"/>
        <v>1.2299999999999981E-2</v>
      </c>
      <c r="B150" s="16">
        <f t="shared" si="34"/>
        <v>1.5660846400242476</v>
      </c>
      <c r="C150" s="16">
        <f t="shared" si="35"/>
        <v>29.340439629080038</v>
      </c>
      <c r="D150" s="20">
        <f t="shared" si="52"/>
        <v>99.552336692856059</v>
      </c>
      <c r="E150" s="20">
        <f t="shared" si="53"/>
        <v>79.596483635657165</v>
      </c>
      <c r="F150" s="20">
        <f t="shared" si="54"/>
        <v>3.4068718739712143</v>
      </c>
      <c r="G150" s="20">
        <f t="shared" si="54"/>
        <v>3.5935461681478387</v>
      </c>
      <c r="H150" s="20">
        <f t="shared" si="54"/>
        <v>0.18667429417663009</v>
      </c>
      <c r="I150" s="20">
        <f t="shared" si="54"/>
        <v>19.8</v>
      </c>
      <c r="J150" s="20">
        <f t="shared" si="54"/>
        <v>0.99789461965949611</v>
      </c>
      <c r="K150" s="20">
        <f t="shared" si="36"/>
        <v>1024.7567185644825</v>
      </c>
      <c r="L150" s="20">
        <f t="shared" si="37"/>
        <v>819.33819023658225</v>
      </c>
      <c r="M150" s="20">
        <f t="shared" si="38"/>
        <v>35.069140093734262</v>
      </c>
      <c r="N150" s="20">
        <f t="shared" si="39"/>
        <v>36.990699581895491</v>
      </c>
      <c r="O150" s="20">
        <f t="shared" si="40"/>
        <v>1.9215594881612847</v>
      </c>
      <c r="P150" s="20">
        <f>Properties!$G$12*EXP(1/$N$2-1/300)*(K150*L150-M150*N150/Properties!$B$3)</f>
        <v>1.3657823128040494E-2</v>
      </c>
      <c r="Q150" s="20">
        <f>Properties!$G$13*(K150^2-O150*N150/Properties!$C$3)</f>
        <v>7.4733632392891367E-4</v>
      </c>
      <c r="R150" s="20">
        <f>Properties!$G$14*(O150*L150-M150*K150/Properties!$D$3)</f>
        <v>4.7334597923187626E-10</v>
      </c>
      <c r="S150" s="20">
        <f t="shared" si="41"/>
        <v>99.548722214208468</v>
      </c>
      <c r="T150" s="20">
        <f t="shared" si="42"/>
        <v>79.593225696235692</v>
      </c>
      <c r="U150" s="20">
        <f t="shared" si="43"/>
        <v>3.4101298133926865</v>
      </c>
      <c r="V150" s="20">
        <f t="shared" si="44"/>
        <v>3.5969823771823735</v>
      </c>
      <c r="W150" s="20">
        <f t="shared" si="45"/>
        <v>0.18685256378969251</v>
      </c>
      <c r="X150" s="20">
        <f t="shared" si="55"/>
        <v>19.8</v>
      </c>
      <c r="Y150" s="20">
        <f t="shared" si="46"/>
        <v>0.99787748454253233</v>
      </c>
      <c r="Z150" s="34">
        <f t="shared" si="47"/>
        <v>1.3664931850027928E-2</v>
      </c>
      <c r="AA150" s="38">
        <f t="shared" si="50"/>
        <v>4.5127778579153247E-3</v>
      </c>
      <c r="AB150" s="37">
        <f t="shared" si="51"/>
        <v>5.0846787970538539E-3</v>
      </c>
      <c r="AC150" s="39">
        <f t="shared" si="48"/>
        <v>18.275349149559926</v>
      </c>
    </row>
    <row r="151" spans="1:29">
      <c r="A151" s="20">
        <f t="shared" si="49"/>
        <v>1.239999999999998E-2</v>
      </c>
      <c r="B151" s="16">
        <f t="shared" si="34"/>
        <v>1.5788170354715991</v>
      </c>
      <c r="C151" s="16">
        <f t="shared" si="35"/>
        <v>29.578979788666054</v>
      </c>
      <c r="D151" s="20">
        <f t="shared" si="52"/>
        <v>99.548722214208468</v>
      </c>
      <c r="E151" s="20">
        <f t="shared" si="53"/>
        <v>79.593225696235692</v>
      </c>
      <c r="F151" s="20">
        <f t="shared" ref="F151:J201" si="56">U150</f>
        <v>3.4101298133926865</v>
      </c>
      <c r="G151" s="20">
        <f t="shared" si="56"/>
        <v>3.5969823771823735</v>
      </c>
      <c r="H151" s="20">
        <f t="shared" si="56"/>
        <v>0.18685256378969251</v>
      </c>
      <c r="I151" s="20">
        <f t="shared" si="56"/>
        <v>19.8</v>
      </c>
      <c r="J151" s="20">
        <f t="shared" si="56"/>
        <v>0.99787748454253233</v>
      </c>
      <c r="K151" s="20">
        <f t="shared" si="36"/>
        <v>1024.7019166589107</v>
      </c>
      <c r="L151" s="20">
        <f t="shared" si="37"/>
        <v>819.29058565411833</v>
      </c>
      <c r="M151" s="20">
        <f t="shared" si="38"/>
        <v>35.102073418079826</v>
      </c>
      <c r="N151" s="20">
        <f t="shared" si="39"/>
        <v>37.025434923774732</v>
      </c>
      <c r="O151" s="20">
        <f t="shared" si="40"/>
        <v>1.92336150569496</v>
      </c>
      <c r="P151" s="20">
        <f>Properties!$G$12*EXP(1/$N$2-1/300)*(K151*L151-M151*N151/Properties!$B$3)</f>
        <v>1.3656299175028246E-2</v>
      </c>
      <c r="Q151" s="20">
        <f>Properties!$G$13*(K151^2-O151*N151/Properties!$C$3)</f>
        <v>7.4725638690222094E-4</v>
      </c>
      <c r="R151" s="20">
        <f>Properties!$G$14*(O151*L151-M151*K151/Properties!$D$3)</f>
        <v>4.737594593155858E-10</v>
      </c>
      <c r="S151" s="20">
        <f t="shared" si="41"/>
        <v>99.545108137221348</v>
      </c>
      <c r="T151" s="20">
        <f t="shared" si="42"/>
        <v>79.589968120338114</v>
      </c>
      <c r="U151" s="20">
        <f t="shared" si="43"/>
        <v>3.4133873892902629</v>
      </c>
      <c r="V151" s="20">
        <f t="shared" si="44"/>
        <v>3.6004182036247223</v>
      </c>
      <c r="W151" s="20">
        <f t="shared" si="45"/>
        <v>0.18703081433446517</v>
      </c>
      <c r="X151" s="20">
        <f t="shared" si="55"/>
        <v>19.8</v>
      </c>
      <c r="Y151" s="20">
        <f t="shared" si="46"/>
        <v>0.99786034913133181</v>
      </c>
      <c r="Z151" s="34">
        <f t="shared" si="47"/>
        <v>1.3774988029858215E-2</v>
      </c>
      <c r="AA151" s="38">
        <f t="shared" si="50"/>
        <v>4.5489186277865197E-3</v>
      </c>
      <c r="AB151" s="37">
        <f t="shared" si="51"/>
        <v>5.1253984957735808E-3</v>
      </c>
      <c r="AC151" s="39">
        <f t="shared" si="48"/>
        <v>18.275264750134802</v>
      </c>
    </row>
    <row r="152" spans="1:29">
      <c r="A152" s="20">
        <f t="shared" si="49"/>
        <v>1.249999999999998E-2</v>
      </c>
      <c r="B152" s="16">
        <f t="shared" si="34"/>
        <v>1.5915494309189506</v>
      </c>
      <c r="C152" s="16">
        <f t="shared" si="35"/>
        <v>29.81751994825207</v>
      </c>
      <c r="D152" s="20">
        <f t="shared" si="52"/>
        <v>99.545108137221348</v>
      </c>
      <c r="E152" s="20">
        <f t="shared" si="53"/>
        <v>79.589968120338114</v>
      </c>
      <c r="F152" s="20">
        <f t="shared" si="56"/>
        <v>3.4133873892902629</v>
      </c>
      <c r="G152" s="20">
        <f t="shared" si="56"/>
        <v>3.6004182036247223</v>
      </c>
      <c r="H152" s="20">
        <f t="shared" si="56"/>
        <v>0.18703081433446517</v>
      </c>
      <c r="I152" s="20">
        <f t="shared" si="56"/>
        <v>19.8</v>
      </c>
      <c r="J152" s="20">
        <f t="shared" si="56"/>
        <v>0.99786034913133181</v>
      </c>
      <c r="K152" s="20">
        <f t="shared" si="36"/>
        <v>1024.6471198633681</v>
      </c>
      <c r="L152" s="20">
        <f t="shared" si="37"/>
        <v>819.2429857236591</v>
      </c>
      <c r="M152" s="20">
        <f t="shared" si="38"/>
        <v>35.135001838492514</v>
      </c>
      <c r="N152" s="20">
        <f t="shared" si="39"/>
        <v>37.060165101857812</v>
      </c>
      <c r="O152" s="20">
        <f t="shared" si="40"/>
        <v>1.9251632633653535</v>
      </c>
      <c r="P152" s="20">
        <f>Properties!$G$12*EXP(1/$N$2-1/300)*(K152*L152-M152*N152/Properties!$B$3)</f>
        <v>1.3654775452476181E-2</v>
      </c>
      <c r="Q152" s="20">
        <f>Properties!$G$13*(K152^2-O152*N152/Properties!$C$3)</f>
        <v>7.4717646159736949E-4</v>
      </c>
      <c r="R152" s="20">
        <f>Properties!$G$14*(O152*L152-M152*K152/Properties!$D$3)</f>
        <v>4.741728249270255E-10</v>
      </c>
      <c r="S152" s="20">
        <f t="shared" si="41"/>
        <v>99.541494461834134</v>
      </c>
      <c r="T152" s="20">
        <f t="shared" si="42"/>
        <v>79.586710907909463</v>
      </c>
      <c r="U152" s="20">
        <f t="shared" si="43"/>
        <v>3.4166446017189172</v>
      </c>
      <c r="V152" s="20">
        <f t="shared" si="44"/>
        <v>3.6038536475326555</v>
      </c>
      <c r="W152" s="20">
        <f t="shared" si="45"/>
        <v>0.18720904581374426</v>
      </c>
      <c r="X152" s="20">
        <f t="shared" si="55"/>
        <v>19.8</v>
      </c>
      <c r="Y152" s="20">
        <f t="shared" si="46"/>
        <v>0.99784321342587934</v>
      </c>
      <c r="Z152" s="34">
        <f t="shared" si="47"/>
        <v>1.3885027566418295E-2</v>
      </c>
      <c r="AA152" s="38">
        <f t="shared" si="50"/>
        <v>4.5850553816586623E-3</v>
      </c>
      <c r="AB152" s="37">
        <f t="shared" si="51"/>
        <v>5.1661136511317093E-3</v>
      </c>
      <c r="AC152" s="39">
        <f t="shared" si="48"/>
        <v>18.27518035438467</v>
      </c>
    </row>
    <row r="153" spans="1:29">
      <c r="A153" s="20">
        <f t="shared" si="49"/>
        <v>1.2599999999999979E-2</v>
      </c>
      <c r="B153" s="16">
        <f t="shared" si="34"/>
        <v>1.6042818263663023</v>
      </c>
      <c r="C153" s="16">
        <f t="shared" si="35"/>
        <v>30.056060107838086</v>
      </c>
      <c r="D153" s="20">
        <f t="shared" si="52"/>
        <v>99.541494461834134</v>
      </c>
      <c r="E153" s="20">
        <f t="shared" si="53"/>
        <v>79.586710907909463</v>
      </c>
      <c r="F153" s="20">
        <f t="shared" si="56"/>
        <v>3.4166446017189172</v>
      </c>
      <c r="G153" s="20">
        <f t="shared" si="56"/>
        <v>3.6038536475326555</v>
      </c>
      <c r="H153" s="20">
        <f t="shared" si="56"/>
        <v>0.18720904581374426</v>
      </c>
      <c r="I153" s="20">
        <f t="shared" si="56"/>
        <v>19.8</v>
      </c>
      <c r="J153" s="20">
        <f t="shared" si="56"/>
        <v>0.99784321342587934</v>
      </c>
      <c r="K153" s="20">
        <f t="shared" si="36"/>
        <v>1024.5923281770342</v>
      </c>
      <c r="L153" s="20">
        <f t="shared" si="37"/>
        <v>819.19539044446265</v>
      </c>
      <c r="M153" s="20">
        <f t="shared" si="38"/>
        <v>35.167925355700731</v>
      </c>
      <c r="N153" s="20">
        <f t="shared" si="39"/>
        <v>37.094890116910378</v>
      </c>
      <c r="O153" s="20">
        <f t="shared" si="40"/>
        <v>1.9269647612097038</v>
      </c>
      <c r="P153" s="20">
        <f>Properties!$G$12*EXP(1/$N$2-1/300)*(K153*L153-M153*N153/Properties!$B$3)</f>
        <v>1.3653251960336718E-2</v>
      </c>
      <c r="Q153" s="20">
        <f>Properties!$G$13*(K153^2-O153*N153/Properties!$C$3)</f>
        <v>7.4709654801196951E-4</v>
      </c>
      <c r="R153" s="20">
        <f>Properties!$G$14*(O153*L153-M153*K153/Properties!$D$3)</f>
        <v>4.745860760944161E-10</v>
      </c>
      <c r="S153" s="20">
        <f t="shared" si="41"/>
        <v>99.537881187986272</v>
      </c>
      <c r="T153" s="20">
        <f t="shared" si="42"/>
        <v>79.583454058894773</v>
      </c>
      <c r="U153" s="20">
        <f t="shared" si="43"/>
        <v>3.4199014507336116</v>
      </c>
      <c r="V153" s="20">
        <f t="shared" si="44"/>
        <v>3.6072887089639312</v>
      </c>
      <c r="W153" s="20">
        <f t="shared" si="45"/>
        <v>0.18738725823032534</v>
      </c>
      <c r="X153" s="20">
        <f t="shared" si="55"/>
        <v>19.8</v>
      </c>
      <c r="Y153" s="20">
        <f t="shared" si="46"/>
        <v>0.99782607742615981</v>
      </c>
      <c r="Z153" s="34">
        <f t="shared" si="47"/>
        <v>1.3995050463144421E-2</v>
      </c>
      <c r="AA153" s="38">
        <f t="shared" si="50"/>
        <v>4.621188120137276E-3</v>
      </c>
      <c r="AB153" s="37">
        <f t="shared" si="51"/>
        <v>5.2068242638153347E-3</v>
      </c>
      <c r="AC153" s="39">
        <f t="shared" si="48"/>
        <v>18.275095962309454</v>
      </c>
    </row>
    <row r="154" spans="1:29">
      <c r="A154" s="20">
        <f t="shared" si="49"/>
        <v>1.2699999999999979E-2</v>
      </c>
      <c r="B154" s="16">
        <f t="shared" si="34"/>
        <v>1.6170142218136538</v>
      </c>
      <c r="C154" s="16">
        <f t="shared" si="35"/>
        <v>30.294600267424102</v>
      </c>
      <c r="D154" s="20">
        <f t="shared" si="52"/>
        <v>99.537881187986272</v>
      </c>
      <c r="E154" s="20">
        <f t="shared" si="53"/>
        <v>79.583454058894773</v>
      </c>
      <c r="F154" s="20">
        <f t="shared" si="56"/>
        <v>3.4199014507336116</v>
      </c>
      <c r="G154" s="20">
        <f t="shared" si="56"/>
        <v>3.6072887089639312</v>
      </c>
      <c r="H154" s="20">
        <f t="shared" si="56"/>
        <v>0.18738725823032534</v>
      </c>
      <c r="I154" s="20">
        <f t="shared" si="56"/>
        <v>19.8</v>
      </c>
      <c r="J154" s="20">
        <f t="shared" si="56"/>
        <v>0.99782607742615981</v>
      </c>
      <c r="K154" s="20">
        <f t="shared" si="36"/>
        <v>1024.5375415990911</v>
      </c>
      <c r="L154" s="20">
        <f t="shared" si="37"/>
        <v>819.14779981578795</v>
      </c>
      <c r="M154" s="20">
        <f t="shared" si="38"/>
        <v>35.200843970432771</v>
      </c>
      <c r="N154" s="20">
        <f t="shared" si="39"/>
        <v>37.129609969697952</v>
      </c>
      <c r="O154" s="20">
        <f t="shared" si="40"/>
        <v>1.9287659992652451</v>
      </c>
      <c r="P154" s="20">
        <f>Properties!$G$12*EXP(1/$N$2-1/300)*(K154*L154-M154*N154/Properties!$B$3)</f>
        <v>1.3651728698562323E-2</v>
      </c>
      <c r="Q154" s="20">
        <f>Properties!$G$13*(K154^2-O154*N154/Properties!$C$3)</f>
        <v>7.4701664614363586E-4</v>
      </c>
      <c r="R154" s="20">
        <f>Properties!$G$14*(O154*L154-M154*K154/Properties!$D$3)</f>
        <v>4.7499921284597178E-10</v>
      </c>
      <c r="S154" s="20">
        <f t="shared" si="41"/>
        <v>99.534268315617226</v>
      </c>
      <c r="T154" s="20">
        <f t="shared" si="42"/>
        <v>79.58019757323909</v>
      </c>
      <c r="U154" s="20">
        <f t="shared" si="43"/>
        <v>3.4231579363892979</v>
      </c>
      <c r="V154" s="20">
        <f t="shared" si="44"/>
        <v>3.6107233879762957</v>
      </c>
      <c r="W154" s="20">
        <f t="shared" si="45"/>
        <v>0.18756545158700347</v>
      </c>
      <c r="X154" s="20">
        <f t="shared" si="55"/>
        <v>19.8</v>
      </c>
      <c r="Y154" s="20">
        <f t="shared" si="46"/>
        <v>0.99780894113215801</v>
      </c>
      <c r="Z154" s="34">
        <f t="shared" si="47"/>
        <v>1.4105056723469289E-2</v>
      </c>
      <c r="AA154" s="38">
        <f t="shared" si="50"/>
        <v>4.6573168438277437E-3</v>
      </c>
      <c r="AB154" s="37">
        <f t="shared" si="51"/>
        <v>5.2475303345113746E-3</v>
      </c>
      <c r="AC154" s="39">
        <f t="shared" si="48"/>
        <v>18.275011573909026</v>
      </c>
    </row>
    <row r="155" spans="1:29">
      <c r="A155" s="20">
        <f t="shared" si="49"/>
        <v>1.2799999999999978E-2</v>
      </c>
      <c r="B155" s="16">
        <f t="shared" ref="B155:B218" si="57">A155/(PI()/4*$N$6^2)</f>
        <v>1.6297466172610053</v>
      </c>
      <c r="C155" s="16">
        <f t="shared" ref="C155:C218" si="58">A155*$N$10</f>
        <v>30.533140427010117</v>
      </c>
      <c r="D155" s="20">
        <f t="shared" si="52"/>
        <v>99.534268315617226</v>
      </c>
      <c r="E155" s="20">
        <f t="shared" si="53"/>
        <v>79.58019757323909</v>
      </c>
      <c r="F155" s="20">
        <f t="shared" si="56"/>
        <v>3.4231579363892979</v>
      </c>
      <c r="G155" s="20">
        <f t="shared" si="56"/>
        <v>3.6107233879762957</v>
      </c>
      <c r="H155" s="20">
        <f t="shared" si="56"/>
        <v>0.18756545158700347</v>
      </c>
      <c r="I155" s="20">
        <f t="shared" si="56"/>
        <v>19.8</v>
      </c>
      <c r="J155" s="20">
        <f t="shared" si="56"/>
        <v>0.99780894113215801</v>
      </c>
      <c r="K155" s="20">
        <f t="shared" ref="K155:K218" si="59">$N$3*D155/SUM(D155:I155)*$J155</f>
        <v>1024.4827601287197</v>
      </c>
      <c r="L155" s="20">
        <f t="shared" ref="L155:L218" si="60">$N$3*E155/SUM(D155:I155)*$J155</f>
        <v>819.100213836894</v>
      </c>
      <c r="M155" s="20">
        <f t="shared" ref="M155:M218" si="61">$N$3*F155/SUM(D155:I155)*$J155</f>
        <v>35.233757683416734</v>
      </c>
      <c r="N155" s="20">
        <f t="shared" ref="N155:N218" si="62">$N$3*G155/SUM(D155:I155)*$J155</f>
        <v>37.164324660985876</v>
      </c>
      <c r="O155" s="20">
        <f t="shared" ref="O155:O218" si="63">$N$3*H155/SUM(D155:I155)*$J155</f>
        <v>1.9305669775692018</v>
      </c>
      <c r="P155" s="20">
        <f>Properties!$G$12*EXP(1/$N$2-1/300)*(K155*L155-M155*N155/Properties!$B$3)</f>
        <v>1.3650205667105467E-2</v>
      </c>
      <c r="Q155" s="20">
        <f>Properties!$G$13*(K155^2-O155*N155/Properties!$C$3)</f>
        <v>7.4693675598998136E-4</v>
      </c>
      <c r="R155" s="20">
        <f>Properties!$G$14*(O155*L155-M155*K155/Properties!$D$3)</f>
        <v>4.7541223520989806E-10</v>
      </c>
      <c r="S155" s="20">
        <f t="shared" ref="S155:S218" si="64">D155+$N$10*(-P155-2*Q155+R155)*$B$25</f>
        <v>99.53065584466647</v>
      </c>
      <c r="T155" s="20">
        <f t="shared" ref="T155:T218" si="65">E155+$N$10*(-P155-R155)*$B$25</f>
        <v>79.576941450887475</v>
      </c>
      <c r="U155" s="20">
        <f t="shared" ref="U155:U218" si="66">F155+$N$10*(P155+R155)*$B$25</f>
        <v>3.426414058740916</v>
      </c>
      <c r="V155" s="20">
        <f t="shared" ref="V155:V218" si="67">G155+$N$10*(P155+Q155)*$B$25</f>
        <v>3.6141576846274837</v>
      </c>
      <c r="W155" s="20">
        <f t="shared" ref="W155:W218" si="68">H155+$N$10*(Q155-R155)*$B$25</f>
        <v>0.18774362588657306</v>
      </c>
      <c r="X155" s="20">
        <f t="shared" si="55"/>
        <v>19.8</v>
      </c>
      <c r="Y155" s="20">
        <f t="shared" ref="Y155:Y218" si="69">J155-($Q$6/(2*J155))*($B$25)</f>
        <v>0.99779180454385885</v>
      </c>
      <c r="Z155" s="34">
        <f t="shared" ref="Z155:Z218" si="70">1-(P155+R155)/($P$27+$R$27)</f>
        <v>1.42150463508256E-2</v>
      </c>
      <c r="AA155" s="38">
        <f t="shared" si="50"/>
        <v>4.6934415533353042E-3</v>
      </c>
      <c r="AB155" s="37">
        <f t="shared" si="51"/>
        <v>5.288231863906567E-3</v>
      </c>
      <c r="AC155" s="39">
        <f t="shared" ref="AC155:AC218" si="71">(P155+R155)/(Q155-R155)</f>
        <v>18.274927189183305</v>
      </c>
    </row>
    <row r="156" spans="1:29">
      <c r="A156" s="20">
        <f t="shared" ref="A156:A219" si="72">A155+$B$25</f>
        <v>1.2899999999999977E-2</v>
      </c>
      <c r="B156" s="16">
        <f t="shared" si="57"/>
        <v>1.6424790127083568</v>
      </c>
      <c r="C156" s="16">
        <f t="shared" si="58"/>
        <v>30.771680586596133</v>
      </c>
      <c r="D156" s="20">
        <f t="shared" si="52"/>
        <v>99.53065584466647</v>
      </c>
      <c r="E156" s="20">
        <f t="shared" si="53"/>
        <v>79.576941450887475</v>
      </c>
      <c r="F156" s="20">
        <f t="shared" si="56"/>
        <v>3.426414058740916</v>
      </c>
      <c r="G156" s="20">
        <f t="shared" si="56"/>
        <v>3.6141576846274837</v>
      </c>
      <c r="H156" s="20">
        <f t="shared" si="56"/>
        <v>0.18774362588657306</v>
      </c>
      <c r="I156" s="20">
        <f t="shared" si="56"/>
        <v>19.8</v>
      </c>
      <c r="J156" s="20">
        <f t="shared" si="56"/>
        <v>0.99779180454385885</v>
      </c>
      <c r="K156" s="20">
        <f t="shared" si="59"/>
        <v>1024.4279837651022</v>
      </c>
      <c r="L156" s="20">
        <f t="shared" si="60"/>
        <v>819.05263250703968</v>
      </c>
      <c r="M156" s="20">
        <f t="shared" si="61"/>
        <v>35.266666495380612</v>
      </c>
      <c r="N156" s="20">
        <f t="shared" si="62"/>
        <v>37.199034191539347</v>
      </c>
      <c r="O156" s="20">
        <f t="shared" si="63"/>
        <v>1.9323676961587917</v>
      </c>
      <c r="P156" s="20">
        <f>Properties!$G$12*EXP(1/$N$2-1/300)*(K156*L156-M156*N156/Properties!$B$3)</f>
        <v>1.3648682865918638E-2</v>
      </c>
      <c r="Q156" s="20">
        <f>Properties!$G$13*(K156^2-O156*N156/Properties!$C$3)</f>
        <v>7.4685687754862161E-4</v>
      </c>
      <c r="R156" s="20">
        <f>Properties!$G$14*(O156*L156-M156*K156/Properties!$D$3)</f>
        <v>4.7582514321439187E-10</v>
      </c>
      <c r="S156" s="20">
        <f t="shared" si="64"/>
        <v>99.52704377507348</v>
      </c>
      <c r="T156" s="20">
        <f t="shared" si="65"/>
        <v>79.573685691785002</v>
      </c>
      <c r="U156" s="20">
        <f t="shared" si="66"/>
        <v>3.4296698178433944</v>
      </c>
      <c r="V156" s="20">
        <f t="shared" si="67"/>
        <v>3.617591598975217</v>
      </c>
      <c r="W156" s="20">
        <f t="shared" si="68"/>
        <v>0.18792178113182803</v>
      </c>
      <c r="X156" s="20">
        <f t="shared" si="55"/>
        <v>19.8</v>
      </c>
      <c r="Y156" s="20">
        <f t="shared" si="69"/>
        <v>0.99777466766124712</v>
      </c>
      <c r="Z156" s="34">
        <f t="shared" si="70"/>
        <v>1.4325019348644386E-2</v>
      </c>
      <c r="AA156" s="38">
        <f t="shared" ref="AA156:AA219" si="73">($D$27-S156)/$D$27</f>
        <v>4.7295622492652001E-3</v>
      </c>
      <c r="AB156" s="37">
        <f t="shared" ref="AB156:AB219" si="74">($E$27-T156)/$E$27</f>
        <v>5.3289288526874755E-3</v>
      </c>
      <c r="AC156" s="39">
        <f t="shared" si="71"/>
        <v>18.274842808132171</v>
      </c>
    </row>
    <row r="157" spans="1:29">
      <c r="A157" s="20">
        <f t="shared" si="72"/>
        <v>1.2999999999999977E-2</v>
      </c>
      <c r="B157" s="16">
        <f t="shared" si="57"/>
        <v>1.6552114081557086</v>
      </c>
      <c r="C157" s="16">
        <f t="shared" si="58"/>
        <v>31.010220746182146</v>
      </c>
      <c r="D157" s="20">
        <f t="shared" ref="D157:D220" si="75">S156</f>
        <v>99.52704377507348</v>
      </c>
      <c r="E157" s="20">
        <f t="shared" ref="E157:E220" si="76">T156</f>
        <v>79.573685691785002</v>
      </c>
      <c r="F157" s="20">
        <f t="shared" si="56"/>
        <v>3.4296698178433944</v>
      </c>
      <c r="G157" s="20">
        <f t="shared" si="56"/>
        <v>3.617591598975217</v>
      </c>
      <c r="H157" s="20">
        <f t="shared" si="56"/>
        <v>0.18792178113182803</v>
      </c>
      <c r="I157" s="20">
        <f t="shared" si="56"/>
        <v>19.8</v>
      </c>
      <c r="J157" s="20">
        <f t="shared" si="56"/>
        <v>0.99777466766124712</v>
      </c>
      <c r="K157" s="20">
        <f t="shared" si="59"/>
        <v>1024.3732125074198</v>
      </c>
      <c r="L157" s="20">
        <f t="shared" si="60"/>
        <v>819.00505582548442</v>
      </c>
      <c r="M157" s="20">
        <f t="shared" si="61"/>
        <v>35.299570407052215</v>
      </c>
      <c r="N157" s="20">
        <f t="shared" si="62"/>
        <v>37.233738562123378</v>
      </c>
      <c r="O157" s="20">
        <f t="shared" si="63"/>
        <v>1.9341681550712244</v>
      </c>
      <c r="P157" s="20">
        <f>Properties!$G$12*EXP(1/$N$2-1/300)*(K157*L157-M157*N157/Properties!$B$3)</f>
        <v>1.3647160294954323E-2</v>
      </c>
      <c r="Q157" s="20">
        <f>Properties!$G$13*(K157^2-O157*N157/Properties!$C$3)</f>
        <v>7.4677701081717095E-4</v>
      </c>
      <c r="R157" s="20">
        <f>Properties!$G$14*(O157*L157-M157*K157/Properties!$D$3)</f>
        <v>4.7623793688764322E-10</v>
      </c>
      <c r="S157" s="20">
        <f t="shared" si="64"/>
        <v>99.523432106777761</v>
      </c>
      <c r="T157" s="20">
        <f t="shared" si="65"/>
        <v>79.570430295876747</v>
      </c>
      <c r="U157" s="20">
        <f t="shared" si="66"/>
        <v>3.4329252137516506</v>
      </c>
      <c r="V157" s="20">
        <f t="shared" si="67"/>
        <v>3.6210251310772068</v>
      </c>
      <c r="W157" s="20">
        <f t="shared" si="68"/>
        <v>0.18809991732556167</v>
      </c>
      <c r="X157" s="20">
        <f t="shared" si="55"/>
        <v>19.8</v>
      </c>
      <c r="Y157" s="20">
        <f t="shared" si="69"/>
        <v>0.9977575304843076</v>
      </c>
      <c r="Z157" s="34">
        <f t="shared" si="70"/>
        <v>1.4434975720356902E-2</v>
      </c>
      <c r="AA157" s="38">
        <f t="shared" si="73"/>
        <v>4.7656789322223858E-3</v>
      </c>
      <c r="AB157" s="37">
        <f t="shared" si="74"/>
        <v>5.3696213015406611E-3</v>
      </c>
      <c r="AC157" s="39">
        <f t="shared" si="71"/>
        <v>18.274758430755533</v>
      </c>
    </row>
    <row r="158" spans="1:29">
      <c r="A158" s="20">
        <f t="shared" si="72"/>
        <v>1.3099999999999976E-2</v>
      </c>
      <c r="B158" s="16">
        <f t="shared" si="57"/>
        <v>1.66794380360306</v>
      </c>
      <c r="C158" s="16">
        <f t="shared" si="58"/>
        <v>31.248760905768162</v>
      </c>
      <c r="D158" s="20">
        <f t="shared" si="75"/>
        <v>99.523432106777761</v>
      </c>
      <c r="E158" s="20">
        <f t="shared" si="76"/>
        <v>79.570430295876747</v>
      </c>
      <c r="F158" s="20">
        <f t="shared" si="56"/>
        <v>3.4329252137516506</v>
      </c>
      <c r="G158" s="20">
        <f t="shared" si="56"/>
        <v>3.6210251310772068</v>
      </c>
      <c r="H158" s="20">
        <f t="shared" si="56"/>
        <v>0.18809991732556167</v>
      </c>
      <c r="I158" s="20">
        <f t="shared" si="56"/>
        <v>19.8</v>
      </c>
      <c r="J158" s="20">
        <f t="shared" si="56"/>
        <v>0.9977575304843076</v>
      </c>
      <c r="K158" s="20">
        <f t="shared" si="59"/>
        <v>1024.3184463548534</v>
      </c>
      <c r="L158" s="20">
        <f t="shared" si="60"/>
        <v>818.95748379148722</v>
      </c>
      <c r="M158" s="20">
        <f t="shared" si="61"/>
        <v>35.332469419159224</v>
      </c>
      <c r="N158" s="20">
        <f t="shared" si="62"/>
        <v>37.268437773502868</v>
      </c>
      <c r="O158" s="20">
        <f t="shared" si="63"/>
        <v>1.9359683543437023</v>
      </c>
      <c r="P158" s="20">
        <f>Properties!$G$12*EXP(1/$N$2-1/300)*(K158*L158-M158*N158/Properties!$B$3)</f>
        <v>1.3645637954165011E-2</v>
      </c>
      <c r="Q158" s="20">
        <f>Properties!$G$13*(K158^2-O158*N158/Properties!$C$3)</f>
        <v>7.4669715579324392E-4</v>
      </c>
      <c r="R158" s="20">
        <f>Properties!$G$14*(O158*L158-M158*K158/Properties!$D$3)</f>
        <v>4.7665061625783395E-10</v>
      </c>
      <c r="S158" s="20">
        <f t="shared" si="64"/>
        <v>99.519820839718818</v>
      </c>
      <c r="T158" s="20">
        <f t="shared" si="65"/>
        <v>79.567175263107814</v>
      </c>
      <c r="U158" s="20">
        <f t="shared" si="66"/>
        <v>3.4361802465205904</v>
      </c>
      <c r="V158" s="20">
        <f t="shared" si="67"/>
        <v>3.6244582809911519</v>
      </c>
      <c r="W158" s="20">
        <f t="shared" si="68"/>
        <v>0.18827803447056671</v>
      </c>
      <c r="X158" s="20">
        <f t="shared" si="55"/>
        <v>19.8</v>
      </c>
      <c r="Y158" s="20">
        <f t="shared" si="69"/>
        <v>0.9977403930130252</v>
      </c>
      <c r="Z158" s="34">
        <f t="shared" si="70"/>
        <v>1.4544915469394182E-2</v>
      </c>
      <c r="AA158" s="38">
        <f t="shared" si="73"/>
        <v>4.8017916028118175E-3</v>
      </c>
      <c r="AB158" s="37">
        <f t="shared" si="74"/>
        <v>5.4103092111523312E-3</v>
      </c>
      <c r="AC158" s="39">
        <f t="shared" si="71"/>
        <v>18.274674057053296</v>
      </c>
    </row>
    <row r="159" spans="1:29">
      <c r="A159" s="20">
        <f t="shared" si="72"/>
        <v>1.3199999999999976E-2</v>
      </c>
      <c r="B159" s="16">
        <f t="shared" si="57"/>
        <v>1.6806761990504115</v>
      </c>
      <c r="C159" s="16">
        <f t="shared" si="58"/>
        <v>31.487301065354178</v>
      </c>
      <c r="D159" s="20">
        <f t="shared" si="75"/>
        <v>99.519820839718818</v>
      </c>
      <c r="E159" s="20">
        <f t="shared" si="76"/>
        <v>79.567175263107814</v>
      </c>
      <c r="F159" s="20">
        <f t="shared" si="56"/>
        <v>3.4361802465205904</v>
      </c>
      <c r="G159" s="20">
        <f t="shared" si="56"/>
        <v>3.6244582809911519</v>
      </c>
      <c r="H159" s="20">
        <f t="shared" si="56"/>
        <v>0.18827803447056671</v>
      </c>
      <c r="I159" s="20">
        <f t="shared" si="56"/>
        <v>19.8</v>
      </c>
      <c r="J159" s="20">
        <f t="shared" si="56"/>
        <v>0.9977403930130252</v>
      </c>
      <c r="K159" s="20">
        <f t="shared" si="59"/>
        <v>1024.263685306586</v>
      </c>
      <c r="L159" s="20">
        <f t="shared" si="60"/>
        <v>818.90991640430798</v>
      </c>
      <c r="M159" s="20">
        <f t="shared" si="61"/>
        <v>35.36536353242915</v>
      </c>
      <c r="N159" s="20">
        <f t="shared" si="62"/>
        <v>37.30313182644251</v>
      </c>
      <c r="O159" s="20">
        <f t="shared" si="63"/>
        <v>1.9377682940134198</v>
      </c>
      <c r="P159" s="20">
        <f>Properties!$G$12*EXP(1/$N$2-1/300)*(K159*L159-M159*N159/Properties!$B$3)</f>
        <v>1.3644115843503241E-2</v>
      </c>
      <c r="Q159" s="20">
        <f>Properties!$G$13*(K159^2-O159*N159/Properties!$C$3)</f>
        <v>7.4661731247445775E-4</v>
      </c>
      <c r="R159" s="20">
        <f>Properties!$G$14*(O159*L159-M159*K159/Properties!$D$3)</f>
        <v>4.7706318135313793E-10</v>
      </c>
      <c r="S159" s="20">
        <f t="shared" si="64"/>
        <v>99.516209973836169</v>
      </c>
      <c r="T159" s="20">
        <f t="shared" si="65"/>
        <v>79.56392059342329</v>
      </c>
      <c r="U159" s="20">
        <f t="shared" si="66"/>
        <v>3.4394349162051086</v>
      </c>
      <c r="V159" s="20">
        <f t="shared" si="67"/>
        <v>3.6278910487747384</v>
      </c>
      <c r="W159" s="20">
        <f t="shared" si="68"/>
        <v>0.18845613256963531</v>
      </c>
      <c r="X159" s="20">
        <f t="shared" si="55"/>
        <v>19.8</v>
      </c>
      <c r="Y159" s="20">
        <f t="shared" si="69"/>
        <v>0.99772325524738481</v>
      </c>
      <c r="Z159" s="34">
        <f t="shared" si="70"/>
        <v>1.4654838599184039E-2</v>
      </c>
      <c r="AA159" s="38">
        <f t="shared" si="73"/>
        <v>4.8379002616383109E-3</v>
      </c>
      <c r="AB159" s="37">
        <f t="shared" si="74"/>
        <v>5.4509925822088688E-3</v>
      </c>
      <c r="AC159" s="39">
        <f t="shared" si="71"/>
        <v>18.274589687025362</v>
      </c>
    </row>
    <row r="160" spans="1:29">
      <c r="A160" s="20">
        <f t="shared" si="72"/>
        <v>1.3299999999999975E-2</v>
      </c>
      <c r="B160" s="16">
        <f t="shared" si="57"/>
        <v>1.693408594497763</v>
      </c>
      <c r="C160" s="16">
        <f t="shared" si="58"/>
        <v>31.725841224940194</v>
      </c>
      <c r="D160" s="20">
        <f t="shared" si="75"/>
        <v>99.516209973836169</v>
      </c>
      <c r="E160" s="20">
        <f t="shared" si="76"/>
        <v>79.56392059342329</v>
      </c>
      <c r="F160" s="20">
        <f t="shared" si="56"/>
        <v>3.4394349162051086</v>
      </c>
      <c r="G160" s="20">
        <f t="shared" si="56"/>
        <v>3.6278910487747384</v>
      </c>
      <c r="H160" s="20">
        <f t="shared" si="56"/>
        <v>0.18845613256963531</v>
      </c>
      <c r="I160" s="20">
        <f t="shared" si="56"/>
        <v>19.8</v>
      </c>
      <c r="J160" s="20">
        <f t="shared" si="56"/>
        <v>0.99772325524738481</v>
      </c>
      <c r="K160" s="20">
        <f t="shared" si="59"/>
        <v>1024.2089293617996</v>
      </c>
      <c r="L160" s="20">
        <f t="shared" si="60"/>
        <v>818.86235366320614</v>
      </c>
      <c r="M160" s="20">
        <f t="shared" si="61"/>
        <v>35.398252747589353</v>
      </c>
      <c r="N160" s="20">
        <f t="shared" si="62"/>
        <v>37.337820721706862</v>
      </c>
      <c r="O160" s="20">
        <f t="shared" si="63"/>
        <v>1.9395679741175642</v>
      </c>
      <c r="P160" s="20">
        <f>Properties!$G$12*EXP(1/$N$2-1/300)*(K160*L160-M160*N160/Properties!$B$3)</f>
        <v>1.3642593962921534E-2</v>
      </c>
      <c r="Q160" s="20">
        <f>Properties!$G$13*(K160^2-O160*N160/Properties!$C$3)</f>
        <v>7.4653748085842949E-4</v>
      </c>
      <c r="R160" s="20">
        <f>Properties!$G$14*(O160*L160-M160*K160/Properties!$D$3)</f>
        <v>4.7747563220172087E-10</v>
      </c>
      <c r="S160" s="20">
        <f t="shared" si="64"/>
        <v>99.512599509069346</v>
      </c>
      <c r="T160" s="20">
        <f t="shared" si="65"/>
        <v>79.56066628676831</v>
      </c>
      <c r="U160" s="20">
        <f t="shared" si="66"/>
        <v>3.4426892228600883</v>
      </c>
      <c r="V160" s="20">
        <f t="shared" si="67"/>
        <v>3.6313234344856418</v>
      </c>
      <c r="W160" s="20">
        <f t="shared" si="68"/>
        <v>0.1886342116255591</v>
      </c>
      <c r="X160" s="20">
        <f t="shared" si="55"/>
        <v>19.8</v>
      </c>
      <c r="Y160" s="20">
        <f t="shared" si="69"/>
        <v>0.99770611718737112</v>
      </c>
      <c r="Z160" s="34">
        <f t="shared" si="70"/>
        <v>1.4764745113155064E-2</v>
      </c>
      <c r="AA160" s="38">
        <f t="shared" si="73"/>
        <v>4.8740049093065349E-3</v>
      </c>
      <c r="AB160" s="37">
        <f t="shared" si="74"/>
        <v>5.4916714153961264E-3</v>
      </c>
      <c r="AC160" s="39">
        <f t="shared" si="71"/>
        <v>18.274505320671604</v>
      </c>
    </row>
    <row r="161" spans="1:29">
      <c r="A161" s="20">
        <f t="shared" si="72"/>
        <v>1.3399999999999974E-2</v>
      </c>
      <c r="B161" s="16">
        <f t="shared" si="57"/>
        <v>1.7061409899451148</v>
      </c>
      <c r="C161" s="16">
        <f t="shared" si="58"/>
        <v>31.964381384526209</v>
      </c>
      <c r="D161" s="20">
        <f t="shared" si="75"/>
        <v>99.512599509069346</v>
      </c>
      <c r="E161" s="20">
        <f t="shared" si="76"/>
        <v>79.56066628676831</v>
      </c>
      <c r="F161" s="20">
        <f t="shared" si="56"/>
        <v>3.4426892228600883</v>
      </c>
      <c r="G161" s="20">
        <f t="shared" si="56"/>
        <v>3.6313234344856418</v>
      </c>
      <c r="H161" s="20">
        <f t="shared" si="56"/>
        <v>0.1886342116255591</v>
      </c>
      <c r="I161" s="20">
        <f t="shared" si="56"/>
        <v>19.8</v>
      </c>
      <c r="J161" s="20">
        <f t="shared" si="56"/>
        <v>0.99770611718737112</v>
      </c>
      <c r="K161" s="20">
        <f t="shared" si="59"/>
        <v>1024.154178519676</v>
      </c>
      <c r="L161" s="20">
        <f t="shared" si="60"/>
        <v>818.81479556744125</v>
      </c>
      <c r="M161" s="20">
        <f t="shared" si="61"/>
        <v>35.431137065367075</v>
      </c>
      <c r="N161" s="20">
        <f t="shared" si="62"/>
        <v>37.372504460060327</v>
      </c>
      <c r="O161" s="20">
        <f t="shared" si="63"/>
        <v>1.941367394693315</v>
      </c>
      <c r="P161" s="20">
        <f>Properties!$G$12*EXP(1/$N$2-1/300)*(K161*L161-M161*N161/Properties!$B$3)</f>
        <v>1.3641072312372425E-2</v>
      </c>
      <c r="Q161" s="20">
        <f>Properties!$G$13*(K161^2-O161*N161/Properties!$C$3)</f>
        <v>7.4645766094277551E-4</v>
      </c>
      <c r="R161" s="20">
        <f>Properties!$G$14*(O161*L161-M161*K161/Properties!$D$3)</f>
        <v>4.7788796883174019E-10</v>
      </c>
      <c r="S161" s="20">
        <f t="shared" si="64"/>
        <v>99.508989445357898</v>
      </c>
      <c r="T161" s="20">
        <f t="shared" si="65"/>
        <v>79.557412343088004</v>
      </c>
      <c r="U161" s="20">
        <f t="shared" si="66"/>
        <v>3.4459431665404017</v>
      </c>
      <c r="V161" s="20">
        <f t="shared" si="67"/>
        <v>3.634755438181525</v>
      </c>
      <c r="W161" s="20">
        <f t="shared" si="68"/>
        <v>0.18881227164112913</v>
      </c>
      <c r="X161" s="20">
        <f t="shared" si="55"/>
        <v>19.8</v>
      </c>
      <c r="Y161" s="20">
        <f t="shared" si="69"/>
        <v>0.99768897883296914</v>
      </c>
      <c r="Z161" s="34">
        <f t="shared" si="70"/>
        <v>1.4874635014735071E-2</v>
      </c>
      <c r="AA161" s="38">
        <f t="shared" si="73"/>
        <v>4.9101055464210218E-3</v>
      </c>
      <c r="AB161" s="37">
        <f t="shared" si="74"/>
        <v>5.5323457113999556E-3</v>
      </c>
      <c r="AC161" s="39">
        <f t="shared" si="71"/>
        <v>18.27442095799195</v>
      </c>
    </row>
    <row r="162" spans="1:29">
      <c r="A162" s="20">
        <f t="shared" si="72"/>
        <v>1.3499999999999974E-2</v>
      </c>
      <c r="B162" s="16">
        <f t="shared" si="57"/>
        <v>1.7188733853924663</v>
      </c>
      <c r="C162" s="16">
        <f t="shared" si="58"/>
        <v>32.202921544112222</v>
      </c>
      <c r="D162" s="20">
        <f t="shared" si="75"/>
        <v>99.508989445357898</v>
      </c>
      <c r="E162" s="20">
        <f t="shared" si="76"/>
        <v>79.557412343088004</v>
      </c>
      <c r="F162" s="20">
        <f t="shared" si="56"/>
        <v>3.4459431665404017</v>
      </c>
      <c r="G162" s="20">
        <f t="shared" si="56"/>
        <v>3.634755438181525</v>
      </c>
      <c r="H162" s="20">
        <f t="shared" si="56"/>
        <v>0.18881227164112913</v>
      </c>
      <c r="I162" s="20">
        <f t="shared" si="56"/>
        <v>19.8</v>
      </c>
      <c r="J162" s="20">
        <f t="shared" si="56"/>
        <v>0.99768897883296914</v>
      </c>
      <c r="K162" s="20">
        <f t="shared" si="59"/>
        <v>1024.0994327793981</v>
      </c>
      <c r="L162" s="20">
        <f t="shared" si="60"/>
        <v>818.76724211627379</v>
      </c>
      <c r="M162" s="20">
        <f t="shared" si="61"/>
        <v>35.464016486489356</v>
      </c>
      <c r="N162" s="20">
        <f t="shared" si="62"/>
        <v>37.407183042267143</v>
      </c>
      <c r="O162" s="20">
        <f t="shared" si="63"/>
        <v>1.9431665557778441</v>
      </c>
      <c r="P162" s="20">
        <f>Properties!$G$12*EXP(1/$N$2-1/300)*(K162*L162-M162*N162/Properties!$B$3)</f>
        <v>1.3639550891808483E-2</v>
      </c>
      <c r="Q162" s="20">
        <f>Properties!$G$13*(K162^2-O162*N162/Properties!$C$3)</f>
        <v>7.4637785272511469E-4</v>
      </c>
      <c r="R162" s="20">
        <f>Properties!$G$14*(O162*L162-M162*K162/Properties!$D$3)</f>
        <v>4.7830019127134683E-10</v>
      </c>
      <c r="S162" s="20">
        <f t="shared" si="64"/>
        <v>99.50537978264137</v>
      </c>
      <c r="T162" s="20">
        <f t="shared" si="65"/>
        <v>79.554158762327489</v>
      </c>
      <c r="U162" s="20">
        <f t="shared" si="66"/>
        <v>3.4491967473009089</v>
      </c>
      <c r="V162" s="20">
        <f t="shared" si="67"/>
        <v>3.638187059920039</v>
      </c>
      <c r="W162" s="20">
        <f t="shared" si="68"/>
        <v>0.18899031261913585</v>
      </c>
      <c r="X162" s="20">
        <f t="shared" si="55"/>
        <v>19.8</v>
      </c>
      <c r="Y162" s="20">
        <f t="shared" si="69"/>
        <v>0.99767184018416355</v>
      </c>
      <c r="Z162" s="34">
        <f t="shared" si="70"/>
        <v>1.4984508307349431E-2</v>
      </c>
      <c r="AA162" s="38">
        <f t="shared" si="73"/>
        <v>4.9462021735863001E-3</v>
      </c>
      <c r="AB162" s="37">
        <f t="shared" si="74"/>
        <v>5.5730154709063839E-3</v>
      </c>
      <c r="AC162" s="39">
        <f t="shared" si="71"/>
        <v>18.274336598986292</v>
      </c>
    </row>
    <row r="163" spans="1:29">
      <c r="A163" s="20">
        <f t="shared" si="72"/>
        <v>1.3599999999999973E-2</v>
      </c>
      <c r="B163" s="16">
        <f t="shared" si="57"/>
        <v>1.7316057808398178</v>
      </c>
      <c r="C163" s="16">
        <f t="shared" si="58"/>
        <v>32.441461703698238</v>
      </c>
      <c r="D163" s="20">
        <f t="shared" si="75"/>
        <v>99.50537978264137</v>
      </c>
      <c r="E163" s="20">
        <f t="shared" si="76"/>
        <v>79.554158762327489</v>
      </c>
      <c r="F163" s="20">
        <f t="shared" si="56"/>
        <v>3.4491967473009089</v>
      </c>
      <c r="G163" s="20">
        <f t="shared" si="56"/>
        <v>3.638187059920039</v>
      </c>
      <c r="H163" s="20">
        <f t="shared" si="56"/>
        <v>0.18899031261913585</v>
      </c>
      <c r="I163" s="20">
        <f t="shared" si="56"/>
        <v>19.8</v>
      </c>
      <c r="J163" s="20">
        <f t="shared" si="56"/>
        <v>0.99767184018416355</v>
      </c>
      <c r="K163" s="20">
        <f t="shared" si="59"/>
        <v>1024.0446921401478</v>
      </c>
      <c r="L163" s="20">
        <f t="shared" si="60"/>
        <v>818.71969330896366</v>
      </c>
      <c r="M163" s="20">
        <f t="shared" si="61"/>
        <v>35.496891011683118</v>
      </c>
      <c r="N163" s="20">
        <f t="shared" si="62"/>
        <v>37.441856469091377</v>
      </c>
      <c r="O163" s="20">
        <f t="shared" si="63"/>
        <v>1.9449654574083155</v>
      </c>
      <c r="P163" s="20">
        <f>Properties!$G$12*EXP(1/$N$2-1/300)*(K163*L163-M163*N163/Properties!$B$3)</f>
        <v>1.3638029701182258E-2</v>
      </c>
      <c r="Q163" s="20">
        <f>Properties!$G$13*(K163^2-O163*N163/Properties!$C$3)</f>
        <v>7.4629805620306472E-4</v>
      </c>
      <c r="R163" s="20">
        <f>Properties!$G$14*(O163*L163-M163*K163/Properties!$D$3)</f>
        <v>4.7871229954868251E-10</v>
      </c>
      <c r="S163" s="20">
        <f t="shared" si="64"/>
        <v>99.501770520859353</v>
      </c>
      <c r="T163" s="20">
        <f t="shared" si="65"/>
        <v>79.550905544431942</v>
      </c>
      <c r="U163" s="20">
        <f t="shared" si="66"/>
        <v>3.4524499651964597</v>
      </c>
      <c r="V163" s="20">
        <f t="shared" si="67"/>
        <v>3.6416182997588233</v>
      </c>
      <c r="W163" s="20">
        <f t="shared" si="68"/>
        <v>0.18916833456236914</v>
      </c>
      <c r="X163" s="20">
        <f t="shared" si="55"/>
        <v>19.8</v>
      </c>
      <c r="Y163" s="20">
        <f t="shared" si="69"/>
        <v>0.99765470124093925</v>
      </c>
      <c r="Z163" s="34">
        <f t="shared" si="70"/>
        <v>1.5094364994425069E-2</v>
      </c>
      <c r="AA163" s="38">
        <f t="shared" si="73"/>
        <v>4.9822947914064742E-3</v>
      </c>
      <c r="AB163" s="37">
        <f t="shared" si="74"/>
        <v>5.6136806946007313E-3</v>
      </c>
      <c r="AC163" s="39">
        <f t="shared" si="71"/>
        <v>18.27425224365453</v>
      </c>
    </row>
    <row r="164" spans="1:29">
      <c r="A164" s="20">
        <f t="shared" si="72"/>
        <v>1.3699999999999973E-2</v>
      </c>
      <c r="B164" s="16">
        <f t="shared" si="57"/>
        <v>1.7443381762871693</v>
      </c>
      <c r="C164" s="16">
        <f t="shared" si="58"/>
        <v>32.680001863284254</v>
      </c>
      <c r="D164" s="20">
        <f t="shared" si="75"/>
        <v>99.501770520859353</v>
      </c>
      <c r="E164" s="20">
        <f t="shared" si="76"/>
        <v>79.550905544431942</v>
      </c>
      <c r="F164" s="20">
        <f t="shared" si="56"/>
        <v>3.4524499651964597</v>
      </c>
      <c r="G164" s="20">
        <f t="shared" si="56"/>
        <v>3.6416182997588233</v>
      </c>
      <c r="H164" s="20">
        <f t="shared" si="56"/>
        <v>0.18916833456236914</v>
      </c>
      <c r="I164" s="20">
        <f t="shared" si="56"/>
        <v>19.8</v>
      </c>
      <c r="J164" s="20">
        <f t="shared" si="56"/>
        <v>0.99765470124093925</v>
      </c>
      <c r="K164" s="20">
        <f t="shared" si="59"/>
        <v>1023.9899566011082</v>
      </c>
      <c r="L164" s="20">
        <f t="shared" si="60"/>
        <v>818.67214914477086</v>
      </c>
      <c r="M164" s="20">
        <f t="shared" si="61"/>
        <v>35.529760641675146</v>
      </c>
      <c r="N164" s="20">
        <f t="shared" si="62"/>
        <v>37.47652474129697</v>
      </c>
      <c r="O164" s="20">
        <f t="shared" si="63"/>
        <v>1.9467640996218865</v>
      </c>
      <c r="P164" s="20">
        <f>Properties!$G$12*EXP(1/$N$2-1/300)*(K164*L164-M164*N164/Properties!$B$3)</f>
        <v>1.3636508740446328E-2</v>
      </c>
      <c r="Q164" s="20">
        <f>Properties!$G$13*(K164^2-O164*N164/Properties!$C$3)</f>
        <v>7.4621827137424468E-4</v>
      </c>
      <c r="R164" s="20">
        <f>Properties!$G$14*(O164*L164-M164*K164/Properties!$D$3)</f>
        <v>4.7912429369188128E-10</v>
      </c>
      <c r="S164" s="20">
        <f t="shared" si="64"/>
        <v>99.498161659951421</v>
      </c>
      <c r="T164" s="20">
        <f t="shared" si="65"/>
        <v>79.547652689346506</v>
      </c>
      <c r="U164" s="20">
        <f t="shared" si="66"/>
        <v>3.4557028202818922</v>
      </c>
      <c r="V164" s="20">
        <f t="shared" si="67"/>
        <v>3.6450491577555053</v>
      </c>
      <c r="W164" s="20">
        <f t="shared" si="68"/>
        <v>0.18934633747361837</v>
      </c>
      <c r="X164" s="20">
        <f t="shared" si="55"/>
        <v>19.8</v>
      </c>
      <c r="Y164" s="20">
        <f t="shared" si="69"/>
        <v>0.99763756200328102</v>
      </c>
      <c r="Z164" s="34">
        <f t="shared" si="70"/>
        <v>1.5204205079386246E-2</v>
      </c>
      <c r="AA164" s="38">
        <f t="shared" si="73"/>
        <v>5.0183834004857882E-3</v>
      </c>
      <c r="AB164" s="37">
        <f t="shared" si="74"/>
        <v>5.6543413831686706E-3</v>
      </c>
      <c r="AC164" s="39">
        <f t="shared" si="71"/>
        <v>18.274167891996573</v>
      </c>
    </row>
    <row r="165" spans="1:29">
      <c r="A165" s="20">
        <f t="shared" si="72"/>
        <v>1.3799999999999972E-2</v>
      </c>
      <c r="B165" s="16">
        <f t="shared" si="57"/>
        <v>1.7570705717345207</v>
      </c>
      <c r="C165" s="16">
        <f t="shared" si="58"/>
        <v>32.91854202287027</v>
      </c>
      <c r="D165" s="20">
        <f t="shared" si="75"/>
        <v>99.498161659951421</v>
      </c>
      <c r="E165" s="20">
        <f t="shared" si="76"/>
        <v>79.547652689346506</v>
      </c>
      <c r="F165" s="20">
        <f t="shared" si="56"/>
        <v>3.4557028202818922</v>
      </c>
      <c r="G165" s="20">
        <f t="shared" si="56"/>
        <v>3.6450491577555053</v>
      </c>
      <c r="H165" s="20">
        <f t="shared" si="56"/>
        <v>0.18934633747361837</v>
      </c>
      <c r="I165" s="20">
        <f t="shared" si="56"/>
        <v>19.8</v>
      </c>
      <c r="J165" s="20">
        <f t="shared" si="56"/>
        <v>0.99763756200328102</v>
      </c>
      <c r="K165" s="20">
        <f t="shared" si="59"/>
        <v>1023.9352261614627</v>
      </c>
      <c r="L165" s="20">
        <f t="shared" si="60"/>
        <v>818.62460962295575</v>
      </c>
      <c r="M165" s="20">
        <f t="shared" si="61"/>
        <v>35.562625377192028</v>
      </c>
      <c r="N165" s="20">
        <f t="shared" si="62"/>
        <v>37.51118785964767</v>
      </c>
      <c r="O165" s="20">
        <f t="shared" si="63"/>
        <v>1.9485624824557053</v>
      </c>
      <c r="P165" s="20">
        <f>Properties!$G$12*EXP(1/$N$2-1/300)*(K165*L165-M165*N165/Properties!$B$3)</f>
        <v>1.3634988009553289E-2</v>
      </c>
      <c r="Q165" s="20">
        <f>Properties!$G$13*(K165^2-O165*N165/Properties!$C$3)</f>
        <v>7.461384982362754E-4</v>
      </c>
      <c r="R165" s="20">
        <f>Properties!$G$14*(O165*L165-M165*K165/Properties!$D$3)</f>
        <v>4.7953617372906873E-10</v>
      </c>
      <c r="S165" s="20">
        <f t="shared" si="64"/>
        <v>99.494553199857179</v>
      </c>
      <c r="T165" s="20">
        <f t="shared" si="65"/>
        <v>79.544400197016373</v>
      </c>
      <c r="U165" s="20">
        <f t="shared" si="66"/>
        <v>3.4589553126120332</v>
      </c>
      <c r="V165" s="20">
        <f t="shared" si="67"/>
        <v>3.6484796339677001</v>
      </c>
      <c r="W165" s="20">
        <f t="shared" si="68"/>
        <v>0.18952432135567229</v>
      </c>
      <c r="X165" s="20">
        <f t="shared" si="55"/>
        <v>19.8</v>
      </c>
      <c r="Y165" s="20">
        <f t="shared" si="69"/>
        <v>0.99762042247117366</v>
      </c>
      <c r="Z165" s="34">
        <f t="shared" si="70"/>
        <v>1.5314028565656779E-2</v>
      </c>
      <c r="AA165" s="38">
        <f t="shared" si="73"/>
        <v>5.0544680014282051E-3</v>
      </c>
      <c r="AB165" s="37">
        <f t="shared" si="74"/>
        <v>5.694997537295343E-3</v>
      </c>
      <c r="AC165" s="39">
        <f t="shared" si="71"/>
        <v>18.274083544012289</v>
      </c>
    </row>
    <row r="166" spans="1:29">
      <c r="A166" s="20">
        <f t="shared" si="72"/>
        <v>1.3899999999999971E-2</v>
      </c>
      <c r="B166" s="16">
        <f t="shared" si="57"/>
        <v>1.7698029671818725</v>
      </c>
      <c r="C166" s="16">
        <f t="shared" si="58"/>
        <v>33.157082182456286</v>
      </c>
      <c r="D166" s="20">
        <f t="shared" si="75"/>
        <v>99.494553199857179</v>
      </c>
      <c r="E166" s="20">
        <f t="shared" si="76"/>
        <v>79.544400197016373</v>
      </c>
      <c r="F166" s="20">
        <f t="shared" si="56"/>
        <v>3.4589553126120332</v>
      </c>
      <c r="G166" s="20">
        <f t="shared" si="56"/>
        <v>3.6484796339677001</v>
      </c>
      <c r="H166" s="20">
        <f t="shared" si="56"/>
        <v>0.18952432135567229</v>
      </c>
      <c r="I166" s="20">
        <f t="shared" si="56"/>
        <v>19.8</v>
      </c>
      <c r="J166" s="20">
        <f t="shared" si="56"/>
        <v>0.99762042247117366</v>
      </c>
      <c r="K166" s="20">
        <f t="shared" si="59"/>
        <v>1023.8805008203934</v>
      </c>
      <c r="L166" s="20">
        <f t="shared" si="60"/>
        <v>818.57707474277936</v>
      </c>
      <c r="M166" s="20">
        <f t="shared" si="61"/>
        <v>35.595485218960235</v>
      </c>
      <c r="N166" s="20">
        <f t="shared" si="62"/>
        <v>37.54584582490709</v>
      </c>
      <c r="O166" s="20">
        <f t="shared" si="63"/>
        <v>1.9503606059469139</v>
      </c>
      <c r="P166" s="20">
        <f>Properties!$G$12*EXP(1/$N$2-1/300)*(K166*L166-M166*N166/Properties!$B$3)</f>
        <v>1.3633467508455743E-2</v>
      </c>
      <c r="Q166" s="20">
        <f>Properties!$G$13*(K166^2-O166*N166/Properties!$C$3)</f>
        <v>7.4605873678677598E-4</v>
      </c>
      <c r="R166" s="20">
        <f>Properties!$G$14*(O166*L166-M166*K166/Properties!$D$3)</f>
        <v>4.7994793968836416E-10</v>
      </c>
      <c r="S166" s="20">
        <f t="shared" si="64"/>
        <v>99.490945140516217</v>
      </c>
      <c r="T166" s="20">
        <f t="shared" si="65"/>
        <v>79.541148067386715</v>
      </c>
      <c r="U166" s="20">
        <f t="shared" si="66"/>
        <v>3.4622074422416977</v>
      </c>
      <c r="V166" s="20">
        <f t="shared" si="67"/>
        <v>3.6519097284530115</v>
      </c>
      <c r="W166" s="20">
        <f t="shared" si="68"/>
        <v>0.1897022862113191</v>
      </c>
      <c r="X166" s="20">
        <f t="shared" si="55"/>
        <v>19.8</v>
      </c>
      <c r="Y166" s="20">
        <f t="shared" si="69"/>
        <v>0.99760328264460207</v>
      </c>
      <c r="Z166" s="34">
        <f t="shared" si="70"/>
        <v>1.5423835456659485E-2</v>
      </c>
      <c r="AA166" s="38">
        <f t="shared" si="73"/>
        <v>5.0905485948378269E-3</v>
      </c>
      <c r="AB166" s="37">
        <f t="shared" si="74"/>
        <v>5.7356491576660675E-3</v>
      </c>
      <c r="AC166" s="39">
        <f t="shared" si="71"/>
        <v>18.27399919970162</v>
      </c>
    </row>
    <row r="167" spans="1:29">
      <c r="A167" s="20">
        <f t="shared" si="72"/>
        <v>1.3999999999999971E-2</v>
      </c>
      <c r="B167" s="16">
        <f t="shared" si="57"/>
        <v>1.782535362629224</v>
      </c>
      <c r="C167" s="16">
        <f t="shared" si="58"/>
        <v>33.395622342042302</v>
      </c>
      <c r="D167" s="20">
        <f t="shared" si="75"/>
        <v>99.490945140516217</v>
      </c>
      <c r="E167" s="20">
        <f t="shared" si="76"/>
        <v>79.541148067386715</v>
      </c>
      <c r="F167" s="20">
        <f t="shared" si="56"/>
        <v>3.4622074422416977</v>
      </c>
      <c r="G167" s="20">
        <f t="shared" si="56"/>
        <v>3.6519097284530115</v>
      </c>
      <c r="H167" s="20">
        <f t="shared" si="56"/>
        <v>0.1897022862113191</v>
      </c>
      <c r="I167" s="20">
        <f t="shared" si="56"/>
        <v>19.8</v>
      </c>
      <c r="J167" s="20">
        <f t="shared" si="56"/>
        <v>0.99760328264460207</v>
      </c>
      <c r="K167" s="20">
        <f t="shared" si="59"/>
        <v>1023.8257805770842</v>
      </c>
      <c r="L167" s="20">
        <f t="shared" si="60"/>
        <v>818.52954450350205</v>
      </c>
      <c r="M167" s="20">
        <f t="shared" si="61"/>
        <v>35.628340167706092</v>
      </c>
      <c r="N167" s="20">
        <f t="shared" si="62"/>
        <v>37.58049863783868</v>
      </c>
      <c r="O167" s="20">
        <f t="shared" si="63"/>
        <v>1.9521584701326469</v>
      </c>
      <c r="P167" s="20">
        <f>Properties!$G$12*EXP(1/$N$2-1/300)*(K167*L167-M167*N167/Properties!$B$3)</f>
        <v>1.3631947237106297E-2</v>
      </c>
      <c r="Q167" s="20">
        <f>Properties!$G$13*(K167^2-O167*N167/Properties!$C$3)</f>
        <v>7.4597898702336832E-4</v>
      </c>
      <c r="R167" s="20">
        <f>Properties!$G$14*(O167*L167-M167*K167/Properties!$D$3)</f>
        <v>4.8035959159787784E-10</v>
      </c>
      <c r="S167" s="20">
        <f t="shared" si="64"/>
        <v>99.487337481868167</v>
      </c>
      <c r="T167" s="20">
        <f t="shared" si="65"/>
        <v>79.537896300402721</v>
      </c>
      <c r="U167" s="20">
        <f t="shared" si="66"/>
        <v>3.4654592092256902</v>
      </c>
      <c r="V167" s="20">
        <f t="shared" si="67"/>
        <v>3.6553394412690312</v>
      </c>
      <c r="W167" s="20">
        <f t="shared" si="68"/>
        <v>0.18988023204334642</v>
      </c>
      <c r="X167" s="20">
        <f t="shared" si="55"/>
        <v>19.8</v>
      </c>
      <c r="Y167" s="20">
        <f t="shared" si="69"/>
        <v>0.99758614252355104</v>
      </c>
      <c r="Z167" s="34">
        <f t="shared" si="70"/>
        <v>1.5533625755816849E-2</v>
      </c>
      <c r="AA167" s="38">
        <f t="shared" si="73"/>
        <v>5.126625181318332E-3</v>
      </c>
      <c r="AB167" s="37">
        <f t="shared" si="74"/>
        <v>5.7762962449659835E-3</v>
      </c>
      <c r="AC167" s="39">
        <f t="shared" si="71"/>
        <v>18.273914859064437</v>
      </c>
    </row>
    <row r="168" spans="1:29">
      <c r="A168" s="20">
        <f t="shared" si="72"/>
        <v>1.409999999999997E-2</v>
      </c>
      <c r="B168" s="16">
        <f t="shared" si="57"/>
        <v>1.7952677580765755</v>
      </c>
      <c r="C168" s="16">
        <f t="shared" si="58"/>
        <v>33.634162501628317</v>
      </c>
      <c r="D168" s="20">
        <f t="shared" si="75"/>
        <v>99.487337481868167</v>
      </c>
      <c r="E168" s="20">
        <f t="shared" si="76"/>
        <v>79.537896300402721</v>
      </c>
      <c r="F168" s="20">
        <f t="shared" si="56"/>
        <v>3.4654592092256902</v>
      </c>
      <c r="G168" s="20">
        <f t="shared" si="56"/>
        <v>3.6553394412690312</v>
      </c>
      <c r="H168" s="20">
        <f t="shared" si="56"/>
        <v>0.18988023204334642</v>
      </c>
      <c r="I168" s="20">
        <f t="shared" si="56"/>
        <v>19.8</v>
      </c>
      <c r="J168" s="20">
        <f t="shared" si="56"/>
        <v>0.99758614252355104</v>
      </c>
      <c r="K168" s="20">
        <f t="shared" si="59"/>
        <v>1023.7710654307185</v>
      </c>
      <c r="L168" s="20">
        <f t="shared" si="60"/>
        <v>818.4820189043844</v>
      </c>
      <c r="M168" s="20">
        <f t="shared" si="61"/>
        <v>35.661190224155739</v>
      </c>
      <c r="N168" s="20">
        <f t="shared" si="62"/>
        <v>37.615146299205712</v>
      </c>
      <c r="O168" s="20">
        <f t="shared" si="63"/>
        <v>1.9539560750500298</v>
      </c>
      <c r="P168" s="20">
        <f>Properties!$G$12*EXP(1/$N$2-1/300)*(K168*L168-M168*N168/Properties!$B$3)</f>
        <v>1.3630427195457581E-2</v>
      </c>
      <c r="Q168" s="20">
        <f>Properties!$G$13*(K168^2-O168*N168/Properties!$C$3)</f>
        <v>7.4589924894367379E-4</v>
      </c>
      <c r="R168" s="20">
        <f>Properties!$G$14*(O168*L168-M168*K168/Properties!$D$3)</f>
        <v>4.8077112948571147E-10</v>
      </c>
      <c r="S168" s="20">
        <f t="shared" si="64"/>
        <v>99.48373022385266</v>
      </c>
      <c r="T168" s="20">
        <f t="shared" si="65"/>
        <v>79.53464489600961</v>
      </c>
      <c r="U168" s="20">
        <f t="shared" si="66"/>
        <v>3.4687106136188035</v>
      </c>
      <c r="V168" s="20">
        <f t="shared" si="67"/>
        <v>3.6587687724733393</v>
      </c>
      <c r="W168" s="20">
        <f t="shared" si="68"/>
        <v>0.1900581588545413</v>
      </c>
      <c r="X168" s="20">
        <f t="shared" si="55"/>
        <v>19.8</v>
      </c>
      <c r="Y168" s="20">
        <f t="shared" si="69"/>
        <v>0.99756900210800536</v>
      </c>
      <c r="Z168" s="34">
        <f t="shared" si="70"/>
        <v>1.5643399466549912E-2</v>
      </c>
      <c r="AA168" s="38">
        <f t="shared" si="73"/>
        <v>5.1626977614733956E-3</v>
      </c>
      <c r="AB168" s="37">
        <f t="shared" si="74"/>
        <v>5.8169387998798783E-3</v>
      </c>
      <c r="AC168" s="39">
        <f t="shared" si="71"/>
        <v>18.273830522100642</v>
      </c>
    </row>
    <row r="169" spans="1:29">
      <c r="A169" s="20">
        <f t="shared" si="72"/>
        <v>1.419999999999997E-2</v>
      </c>
      <c r="B169" s="16">
        <f t="shared" si="57"/>
        <v>1.808000153523927</v>
      </c>
      <c r="C169" s="16">
        <f t="shared" si="58"/>
        <v>33.872702661214333</v>
      </c>
      <c r="D169" s="20">
        <f t="shared" si="75"/>
        <v>99.48373022385266</v>
      </c>
      <c r="E169" s="20">
        <f t="shared" si="76"/>
        <v>79.53464489600961</v>
      </c>
      <c r="F169" s="20">
        <f t="shared" si="56"/>
        <v>3.4687106136188035</v>
      </c>
      <c r="G169" s="20">
        <f t="shared" si="56"/>
        <v>3.6587687724733393</v>
      </c>
      <c r="H169" s="20">
        <f t="shared" si="56"/>
        <v>0.1900581588545413</v>
      </c>
      <c r="I169" s="20">
        <f t="shared" si="56"/>
        <v>19.8</v>
      </c>
      <c r="J169" s="20">
        <f t="shared" si="56"/>
        <v>0.99756900210800536</v>
      </c>
      <c r="K169" s="20">
        <f t="shared" si="59"/>
        <v>1023.7163553804795</v>
      </c>
      <c r="L169" s="20">
        <f t="shared" si="60"/>
        <v>818.43449794468791</v>
      </c>
      <c r="M169" s="20">
        <f t="shared" si="61"/>
        <v>35.694035389035214</v>
      </c>
      <c r="N169" s="20">
        <f t="shared" si="62"/>
        <v>37.64978880977133</v>
      </c>
      <c r="O169" s="20">
        <f t="shared" si="63"/>
        <v>1.9557534207361813</v>
      </c>
      <c r="P169" s="20">
        <f>Properties!$G$12*EXP(1/$N$2-1/300)*(K169*L169-M169*N169/Properties!$B$3)</f>
        <v>1.3628907383462235E-2</v>
      </c>
      <c r="Q169" s="20">
        <f>Properties!$G$13*(K169^2-O169*N169/Properties!$C$3)</f>
        <v>7.4581952254531409E-4</v>
      </c>
      <c r="R169" s="20">
        <f>Properties!$G$14*(O169*L169-M169*K169/Properties!$D$3)</f>
        <v>4.8118255337996015E-10</v>
      </c>
      <c r="S169" s="20">
        <f t="shared" si="64"/>
        <v>99.480123366409344</v>
      </c>
      <c r="T169" s="20">
        <f t="shared" si="65"/>
        <v>79.531393854152597</v>
      </c>
      <c r="U169" s="20">
        <f t="shared" si="66"/>
        <v>3.4719616554758188</v>
      </c>
      <c r="V169" s="20">
        <f t="shared" si="67"/>
        <v>3.6621977221235036</v>
      </c>
      <c r="W169" s="20">
        <f t="shared" si="68"/>
        <v>0.19023606664769027</v>
      </c>
      <c r="X169" s="20">
        <f t="shared" si="55"/>
        <v>19.8</v>
      </c>
      <c r="Y169" s="20">
        <f t="shared" si="69"/>
        <v>0.99755186139794993</v>
      </c>
      <c r="Z169" s="34">
        <f t="shared" si="70"/>
        <v>1.575315659227905E-2</v>
      </c>
      <c r="AA169" s="38">
        <f t="shared" si="73"/>
        <v>5.1987663359065548E-3</v>
      </c>
      <c r="AB169" s="37">
        <f t="shared" si="74"/>
        <v>5.8575768230925366E-3</v>
      </c>
      <c r="AC169" s="39">
        <f t="shared" si="71"/>
        <v>18.273746188810151</v>
      </c>
    </row>
    <row r="170" spans="1:29">
      <c r="A170" s="20">
        <f t="shared" si="72"/>
        <v>1.4299999999999969E-2</v>
      </c>
      <c r="B170" s="16">
        <f t="shared" si="57"/>
        <v>1.8207325489712787</v>
      </c>
      <c r="C170" s="16">
        <f t="shared" si="58"/>
        <v>34.111242820800349</v>
      </c>
      <c r="D170" s="20">
        <f t="shared" si="75"/>
        <v>99.480123366409344</v>
      </c>
      <c r="E170" s="20">
        <f t="shared" si="76"/>
        <v>79.531393854152597</v>
      </c>
      <c r="F170" s="20">
        <f t="shared" si="56"/>
        <v>3.4719616554758188</v>
      </c>
      <c r="G170" s="20">
        <f t="shared" si="56"/>
        <v>3.6621977221235036</v>
      </c>
      <c r="H170" s="20">
        <f t="shared" si="56"/>
        <v>0.19023606664769027</v>
      </c>
      <c r="I170" s="20">
        <f t="shared" si="56"/>
        <v>19.8</v>
      </c>
      <c r="J170" s="20">
        <f t="shared" si="56"/>
        <v>0.99755186139794993</v>
      </c>
      <c r="K170" s="20">
        <f t="shared" si="59"/>
        <v>1023.6616504255521</v>
      </c>
      <c r="L170" s="20">
        <f t="shared" si="60"/>
        <v>818.38698162367382</v>
      </c>
      <c r="M170" s="20">
        <f t="shared" si="61"/>
        <v>35.726875663070373</v>
      </c>
      <c r="N170" s="20">
        <f t="shared" si="62"/>
        <v>37.684426170298536</v>
      </c>
      <c r="O170" s="20">
        <f t="shared" si="63"/>
        <v>1.9575505072282142</v>
      </c>
      <c r="P170" s="20">
        <f>Properties!$G$12*EXP(1/$N$2-1/300)*(K170*L170-M170*N170/Properties!$B$3)</f>
        <v>1.3627387801072928E-2</v>
      </c>
      <c r="Q170" s="20">
        <f>Properties!$G$13*(K170^2-O170*N170/Properties!$C$3)</f>
        <v>7.4573980782591373E-4</v>
      </c>
      <c r="R170" s="20">
        <f>Properties!$G$14*(O170*L170-M170*K170/Properties!$D$3)</f>
        <v>4.815938633087111E-10</v>
      </c>
      <c r="S170" s="20">
        <f t="shared" si="64"/>
        <v>99.47651690947788</v>
      </c>
      <c r="T170" s="20">
        <f t="shared" si="65"/>
        <v>79.528143174776915</v>
      </c>
      <c r="U170" s="20">
        <f t="shared" si="66"/>
        <v>3.4752123348515069</v>
      </c>
      <c r="V170" s="20">
        <f t="shared" si="67"/>
        <v>3.6656262902770806</v>
      </c>
      <c r="W170" s="20">
        <f t="shared" si="68"/>
        <v>0.19041395542557923</v>
      </c>
      <c r="X170" s="20">
        <f t="shared" si="55"/>
        <v>19.8</v>
      </c>
      <c r="Y170" s="20">
        <f t="shared" si="69"/>
        <v>0.99753472039336955</v>
      </c>
      <c r="Z170" s="34">
        <f t="shared" si="70"/>
        <v>1.5862897136422194E-2</v>
      </c>
      <c r="AA170" s="38">
        <f t="shared" si="73"/>
        <v>5.234830905221202E-3</v>
      </c>
      <c r="AB170" s="37">
        <f t="shared" si="74"/>
        <v>5.8982103152885653E-3</v>
      </c>
      <c r="AC170" s="39">
        <f t="shared" si="71"/>
        <v>18.273661859192849</v>
      </c>
    </row>
    <row r="171" spans="1:29">
      <c r="A171" s="20">
        <f t="shared" si="72"/>
        <v>1.4399999999999968E-2</v>
      </c>
      <c r="B171" s="16">
        <f t="shared" si="57"/>
        <v>1.8334649444186302</v>
      </c>
      <c r="C171" s="16">
        <f t="shared" si="58"/>
        <v>34.349782980386365</v>
      </c>
      <c r="D171" s="20">
        <f t="shared" si="75"/>
        <v>99.47651690947788</v>
      </c>
      <c r="E171" s="20">
        <f t="shared" si="76"/>
        <v>79.528143174776915</v>
      </c>
      <c r="F171" s="20">
        <f t="shared" si="56"/>
        <v>3.4752123348515069</v>
      </c>
      <c r="G171" s="20">
        <f t="shared" si="56"/>
        <v>3.6656262902770806</v>
      </c>
      <c r="H171" s="20">
        <f t="shared" si="56"/>
        <v>0.19041395542557923</v>
      </c>
      <c r="I171" s="20">
        <f t="shared" si="56"/>
        <v>19.8</v>
      </c>
      <c r="J171" s="20">
        <f t="shared" si="56"/>
        <v>0.99753472039336955</v>
      </c>
      <c r="K171" s="20">
        <f t="shared" si="59"/>
        <v>1023.6069505651184</v>
      </c>
      <c r="L171" s="20">
        <f t="shared" si="60"/>
        <v>818.33946994060273</v>
      </c>
      <c r="M171" s="20">
        <f t="shared" si="61"/>
        <v>35.759711046986908</v>
      </c>
      <c r="N171" s="20">
        <f t="shared" si="62"/>
        <v>37.719058381550084</v>
      </c>
      <c r="O171" s="20">
        <f t="shared" si="63"/>
        <v>1.9593473345632297</v>
      </c>
      <c r="P171" s="20">
        <f>Properties!$G$12*EXP(1/$N$2-1/300)*(K171*L171-M171*N171/Properties!$B$3)</f>
        <v>1.3625868448242281E-2</v>
      </c>
      <c r="Q171" s="20">
        <f>Properties!$G$13*(K171^2-O171*N171/Properties!$C$3)</f>
        <v>7.4566010478309354E-4</v>
      </c>
      <c r="R171" s="20">
        <f>Properties!$G$14*(O171*L171-M171*K171/Properties!$D$3)</f>
        <v>4.8200505930004172E-10</v>
      </c>
      <c r="S171" s="20">
        <f t="shared" si="64"/>
        <v>99.472910852997927</v>
      </c>
      <c r="T171" s="20">
        <f t="shared" si="65"/>
        <v>79.524892857827794</v>
      </c>
      <c r="U171" s="20">
        <f t="shared" si="66"/>
        <v>3.4784626518006263</v>
      </c>
      <c r="V171" s="20">
        <f t="shared" si="67"/>
        <v>3.6690544769916142</v>
      </c>
      <c r="W171" s="20">
        <f t="shared" si="68"/>
        <v>0.19059182519099355</v>
      </c>
      <c r="X171" s="20">
        <f t="shared" si="55"/>
        <v>19.8</v>
      </c>
      <c r="Y171" s="20">
        <f t="shared" si="69"/>
        <v>0.99751757909424899</v>
      </c>
      <c r="Z171" s="34">
        <f t="shared" si="70"/>
        <v>1.5972621102401052E-2</v>
      </c>
      <c r="AA171" s="38">
        <f t="shared" si="73"/>
        <v>5.2708914700207287E-3</v>
      </c>
      <c r="AB171" s="37">
        <f t="shared" si="74"/>
        <v>5.9388392771525748E-3</v>
      </c>
      <c r="AC171" s="39">
        <f t="shared" si="71"/>
        <v>18.273577533248638</v>
      </c>
    </row>
    <row r="172" spans="1:29">
      <c r="A172" s="20">
        <f t="shared" si="72"/>
        <v>1.4499999999999968E-2</v>
      </c>
      <c r="B172" s="16">
        <f t="shared" si="57"/>
        <v>1.8461973398659817</v>
      </c>
      <c r="C172" s="16">
        <f t="shared" si="58"/>
        <v>34.588323139972381</v>
      </c>
      <c r="D172" s="20">
        <f t="shared" si="75"/>
        <v>99.472910852997927</v>
      </c>
      <c r="E172" s="20">
        <f t="shared" si="76"/>
        <v>79.524892857827794</v>
      </c>
      <c r="F172" s="20">
        <f t="shared" si="56"/>
        <v>3.4784626518006263</v>
      </c>
      <c r="G172" s="20">
        <f t="shared" si="56"/>
        <v>3.6690544769916142</v>
      </c>
      <c r="H172" s="20">
        <f t="shared" si="56"/>
        <v>0.19059182519099355</v>
      </c>
      <c r="I172" s="20">
        <f t="shared" si="56"/>
        <v>19.8</v>
      </c>
      <c r="J172" s="20">
        <f t="shared" si="56"/>
        <v>0.99751757909424899</v>
      </c>
      <c r="K172" s="20">
        <f t="shared" si="59"/>
        <v>1023.5522557983637</v>
      </c>
      <c r="L172" s="20">
        <f t="shared" si="60"/>
        <v>818.29196289473646</v>
      </c>
      <c r="M172" s="20">
        <f t="shared" si="61"/>
        <v>35.792541541510396</v>
      </c>
      <c r="N172" s="20">
        <f t="shared" si="62"/>
        <v>37.753685444288664</v>
      </c>
      <c r="O172" s="20">
        <f t="shared" si="63"/>
        <v>1.9611439027783257</v>
      </c>
      <c r="P172" s="20">
        <f>Properties!$G$12*EXP(1/$N$2-1/300)*(K172*L172-M172*N172/Properties!$B$3)</f>
        <v>1.3624349324922996E-2</v>
      </c>
      <c r="Q172" s="20">
        <f>Properties!$G$13*(K172^2-O172*N172/Properties!$C$3)</f>
        <v>7.4558041341447922E-4</v>
      </c>
      <c r="R172" s="20">
        <f>Properties!$G$14*(O172*L172-M172*K172/Properties!$D$3)</f>
        <v>4.8241614138202374E-10</v>
      </c>
      <c r="S172" s="20">
        <f t="shared" si="64"/>
        <v>99.469305196909175</v>
      </c>
      <c r="T172" s="20">
        <f t="shared" si="65"/>
        <v>79.521642903250495</v>
      </c>
      <c r="U172" s="20">
        <f t="shared" si="66"/>
        <v>3.4817126063779247</v>
      </c>
      <c r="V172" s="20">
        <f t="shared" si="67"/>
        <v>3.672482282324637</v>
      </c>
      <c r="W172" s="20">
        <f t="shared" si="68"/>
        <v>0.19076967594671801</v>
      </c>
      <c r="X172" s="20">
        <f t="shared" si="55"/>
        <v>19.8</v>
      </c>
      <c r="Y172" s="20">
        <f t="shared" si="69"/>
        <v>0.99750043750057305</v>
      </c>
      <c r="Z172" s="34">
        <f t="shared" si="70"/>
        <v>1.6082328493631226E-2</v>
      </c>
      <c r="AA172" s="38">
        <f t="shared" si="73"/>
        <v>5.3069480309082453E-3</v>
      </c>
      <c r="AB172" s="37">
        <f t="shared" si="74"/>
        <v>5.9794637093688154E-3</v>
      </c>
      <c r="AC172" s="39">
        <f t="shared" si="71"/>
        <v>18.273493210977417</v>
      </c>
    </row>
    <row r="173" spans="1:29">
      <c r="A173" s="20">
        <f t="shared" si="72"/>
        <v>1.4599999999999967E-2</v>
      </c>
      <c r="B173" s="16">
        <f t="shared" si="57"/>
        <v>1.8589297353133332</v>
      </c>
      <c r="C173" s="16">
        <f t="shared" si="58"/>
        <v>34.826863299558397</v>
      </c>
      <c r="D173" s="20">
        <f t="shared" si="75"/>
        <v>99.469305196909175</v>
      </c>
      <c r="E173" s="20">
        <f t="shared" si="76"/>
        <v>79.521642903250495</v>
      </c>
      <c r="F173" s="20">
        <f t="shared" si="56"/>
        <v>3.4817126063779247</v>
      </c>
      <c r="G173" s="20">
        <f t="shared" si="56"/>
        <v>3.672482282324637</v>
      </c>
      <c r="H173" s="20">
        <f t="shared" si="56"/>
        <v>0.19076967594671801</v>
      </c>
      <c r="I173" s="20">
        <f t="shared" si="56"/>
        <v>19.8</v>
      </c>
      <c r="J173" s="20">
        <f t="shared" si="56"/>
        <v>0.99750043750057305</v>
      </c>
      <c r="K173" s="20">
        <f t="shared" si="59"/>
        <v>1023.4975661244717</v>
      </c>
      <c r="L173" s="20">
        <f t="shared" si="60"/>
        <v>818.24446048533696</v>
      </c>
      <c r="M173" s="20">
        <f t="shared" si="61"/>
        <v>35.825367147366251</v>
      </c>
      <c r="N173" s="20">
        <f t="shared" si="62"/>
        <v>37.788307359276786</v>
      </c>
      <c r="O173" s="20">
        <f t="shared" si="63"/>
        <v>1.9629402119105903</v>
      </c>
      <c r="P173" s="20">
        <f>Properties!$G$12*EXP(1/$N$2-1/300)*(K173*L173-M173*N173/Properties!$B$3)</f>
        <v>1.362283043106776E-2</v>
      </c>
      <c r="Q173" s="20">
        <f>Properties!$G$13*(K173^2-O173*N173/Properties!$C$3)</f>
        <v>7.4550073371769485E-4</v>
      </c>
      <c r="R173" s="20">
        <f>Properties!$G$14*(O173*L173-M173*K173/Properties!$D$3)</f>
        <v>4.8282710958272029E-10</v>
      </c>
      <c r="S173" s="20">
        <f t="shared" si="64"/>
        <v>99.465699941151328</v>
      </c>
      <c r="T173" s="20">
        <f t="shared" si="65"/>
        <v>79.518393310990277</v>
      </c>
      <c r="U173" s="20">
        <f t="shared" si="66"/>
        <v>3.4849621986381383</v>
      </c>
      <c r="V173" s="20">
        <f t="shared" si="67"/>
        <v>3.6759097063336696</v>
      </c>
      <c r="W173" s="20">
        <f t="shared" si="68"/>
        <v>0.19094750769553687</v>
      </c>
      <c r="X173" s="20">
        <f t="shared" si="55"/>
        <v>19.8</v>
      </c>
      <c r="Y173" s="20">
        <f t="shared" si="69"/>
        <v>0.99748329561232663</v>
      </c>
      <c r="Z173" s="34">
        <f t="shared" si="70"/>
        <v>1.6192019313529649E-2</v>
      </c>
      <c r="AA173" s="38">
        <f t="shared" si="73"/>
        <v>5.3430005884867173E-3</v>
      </c>
      <c r="AB173" s="37">
        <f t="shared" si="74"/>
        <v>6.020083612621541E-3</v>
      </c>
      <c r="AC173" s="39">
        <f t="shared" si="71"/>
        <v>18.273408892379098</v>
      </c>
    </row>
    <row r="174" spans="1:29">
      <c r="A174" s="20">
        <f t="shared" si="72"/>
        <v>1.4699999999999967E-2</v>
      </c>
      <c r="B174" s="16">
        <f t="shared" si="57"/>
        <v>1.8716621307606849</v>
      </c>
      <c r="C174" s="16">
        <f t="shared" si="58"/>
        <v>35.065403459144413</v>
      </c>
      <c r="D174" s="20">
        <f t="shared" si="75"/>
        <v>99.465699941151328</v>
      </c>
      <c r="E174" s="20">
        <f t="shared" si="76"/>
        <v>79.518393310990277</v>
      </c>
      <c r="F174" s="20">
        <f t="shared" si="56"/>
        <v>3.4849621986381383</v>
      </c>
      <c r="G174" s="20">
        <f t="shared" si="56"/>
        <v>3.6759097063336696</v>
      </c>
      <c r="H174" s="20">
        <f t="shared" si="56"/>
        <v>0.19094750769553687</v>
      </c>
      <c r="I174" s="20">
        <f t="shared" si="56"/>
        <v>19.8</v>
      </c>
      <c r="J174" s="20">
        <f t="shared" si="56"/>
        <v>0.99748329561232663</v>
      </c>
      <c r="K174" s="20">
        <f t="shared" si="59"/>
        <v>1023.4428815426276</v>
      </c>
      <c r="L174" s="20">
        <f t="shared" si="60"/>
        <v>818.19696271166526</v>
      </c>
      <c r="M174" s="20">
        <f t="shared" si="61"/>
        <v>35.858187865279724</v>
      </c>
      <c r="N174" s="20">
        <f t="shared" si="62"/>
        <v>37.822924127276764</v>
      </c>
      <c r="O174" s="20">
        <f t="shared" si="63"/>
        <v>1.9647362619971045</v>
      </c>
      <c r="P174" s="20">
        <f>Properties!$G$12*EXP(1/$N$2-1/300)*(K174*L174-M174*N174/Properties!$B$3)</f>
        <v>1.3621311766629269E-2</v>
      </c>
      <c r="Q174" s="20">
        <f>Properties!$G$13*(K174^2-O174*N174/Properties!$C$3)</f>
        <v>7.4542106569036636E-4</v>
      </c>
      <c r="R174" s="20">
        <f>Properties!$G$14*(O174*L174-M174*K174/Properties!$D$3)</f>
        <v>4.8323796393018561E-10</v>
      </c>
      <c r="S174" s="20">
        <f t="shared" si="64"/>
        <v>99.462095085664075</v>
      </c>
      <c r="T174" s="20">
        <f t="shared" si="65"/>
        <v>79.515144080992428</v>
      </c>
      <c r="U174" s="20">
        <f t="shared" si="66"/>
        <v>3.4882114286359927</v>
      </c>
      <c r="V174" s="20">
        <f t="shared" si="67"/>
        <v>3.6793367490762208</v>
      </c>
      <c r="W174" s="20">
        <f t="shared" si="68"/>
        <v>0.19112532044023375</v>
      </c>
      <c r="X174" s="20">
        <f t="shared" si="55"/>
        <v>19.8</v>
      </c>
      <c r="Y174" s="20">
        <f t="shared" si="69"/>
        <v>0.99746615342949441</v>
      </c>
      <c r="Z174" s="34">
        <f t="shared" si="70"/>
        <v>1.6301693565512476E-2</v>
      </c>
      <c r="AA174" s="38">
        <f t="shared" si="73"/>
        <v>5.3790491433592536E-3</v>
      </c>
      <c r="AB174" s="37">
        <f t="shared" si="74"/>
        <v>6.0606989875946482E-3</v>
      </c>
      <c r="AC174" s="39">
        <f t="shared" si="71"/>
        <v>18.273324577453561</v>
      </c>
    </row>
    <row r="175" spans="1:29">
      <c r="A175" s="20">
        <f t="shared" si="72"/>
        <v>1.4799999999999966E-2</v>
      </c>
      <c r="B175" s="16">
        <f t="shared" si="57"/>
        <v>1.8843945262080364</v>
      </c>
      <c r="C175" s="16">
        <f t="shared" si="58"/>
        <v>35.303943618730429</v>
      </c>
      <c r="D175" s="20">
        <f t="shared" si="75"/>
        <v>99.462095085664075</v>
      </c>
      <c r="E175" s="20">
        <f t="shared" si="76"/>
        <v>79.515144080992428</v>
      </c>
      <c r="F175" s="20">
        <f t="shared" si="56"/>
        <v>3.4882114286359927</v>
      </c>
      <c r="G175" s="20">
        <f t="shared" si="56"/>
        <v>3.6793367490762208</v>
      </c>
      <c r="H175" s="20">
        <f t="shared" si="56"/>
        <v>0.19112532044023375</v>
      </c>
      <c r="I175" s="20">
        <f t="shared" si="56"/>
        <v>19.8</v>
      </c>
      <c r="J175" s="20">
        <f t="shared" si="56"/>
        <v>0.99746615342949441</v>
      </c>
      <c r="K175" s="20">
        <f t="shared" si="59"/>
        <v>1023.3882020520149</v>
      </c>
      <c r="L175" s="20">
        <f t="shared" si="60"/>
        <v>818.14946957298389</v>
      </c>
      <c r="M175" s="20">
        <f t="shared" si="61"/>
        <v>35.891003695975925</v>
      </c>
      <c r="N175" s="20">
        <f t="shared" si="62"/>
        <v>37.857535749050811</v>
      </c>
      <c r="O175" s="20">
        <f t="shared" si="63"/>
        <v>1.9665320530749415</v>
      </c>
      <c r="P175" s="20">
        <f>Properties!$G$12*EXP(1/$N$2-1/300)*(K175*L175-M175*N175/Properties!$B$3)</f>
        <v>1.361979333156023E-2</v>
      </c>
      <c r="Q175" s="20">
        <f>Properties!$G$13*(K175^2-O175*N175/Properties!$C$3)</f>
        <v>7.4534140933011836E-4</v>
      </c>
      <c r="R175" s="20">
        <f>Properties!$G$14*(O175*L175-M175*K175/Properties!$D$3)</f>
        <v>4.8364870445246785E-10</v>
      </c>
      <c r="S175" s="20">
        <f t="shared" si="64"/>
        <v>99.458490630387146</v>
      </c>
      <c r="T175" s="20">
        <f t="shared" si="65"/>
        <v>79.511895213202223</v>
      </c>
      <c r="U175" s="20">
        <f t="shared" si="66"/>
        <v>3.4914602964262014</v>
      </c>
      <c r="V175" s="20">
        <f t="shared" si="67"/>
        <v>3.6827634106097875</v>
      </c>
      <c r="W175" s="20">
        <f t="shared" si="68"/>
        <v>0.19130311418359178</v>
      </c>
      <c r="X175" s="20">
        <f t="shared" si="55"/>
        <v>19.8</v>
      </c>
      <c r="Y175" s="20">
        <f t="shared" si="69"/>
        <v>0.99744901095206129</v>
      </c>
      <c r="Z175" s="34">
        <f t="shared" si="70"/>
        <v>1.6411351252995088E-2</v>
      </c>
      <c r="AA175" s="38">
        <f t="shared" si="73"/>
        <v>5.4150936961285369E-3</v>
      </c>
      <c r="AB175" s="37">
        <f t="shared" si="74"/>
        <v>6.101309834972213E-3</v>
      </c>
      <c r="AC175" s="39">
        <f t="shared" si="71"/>
        <v>18.273240266200723</v>
      </c>
    </row>
    <row r="176" spans="1:29">
      <c r="A176" s="20">
        <f t="shared" si="72"/>
        <v>1.4899999999999965E-2</v>
      </c>
      <c r="B176" s="16">
        <f t="shared" si="57"/>
        <v>1.8971269216553879</v>
      </c>
      <c r="C176" s="16">
        <f t="shared" si="58"/>
        <v>35.542483778316445</v>
      </c>
      <c r="D176" s="20">
        <f t="shared" si="75"/>
        <v>99.458490630387146</v>
      </c>
      <c r="E176" s="20">
        <f t="shared" si="76"/>
        <v>79.511895213202223</v>
      </c>
      <c r="F176" s="20">
        <f t="shared" si="56"/>
        <v>3.4914602964262014</v>
      </c>
      <c r="G176" s="20">
        <f t="shared" si="56"/>
        <v>3.6827634106097875</v>
      </c>
      <c r="H176" s="20">
        <f t="shared" si="56"/>
        <v>0.19130311418359178</v>
      </c>
      <c r="I176" s="20">
        <f t="shared" si="56"/>
        <v>19.8</v>
      </c>
      <c r="J176" s="20">
        <f t="shared" si="56"/>
        <v>0.99744901095206129</v>
      </c>
      <c r="K176" s="20">
        <f t="shared" si="59"/>
        <v>1023.3335276518184</v>
      </c>
      <c r="L176" s="20">
        <f t="shared" si="60"/>
        <v>818.1019810685541</v>
      </c>
      <c r="M176" s="20">
        <f t="shared" si="61"/>
        <v>35.923814640179799</v>
      </c>
      <c r="N176" s="20">
        <f t="shared" si="62"/>
        <v>37.892142225360921</v>
      </c>
      <c r="O176" s="20">
        <f t="shared" si="63"/>
        <v>1.9683275851811661</v>
      </c>
      <c r="P176" s="20">
        <f>Properties!$G$12*EXP(1/$N$2-1/300)*(K176*L176-M176*N176/Properties!$B$3)</f>
        <v>1.3618275125813354E-2</v>
      </c>
      <c r="Q176" s="20">
        <f>Properties!$G$13*(K176^2-O176*N176/Properties!$C$3)</f>
        <v>7.4526176463457733E-4</v>
      </c>
      <c r="R176" s="20">
        <f>Properties!$G$14*(O176*L176-M176*K176/Properties!$D$3)</f>
        <v>4.8405933117760492E-10</v>
      </c>
      <c r="S176" s="20">
        <f t="shared" si="64"/>
        <v>99.454886575260275</v>
      </c>
      <c r="T176" s="20">
        <f t="shared" si="65"/>
        <v>79.508646707564964</v>
      </c>
      <c r="U176" s="20">
        <f t="shared" si="66"/>
        <v>3.4947088020634669</v>
      </c>
      <c r="V176" s="20">
        <f t="shared" si="67"/>
        <v>3.6861896909918546</v>
      </c>
      <c r="W176" s="20">
        <f t="shared" si="68"/>
        <v>0.19148088892839349</v>
      </c>
      <c r="X176" s="20">
        <f t="shared" si="55"/>
        <v>19.8</v>
      </c>
      <c r="Y176" s="20">
        <f t="shared" si="69"/>
        <v>0.99743186818001206</v>
      </c>
      <c r="Z176" s="34">
        <f t="shared" si="70"/>
        <v>1.6520992379392752E-2</v>
      </c>
      <c r="AA176" s="38">
        <f t="shared" si="73"/>
        <v>5.4511342473972492E-3</v>
      </c>
      <c r="AB176" s="37">
        <f t="shared" si="74"/>
        <v>6.141916155437954E-3</v>
      </c>
      <c r="AC176" s="39">
        <f t="shared" si="71"/>
        <v>18.273155958620475</v>
      </c>
    </row>
    <row r="177" spans="1:29">
      <c r="A177" s="20">
        <f t="shared" si="72"/>
        <v>1.4999999999999965E-2</v>
      </c>
      <c r="B177" s="16">
        <f t="shared" si="57"/>
        <v>1.9098593171027394</v>
      </c>
      <c r="C177" s="16">
        <f t="shared" si="58"/>
        <v>35.781023937902461</v>
      </c>
      <c r="D177" s="20">
        <f t="shared" si="75"/>
        <v>99.454886575260275</v>
      </c>
      <c r="E177" s="20">
        <f t="shared" si="76"/>
        <v>79.508646707564964</v>
      </c>
      <c r="F177" s="20">
        <f t="shared" si="56"/>
        <v>3.4947088020634669</v>
      </c>
      <c r="G177" s="20">
        <f t="shared" si="56"/>
        <v>3.6861896909918546</v>
      </c>
      <c r="H177" s="20">
        <f t="shared" si="56"/>
        <v>0.19148088892839349</v>
      </c>
      <c r="I177" s="20">
        <f t="shared" si="56"/>
        <v>19.8</v>
      </c>
      <c r="J177" s="20">
        <f t="shared" si="56"/>
        <v>0.99743186818001206</v>
      </c>
      <c r="K177" s="20">
        <f t="shared" si="59"/>
        <v>1023.2788583412236</v>
      </c>
      <c r="L177" s="20">
        <f t="shared" si="60"/>
        <v>818.05449719763908</v>
      </c>
      <c r="M177" s="20">
        <f t="shared" si="61"/>
        <v>35.956620698616199</v>
      </c>
      <c r="N177" s="20">
        <f t="shared" si="62"/>
        <v>37.926743556968972</v>
      </c>
      <c r="O177" s="20">
        <f t="shared" si="63"/>
        <v>1.9701228583528387</v>
      </c>
      <c r="P177" s="20">
        <f>Properties!$G$12*EXP(1/$N$2-1/300)*(K177*L177-M177*N177/Properties!$B$3)</f>
        <v>1.3616757149341401E-2</v>
      </c>
      <c r="Q177" s="20">
        <f>Properties!$G$13*(K177^2-O177*N177/Properties!$C$3)</f>
        <v>7.4518213160137113E-4</v>
      </c>
      <c r="R177" s="20">
        <f>Properties!$G$14*(O177*L177-M177*K177/Properties!$D$3)</f>
        <v>4.8446984413362986E-10</v>
      </c>
      <c r="S177" s="20">
        <f t="shared" si="64"/>
        <v>99.451282920223207</v>
      </c>
      <c r="T177" s="20">
        <f t="shared" si="65"/>
        <v>79.505398564025953</v>
      </c>
      <c r="U177" s="20">
        <f t="shared" si="66"/>
        <v>3.4979569456024802</v>
      </c>
      <c r="V177" s="20">
        <f t="shared" si="67"/>
        <v>3.6896155902798955</v>
      </c>
      <c r="W177" s="20">
        <f t="shared" si="68"/>
        <v>0.1916586446774208</v>
      </c>
      <c r="X177" s="20">
        <f t="shared" ref="X177:X240" si="77">I177</f>
        <v>19.8</v>
      </c>
      <c r="Y177" s="20">
        <f t="shared" si="69"/>
        <v>0.99741472511333162</v>
      </c>
      <c r="Z177" s="34">
        <f t="shared" si="70"/>
        <v>1.6630616948116739E-2</v>
      </c>
      <c r="AA177" s="38">
        <f t="shared" si="73"/>
        <v>5.4871707977679311E-3</v>
      </c>
      <c r="AB177" s="37">
        <f t="shared" si="74"/>
        <v>6.1825179496755919E-3</v>
      </c>
      <c r="AC177" s="39">
        <f t="shared" si="71"/>
        <v>18.273071654712723</v>
      </c>
    </row>
    <row r="178" spans="1:29">
      <c r="A178" s="20">
        <f t="shared" si="72"/>
        <v>1.5099999999999964E-2</v>
      </c>
      <c r="B178" s="16">
        <f t="shared" si="57"/>
        <v>1.9225917125500911</v>
      </c>
      <c r="C178" s="16">
        <f t="shared" si="58"/>
        <v>36.01956409748847</v>
      </c>
      <c r="D178" s="20">
        <f t="shared" si="75"/>
        <v>99.451282920223207</v>
      </c>
      <c r="E178" s="20">
        <f t="shared" si="76"/>
        <v>79.505398564025953</v>
      </c>
      <c r="F178" s="20">
        <f t="shared" si="56"/>
        <v>3.4979569456024802</v>
      </c>
      <c r="G178" s="20">
        <f t="shared" si="56"/>
        <v>3.6896155902798955</v>
      </c>
      <c r="H178" s="20">
        <f t="shared" si="56"/>
        <v>0.1916586446774208</v>
      </c>
      <c r="I178" s="20">
        <f t="shared" si="56"/>
        <v>19.8</v>
      </c>
      <c r="J178" s="20">
        <f t="shared" si="56"/>
        <v>0.99741472511333162</v>
      </c>
      <c r="K178" s="20">
        <f t="shared" si="59"/>
        <v>1023.2241941194154</v>
      </c>
      <c r="L178" s="20">
        <f t="shared" si="60"/>
        <v>818.00701795950044</v>
      </c>
      <c r="M178" s="20">
        <f t="shared" si="61"/>
        <v>35.989421872009736</v>
      </c>
      <c r="N178" s="20">
        <f t="shared" si="62"/>
        <v>37.961339744636696</v>
      </c>
      <c r="O178" s="20">
        <f t="shared" si="63"/>
        <v>1.9719178726270086</v>
      </c>
      <c r="P178" s="20">
        <f>Properties!$G$12*EXP(1/$N$2-1/300)*(K178*L178-M178*N178/Properties!$B$3)</f>
        <v>1.3615239402097105E-2</v>
      </c>
      <c r="Q178" s="20">
        <f>Properties!$G$13*(K178^2-O178*N178/Properties!$C$3)</f>
        <v>7.451025102281272E-4</v>
      </c>
      <c r="R178" s="20">
        <f>Properties!$G$14*(O178*L178-M178*K178/Properties!$D$3)</f>
        <v>4.8488024334856486E-10</v>
      </c>
      <c r="S178" s="20">
        <f t="shared" si="64"/>
        <v>99.447679665215702</v>
      </c>
      <c r="T178" s="20">
        <f t="shared" si="65"/>
        <v>79.502150782530506</v>
      </c>
      <c r="U178" s="20">
        <f t="shared" si="66"/>
        <v>3.5012047270979219</v>
      </c>
      <c r="V178" s="20">
        <f t="shared" si="67"/>
        <v>3.6930411085313715</v>
      </c>
      <c r="W178" s="20">
        <f t="shared" si="68"/>
        <v>0.19183638143345516</v>
      </c>
      <c r="X178" s="20">
        <f t="shared" si="77"/>
        <v>19.8</v>
      </c>
      <c r="Y178" s="20">
        <f t="shared" si="69"/>
        <v>0.99739758175200466</v>
      </c>
      <c r="Z178" s="34">
        <f t="shared" si="70"/>
        <v>1.6740224962580541E-2</v>
      </c>
      <c r="AA178" s="38">
        <f t="shared" si="73"/>
        <v>5.5232033478429801E-3</v>
      </c>
      <c r="AB178" s="37">
        <f t="shared" si="74"/>
        <v>6.2231152183686691E-3</v>
      </c>
      <c r="AC178" s="39">
        <f t="shared" si="71"/>
        <v>18.272987354477358</v>
      </c>
    </row>
    <row r="179" spans="1:29">
      <c r="A179" s="20">
        <f t="shared" si="72"/>
        <v>1.5199999999999964E-2</v>
      </c>
      <c r="B179" s="16">
        <f t="shared" si="57"/>
        <v>1.9353241079974426</v>
      </c>
      <c r="C179" s="16">
        <f t="shared" si="58"/>
        <v>36.258104257074486</v>
      </c>
      <c r="D179" s="20">
        <f t="shared" si="75"/>
        <v>99.447679665215702</v>
      </c>
      <c r="E179" s="20">
        <f t="shared" si="76"/>
        <v>79.502150782530506</v>
      </c>
      <c r="F179" s="20">
        <f t="shared" si="56"/>
        <v>3.5012047270979219</v>
      </c>
      <c r="G179" s="20">
        <f t="shared" si="56"/>
        <v>3.6930411085313715</v>
      </c>
      <c r="H179" s="20">
        <f t="shared" si="56"/>
        <v>0.19183638143345516</v>
      </c>
      <c r="I179" s="20">
        <f t="shared" si="56"/>
        <v>19.8</v>
      </c>
      <c r="J179" s="20">
        <f t="shared" si="56"/>
        <v>0.99739758175200466</v>
      </c>
      <c r="K179" s="20">
        <f t="shared" si="59"/>
        <v>1023.169534985579</v>
      </c>
      <c r="L179" s="20">
        <f t="shared" si="60"/>
        <v>817.95954335340093</v>
      </c>
      <c r="M179" s="20">
        <f t="shared" si="61"/>
        <v>36.02221816108495</v>
      </c>
      <c r="N179" s="20">
        <f t="shared" si="62"/>
        <v>37.995930789125616</v>
      </c>
      <c r="O179" s="20">
        <f t="shared" si="63"/>
        <v>1.9737126280407191</v>
      </c>
      <c r="P179" s="20">
        <f>Properties!$G$12*EXP(1/$N$2-1/300)*(K179*L179-M179*N179/Properties!$B$3)</f>
        <v>1.3613721884033234E-2</v>
      </c>
      <c r="Q179" s="20">
        <f>Properties!$G$13*(K179^2-O179*N179/Properties!$C$3)</f>
        <v>7.4502290051247375E-4</v>
      </c>
      <c r="R179" s="20">
        <f>Properties!$G$14*(O179*L179-M179*K179/Properties!$D$3)</f>
        <v>4.8529052885042592E-10</v>
      </c>
      <c r="S179" s="20">
        <f t="shared" si="64"/>
        <v>99.444076810177521</v>
      </c>
      <c r="T179" s="20">
        <f t="shared" si="65"/>
        <v>79.49890336302397</v>
      </c>
      <c r="U179" s="20">
        <f t="shared" si="66"/>
        <v>3.5044521466044602</v>
      </c>
      <c r="V179" s="20">
        <f t="shared" si="67"/>
        <v>3.6964662458037321</v>
      </c>
      <c r="W179" s="20">
        <f t="shared" si="68"/>
        <v>0.19201409919927737</v>
      </c>
      <c r="X179" s="20">
        <f t="shared" si="77"/>
        <v>19.8</v>
      </c>
      <c r="Y179" s="20">
        <f t="shared" si="69"/>
        <v>0.99738043809601606</v>
      </c>
      <c r="Z179" s="34">
        <f t="shared" si="70"/>
        <v>1.684981642619543E-2</v>
      </c>
      <c r="AA179" s="38">
        <f t="shared" si="73"/>
        <v>5.5592318982247944E-3</v>
      </c>
      <c r="AB179" s="37">
        <f t="shared" si="74"/>
        <v>6.2637079622003709E-3</v>
      </c>
      <c r="AC179" s="39">
        <f t="shared" si="71"/>
        <v>18.272903057914284</v>
      </c>
    </row>
    <row r="180" spans="1:29">
      <c r="A180" s="20">
        <f t="shared" si="72"/>
        <v>1.5299999999999963E-2</v>
      </c>
      <c r="B180" s="16">
        <f t="shared" si="57"/>
        <v>1.9480565034447941</v>
      </c>
      <c r="C180" s="16">
        <f t="shared" si="58"/>
        <v>36.496644416660502</v>
      </c>
      <c r="D180" s="20">
        <f t="shared" si="75"/>
        <v>99.444076810177521</v>
      </c>
      <c r="E180" s="20">
        <f t="shared" si="76"/>
        <v>79.49890336302397</v>
      </c>
      <c r="F180" s="20">
        <f t="shared" si="56"/>
        <v>3.5044521466044602</v>
      </c>
      <c r="G180" s="20">
        <f t="shared" si="56"/>
        <v>3.6964662458037321</v>
      </c>
      <c r="H180" s="20">
        <f t="shared" si="56"/>
        <v>0.19201409919927737</v>
      </c>
      <c r="I180" s="20">
        <f t="shared" si="56"/>
        <v>19.8</v>
      </c>
      <c r="J180" s="20">
        <f t="shared" si="56"/>
        <v>0.99738043809601606</v>
      </c>
      <c r="K180" s="20">
        <f t="shared" si="59"/>
        <v>1023.1148809388998</v>
      </c>
      <c r="L180" s="20">
        <f t="shared" si="60"/>
        <v>817.91207337860328</v>
      </c>
      <c r="M180" s="20">
        <f t="shared" si="61"/>
        <v>36.055009566566198</v>
      </c>
      <c r="N180" s="20">
        <f t="shared" si="62"/>
        <v>38.030516691197143</v>
      </c>
      <c r="O180" s="20">
        <f t="shared" si="63"/>
        <v>1.9755071246310065</v>
      </c>
      <c r="P180" s="20">
        <f>Properties!$G$12*EXP(1/$N$2-1/300)*(K180*L180-M180*N180/Properties!$B$3)</f>
        <v>1.3612204595102552E-2</v>
      </c>
      <c r="Q180" s="20">
        <f>Properties!$G$13*(K180^2-O180*N180/Properties!$C$3)</f>
        <v>7.449433024520393E-4</v>
      </c>
      <c r="R180" s="20">
        <f>Properties!$G$14*(O180*L180-M180*K180/Properties!$D$3)</f>
        <v>4.8570070066722115E-10</v>
      </c>
      <c r="S180" s="20">
        <f t="shared" si="64"/>
        <v>99.440474355048451</v>
      </c>
      <c r="T180" s="20">
        <f t="shared" si="65"/>
        <v>79.495656305451675</v>
      </c>
      <c r="U180" s="20">
        <f t="shared" si="66"/>
        <v>3.5076992041767525</v>
      </c>
      <c r="V180" s="20">
        <f t="shared" si="67"/>
        <v>3.6998910021544149</v>
      </c>
      <c r="W180" s="20">
        <f t="shared" si="68"/>
        <v>0.19219179797766769</v>
      </c>
      <c r="X180" s="20">
        <f t="shared" si="77"/>
        <v>19.8</v>
      </c>
      <c r="Y180" s="20">
        <f t="shared" si="69"/>
        <v>0.99736329414535063</v>
      </c>
      <c r="Z180" s="34">
        <f t="shared" si="70"/>
        <v>1.6959391342372343E-2</v>
      </c>
      <c r="AA180" s="38">
        <f t="shared" si="73"/>
        <v>5.5952564495154889E-3</v>
      </c>
      <c r="AB180" s="37">
        <f t="shared" si="74"/>
        <v>6.3042961818540631E-3</v>
      </c>
      <c r="AC180" s="39">
        <f t="shared" si="71"/>
        <v>18.272818765023406</v>
      </c>
    </row>
    <row r="181" spans="1:29">
      <c r="A181" s="20">
        <f t="shared" si="72"/>
        <v>1.5399999999999962E-2</v>
      </c>
      <c r="B181" s="16">
        <f t="shared" si="57"/>
        <v>1.9607888988921456</v>
      </c>
      <c r="C181" s="16">
        <f t="shared" si="58"/>
        <v>36.735184576246517</v>
      </c>
      <c r="D181" s="20">
        <f t="shared" si="75"/>
        <v>99.440474355048451</v>
      </c>
      <c r="E181" s="20">
        <f t="shared" si="76"/>
        <v>79.495656305451675</v>
      </c>
      <c r="F181" s="20">
        <f t="shared" si="56"/>
        <v>3.5076992041767525</v>
      </c>
      <c r="G181" s="20">
        <f t="shared" si="56"/>
        <v>3.6998910021544149</v>
      </c>
      <c r="H181" s="20">
        <f t="shared" si="56"/>
        <v>0.19219179797766769</v>
      </c>
      <c r="I181" s="20">
        <f t="shared" si="56"/>
        <v>19.8</v>
      </c>
      <c r="J181" s="20">
        <f t="shared" si="56"/>
        <v>0.99736329414535063</v>
      </c>
      <c r="K181" s="20">
        <f t="shared" si="59"/>
        <v>1023.060231978563</v>
      </c>
      <c r="L181" s="20">
        <f t="shared" si="60"/>
        <v>817.86460803436978</v>
      </c>
      <c r="M181" s="20">
        <f t="shared" si="61"/>
        <v>36.087796089177658</v>
      </c>
      <c r="N181" s="20">
        <f t="shared" si="62"/>
        <v>38.065097451612509</v>
      </c>
      <c r="O181" s="20">
        <f t="shared" si="63"/>
        <v>1.9773013624348978</v>
      </c>
      <c r="P181" s="20">
        <f>Properties!$G$12*EXP(1/$N$2-1/300)*(K181*L181-M181*N181/Properties!$B$3)</f>
        <v>1.3610687535257838E-2</v>
      </c>
      <c r="Q181" s="20">
        <f>Properties!$G$13*(K181^2-O181*N181/Properties!$C$3)</f>
        <v>7.4486371604445335E-4</v>
      </c>
      <c r="R181" s="20">
        <f>Properties!$G$14*(O181*L181-M181*K181/Properties!$D$3)</f>
        <v>4.861107588269496E-10</v>
      </c>
      <c r="S181" s="20">
        <f t="shared" si="64"/>
        <v>99.436872299768282</v>
      </c>
      <c r="T181" s="20">
        <f t="shared" si="65"/>
        <v>79.49240960975898</v>
      </c>
      <c r="U181" s="20">
        <f t="shared" si="66"/>
        <v>3.5109458998694452</v>
      </c>
      <c r="V181" s="20">
        <f t="shared" si="67"/>
        <v>3.7033153776408456</v>
      </c>
      <c r="W181" s="20">
        <f t="shared" si="68"/>
        <v>0.19236947777140584</v>
      </c>
      <c r="X181" s="20">
        <f t="shared" si="77"/>
        <v>19.8</v>
      </c>
      <c r="Y181" s="20">
        <f t="shared" si="69"/>
        <v>0.99734614989999315</v>
      </c>
      <c r="Z181" s="34">
        <f t="shared" si="70"/>
        <v>1.7068949714521442E-2</v>
      </c>
      <c r="AA181" s="38">
        <f t="shared" si="73"/>
        <v>5.6312770023171765E-3</v>
      </c>
      <c r="AB181" s="37">
        <f t="shared" si="74"/>
        <v>6.3448798780127548E-3</v>
      </c>
      <c r="AC181" s="39">
        <f t="shared" si="71"/>
        <v>18.272734475804612</v>
      </c>
    </row>
    <row r="182" spans="1:29">
      <c r="A182" s="20">
        <f t="shared" si="72"/>
        <v>1.5499999999999962E-2</v>
      </c>
      <c r="B182" s="16">
        <f t="shared" si="57"/>
        <v>1.9735212943394973</v>
      </c>
      <c r="C182" s="16">
        <f t="shared" si="58"/>
        <v>36.973724735832533</v>
      </c>
      <c r="D182" s="20">
        <f t="shared" si="75"/>
        <v>99.436872299768282</v>
      </c>
      <c r="E182" s="20">
        <f t="shared" si="76"/>
        <v>79.49240960975898</v>
      </c>
      <c r="F182" s="20">
        <f t="shared" si="56"/>
        <v>3.5109458998694452</v>
      </c>
      <c r="G182" s="20">
        <f t="shared" si="56"/>
        <v>3.7033153776408456</v>
      </c>
      <c r="H182" s="20">
        <f t="shared" si="56"/>
        <v>0.19236947777140584</v>
      </c>
      <c r="I182" s="20">
        <f t="shared" si="56"/>
        <v>19.8</v>
      </c>
      <c r="J182" s="20">
        <f t="shared" si="56"/>
        <v>0.99734614989999315</v>
      </c>
      <c r="K182" s="20">
        <f t="shared" si="59"/>
        <v>1023.0055881037543</v>
      </c>
      <c r="L182" s="20">
        <f t="shared" si="60"/>
        <v>817.81714731996362</v>
      </c>
      <c r="M182" s="20">
        <f t="shared" si="61"/>
        <v>36.120577729643415</v>
      </c>
      <c r="N182" s="20">
        <f t="shared" si="62"/>
        <v>38.09967307113277</v>
      </c>
      <c r="O182" s="20">
        <f t="shared" si="63"/>
        <v>1.9790953414894137</v>
      </c>
      <c r="P182" s="20">
        <f>Properties!$G$12*EXP(1/$N$2-1/300)*(K182*L182-M182*N182/Properties!$B$3)</f>
        <v>1.3609170704451886E-2</v>
      </c>
      <c r="Q182" s="20">
        <f>Properties!$G$13*(K182^2-O182*N182/Properties!$C$3)</f>
        <v>7.447841412873455E-4</v>
      </c>
      <c r="R182" s="20">
        <f>Properties!$G$14*(O182*L182-M182*K182/Properties!$D$3)</f>
        <v>4.8652070335760366E-10</v>
      </c>
      <c r="S182" s="20">
        <f t="shared" si="64"/>
        <v>99.433270644276817</v>
      </c>
      <c r="T182" s="20">
        <f t="shared" si="65"/>
        <v>79.489163275891258</v>
      </c>
      <c r="U182" s="20">
        <f t="shared" si="66"/>
        <v>3.5141922337371732</v>
      </c>
      <c r="V182" s="20">
        <f t="shared" si="67"/>
        <v>3.7067393723204387</v>
      </c>
      <c r="W182" s="20">
        <f t="shared" si="68"/>
        <v>0.19254713858327094</v>
      </c>
      <c r="X182" s="20">
        <f t="shared" si="77"/>
        <v>19.8</v>
      </c>
      <c r="Y182" s="20">
        <f t="shared" si="69"/>
        <v>0.99732900535992841</v>
      </c>
      <c r="Z182" s="34">
        <f t="shared" si="70"/>
        <v>1.7178491546051999E-2</v>
      </c>
      <c r="AA182" s="38">
        <f t="shared" si="73"/>
        <v>5.6672935572318296E-3</v>
      </c>
      <c r="AB182" s="37">
        <f t="shared" si="74"/>
        <v>6.3854590513592767E-3</v>
      </c>
      <c r="AC182" s="39">
        <f t="shared" si="71"/>
        <v>18.27265019025781</v>
      </c>
    </row>
    <row r="183" spans="1:29">
      <c r="A183" s="20">
        <f t="shared" si="72"/>
        <v>1.5599999999999961E-2</v>
      </c>
      <c r="B183" s="16">
        <f t="shared" si="57"/>
        <v>1.9862536897868488</v>
      </c>
      <c r="C183" s="16">
        <f t="shared" si="58"/>
        <v>37.212264895418549</v>
      </c>
      <c r="D183" s="20">
        <f t="shared" si="75"/>
        <v>99.433270644276817</v>
      </c>
      <c r="E183" s="20">
        <f t="shared" si="76"/>
        <v>79.489163275891258</v>
      </c>
      <c r="F183" s="20">
        <f t="shared" si="56"/>
        <v>3.5141922337371732</v>
      </c>
      <c r="G183" s="20">
        <f t="shared" si="56"/>
        <v>3.7067393723204387</v>
      </c>
      <c r="H183" s="20">
        <f t="shared" si="56"/>
        <v>0.19254713858327094</v>
      </c>
      <c r="I183" s="20">
        <f t="shared" si="56"/>
        <v>19.8</v>
      </c>
      <c r="J183" s="20">
        <f t="shared" si="56"/>
        <v>0.99732900535992841</v>
      </c>
      <c r="K183" s="20">
        <f t="shared" si="59"/>
        <v>1022.9509493136601</v>
      </c>
      <c r="L183" s="20">
        <f t="shared" si="60"/>
        <v>817.76969123464835</v>
      </c>
      <c r="M183" s="20">
        <f t="shared" si="61"/>
        <v>36.153354488687384</v>
      </c>
      <c r="N183" s="20">
        <f t="shared" si="62"/>
        <v>38.134243550518896</v>
      </c>
      <c r="O183" s="20">
        <f t="shared" si="63"/>
        <v>1.9808890618315678</v>
      </c>
      <c r="P183" s="20">
        <f>Properties!$G$12*EXP(1/$N$2-1/300)*(K183*L183-M183*N183/Properties!$B$3)</f>
        <v>1.3607654102637522E-2</v>
      </c>
      <c r="Q183" s="20">
        <f>Properties!$G$13*(K183^2-O183*N183/Properties!$C$3)</f>
        <v>7.44704578178347E-4</v>
      </c>
      <c r="R183" s="20">
        <f>Properties!$G$14*(O183*L183-M183*K183/Properties!$D$3)</f>
        <v>4.869305342871677E-10</v>
      </c>
      <c r="S183" s="20">
        <f t="shared" si="64"/>
        <v>99.429669388513886</v>
      </c>
      <c r="T183" s="20">
        <f t="shared" si="65"/>
        <v>79.485917303793869</v>
      </c>
      <c r="U183" s="20">
        <f t="shared" si="66"/>
        <v>3.5174382058345599</v>
      </c>
      <c r="V183" s="20">
        <f t="shared" si="67"/>
        <v>3.7101629862505963</v>
      </c>
      <c r="W183" s="20">
        <f t="shared" si="68"/>
        <v>0.19272478041604155</v>
      </c>
      <c r="X183" s="20">
        <f t="shared" si="77"/>
        <v>19.8</v>
      </c>
      <c r="Y183" s="20">
        <f t="shared" si="69"/>
        <v>0.9973118605251412</v>
      </c>
      <c r="Z183" s="34">
        <f t="shared" si="70"/>
        <v>1.7288016840370957E-2</v>
      </c>
      <c r="AA183" s="38">
        <f t="shared" si="73"/>
        <v>5.7033061148611354E-3</v>
      </c>
      <c r="AB183" s="37">
        <f t="shared" si="74"/>
        <v>6.4260337025766386E-3</v>
      </c>
      <c r="AC183" s="39">
        <f t="shared" si="71"/>
        <v>18.272565908382909</v>
      </c>
    </row>
    <row r="184" spans="1:29">
      <c r="A184" s="20">
        <f t="shared" si="72"/>
        <v>1.5699999999999961E-2</v>
      </c>
      <c r="B184" s="16">
        <f t="shared" si="57"/>
        <v>1.9989860852342003</v>
      </c>
      <c r="C184" s="16">
        <f t="shared" si="58"/>
        <v>37.450805055004565</v>
      </c>
      <c r="D184" s="20">
        <f t="shared" si="75"/>
        <v>99.429669388513886</v>
      </c>
      <c r="E184" s="20">
        <f t="shared" si="76"/>
        <v>79.485917303793869</v>
      </c>
      <c r="F184" s="20">
        <f t="shared" si="56"/>
        <v>3.5174382058345599</v>
      </c>
      <c r="G184" s="20">
        <f t="shared" si="56"/>
        <v>3.7101629862505963</v>
      </c>
      <c r="H184" s="20">
        <f t="shared" si="56"/>
        <v>0.19272478041604155</v>
      </c>
      <c r="I184" s="20">
        <f t="shared" si="56"/>
        <v>19.8</v>
      </c>
      <c r="J184" s="20">
        <f t="shared" si="56"/>
        <v>0.9973118605251412</v>
      </c>
      <c r="K184" s="20">
        <f t="shared" si="59"/>
        <v>1022.8963156074662</v>
      </c>
      <c r="L184" s="20">
        <f t="shared" si="60"/>
        <v>817.72223977768692</v>
      </c>
      <c r="M184" s="20">
        <f t="shared" si="61"/>
        <v>36.18612636703331</v>
      </c>
      <c r="N184" s="20">
        <f t="shared" si="62"/>
        <v>38.168808890531629</v>
      </c>
      <c r="O184" s="20">
        <f t="shared" si="63"/>
        <v>1.9826825234983649</v>
      </c>
      <c r="P184" s="20">
        <f>Properties!$G$12*EXP(1/$N$2-1/300)*(K184*L184-M184*N184/Properties!$B$3)</f>
        <v>1.3606137729767558E-2</v>
      </c>
      <c r="Q184" s="20">
        <f>Properties!$G$13*(K184^2-O184*N184/Properties!$C$3)</f>
        <v>7.4462502671508929E-4</v>
      </c>
      <c r="R184" s="20">
        <f>Properties!$G$14*(O184*L184-M184*K184/Properties!$D$3)</f>
        <v>4.8734025164361757E-10</v>
      </c>
      <c r="S184" s="20">
        <f t="shared" si="64"/>
        <v>99.426068532419322</v>
      </c>
      <c r="T184" s="20">
        <f t="shared" si="65"/>
        <v>79.482671693412215</v>
      </c>
      <c r="U184" s="20">
        <f t="shared" si="66"/>
        <v>3.5206838162162182</v>
      </c>
      <c r="V184" s="20">
        <f t="shared" si="67"/>
        <v>3.7135862194887088</v>
      </c>
      <c r="W184" s="20">
        <f t="shared" si="68"/>
        <v>0.19290240327249569</v>
      </c>
      <c r="X184" s="20">
        <f t="shared" si="77"/>
        <v>19.8</v>
      </c>
      <c r="Y184" s="20">
        <f t="shared" si="69"/>
        <v>0.99729471539561632</v>
      </c>
      <c r="Z184" s="34">
        <f t="shared" si="70"/>
        <v>1.7397525600885699E-2</v>
      </c>
      <c r="AA184" s="38">
        <f t="shared" si="73"/>
        <v>5.7393146758067818E-3</v>
      </c>
      <c r="AB184" s="37">
        <f t="shared" si="74"/>
        <v>6.4666038323473174E-3</v>
      </c>
      <c r="AC184" s="39">
        <f t="shared" si="71"/>
        <v>18.27248163017979</v>
      </c>
    </row>
    <row r="185" spans="1:29">
      <c r="A185" s="20">
        <f t="shared" si="72"/>
        <v>1.579999999999996E-2</v>
      </c>
      <c r="B185" s="16">
        <f t="shared" si="57"/>
        <v>2.011718480681552</v>
      </c>
      <c r="C185" s="16">
        <f t="shared" si="58"/>
        <v>37.689345214590581</v>
      </c>
      <c r="D185" s="20">
        <f t="shared" si="75"/>
        <v>99.426068532419322</v>
      </c>
      <c r="E185" s="20">
        <f t="shared" si="76"/>
        <v>79.482671693412215</v>
      </c>
      <c r="F185" s="20">
        <f t="shared" si="56"/>
        <v>3.5206838162162182</v>
      </c>
      <c r="G185" s="20">
        <f t="shared" si="56"/>
        <v>3.7135862194887088</v>
      </c>
      <c r="H185" s="20">
        <f t="shared" si="56"/>
        <v>0.19290240327249569</v>
      </c>
      <c r="I185" s="20">
        <f t="shared" si="56"/>
        <v>19.8</v>
      </c>
      <c r="J185" s="20">
        <f t="shared" si="56"/>
        <v>0.99729471539561632</v>
      </c>
      <c r="K185" s="20">
        <f t="shared" si="59"/>
        <v>1022.8416869843585</v>
      </c>
      <c r="L185" s="20">
        <f t="shared" si="60"/>
        <v>817.67479294834231</v>
      </c>
      <c r="M185" s="20">
        <f t="shared" si="61"/>
        <v>36.21889336540481</v>
      </c>
      <c r="N185" s="20">
        <f t="shared" si="62"/>
        <v>38.203369091931556</v>
      </c>
      <c r="O185" s="20">
        <f t="shared" si="63"/>
        <v>1.9844757265268027</v>
      </c>
      <c r="P185" s="20">
        <f>Properties!$G$12*EXP(1/$N$2-1/300)*(K185*L185-M185*N185/Properties!$B$3)</f>
        <v>1.3604621585794814E-2</v>
      </c>
      <c r="Q185" s="20">
        <f>Properties!$G$13*(K185^2-O185*N185/Properties!$C$3)</f>
        <v>7.4454548689520329E-4</v>
      </c>
      <c r="R185" s="20">
        <f>Properties!$G$14*(O185*L185-M185*K185/Properties!$D$3)</f>
        <v>4.8774985545492139E-10</v>
      </c>
      <c r="S185" s="20">
        <f t="shared" si="64"/>
        <v>99.422468075932954</v>
      </c>
      <c r="T185" s="20">
        <f t="shared" si="65"/>
        <v>79.479426444691683</v>
      </c>
      <c r="U185" s="20">
        <f t="shared" si="66"/>
        <v>3.5239290649367492</v>
      </c>
      <c r="V185" s="20">
        <f t="shared" si="67"/>
        <v>3.7170090720921549</v>
      </c>
      <c r="W185" s="20">
        <f t="shared" si="68"/>
        <v>0.19308000715541079</v>
      </c>
      <c r="X185" s="20">
        <f t="shared" si="77"/>
        <v>19.8</v>
      </c>
      <c r="Y185" s="20">
        <f t="shared" si="69"/>
        <v>0.99727756997133854</v>
      </c>
      <c r="Z185" s="34">
        <f t="shared" si="70"/>
        <v>1.7507017831003724E-2</v>
      </c>
      <c r="AA185" s="38">
        <f t="shared" si="73"/>
        <v>5.7753192406704559E-3</v>
      </c>
      <c r="AB185" s="37">
        <f t="shared" si="74"/>
        <v>6.5071694413539657E-3</v>
      </c>
      <c r="AC185" s="39">
        <f t="shared" si="71"/>
        <v>18.272397355648369</v>
      </c>
    </row>
    <row r="186" spans="1:29">
      <c r="A186" s="20">
        <f t="shared" si="72"/>
        <v>1.5899999999999959E-2</v>
      </c>
      <c r="B186" s="16">
        <f t="shared" si="57"/>
        <v>2.0244508761289035</v>
      </c>
      <c r="C186" s="16">
        <f t="shared" si="58"/>
        <v>37.927885374176597</v>
      </c>
      <c r="D186" s="20">
        <f t="shared" si="75"/>
        <v>99.422468075932954</v>
      </c>
      <c r="E186" s="20">
        <f t="shared" si="76"/>
        <v>79.479426444691683</v>
      </c>
      <c r="F186" s="20">
        <f t="shared" si="56"/>
        <v>3.5239290649367492</v>
      </c>
      <c r="G186" s="20">
        <f t="shared" si="56"/>
        <v>3.7170090720921549</v>
      </c>
      <c r="H186" s="20">
        <f t="shared" si="56"/>
        <v>0.19308000715541079</v>
      </c>
      <c r="I186" s="20">
        <f t="shared" si="56"/>
        <v>19.8</v>
      </c>
      <c r="J186" s="20">
        <f t="shared" si="56"/>
        <v>0.99727756997133854</v>
      </c>
      <c r="K186" s="20">
        <f t="shared" si="59"/>
        <v>1022.7870634435236</v>
      </c>
      <c r="L186" s="20">
        <f t="shared" si="60"/>
        <v>817.6273507458784</v>
      </c>
      <c r="M186" s="20">
        <f t="shared" si="61"/>
        <v>36.25165548452533</v>
      </c>
      <c r="N186" s="20">
        <f t="shared" si="62"/>
        <v>38.237924155479149</v>
      </c>
      <c r="O186" s="20">
        <f t="shared" si="63"/>
        <v>1.9862686709538722</v>
      </c>
      <c r="P186" s="20">
        <f>Properties!$G$12*EXP(1/$N$2-1/300)*(K186*L186-M186*N186/Properties!$B$3)</f>
        <v>1.3603105670672145E-2</v>
      </c>
      <c r="Q186" s="20">
        <f>Properties!$G$13*(K186^2-O186*N186/Properties!$C$3)</f>
        <v>7.4446595871632208E-4</v>
      </c>
      <c r="R186" s="20">
        <f>Properties!$G$14*(O186*L186-M186*K186/Properties!$D$3)</f>
        <v>4.8815934574904035E-10</v>
      </c>
      <c r="S186" s="20">
        <f t="shared" si="64"/>
        <v>99.418868018994658</v>
      </c>
      <c r="T186" s="20">
        <f t="shared" si="65"/>
        <v>79.476181557577689</v>
      </c>
      <c r="U186" s="20">
        <f t="shared" si="66"/>
        <v>3.5271739520507426</v>
      </c>
      <c r="V186" s="20">
        <f t="shared" si="67"/>
        <v>3.7204315441183011</v>
      </c>
      <c r="W186" s="20">
        <f t="shared" si="68"/>
        <v>0.19325759206756374</v>
      </c>
      <c r="X186" s="20">
        <f t="shared" si="77"/>
        <v>19.8</v>
      </c>
      <c r="Y186" s="20">
        <f t="shared" si="69"/>
        <v>0.99726042425229267</v>
      </c>
      <c r="Z186" s="34">
        <f t="shared" si="70"/>
        <v>1.7616493534129751E-2</v>
      </c>
      <c r="AA186" s="38">
        <f t="shared" si="73"/>
        <v>5.811319810053419E-3</v>
      </c>
      <c r="AB186" s="37">
        <f t="shared" si="74"/>
        <v>6.5477305302788832E-3</v>
      </c>
      <c r="AC186" s="39">
        <f t="shared" si="71"/>
        <v>18.272313084788532</v>
      </c>
    </row>
    <row r="187" spans="1:29">
      <c r="A187" s="20">
        <f t="shared" si="72"/>
        <v>1.5999999999999959E-2</v>
      </c>
      <c r="B187" s="16">
        <f t="shared" si="57"/>
        <v>2.037183271576255</v>
      </c>
      <c r="C187" s="16">
        <f t="shared" si="58"/>
        <v>38.166425533762613</v>
      </c>
      <c r="D187" s="20">
        <f t="shared" si="75"/>
        <v>99.418868018994658</v>
      </c>
      <c r="E187" s="20">
        <f t="shared" si="76"/>
        <v>79.476181557577689</v>
      </c>
      <c r="F187" s="20">
        <f t="shared" si="56"/>
        <v>3.5271739520507426</v>
      </c>
      <c r="G187" s="20">
        <f t="shared" si="56"/>
        <v>3.7204315441183011</v>
      </c>
      <c r="H187" s="20">
        <f t="shared" si="56"/>
        <v>0.19325759206756374</v>
      </c>
      <c r="I187" s="20">
        <f t="shared" si="56"/>
        <v>19.8</v>
      </c>
      <c r="J187" s="20">
        <f t="shared" si="56"/>
        <v>0.99726042425229267</v>
      </c>
      <c r="K187" s="20">
        <f t="shared" si="59"/>
        <v>1022.7324449841478</v>
      </c>
      <c r="L187" s="20">
        <f t="shared" si="60"/>
        <v>817.57991316955872</v>
      </c>
      <c r="M187" s="20">
        <f t="shared" si="61"/>
        <v>36.284412725118187</v>
      </c>
      <c r="N187" s="20">
        <f t="shared" si="62"/>
        <v>38.272474081934689</v>
      </c>
      <c r="O187" s="20">
        <f t="shared" si="63"/>
        <v>1.988061356816555</v>
      </c>
      <c r="P187" s="20">
        <f>Properties!$G$12*EXP(1/$N$2-1/300)*(K187*L187-M187*N187/Properties!$B$3)</f>
        <v>1.3601589984352401E-2</v>
      </c>
      <c r="Q187" s="20">
        <f>Properties!$G$13*(K187^2-O187*N187/Properties!$C$3)</f>
        <v>7.4438644217607829E-4</v>
      </c>
      <c r="R187" s="20">
        <f>Properties!$G$14*(O187*L187-M187*K187/Properties!$D$3)</f>
        <v>4.8856872255392612E-10</v>
      </c>
      <c r="S187" s="20">
        <f t="shared" si="64"/>
        <v>99.415268361544292</v>
      </c>
      <c r="T187" s="20">
        <f t="shared" si="65"/>
        <v>79.472937032015651</v>
      </c>
      <c r="U187" s="20">
        <f t="shared" si="66"/>
        <v>3.5304184776127769</v>
      </c>
      <c r="V187" s="20">
        <f t="shared" si="67"/>
        <v>3.7238536356245024</v>
      </c>
      <c r="W187" s="20">
        <f t="shared" si="68"/>
        <v>0.19343515801173083</v>
      </c>
      <c r="X187" s="20">
        <f t="shared" si="77"/>
        <v>19.8</v>
      </c>
      <c r="Y187" s="20">
        <f t="shared" si="69"/>
        <v>0.99724327823846359</v>
      </c>
      <c r="Z187" s="34">
        <f t="shared" si="70"/>
        <v>1.7725952713668836E-2</v>
      </c>
      <c r="AA187" s="38">
        <f t="shared" si="73"/>
        <v>5.8473163845570754E-3</v>
      </c>
      <c r="AB187" s="37">
        <f t="shared" si="74"/>
        <v>6.5882870998043687E-3</v>
      </c>
      <c r="AC187" s="39">
        <f t="shared" si="71"/>
        <v>18.27222881760019</v>
      </c>
    </row>
    <row r="188" spans="1:29">
      <c r="A188" s="20">
        <f t="shared" si="72"/>
        <v>1.6099999999999958E-2</v>
      </c>
      <c r="B188" s="16">
        <f t="shared" si="57"/>
        <v>2.0499156670236065</v>
      </c>
      <c r="C188" s="16">
        <f t="shared" si="58"/>
        <v>38.404965693348629</v>
      </c>
      <c r="D188" s="20">
        <f t="shared" si="75"/>
        <v>99.415268361544292</v>
      </c>
      <c r="E188" s="20">
        <f t="shared" si="76"/>
        <v>79.472937032015651</v>
      </c>
      <c r="F188" s="20">
        <f t="shared" si="56"/>
        <v>3.5304184776127769</v>
      </c>
      <c r="G188" s="20">
        <f t="shared" si="56"/>
        <v>3.7238536356245024</v>
      </c>
      <c r="H188" s="20">
        <f t="shared" si="56"/>
        <v>0.19343515801173083</v>
      </c>
      <c r="I188" s="20">
        <f t="shared" si="56"/>
        <v>19.8</v>
      </c>
      <c r="J188" s="20">
        <f t="shared" si="56"/>
        <v>0.99724327823846359</v>
      </c>
      <c r="K188" s="20">
        <f t="shared" si="59"/>
        <v>1022.6778316054183</v>
      </c>
      <c r="L188" s="20">
        <f t="shared" si="60"/>
        <v>817.53248021864715</v>
      </c>
      <c r="M188" s="20">
        <f t="shared" si="61"/>
        <v>36.317165087906545</v>
      </c>
      <c r="N188" s="20">
        <f t="shared" si="62"/>
        <v>38.307018872058322</v>
      </c>
      <c r="O188" s="20">
        <f t="shared" si="63"/>
        <v>1.9898537841518273</v>
      </c>
      <c r="P188" s="20">
        <f>Properties!$G$12*EXP(1/$N$2-1/300)*(K188*L188-M188*N188/Properties!$B$3)</f>
        <v>1.3600074526788457E-2</v>
      </c>
      <c r="Q188" s="20">
        <f>Properties!$G$13*(K188^2-O188*N188/Properties!$C$3)</f>
        <v>7.4430693727210598E-4</v>
      </c>
      <c r="R188" s="20">
        <f>Properties!$G$14*(O188*L188-M188*K188/Properties!$D$3)</f>
        <v>4.8897798589752407E-10</v>
      </c>
      <c r="S188" s="20">
        <f t="shared" si="64"/>
        <v>99.411669103521731</v>
      </c>
      <c r="T188" s="20">
        <f t="shared" si="65"/>
        <v>79.469692867951011</v>
      </c>
      <c r="U188" s="20">
        <f t="shared" si="66"/>
        <v>3.5336626416774197</v>
      </c>
      <c r="V188" s="20">
        <f t="shared" si="67"/>
        <v>3.7272753466681023</v>
      </c>
      <c r="W188" s="20">
        <f t="shared" si="68"/>
        <v>0.19361270499068781</v>
      </c>
      <c r="X188" s="20">
        <f t="shared" si="77"/>
        <v>19.8</v>
      </c>
      <c r="Y188" s="20">
        <f t="shared" si="69"/>
        <v>0.997226131929836</v>
      </c>
      <c r="Z188" s="34">
        <f t="shared" si="70"/>
        <v>1.7835395373024032E-2</v>
      </c>
      <c r="AA188" s="38">
        <f t="shared" si="73"/>
        <v>5.8833089647826855E-3</v>
      </c>
      <c r="AB188" s="37">
        <f t="shared" si="74"/>
        <v>6.6288391506123647E-3</v>
      </c>
      <c r="AC188" s="39">
        <f t="shared" si="71"/>
        <v>18.272144554083237</v>
      </c>
    </row>
    <row r="189" spans="1:29">
      <c r="A189" s="20">
        <f t="shared" si="72"/>
        <v>1.6199999999999957E-2</v>
      </c>
      <c r="B189" s="16">
        <f t="shared" si="57"/>
        <v>2.062648062470958</v>
      </c>
      <c r="C189" s="16">
        <f t="shared" si="58"/>
        <v>38.643505852934645</v>
      </c>
      <c r="D189" s="20">
        <f t="shared" si="75"/>
        <v>99.411669103521731</v>
      </c>
      <c r="E189" s="20">
        <f t="shared" si="76"/>
        <v>79.469692867951011</v>
      </c>
      <c r="F189" s="20">
        <f t="shared" si="56"/>
        <v>3.5336626416774197</v>
      </c>
      <c r="G189" s="20">
        <f t="shared" si="56"/>
        <v>3.7272753466681023</v>
      </c>
      <c r="H189" s="20">
        <f t="shared" si="56"/>
        <v>0.19361270499068781</v>
      </c>
      <c r="I189" s="20">
        <f t="shared" si="56"/>
        <v>19.8</v>
      </c>
      <c r="J189" s="20">
        <f t="shared" si="56"/>
        <v>0.997226131929836</v>
      </c>
      <c r="K189" s="20">
        <f t="shared" si="59"/>
        <v>1022.6232233065211</v>
      </c>
      <c r="L189" s="20">
        <f t="shared" si="60"/>
        <v>817.48505189240768</v>
      </c>
      <c r="M189" s="20">
        <f t="shared" si="61"/>
        <v>36.349912573613409</v>
      </c>
      <c r="N189" s="20">
        <f t="shared" si="62"/>
        <v>38.341558526610008</v>
      </c>
      <c r="O189" s="20">
        <f t="shared" si="63"/>
        <v>1.9916459529966561</v>
      </c>
      <c r="P189" s="20">
        <f>Properties!$G$12*EXP(1/$N$2-1/300)*(K189*L189-M189*N189/Properties!$B$3)</f>
        <v>1.3598559297933181E-2</v>
      </c>
      <c r="Q189" s="20">
        <f>Properties!$G$13*(K189^2-O189*N189/Properties!$C$3)</f>
        <v>7.4422744400203856E-4</v>
      </c>
      <c r="R189" s="20">
        <f>Properties!$G$14*(O189*L189-M189*K189/Properties!$D$3)</f>
        <v>4.8938713580777078E-10</v>
      </c>
      <c r="S189" s="20">
        <f t="shared" si="64"/>
        <v>99.408070244866877</v>
      </c>
      <c r="T189" s="20">
        <f t="shared" si="65"/>
        <v>79.466449065329201</v>
      </c>
      <c r="U189" s="20">
        <f t="shared" si="66"/>
        <v>3.5369064442992273</v>
      </c>
      <c r="V189" s="20">
        <f t="shared" si="67"/>
        <v>3.7306966773064318</v>
      </c>
      <c r="W189" s="20">
        <f t="shared" si="68"/>
        <v>0.19379023300720985</v>
      </c>
      <c r="X189" s="20">
        <f t="shared" si="77"/>
        <v>19.8</v>
      </c>
      <c r="Y189" s="20">
        <f t="shared" si="69"/>
        <v>0.99720898532639479</v>
      </c>
      <c r="Z189" s="34">
        <f t="shared" si="70"/>
        <v>1.7944821515599285E-2</v>
      </c>
      <c r="AA189" s="38">
        <f t="shared" si="73"/>
        <v>5.9192975513312259E-3</v>
      </c>
      <c r="AB189" s="37">
        <f t="shared" si="74"/>
        <v>6.6693866833849921E-3</v>
      </c>
      <c r="AC189" s="39">
        <f t="shared" si="71"/>
        <v>18.27206029423758</v>
      </c>
    </row>
    <row r="190" spans="1:29">
      <c r="A190" s="20">
        <f t="shared" si="72"/>
        <v>1.6299999999999957E-2</v>
      </c>
      <c r="B190" s="16">
        <f t="shared" si="57"/>
        <v>2.0753804579183095</v>
      </c>
      <c r="C190" s="16">
        <f t="shared" si="58"/>
        <v>38.882046012520661</v>
      </c>
      <c r="D190" s="20">
        <f t="shared" si="75"/>
        <v>99.408070244866877</v>
      </c>
      <c r="E190" s="20">
        <f t="shared" si="76"/>
        <v>79.466449065329201</v>
      </c>
      <c r="F190" s="20">
        <f t="shared" si="56"/>
        <v>3.5369064442992273</v>
      </c>
      <c r="G190" s="20">
        <f t="shared" si="56"/>
        <v>3.7306966773064318</v>
      </c>
      <c r="H190" s="20">
        <f t="shared" si="56"/>
        <v>0.19379023300720985</v>
      </c>
      <c r="I190" s="20">
        <f t="shared" si="56"/>
        <v>19.8</v>
      </c>
      <c r="J190" s="20">
        <f t="shared" si="56"/>
        <v>0.99720898532639479</v>
      </c>
      <c r="K190" s="20">
        <f t="shared" si="59"/>
        <v>1022.5686200866442</v>
      </c>
      <c r="L190" s="20">
        <f t="shared" si="60"/>
        <v>817.43762819010442</v>
      </c>
      <c r="M190" s="20">
        <f t="shared" si="61"/>
        <v>36.382655182961635</v>
      </c>
      <c r="N190" s="20">
        <f t="shared" si="62"/>
        <v>38.376093046349588</v>
      </c>
      <c r="O190" s="20">
        <f t="shared" si="63"/>
        <v>1.9934378633880021</v>
      </c>
      <c r="P190" s="20">
        <f>Properties!$G$12*EXP(1/$N$2-1/300)*(K190*L190-M190*N190/Properties!$B$3)</f>
        <v>1.3597044297739481E-2</v>
      </c>
      <c r="Q190" s="20">
        <f>Properties!$G$13*(K190^2-O190*N190/Properties!$C$3)</f>
        <v>7.4414796236351203E-4</v>
      </c>
      <c r="R190" s="20">
        <f>Properties!$G$14*(O190*L190-M190*K190/Properties!$D$3)</f>
        <v>4.8979617231259558E-10</v>
      </c>
      <c r="S190" s="20">
        <f t="shared" si="64"/>
        <v>99.404471785519632</v>
      </c>
      <c r="T190" s="20">
        <f t="shared" si="65"/>
        <v>79.463205624095679</v>
      </c>
      <c r="U190" s="20">
        <f t="shared" si="66"/>
        <v>3.5401498855327445</v>
      </c>
      <c r="V190" s="20">
        <f t="shared" si="67"/>
        <v>3.7341176275968104</v>
      </c>
      <c r="W190" s="20">
        <f t="shared" si="68"/>
        <v>0.19396774206407161</v>
      </c>
      <c r="X190" s="20">
        <f t="shared" si="77"/>
        <v>19.8</v>
      </c>
      <c r="Y190" s="20">
        <f t="shared" si="69"/>
        <v>0.99719183842812464</v>
      </c>
      <c r="Z190" s="34">
        <f t="shared" si="70"/>
        <v>1.8054231144795319E-2</v>
      </c>
      <c r="AA190" s="38">
        <f t="shared" si="73"/>
        <v>5.9552821448036752E-3</v>
      </c>
      <c r="AB190" s="37">
        <f t="shared" si="74"/>
        <v>6.709929698804018E-3</v>
      </c>
      <c r="AC190" s="39">
        <f t="shared" si="71"/>
        <v>18.271976038063105</v>
      </c>
    </row>
    <row r="191" spans="1:29">
      <c r="A191" s="20">
        <f t="shared" si="72"/>
        <v>1.6399999999999956E-2</v>
      </c>
      <c r="B191" s="16">
        <f t="shared" si="57"/>
        <v>2.088112853365661</v>
      </c>
      <c r="C191" s="16">
        <f t="shared" si="58"/>
        <v>39.120586172106677</v>
      </c>
      <c r="D191" s="20">
        <f t="shared" si="75"/>
        <v>99.404471785519632</v>
      </c>
      <c r="E191" s="20">
        <f t="shared" si="76"/>
        <v>79.463205624095679</v>
      </c>
      <c r="F191" s="20">
        <f t="shared" si="56"/>
        <v>3.5401498855327445</v>
      </c>
      <c r="G191" s="20">
        <f t="shared" si="56"/>
        <v>3.7341176275968104</v>
      </c>
      <c r="H191" s="20">
        <f t="shared" si="56"/>
        <v>0.19396774206407161</v>
      </c>
      <c r="I191" s="20">
        <f t="shared" si="56"/>
        <v>19.8</v>
      </c>
      <c r="J191" s="20">
        <f t="shared" si="56"/>
        <v>0.99719183842812464</v>
      </c>
      <c r="K191" s="20">
        <f t="shared" si="59"/>
        <v>1022.5140219449744</v>
      </c>
      <c r="L191" s="20">
        <f t="shared" si="60"/>
        <v>817.39020911100192</v>
      </c>
      <c r="M191" s="20">
        <f t="shared" si="61"/>
        <v>36.415392916673945</v>
      </c>
      <c r="N191" s="20">
        <f t="shared" si="62"/>
        <v>38.41062243203671</v>
      </c>
      <c r="O191" s="20">
        <f t="shared" si="63"/>
        <v>1.9952295153628181</v>
      </c>
      <c r="P191" s="20">
        <f>Properties!$G$12*EXP(1/$N$2-1/300)*(K191*L191-M191*N191/Properties!$B$3)</f>
        <v>1.3595529526160261E-2</v>
      </c>
      <c r="Q191" s="20">
        <f>Properties!$G$13*(K191^2-O191*N191/Properties!$C$3)</f>
        <v>7.4406849235416142E-4</v>
      </c>
      <c r="R191" s="20">
        <f>Properties!$G$14*(O191*L191-M191*K191/Properties!$D$3)</f>
        <v>4.9020509543991985E-10</v>
      </c>
      <c r="S191" s="20">
        <f t="shared" si="64"/>
        <v>99.400873725419927</v>
      </c>
      <c r="T191" s="20">
        <f t="shared" si="65"/>
        <v>79.459962544195918</v>
      </c>
      <c r="U191" s="20">
        <f t="shared" si="66"/>
        <v>3.5433929654325049</v>
      </c>
      <c r="V191" s="20">
        <f t="shared" si="67"/>
        <v>3.737538197596546</v>
      </c>
      <c r="W191" s="20">
        <f t="shared" si="68"/>
        <v>0.19414523216404708</v>
      </c>
      <c r="X191" s="20">
        <f t="shared" si="77"/>
        <v>19.8</v>
      </c>
      <c r="Y191" s="20">
        <f t="shared" si="69"/>
        <v>0.99717469123501046</v>
      </c>
      <c r="Z191" s="34">
        <f t="shared" si="70"/>
        <v>1.8163624264013412E-2</v>
      </c>
      <c r="AA191" s="38">
        <f t="shared" si="73"/>
        <v>5.9912627458007248E-3</v>
      </c>
      <c r="AB191" s="37">
        <f t="shared" si="74"/>
        <v>6.7504681975510293E-3</v>
      </c>
      <c r="AC191" s="39">
        <f t="shared" si="71"/>
        <v>18.271891785559728</v>
      </c>
    </row>
    <row r="192" spans="1:29">
      <c r="A192" s="20">
        <f t="shared" si="72"/>
        <v>1.6499999999999956E-2</v>
      </c>
      <c r="B192" s="16">
        <f t="shared" si="57"/>
        <v>2.1008452488130125</v>
      </c>
      <c r="C192" s="16">
        <f t="shared" si="58"/>
        <v>39.359126331692693</v>
      </c>
      <c r="D192" s="20">
        <f t="shared" si="75"/>
        <v>99.400873725419927</v>
      </c>
      <c r="E192" s="20">
        <f t="shared" si="76"/>
        <v>79.459962544195918</v>
      </c>
      <c r="F192" s="20">
        <f t="shared" si="56"/>
        <v>3.5433929654325049</v>
      </c>
      <c r="G192" s="20">
        <f t="shared" si="56"/>
        <v>3.737538197596546</v>
      </c>
      <c r="H192" s="20">
        <f t="shared" si="56"/>
        <v>0.19414523216404708</v>
      </c>
      <c r="I192" s="20">
        <f t="shared" si="56"/>
        <v>19.8</v>
      </c>
      <c r="J192" s="20">
        <f t="shared" si="56"/>
        <v>0.99717469123501046</v>
      </c>
      <c r="K192" s="20">
        <f t="shared" si="59"/>
        <v>1022.4594288806987</v>
      </c>
      <c r="L192" s="20">
        <f t="shared" si="60"/>
        <v>817.34279465436418</v>
      </c>
      <c r="M192" s="20">
        <f t="shared" si="61"/>
        <v>36.448125775472896</v>
      </c>
      <c r="N192" s="20">
        <f t="shared" si="62"/>
        <v>38.445146684430888</v>
      </c>
      <c r="O192" s="20">
        <f t="shared" si="63"/>
        <v>1.997020908958048</v>
      </c>
      <c r="P192" s="20">
        <f>Properties!$G$12*EXP(1/$N$2-1/300)*(K192*L192-M192*N192/Properties!$B$3)</f>
        <v>1.3594014983148422E-2</v>
      </c>
      <c r="Q192" s="20">
        <f>Properties!$G$13*(K192^2-O192*N192/Properties!$C$3)</f>
        <v>7.439890339716222E-4</v>
      </c>
      <c r="R192" s="20">
        <f>Properties!$G$14*(O192*L192-M192*K192/Properties!$D$3)</f>
        <v>4.9061390521765598E-10</v>
      </c>
      <c r="S192" s="20">
        <f t="shared" si="64"/>
        <v>99.397276064507679</v>
      </c>
      <c r="T192" s="20">
        <f t="shared" si="65"/>
        <v>79.456719825575391</v>
      </c>
      <c r="U192" s="20">
        <f t="shared" si="66"/>
        <v>3.5466356840530309</v>
      </c>
      <c r="V192" s="20">
        <f t="shared" si="67"/>
        <v>3.7409583873629346</v>
      </c>
      <c r="W192" s="20">
        <f t="shared" si="68"/>
        <v>0.19432270330990981</v>
      </c>
      <c r="X192" s="20">
        <f t="shared" si="77"/>
        <v>19.8</v>
      </c>
      <c r="Y192" s="20">
        <f t="shared" si="69"/>
        <v>0.99715754374703691</v>
      </c>
      <c r="Z192" s="34">
        <f t="shared" si="70"/>
        <v>1.8273000876654955E-2</v>
      </c>
      <c r="AA192" s="38">
        <f t="shared" si="73"/>
        <v>6.0272393549232108E-3</v>
      </c>
      <c r="AB192" s="37">
        <f t="shared" si="74"/>
        <v>6.7910021803076152E-3</v>
      </c>
      <c r="AC192" s="39">
        <f t="shared" si="71"/>
        <v>18.271807536727337</v>
      </c>
    </row>
    <row r="193" spans="1:29">
      <c r="A193" s="20">
        <f t="shared" si="72"/>
        <v>1.6599999999999955E-2</v>
      </c>
      <c r="B193" s="16">
        <f t="shared" si="57"/>
        <v>2.1135776442603644</v>
      </c>
      <c r="C193" s="16">
        <f t="shared" si="58"/>
        <v>39.597666491278709</v>
      </c>
      <c r="D193" s="20">
        <f t="shared" si="75"/>
        <v>99.397276064507679</v>
      </c>
      <c r="E193" s="20">
        <f t="shared" si="76"/>
        <v>79.456719825575391</v>
      </c>
      <c r="F193" s="20">
        <f t="shared" si="56"/>
        <v>3.5466356840530309</v>
      </c>
      <c r="G193" s="20">
        <f t="shared" si="56"/>
        <v>3.7409583873629346</v>
      </c>
      <c r="H193" s="20">
        <f t="shared" si="56"/>
        <v>0.19432270330990981</v>
      </c>
      <c r="I193" s="20">
        <f t="shared" si="56"/>
        <v>19.8</v>
      </c>
      <c r="J193" s="20">
        <f t="shared" si="56"/>
        <v>0.99715754374703691</v>
      </c>
      <c r="K193" s="20">
        <f t="shared" si="59"/>
        <v>1022.404840893005</v>
      </c>
      <c r="L193" s="20">
        <f t="shared" si="60"/>
        <v>817.29538481945588</v>
      </c>
      <c r="M193" s="20">
        <f t="shared" si="61"/>
        <v>36.48085376008089</v>
      </c>
      <c r="N193" s="20">
        <f t="shared" si="62"/>
        <v>38.479665804291457</v>
      </c>
      <c r="O193" s="20">
        <f t="shared" si="63"/>
        <v>1.9988120442106303</v>
      </c>
      <c r="P193" s="20">
        <f>Properties!$G$12*EXP(1/$N$2-1/300)*(K193*L193-M193*N193/Properties!$B$3)</f>
        <v>1.3592500668656903E-2</v>
      </c>
      <c r="Q193" s="20">
        <f>Properties!$G$13*(K193^2-O193*N193/Properties!$C$3)</f>
        <v>7.4390958721353144E-4</v>
      </c>
      <c r="R193" s="20">
        <f>Properties!$G$14*(O193*L193-M193*K193/Properties!$D$3)</f>
        <v>4.9102260167371015E-10</v>
      </c>
      <c r="S193" s="20">
        <f t="shared" si="64"/>
        <v>99.393678802722832</v>
      </c>
      <c r="T193" s="20">
        <f t="shared" si="65"/>
        <v>79.453477468179585</v>
      </c>
      <c r="U193" s="20">
        <f t="shared" si="66"/>
        <v>3.5498780414488338</v>
      </c>
      <c r="V193" s="20">
        <f t="shared" si="67"/>
        <v>3.7443781969532606</v>
      </c>
      <c r="W193" s="20">
        <f t="shared" si="68"/>
        <v>0.19450015550443267</v>
      </c>
      <c r="X193" s="20">
        <f t="shared" si="77"/>
        <v>19.8</v>
      </c>
      <c r="Y193" s="20">
        <f t="shared" si="69"/>
        <v>0.99714039596418891</v>
      </c>
      <c r="Z193" s="34">
        <f t="shared" si="70"/>
        <v>1.8382360986118562E-2</v>
      </c>
      <c r="AA193" s="38">
        <f t="shared" si="73"/>
        <v>6.0632119727716824E-3</v>
      </c>
      <c r="AB193" s="37">
        <f t="shared" si="74"/>
        <v>6.8315316477551846E-3</v>
      </c>
      <c r="AC193" s="39">
        <f t="shared" si="71"/>
        <v>18.271723291565841</v>
      </c>
    </row>
    <row r="194" spans="1:29">
      <c r="A194" s="20">
        <f t="shared" si="72"/>
        <v>1.6699999999999954E-2</v>
      </c>
      <c r="B194" s="16">
        <f t="shared" si="57"/>
        <v>2.1263100397077159</v>
      </c>
      <c r="C194" s="16">
        <f t="shared" si="58"/>
        <v>39.836206650864717</v>
      </c>
      <c r="D194" s="20">
        <f t="shared" si="75"/>
        <v>99.393678802722832</v>
      </c>
      <c r="E194" s="20">
        <f t="shared" si="76"/>
        <v>79.453477468179585</v>
      </c>
      <c r="F194" s="20">
        <f t="shared" si="56"/>
        <v>3.5498780414488338</v>
      </c>
      <c r="G194" s="20">
        <f t="shared" si="56"/>
        <v>3.7443781969532606</v>
      </c>
      <c r="H194" s="20">
        <f t="shared" si="56"/>
        <v>0.19450015550443267</v>
      </c>
      <c r="I194" s="20">
        <f t="shared" si="56"/>
        <v>19.8</v>
      </c>
      <c r="J194" s="20">
        <f t="shared" si="56"/>
        <v>0.99714039596418891</v>
      </c>
      <c r="K194" s="20">
        <f t="shared" si="59"/>
        <v>1022.3502579810807</v>
      </c>
      <c r="L194" s="20">
        <f t="shared" si="60"/>
        <v>817.24797960554167</v>
      </c>
      <c r="M194" s="20">
        <f t="shared" si="61"/>
        <v>36.513576871220188</v>
      </c>
      <c r="N194" s="20">
        <f t="shared" si="62"/>
        <v>38.514179792377632</v>
      </c>
      <c r="O194" s="20">
        <f t="shared" si="63"/>
        <v>2.0006029211574949</v>
      </c>
      <c r="P194" s="20">
        <f>Properties!$G$12*EXP(1/$N$2-1/300)*(K194*L194-M194*N194/Properties!$B$3)</f>
        <v>1.3590986582638642E-2</v>
      </c>
      <c r="Q194" s="20">
        <f>Properties!$G$13*(K194^2-O194*N194/Properties!$C$3)</f>
        <v>7.4383015207752626E-4</v>
      </c>
      <c r="R194" s="20">
        <f>Properties!$G$14*(O194*L194-M194*K194/Properties!$D$3)</f>
        <v>4.9143118483598025E-10</v>
      </c>
      <c r="S194" s="20">
        <f t="shared" si="64"/>
        <v>99.390081940005345</v>
      </c>
      <c r="T194" s="20">
        <f t="shared" si="65"/>
        <v>79.450235471954002</v>
      </c>
      <c r="U194" s="20">
        <f t="shared" si="66"/>
        <v>3.5531200376744141</v>
      </c>
      <c r="V194" s="20">
        <f t="shared" si="67"/>
        <v>3.7477976264247959</v>
      </c>
      <c r="W194" s="20">
        <f t="shared" si="68"/>
        <v>0.19467758875038807</v>
      </c>
      <c r="X194" s="20">
        <f t="shared" si="77"/>
        <v>19.8</v>
      </c>
      <c r="Y194" s="20">
        <f t="shared" si="69"/>
        <v>0.99712324788645113</v>
      </c>
      <c r="Z194" s="34">
        <f t="shared" si="70"/>
        <v>1.8491704595802738E-2</v>
      </c>
      <c r="AA194" s="38">
        <f t="shared" si="73"/>
        <v>6.09918059994655E-3</v>
      </c>
      <c r="AB194" s="37">
        <f t="shared" si="74"/>
        <v>6.8720566005749713E-3</v>
      </c>
      <c r="AC194" s="39">
        <f t="shared" si="71"/>
        <v>18.271639050075134</v>
      </c>
    </row>
    <row r="195" spans="1:29">
      <c r="A195" s="20">
        <f t="shared" si="72"/>
        <v>1.6799999999999954E-2</v>
      </c>
      <c r="B195" s="16">
        <f t="shared" si="57"/>
        <v>2.1390424351550674</v>
      </c>
      <c r="C195" s="16">
        <f t="shared" si="58"/>
        <v>40.074746810450733</v>
      </c>
      <c r="D195" s="20">
        <f t="shared" si="75"/>
        <v>99.390081940005345</v>
      </c>
      <c r="E195" s="20">
        <f t="shared" si="76"/>
        <v>79.450235471954002</v>
      </c>
      <c r="F195" s="20">
        <f t="shared" si="56"/>
        <v>3.5531200376744141</v>
      </c>
      <c r="G195" s="20">
        <f t="shared" si="56"/>
        <v>3.7477976264247959</v>
      </c>
      <c r="H195" s="20">
        <f t="shared" si="56"/>
        <v>0.19467758875038807</v>
      </c>
      <c r="I195" s="20">
        <f t="shared" si="56"/>
        <v>19.8</v>
      </c>
      <c r="J195" s="20">
        <f t="shared" si="56"/>
        <v>0.99712324788645113</v>
      </c>
      <c r="K195" s="20">
        <f t="shared" si="59"/>
        <v>1022.295680144114</v>
      </c>
      <c r="L195" s="20">
        <f t="shared" si="60"/>
        <v>817.2005790118867</v>
      </c>
      <c r="M195" s="20">
        <f t="shared" si="61"/>
        <v>36.546295109612927</v>
      </c>
      <c r="N195" s="20">
        <f t="shared" si="62"/>
        <v>38.548688649448415</v>
      </c>
      <c r="O195" s="20">
        <f t="shared" si="63"/>
        <v>2.0023935398355643</v>
      </c>
      <c r="P195" s="20">
        <f>Properties!$G$12*EXP(1/$N$2-1/300)*(K195*L195-M195*N195/Properties!$B$3)</f>
        <v>1.3589472725046592E-2</v>
      </c>
      <c r="Q195" s="20">
        <f>Properties!$G$13*(K195^2-O195*N195/Properties!$C$3)</f>
        <v>7.4375072856124481E-4</v>
      </c>
      <c r="R195" s="20">
        <f>Properties!$G$14*(O195*L195-M195*K195/Properties!$D$3)</f>
        <v>4.9183965473235521E-10</v>
      </c>
      <c r="S195" s="20">
        <f t="shared" si="64"/>
        <v>99.386485476295178</v>
      </c>
      <c r="T195" s="20">
        <f t="shared" si="65"/>
        <v>79.446993836844157</v>
      </c>
      <c r="U195" s="20">
        <f t="shared" si="66"/>
        <v>3.5563616727842602</v>
      </c>
      <c r="V195" s="20">
        <f t="shared" si="67"/>
        <v>3.7512166758348013</v>
      </c>
      <c r="W195" s="20">
        <f t="shared" si="68"/>
        <v>0.19485500305054779</v>
      </c>
      <c r="X195" s="20">
        <f t="shared" si="77"/>
        <v>19.8</v>
      </c>
      <c r="Y195" s="20">
        <f t="shared" si="69"/>
        <v>0.99710609951380846</v>
      </c>
      <c r="Z195" s="34">
        <f t="shared" si="70"/>
        <v>1.860103170910532E-2</v>
      </c>
      <c r="AA195" s="38">
        <f t="shared" si="73"/>
        <v>6.1351452370482203E-3</v>
      </c>
      <c r="AB195" s="37">
        <f t="shared" si="74"/>
        <v>6.9125770394480313E-3</v>
      </c>
      <c r="AC195" s="39">
        <f t="shared" si="71"/>
        <v>18.271554812255111</v>
      </c>
    </row>
    <row r="196" spans="1:29">
      <c r="A196" s="20">
        <f t="shared" si="72"/>
        <v>1.6899999999999953E-2</v>
      </c>
      <c r="B196" s="16">
        <f t="shared" si="57"/>
        <v>2.1517748306024189</v>
      </c>
      <c r="C196" s="16">
        <f t="shared" si="58"/>
        <v>40.313286970036749</v>
      </c>
      <c r="D196" s="20">
        <f t="shared" si="75"/>
        <v>99.386485476295178</v>
      </c>
      <c r="E196" s="20">
        <f t="shared" si="76"/>
        <v>79.446993836844157</v>
      </c>
      <c r="F196" s="20">
        <f t="shared" si="56"/>
        <v>3.5563616727842602</v>
      </c>
      <c r="G196" s="20">
        <f t="shared" si="56"/>
        <v>3.7512166758348013</v>
      </c>
      <c r="H196" s="20">
        <f t="shared" si="56"/>
        <v>0.19485500305054779</v>
      </c>
      <c r="I196" s="20">
        <f t="shared" si="56"/>
        <v>19.8</v>
      </c>
      <c r="J196" s="20">
        <f t="shared" si="56"/>
        <v>0.99710609951380846</v>
      </c>
      <c r="K196" s="20">
        <f t="shared" si="59"/>
        <v>1022.2411073812923</v>
      </c>
      <c r="L196" s="20">
        <f t="shared" si="60"/>
        <v>817.15318303775575</v>
      </c>
      <c r="M196" s="20">
        <f t="shared" si="61"/>
        <v>36.579008475981041</v>
      </c>
      <c r="N196" s="20">
        <f t="shared" si="62"/>
        <v>38.58319237626273</v>
      </c>
      <c r="O196" s="20">
        <f t="shared" si="63"/>
        <v>2.004183900281753</v>
      </c>
      <c r="P196" s="20">
        <f>Properties!$G$12*EXP(1/$N$2-1/300)*(K196*L196-M196*N196/Properties!$B$3)</f>
        <v>1.3587959095833714E-2</v>
      </c>
      <c r="Q196" s="20">
        <f>Properties!$G$13*(K196^2-O196*N196/Properties!$C$3)</f>
        <v>7.4367131666232462E-4</v>
      </c>
      <c r="R196" s="20">
        <f>Properties!$G$14*(O196*L196-M196*K196/Properties!$D$3)</f>
        <v>4.9224801139071773E-10</v>
      </c>
      <c r="S196" s="20">
        <f t="shared" si="64"/>
        <v>99.382889411532318</v>
      </c>
      <c r="T196" s="20">
        <f t="shared" si="65"/>
        <v>79.443752562795567</v>
      </c>
      <c r="U196" s="20">
        <f t="shared" si="66"/>
        <v>3.5596029468328494</v>
      </c>
      <c r="V196" s="20">
        <f t="shared" si="67"/>
        <v>3.7546353452405259</v>
      </c>
      <c r="W196" s="20">
        <f t="shared" si="68"/>
        <v>0.19503239840768305</v>
      </c>
      <c r="X196" s="20">
        <f t="shared" si="77"/>
        <v>19.8</v>
      </c>
      <c r="Y196" s="20">
        <f t="shared" si="69"/>
        <v>0.9970889508462456</v>
      </c>
      <c r="Z196" s="34">
        <f t="shared" si="70"/>
        <v>1.8710342329423257E-2</v>
      </c>
      <c r="AA196" s="38">
        <f t="shared" si="73"/>
        <v>6.1711058846768193E-3</v>
      </c>
      <c r="AB196" s="37">
        <f t="shared" si="74"/>
        <v>6.9530929650554185E-3</v>
      </c>
      <c r="AC196" s="39">
        <f t="shared" si="71"/>
        <v>18.271470578105689</v>
      </c>
    </row>
    <row r="197" spans="1:29">
      <c r="A197" s="20">
        <f t="shared" si="72"/>
        <v>1.6999999999999953E-2</v>
      </c>
      <c r="B197" s="16">
        <f t="shared" si="57"/>
        <v>2.1645072260497704</v>
      </c>
      <c r="C197" s="16">
        <f t="shared" si="58"/>
        <v>40.551827129622765</v>
      </c>
      <c r="D197" s="20">
        <f t="shared" si="75"/>
        <v>99.382889411532318</v>
      </c>
      <c r="E197" s="20">
        <f t="shared" si="76"/>
        <v>79.443752562795567</v>
      </c>
      <c r="F197" s="20">
        <f t="shared" si="56"/>
        <v>3.5596029468328494</v>
      </c>
      <c r="G197" s="20">
        <f t="shared" si="56"/>
        <v>3.7546353452405259</v>
      </c>
      <c r="H197" s="20">
        <f t="shared" si="56"/>
        <v>0.19503239840768305</v>
      </c>
      <c r="I197" s="20">
        <f t="shared" si="56"/>
        <v>19.8</v>
      </c>
      <c r="J197" s="20">
        <f t="shared" si="56"/>
        <v>0.9970889508462456</v>
      </c>
      <c r="K197" s="20">
        <f t="shared" si="59"/>
        <v>1022.186539691804</v>
      </c>
      <c r="L197" s="20">
        <f t="shared" si="60"/>
        <v>817.10579168241384</v>
      </c>
      <c r="M197" s="20">
        <f t="shared" si="61"/>
        <v>36.611716971046334</v>
      </c>
      <c r="N197" s="20">
        <f t="shared" si="62"/>
        <v>38.617690973579236</v>
      </c>
      <c r="O197" s="20">
        <f t="shared" si="63"/>
        <v>2.0059740025329686</v>
      </c>
      <c r="P197" s="20">
        <f>Properties!$G$12*EXP(1/$N$2-1/300)*(K197*L197-M197*N197/Properties!$B$3)</f>
        <v>1.3586445694952981E-2</v>
      </c>
      <c r="Q197" s="20">
        <f>Properties!$G$13*(K197^2-O197*N197/Properties!$C$3)</f>
        <v>7.4359191637840528E-4</v>
      </c>
      <c r="R197" s="20">
        <f>Properties!$G$14*(O197*L197-M197*K197/Properties!$D$3)</f>
        <v>4.9265625483894183E-10</v>
      </c>
      <c r="S197" s="20">
        <f t="shared" si="64"/>
        <v>99.379293745656753</v>
      </c>
      <c r="T197" s="20">
        <f t="shared" si="65"/>
        <v>79.440511649753773</v>
      </c>
      <c r="U197" s="20">
        <f t="shared" si="66"/>
        <v>3.5628438598746484</v>
      </c>
      <c r="V197" s="20">
        <f t="shared" si="67"/>
        <v>3.7580536346992064</v>
      </c>
      <c r="W197" s="20">
        <f t="shared" si="68"/>
        <v>0.19520977482456453</v>
      </c>
      <c r="X197" s="20">
        <f t="shared" si="77"/>
        <v>19.8</v>
      </c>
      <c r="Y197" s="20">
        <f t="shared" si="69"/>
        <v>0.99707180188374744</v>
      </c>
      <c r="Z197" s="34">
        <f t="shared" si="70"/>
        <v>1.8819636460152944E-2</v>
      </c>
      <c r="AA197" s="38">
        <f t="shared" si="73"/>
        <v>6.2070625434324711E-3</v>
      </c>
      <c r="AB197" s="37">
        <f t="shared" si="74"/>
        <v>6.9936043780778334E-3</v>
      </c>
      <c r="AC197" s="39">
        <f t="shared" si="71"/>
        <v>18.271386347626748</v>
      </c>
    </row>
    <row r="198" spans="1:29">
      <c r="A198" s="20">
        <f t="shared" si="72"/>
        <v>1.7099999999999952E-2</v>
      </c>
      <c r="B198" s="16">
        <f t="shared" si="57"/>
        <v>2.1772396214971219</v>
      </c>
      <c r="C198" s="16">
        <f t="shared" si="58"/>
        <v>40.790367289208781</v>
      </c>
      <c r="D198" s="20">
        <f t="shared" si="75"/>
        <v>99.379293745656753</v>
      </c>
      <c r="E198" s="20">
        <f t="shared" si="76"/>
        <v>79.440511649753773</v>
      </c>
      <c r="F198" s="20">
        <f t="shared" si="56"/>
        <v>3.5628438598746484</v>
      </c>
      <c r="G198" s="20">
        <f t="shared" si="56"/>
        <v>3.7580536346992064</v>
      </c>
      <c r="H198" s="20">
        <f t="shared" si="56"/>
        <v>0.19520977482456453</v>
      </c>
      <c r="I198" s="20">
        <f t="shared" si="56"/>
        <v>19.8</v>
      </c>
      <c r="J198" s="20">
        <f t="shared" si="56"/>
        <v>0.99707180188374744</v>
      </c>
      <c r="K198" s="20">
        <f t="shared" si="59"/>
        <v>1022.1319770748378</v>
      </c>
      <c r="L198" s="20">
        <f t="shared" si="60"/>
        <v>817.05840494512677</v>
      </c>
      <c r="M198" s="20">
        <f t="shared" si="61"/>
        <v>36.644420595530512</v>
      </c>
      <c r="N198" s="20">
        <f t="shared" si="62"/>
        <v>38.652184442156553</v>
      </c>
      <c r="O198" s="20">
        <f t="shared" si="63"/>
        <v>2.0077638466261112</v>
      </c>
      <c r="P198" s="20">
        <f>Properties!$G$12*EXP(1/$N$2-1/300)*(K198*L198-M198*N198/Properties!$B$3)</f>
        <v>1.3584932522357398E-2</v>
      </c>
      <c r="Q198" s="20">
        <f>Properties!$G$13*(K198^2-O198*N198/Properties!$C$3)</f>
        <v>7.4351252770712658E-4</v>
      </c>
      <c r="R198" s="20">
        <f>Properties!$G$14*(O198*L198-M198*K198/Properties!$D$3)</f>
        <v>4.9306438510489327E-10</v>
      </c>
      <c r="S198" s="20">
        <f t="shared" si="64"/>
        <v>99.375698478608498</v>
      </c>
      <c r="T198" s="20">
        <f t="shared" si="65"/>
        <v>79.437271097664308</v>
      </c>
      <c r="U198" s="20">
        <f t="shared" si="66"/>
        <v>3.5660844119641126</v>
      </c>
      <c r="V198" s="20">
        <f t="shared" si="67"/>
        <v>3.7614715442680682</v>
      </c>
      <c r="W198" s="20">
        <f t="shared" si="68"/>
        <v>0.19538713230396235</v>
      </c>
      <c r="X198" s="20">
        <f t="shared" si="77"/>
        <v>19.8</v>
      </c>
      <c r="Y198" s="20">
        <f t="shared" si="69"/>
        <v>0.99705465262629867</v>
      </c>
      <c r="Z198" s="34">
        <f t="shared" si="70"/>
        <v>1.8928914104687888E-2</v>
      </c>
      <c r="AA198" s="38">
        <f t="shared" si="73"/>
        <v>6.2430152139150152E-3</v>
      </c>
      <c r="AB198" s="37">
        <f t="shared" si="74"/>
        <v>7.0341112791961532E-3</v>
      </c>
      <c r="AC198" s="39">
        <f t="shared" si="71"/>
        <v>18.271302120818206</v>
      </c>
    </row>
    <row r="199" spans="1:29">
      <c r="A199" s="20">
        <f t="shared" si="72"/>
        <v>1.7199999999999951E-2</v>
      </c>
      <c r="B199" s="16">
        <f t="shared" si="57"/>
        <v>2.1899720169444734</v>
      </c>
      <c r="C199" s="16">
        <f t="shared" si="58"/>
        <v>41.028907448794797</v>
      </c>
      <c r="D199" s="20">
        <f t="shared" si="75"/>
        <v>99.375698478608498</v>
      </c>
      <c r="E199" s="20">
        <f t="shared" si="76"/>
        <v>79.437271097664308</v>
      </c>
      <c r="F199" s="20">
        <f t="shared" si="56"/>
        <v>3.5660844119641126</v>
      </c>
      <c r="G199" s="20">
        <f t="shared" si="56"/>
        <v>3.7614715442680682</v>
      </c>
      <c r="H199" s="20">
        <f t="shared" si="56"/>
        <v>0.19538713230396235</v>
      </c>
      <c r="I199" s="20">
        <f t="shared" si="56"/>
        <v>19.8</v>
      </c>
      <c r="J199" s="20">
        <f t="shared" si="56"/>
        <v>0.99705465262629867</v>
      </c>
      <c r="K199" s="20">
        <f t="shared" si="59"/>
        <v>1022.0774195295819</v>
      </c>
      <c r="L199" s="20">
        <f t="shared" si="60"/>
        <v>817.01102282515956</v>
      </c>
      <c r="M199" s="20">
        <f t="shared" si="61"/>
        <v>36.677119350155067</v>
      </c>
      <c r="N199" s="20">
        <f t="shared" si="62"/>
        <v>38.686672782753064</v>
      </c>
      <c r="O199" s="20">
        <f t="shared" si="63"/>
        <v>2.0095534325980737</v>
      </c>
      <c r="P199" s="20">
        <f>Properties!$G$12*EXP(1/$N$2-1/300)*(K199*L199-M199*N199/Properties!$B$3)</f>
        <v>1.3583419577999955E-2</v>
      </c>
      <c r="Q199" s="20">
        <f>Properties!$G$13*(K199^2-O199*N199/Properties!$C$3)</f>
        <v>7.4343315064612876E-4</v>
      </c>
      <c r="R199" s="20">
        <f>Properties!$G$14*(O199*L199-M199*K199/Properties!$D$3)</f>
        <v>4.9347240221643106E-10</v>
      </c>
      <c r="S199" s="20">
        <f t="shared" si="64"/>
        <v>99.372103610327557</v>
      </c>
      <c r="T199" s="20">
        <f t="shared" si="65"/>
        <v>79.434030906472728</v>
      </c>
      <c r="U199" s="20">
        <f t="shared" si="66"/>
        <v>3.5693246031556853</v>
      </c>
      <c r="V199" s="20">
        <f t="shared" si="67"/>
        <v>3.7648890740043246</v>
      </c>
      <c r="W199" s="20">
        <f t="shared" si="68"/>
        <v>0.19556447084864603</v>
      </c>
      <c r="X199" s="20">
        <f t="shared" si="77"/>
        <v>19.8</v>
      </c>
      <c r="Y199" s="20">
        <f t="shared" si="69"/>
        <v>0.99703750307388406</v>
      </c>
      <c r="Z199" s="34">
        <f t="shared" si="70"/>
        <v>1.9038175266423263E-2</v>
      </c>
      <c r="AA199" s="38">
        <f t="shared" si="73"/>
        <v>6.2789638967244345E-3</v>
      </c>
      <c r="AB199" s="37">
        <f t="shared" si="74"/>
        <v>7.0746136690909012E-3</v>
      </c>
      <c r="AC199" s="39">
        <f t="shared" si="71"/>
        <v>18.271217897679954</v>
      </c>
    </row>
    <row r="200" spans="1:29">
      <c r="A200" s="20">
        <f t="shared" si="72"/>
        <v>1.7299999999999951E-2</v>
      </c>
      <c r="B200" s="16">
        <f t="shared" si="57"/>
        <v>2.2027044123918249</v>
      </c>
      <c r="C200" s="16">
        <f t="shared" si="58"/>
        <v>41.267447608380813</v>
      </c>
      <c r="D200" s="20">
        <f t="shared" si="75"/>
        <v>99.372103610327557</v>
      </c>
      <c r="E200" s="20">
        <f t="shared" si="76"/>
        <v>79.434030906472728</v>
      </c>
      <c r="F200" s="20">
        <f t="shared" si="56"/>
        <v>3.5693246031556853</v>
      </c>
      <c r="G200" s="20">
        <f t="shared" si="56"/>
        <v>3.7648890740043246</v>
      </c>
      <c r="H200" s="20">
        <f t="shared" si="56"/>
        <v>0.19556447084864603</v>
      </c>
      <c r="I200" s="20">
        <f t="shared" si="56"/>
        <v>19.8</v>
      </c>
      <c r="J200" s="20">
        <f t="shared" si="56"/>
        <v>0.99703750307388406</v>
      </c>
      <c r="K200" s="20">
        <f t="shared" si="59"/>
        <v>1022.0228670552249</v>
      </c>
      <c r="L200" s="20">
        <f t="shared" si="60"/>
        <v>816.96364532177779</v>
      </c>
      <c r="M200" s="20">
        <f t="shared" si="61"/>
        <v>36.709813235641349</v>
      </c>
      <c r="N200" s="20">
        <f t="shared" si="62"/>
        <v>38.721155996127024</v>
      </c>
      <c r="O200" s="20">
        <f t="shared" si="63"/>
        <v>2.0113427604857401</v>
      </c>
      <c r="P200" s="20">
        <f>Properties!$G$12*EXP(1/$N$2-1/300)*(K200*L200-M200*N200/Properties!$B$3)</f>
        <v>1.3581906861833659E-2</v>
      </c>
      <c r="Q200" s="20">
        <f>Properties!$G$13*(K200^2-O200*N200/Properties!$C$3)</f>
        <v>7.4335378519305238E-4</v>
      </c>
      <c r="R200" s="20">
        <f>Properties!$G$14*(O200*L200-M200*K200/Properties!$D$3)</f>
        <v>4.9388030620140536E-10</v>
      </c>
      <c r="S200" s="20">
        <f t="shared" si="64"/>
        <v>99.368509140753972</v>
      </c>
      <c r="T200" s="20">
        <f t="shared" si="65"/>
        <v>79.430791076124606</v>
      </c>
      <c r="U200" s="20">
        <f t="shared" si="66"/>
        <v>3.5725644335037998</v>
      </c>
      <c r="V200" s="20">
        <f t="shared" si="67"/>
        <v>3.7683062239651774</v>
      </c>
      <c r="W200" s="20">
        <f t="shared" si="68"/>
        <v>0.19574179046138457</v>
      </c>
      <c r="X200" s="20">
        <f t="shared" si="77"/>
        <v>19.8</v>
      </c>
      <c r="Y200" s="20">
        <f t="shared" si="69"/>
        <v>0.99702035322648841</v>
      </c>
      <c r="Z200" s="34">
        <f t="shared" si="70"/>
        <v>1.9147419948752686E-2</v>
      </c>
      <c r="AA200" s="38">
        <f t="shared" si="73"/>
        <v>6.3149085924602841E-3</v>
      </c>
      <c r="AB200" s="37">
        <f t="shared" si="74"/>
        <v>7.1151115484424212E-3</v>
      </c>
      <c r="AC200" s="39">
        <f t="shared" si="71"/>
        <v>18.271133678211886</v>
      </c>
    </row>
    <row r="201" spans="1:29">
      <c r="A201" s="20">
        <f t="shared" si="72"/>
        <v>1.739999999999995E-2</v>
      </c>
      <c r="B201" s="16">
        <f t="shared" si="57"/>
        <v>2.2154368078391768</v>
      </c>
      <c r="C201" s="16">
        <f t="shared" si="58"/>
        <v>41.505987767966829</v>
      </c>
      <c r="D201" s="20">
        <f t="shared" si="75"/>
        <v>99.368509140753972</v>
      </c>
      <c r="E201" s="20">
        <f t="shared" si="76"/>
        <v>79.430791076124606</v>
      </c>
      <c r="F201" s="20">
        <f t="shared" si="56"/>
        <v>3.5725644335037998</v>
      </c>
      <c r="G201" s="20">
        <f t="shared" si="56"/>
        <v>3.7683062239651774</v>
      </c>
      <c r="H201" s="20">
        <f t="shared" si="56"/>
        <v>0.19574179046138457</v>
      </c>
      <c r="I201" s="20">
        <f t="shared" si="56"/>
        <v>19.8</v>
      </c>
      <c r="J201" s="20">
        <f t="shared" si="56"/>
        <v>0.99702035322648841</v>
      </c>
      <c r="K201" s="20">
        <f t="shared" si="59"/>
        <v>1021.9683196509554</v>
      </c>
      <c r="L201" s="20">
        <f t="shared" si="60"/>
        <v>816.91627243424728</v>
      </c>
      <c r="M201" s="20">
        <f t="shared" si="61"/>
        <v>36.742502252710594</v>
      </c>
      <c r="N201" s="20">
        <f t="shared" si="62"/>
        <v>38.755634083036504</v>
      </c>
      <c r="O201" s="20">
        <f t="shared" si="63"/>
        <v>2.0131318303259871</v>
      </c>
      <c r="P201" s="20">
        <f>Properties!$G$12*EXP(1/$N$2-1/300)*(K201*L201-M201*N201/Properties!$B$3)</f>
        <v>1.3580394373811538E-2</v>
      </c>
      <c r="Q201" s="20">
        <f>Properties!$G$13*(K201^2-O201*N201/Properties!$C$3)</f>
        <v>7.4327443134553865E-4</v>
      </c>
      <c r="R201" s="20">
        <f>Properties!$G$14*(O201*L201-M201*K201/Properties!$D$3)</f>
        <v>4.9428809708765854E-10</v>
      </c>
      <c r="S201" s="20">
        <f t="shared" si="64"/>
        <v>99.364915069827774</v>
      </c>
      <c r="T201" s="20">
        <f t="shared" si="65"/>
        <v>79.42755160656553</v>
      </c>
      <c r="U201" s="20">
        <f t="shared" si="66"/>
        <v>3.5758039030628774</v>
      </c>
      <c r="V201" s="20">
        <f t="shared" si="67"/>
        <v>3.771722994207817</v>
      </c>
      <c r="W201" s="20">
        <f t="shared" si="68"/>
        <v>0.19591909114494638</v>
      </c>
      <c r="X201" s="20">
        <f t="shared" si="77"/>
        <v>19.8</v>
      </c>
      <c r="Y201" s="20">
        <f t="shared" si="69"/>
        <v>0.99700320308409651</v>
      </c>
      <c r="Z201" s="34">
        <f t="shared" si="70"/>
        <v>1.9256648155068445E-2</v>
      </c>
      <c r="AA201" s="38">
        <f t="shared" si="73"/>
        <v>6.3508493017222631E-3</v>
      </c>
      <c r="AB201" s="37">
        <f t="shared" si="74"/>
        <v>7.15560491793088E-3</v>
      </c>
      <c r="AC201" s="39">
        <f t="shared" si="71"/>
        <v>18.271049462413906</v>
      </c>
    </row>
    <row r="202" spans="1:29">
      <c r="A202" s="20">
        <f t="shared" si="72"/>
        <v>1.749999999999995E-2</v>
      </c>
      <c r="B202" s="16">
        <f t="shared" si="57"/>
        <v>2.2281692032865283</v>
      </c>
      <c r="C202" s="16">
        <f t="shared" si="58"/>
        <v>41.744527927552845</v>
      </c>
      <c r="D202" s="20">
        <f t="shared" si="75"/>
        <v>99.364915069827774</v>
      </c>
      <c r="E202" s="20">
        <f t="shared" si="76"/>
        <v>79.42755160656553</v>
      </c>
      <c r="F202" s="20">
        <f t="shared" ref="F202:J252" si="78">U201</f>
        <v>3.5758039030628774</v>
      </c>
      <c r="G202" s="20">
        <f t="shared" si="78"/>
        <v>3.771722994207817</v>
      </c>
      <c r="H202" s="20">
        <f t="shared" si="78"/>
        <v>0.19591909114494638</v>
      </c>
      <c r="I202" s="20">
        <f t="shared" si="78"/>
        <v>19.8</v>
      </c>
      <c r="J202" s="20">
        <f t="shared" si="78"/>
        <v>0.99700320308409651</v>
      </c>
      <c r="K202" s="20">
        <f t="shared" si="59"/>
        <v>1021.9137773159626</v>
      </c>
      <c r="L202" s="20">
        <f t="shared" si="60"/>
        <v>816.86890416183417</v>
      </c>
      <c r="M202" s="20">
        <f t="shared" si="61"/>
        <v>36.775186402083854</v>
      </c>
      <c r="N202" s="20">
        <f t="shared" si="62"/>
        <v>38.79010704423947</v>
      </c>
      <c r="O202" s="20">
        <f t="shared" si="63"/>
        <v>2.0149206421556851</v>
      </c>
      <c r="P202" s="20">
        <f>Properties!$G$12*EXP(1/$N$2-1/300)*(K202*L202-M202*N202/Properties!$B$3)</f>
        <v>1.3578882113886631E-2</v>
      </c>
      <c r="Q202" s="20">
        <f>Properties!$G$13*(K202^2-O202*N202/Properties!$C$3)</f>
        <v>7.4319508910122975E-4</v>
      </c>
      <c r="R202" s="20">
        <f>Properties!$G$14*(O202*L202-M202*K202/Properties!$D$3)</f>
        <v>4.9469577490302626E-10</v>
      </c>
      <c r="S202" s="20">
        <f t="shared" si="64"/>
        <v>99.361321397489021</v>
      </c>
      <c r="T202" s="20">
        <f t="shared" si="65"/>
        <v>79.424312497741084</v>
      </c>
      <c r="U202" s="20">
        <f t="shared" si="66"/>
        <v>3.5790430118873284</v>
      </c>
      <c r="V202" s="20">
        <f t="shared" si="67"/>
        <v>3.775139384789421</v>
      </c>
      <c r="W202" s="20">
        <f t="shared" si="68"/>
        <v>0.19609637290209933</v>
      </c>
      <c r="X202" s="20">
        <f t="shared" si="77"/>
        <v>19.8</v>
      </c>
      <c r="Y202" s="20">
        <f t="shared" si="69"/>
        <v>0.99698605264669315</v>
      </c>
      <c r="Z202" s="34">
        <f t="shared" si="70"/>
        <v>1.9365859888761827E-2</v>
      </c>
      <c r="AA202" s="38">
        <f t="shared" si="73"/>
        <v>6.3867860251097851E-3</v>
      </c>
      <c r="AB202" s="37">
        <f t="shared" si="74"/>
        <v>7.1960937782364455E-3</v>
      </c>
      <c r="AC202" s="39">
        <f t="shared" si="71"/>
        <v>18.270965250285926</v>
      </c>
    </row>
    <row r="203" spans="1:29">
      <c r="A203" s="20">
        <f t="shared" si="72"/>
        <v>1.7599999999999949E-2</v>
      </c>
      <c r="B203" s="16">
        <f t="shared" si="57"/>
        <v>2.2409015987338798</v>
      </c>
      <c r="C203" s="16">
        <f t="shared" si="58"/>
        <v>41.983068087138861</v>
      </c>
      <c r="D203" s="20">
        <f t="shared" si="75"/>
        <v>99.361321397489021</v>
      </c>
      <c r="E203" s="20">
        <f t="shared" si="76"/>
        <v>79.424312497741084</v>
      </c>
      <c r="F203" s="20">
        <f t="shared" si="78"/>
        <v>3.5790430118873284</v>
      </c>
      <c r="G203" s="20">
        <f t="shared" si="78"/>
        <v>3.775139384789421</v>
      </c>
      <c r="H203" s="20">
        <f t="shared" si="78"/>
        <v>0.19609637290209933</v>
      </c>
      <c r="I203" s="20">
        <f t="shared" si="78"/>
        <v>19.8</v>
      </c>
      <c r="J203" s="20">
        <f t="shared" si="78"/>
        <v>0.99698605264669315</v>
      </c>
      <c r="K203" s="20">
        <f t="shared" si="59"/>
        <v>1021.8592400494358</v>
      </c>
      <c r="L203" s="20">
        <f t="shared" si="60"/>
        <v>816.8215405038045</v>
      </c>
      <c r="M203" s="20">
        <f t="shared" si="61"/>
        <v>36.807865684482067</v>
      </c>
      <c r="N203" s="20">
        <f t="shared" si="62"/>
        <v>38.824574880493692</v>
      </c>
      <c r="O203" s="20">
        <f t="shared" si="63"/>
        <v>2.0167091960116981</v>
      </c>
      <c r="P203" s="20">
        <f>Properties!$G$12*EXP(1/$N$2-1/300)*(K203*L203-M203*N203/Properties!$B$3)</f>
        <v>1.3577370082011991E-2</v>
      </c>
      <c r="Q203" s="20">
        <f>Properties!$G$13*(K203^2-O203*N203/Properties!$C$3)</f>
        <v>7.431157584577683E-4</v>
      </c>
      <c r="R203" s="20">
        <f>Properties!$G$14*(O203*L203-M203*K203/Properties!$D$3)</f>
        <v>4.9510333967533612E-10</v>
      </c>
      <c r="S203" s="20">
        <f t="shared" si="64"/>
        <v>99.357728123677774</v>
      </c>
      <c r="T203" s="20">
        <f t="shared" si="65"/>
        <v>79.421073749596857</v>
      </c>
      <c r="U203" s="20">
        <f t="shared" si="66"/>
        <v>3.582281760031552</v>
      </c>
      <c r="V203" s="20">
        <f t="shared" si="67"/>
        <v>3.7785553957671558</v>
      </c>
      <c r="W203" s="20">
        <f t="shared" si="68"/>
        <v>0.19627363573561071</v>
      </c>
      <c r="X203" s="20">
        <f t="shared" si="77"/>
        <v>19.8</v>
      </c>
      <c r="Y203" s="20">
        <f t="shared" si="69"/>
        <v>0.99696890191426313</v>
      </c>
      <c r="Z203" s="34">
        <f t="shared" si="70"/>
        <v>1.9475055153223342E-2</v>
      </c>
      <c r="AA203" s="38">
        <f t="shared" si="73"/>
        <v>6.422718763222264E-3</v>
      </c>
      <c r="AB203" s="37">
        <f t="shared" si="74"/>
        <v>7.2365781300392836E-3</v>
      </c>
      <c r="AC203" s="39">
        <f t="shared" si="71"/>
        <v>18.270881041827838</v>
      </c>
    </row>
    <row r="204" spans="1:29">
      <c r="A204" s="20">
        <f t="shared" si="72"/>
        <v>1.7699999999999948E-2</v>
      </c>
      <c r="B204" s="16">
        <f t="shared" si="57"/>
        <v>2.2536339941812313</v>
      </c>
      <c r="C204" s="16">
        <f t="shared" si="58"/>
        <v>42.221608246724877</v>
      </c>
      <c r="D204" s="20">
        <f t="shared" si="75"/>
        <v>99.357728123677774</v>
      </c>
      <c r="E204" s="20">
        <f t="shared" si="76"/>
        <v>79.421073749596857</v>
      </c>
      <c r="F204" s="20">
        <f t="shared" si="78"/>
        <v>3.582281760031552</v>
      </c>
      <c r="G204" s="20">
        <f t="shared" si="78"/>
        <v>3.7785553957671558</v>
      </c>
      <c r="H204" s="20">
        <f t="shared" si="78"/>
        <v>0.19627363573561071</v>
      </c>
      <c r="I204" s="20">
        <f t="shared" si="78"/>
        <v>19.8</v>
      </c>
      <c r="J204" s="20">
        <f t="shared" si="78"/>
        <v>0.99696890191426313</v>
      </c>
      <c r="K204" s="20">
        <f t="shared" si="59"/>
        <v>1021.8047078505641</v>
      </c>
      <c r="L204" s="20">
        <f t="shared" si="60"/>
        <v>816.77418145942431</v>
      </c>
      <c r="M204" s="20">
        <f t="shared" si="61"/>
        <v>36.840540100625979</v>
      </c>
      <c r="N204" s="20">
        <f t="shared" si="62"/>
        <v>38.859037592556788</v>
      </c>
      <c r="O204" s="20">
        <f t="shared" si="63"/>
        <v>2.0184974919308787</v>
      </c>
      <c r="P204" s="20">
        <f>Properties!$G$12*EXP(1/$N$2-1/300)*(K204*L204-M204*N204/Properties!$B$3)</f>
        <v>1.3575858278140672E-2</v>
      </c>
      <c r="Q204" s="20">
        <f>Properties!$G$13*(K204^2-O204*N204/Properties!$C$3)</f>
        <v>7.4303643941279779E-4</v>
      </c>
      <c r="R204" s="20">
        <f>Properties!$G$14*(O204*L204-M204*K204/Properties!$D$3)</f>
        <v>4.9551079143240642E-10</v>
      </c>
      <c r="S204" s="20">
        <f t="shared" si="64"/>
        <v>99.354135248334117</v>
      </c>
      <c r="T204" s="20">
        <f t="shared" si="65"/>
        <v>79.417835362078478</v>
      </c>
      <c r="U204" s="20">
        <f t="shared" si="66"/>
        <v>3.5855201475499361</v>
      </c>
      <c r="V204" s="20">
        <f t="shared" si="67"/>
        <v>3.7819710271981766</v>
      </c>
      <c r="W204" s="20">
        <f t="shared" si="68"/>
        <v>0.19645087964824726</v>
      </c>
      <c r="X204" s="20">
        <f t="shared" si="77"/>
        <v>19.8</v>
      </c>
      <c r="Y204" s="20">
        <f t="shared" si="69"/>
        <v>0.99695175088679111</v>
      </c>
      <c r="Z204" s="34">
        <f t="shared" si="70"/>
        <v>1.9584233951843388E-2</v>
      </c>
      <c r="AA204" s="38">
        <f t="shared" si="73"/>
        <v>6.4586475166588282E-3</v>
      </c>
      <c r="AB204" s="37">
        <f t="shared" si="74"/>
        <v>7.2770579740190303E-3</v>
      </c>
      <c r="AC204" s="39">
        <f t="shared" si="71"/>
        <v>18.270796837039537</v>
      </c>
    </row>
    <row r="205" spans="1:29">
      <c r="A205" s="20">
        <f t="shared" si="72"/>
        <v>1.7799999999999948E-2</v>
      </c>
      <c r="B205" s="16">
        <f t="shared" si="57"/>
        <v>2.2663663896285828</v>
      </c>
      <c r="C205" s="16">
        <f t="shared" si="58"/>
        <v>42.460148406310893</v>
      </c>
      <c r="D205" s="20">
        <f t="shared" si="75"/>
        <v>99.354135248334117</v>
      </c>
      <c r="E205" s="20">
        <f t="shared" si="76"/>
        <v>79.417835362078478</v>
      </c>
      <c r="F205" s="20">
        <f t="shared" si="78"/>
        <v>3.5855201475499361</v>
      </c>
      <c r="G205" s="20">
        <f t="shared" si="78"/>
        <v>3.7819710271981766</v>
      </c>
      <c r="H205" s="20">
        <f t="shared" si="78"/>
        <v>0.19645087964824726</v>
      </c>
      <c r="I205" s="20">
        <f t="shared" si="78"/>
        <v>19.8</v>
      </c>
      <c r="J205" s="20">
        <f t="shared" si="78"/>
        <v>0.99695175088679111</v>
      </c>
      <c r="K205" s="20">
        <f t="shared" si="59"/>
        <v>1021.7501807185367</v>
      </c>
      <c r="L205" s="20">
        <f t="shared" si="60"/>
        <v>816.72682702795964</v>
      </c>
      <c r="M205" s="20">
        <f t="shared" si="61"/>
        <v>36.873209651236216</v>
      </c>
      <c r="N205" s="20">
        <f t="shared" si="62"/>
        <v>38.893495181186232</v>
      </c>
      <c r="O205" s="20">
        <f t="shared" si="63"/>
        <v>2.0202855299500757</v>
      </c>
      <c r="P205" s="20">
        <f>Properties!$G$12*EXP(1/$N$2-1/300)*(K205*L205-M205*N205/Properties!$B$3)</f>
        <v>1.3574346702225742E-2</v>
      </c>
      <c r="Q205" s="20">
        <f>Properties!$G$13*(K205^2-O205*N205/Properties!$C$3)</f>
        <v>7.4295713196396139E-4</v>
      </c>
      <c r="R205" s="20">
        <f>Properties!$G$14*(O205*L205-M205*K205/Properties!$D$3)</f>
        <v>4.9591813020204912E-10</v>
      </c>
      <c r="S205" s="20">
        <f t="shared" si="64"/>
        <v>99.350542771398139</v>
      </c>
      <c r="T205" s="20">
        <f t="shared" si="65"/>
        <v>79.41459733513156</v>
      </c>
      <c r="U205" s="20">
        <f t="shared" si="66"/>
        <v>3.5887581744968573</v>
      </c>
      <c r="V205" s="20">
        <f t="shared" si="67"/>
        <v>3.7853862791396256</v>
      </c>
      <c r="W205" s="20">
        <f t="shared" si="68"/>
        <v>0.19662810464277511</v>
      </c>
      <c r="X205" s="20">
        <f t="shared" si="77"/>
        <v>19.8</v>
      </c>
      <c r="Y205" s="20">
        <f t="shared" si="69"/>
        <v>0.996934599564262</v>
      </c>
      <c r="Z205" s="34">
        <f t="shared" si="70"/>
        <v>1.9693396288011145E-2</v>
      </c>
      <c r="AA205" s="38">
        <f t="shared" si="73"/>
        <v>6.4945722860186095E-3</v>
      </c>
      <c r="AB205" s="37">
        <f t="shared" si="74"/>
        <v>7.3175333108554952E-3</v>
      </c>
      <c r="AC205" s="39">
        <f t="shared" si="71"/>
        <v>18.270712635920926</v>
      </c>
    </row>
    <row r="206" spans="1:29">
      <c r="A206" s="20">
        <f t="shared" si="72"/>
        <v>1.7899999999999947E-2</v>
      </c>
      <c r="B206" s="16">
        <f t="shared" si="57"/>
        <v>2.2790987850759343</v>
      </c>
      <c r="C206" s="16">
        <f t="shared" si="58"/>
        <v>42.698688565896909</v>
      </c>
      <c r="D206" s="20">
        <f t="shared" si="75"/>
        <v>99.350542771398139</v>
      </c>
      <c r="E206" s="20">
        <f t="shared" si="76"/>
        <v>79.41459733513156</v>
      </c>
      <c r="F206" s="20">
        <f t="shared" si="78"/>
        <v>3.5887581744968573</v>
      </c>
      <c r="G206" s="20">
        <f t="shared" si="78"/>
        <v>3.7853862791396256</v>
      </c>
      <c r="H206" s="20">
        <f t="shared" si="78"/>
        <v>0.19662810464277511</v>
      </c>
      <c r="I206" s="20">
        <f t="shared" si="78"/>
        <v>19.8</v>
      </c>
      <c r="J206" s="20">
        <f t="shared" si="78"/>
        <v>0.996934599564262</v>
      </c>
      <c r="K206" s="20">
        <f t="shared" si="59"/>
        <v>1021.6956586525438</v>
      </c>
      <c r="L206" s="20">
        <f t="shared" si="60"/>
        <v>816.67947720867755</v>
      </c>
      <c r="M206" s="20">
        <f t="shared" si="61"/>
        <v>36.905874337033254</v>
      </c>
      <c r="N206" s="20">
        <f t="shared" si="62"/>
        <v>38.927947647139312</v>
      </c>
      <c r="O206" s="20">
        <f t="shared" si="63"/>
        <v>2.0220733101061277</v>
      </c>
      <c r="P206" s="20">
        <f>Properties!$G$12*EXP(1/$N$2-1/300)*(K206*L206-M206*N206/Properties!$B$3)</f>
        <v>1.3572835354220297E-2</v>
      </c>
      <c r="Q206" s="20">
        <f>Properties!$G$13*(K206^2-O206*N206/Properties!$C$3)</f>
        <v>7.4287783610890419E-4</v>
      </c>
      <c r="R206" s="20">
        <f>Properties!$G$14*(O206*L206-M206*K206/Properties!$D$3)</f>
        <v>4.9632535601206765E-10</v>
      </c>
      <c r="S206" s="20">
        <f t="shared" si="64"/>
        <v>99.346950692809941</v>
      </c>
      <c r="T206" s="20">
        <f t="shared" si="65"/>
        <v>79.411359668701735</v>
      </c>
      <c r="U206" s="20">
        <f t="shared" si="66"/>
        <v>3.5919958409266814</v>
      </c>
      <c r="V206" s="20">
        <f t="shared" si="67"/>
        <v>3.7888011516486344</v>
      </c>
      <c r="W206" s="20">
        <f t="shared" si="68"/>
        <v>0.19680531072195992</v>
      </c>
      <c r="X206" s="20">
        <f t="shared" si="77"/>
        <v>19.8</v>
      </c>
      <c r="Y206" s="20">
        <f t="shared" si="69"/>
        <v>0.99691744794666048</v>
      </c>
      <c r="Z206" s="34">
        <f t="shared" si="70"/>
        <v>1.980254216511379E-2</v>
      </c>
      <c r="AA206" s="38">
        <f t="shared" si="73"/>
        <v>6.530493071900594E-3</v>
      </c>
      <c r="AB206" s="37">
        <f t="shared" si="74"/>
        <v>7.3580041412283134E-3</v>
      </c>
      <c r="AC206" s="39">
        <f t="shared" si="71"/>
        <v>18.270628438471906</v>
      </c>
    </row>
    <row r="207" spans="1:29">
      <c r="A207" s="20">
        <f t="shared" si="72"/>
        <v>1.7999999999999947E-2</v>
      </c>
      <c r="B207" s="16">
        <f t="shared" si="57"/>
        <v>2.2918311805232858</v>
      </c>
      <c r="C207" s="16">
        <f t="shared" si="58"/>
        <v>42.937228725482925</v>
      </c>
      <c r="D207" s="20">
        <f t="shared" si="75"/>
        <v>99.346950692809941</v>
      </c>
      <c r="E207" s="20">
        <f t="shared" si="76"/>
        <v>79.411359668701735</v>
      </c>
      <c r="F207" s="20">
        <f t="shared" si="78"/>
        <v>3.5919958409266814</v>
      </c>
      <c r="G207" s="20">
        <f t="shared" si="78"/>
        <v>3.7888011516486344</v>
      </c>
      <c r="H207" s="20">
        <f t="shared" si="78"/>
        <v>0.19680531072195992</v>
      </c>
      <c r="I207" s="20">
        <f t="shared" si="78"/>
        <v>19.8</v>
      </c>
      <c r="J207" s="20">
        <f t="shared" si="78"/>
        <v>0.99691744794666048</v>
      </c>
      <c r="K207" s="20">
        <f t="shared" si="59"/>
        <v>1021.6411416517749</v>
      </c>
      <c r="L207" s="20">
        <f t="shared" si="60"/>
        <v>816.63213200084442</v>
      </c>
      <c r="M207" s="20">
        <f t="shared" si="61"/>
        <v>36.938534158737419</v>
      </c>
      <c r="N207" s="20">
        <f t="shared" si="62"/>
        <v>38.962394991173205</v>
      </c>
      <c r="O207" s="20">
        <f t="shared" si="63"/>
        <v>2.0238608324358678</v>
      </c>
      <c r="P207" s="20">
        <f>Properties!$G$12*EXP(1/$N$2-1/300)*(K207*L207-M207*N207/Properties!$B$3)</f>
        <v>1.3571324234077429E-2</v>
      </c>
      <c r="Q207" s="20">
        <f>Properties!$G$13*(K207^2-O207*N207/Properties!$C$3)</f>
        <v>7.4279855184527089E-4</v>
      </c>
      <c r="R207" s="20">
        <f>Properties!$G$14*(O207*L207-M207*K207/Properties!$D$3)</f>
        <v>4.9673246889025784E-10</v>
      </c>
      <c r="S207" s="20">
        <f t="shared" si="64"/>
        <v>99.343359012509652</v>
      </c>
      <c r="T207" s="20">
        <f t="shared" si="65"/>
        <v>79.408122362734659</v>
      </c>
      <c r="U207" s="20">
        <f t="shared" si="66"/>
        <v>3.5952331468937624</v>
      </c>
      <c r="V207" s="20">
        <f t="shared" si="67"/>
        <v>3.7922156447823223</v>
      </c>
      <c r="W207" s="20">
        <f t="shared" si="68"/>
        <v>0.1969824978885667</v>
      </c>
      <c r="X207" s="20">
        <f t="shared" si="77"/>
        <v>19.8</v>
      </c>
      <c r="Y207" s="20">
        <f t="shared" si="69"/>
        <v>0.99690029603397134</v>
      </c>
      <c r="Z207" s="34">
        <f t="shared" si="70"/>
        <v>1.991167158653917E-2</v>
      </c>
      <c r="AA207" s="38">
        <f t="shared" si="73"/>
        <v>6.5664098749034852E-3</v>
      </c>
      <c r="AB207" s="37">
        <f t="shared" si="74"/>
        <v>7.3984704658167644E-3</v>
      </c>
      <c r="AC207" s="39">
        <f t="shared" si="71"/>
        <v>18.270544244692378</v>
      </c>
    </row>
    <row r="208" spans="1:29">
      <c r="A208" s="20">
        <f t="shared" si="72"/>
        <v>1.8099999999999946E-2</v>
      </c>
      <c r="B208" s="16">
        <f t="shared" si="57"/>
        <v>2.3045635759706373</v>
      </c>
      <c r="C208" s="16">
        <f t="shared" si="58"/>
        <v>43.175768885068941</v>
      </c>
      <c r="D208" s="20">
        <f t="shared" si="75"/>
        <v>99.343359012509652</v>
      </c>
      <c r="E208" s="20">
        <f t="shared" si="76"/>
        <v>79.408122362734659</v>
      </c>
      <c r="F208" s="20">
        <f t="shared" si="78"/>
        <v>3.5952331468937624</v>
      </c>
      <c r="G208" s="20">
        <f t="shared" si="78"/>
        <v>3.7922156447823223</v>
      </c>
      <c r="H208" s="20">
        <f t="shared" si="78"/>
        <v>0.1969824978885667</v>
      </c>
      <c r="I208" s="20">
        <f t="shared" si="78"/>
        <v>19.8</v>
      </c>
      <c r="J208" s="20">
        <f t="shared" si="78"/>
        <v>0.99690029603397134</v>
      </c>
      <c r="K208" s="20">
        <f t="shared" si="59"/>
        <v>1021.58662971542</v>
      </c>
      <c r="L208" s="20">
        <f t="shared" si="60"/>
        <v>816.58479140372697</v>
      </c>
      <c r="M208" s="20">
        <f t="shared" si="61"/>
        <v>36.97118911706886</v>
      </c>
      <c r="N208" s="20">
        <f t="shared" si="62"/>
        <v>38.996837214044909</v>
      </c>
      <c r="O208" s="20">
        <f t="shared" si="63"/>
        <v>2.0256480969761204</v>
      </c>
      <c r="P208" s="20">
        <f>Properties!$G$12*EXP(1/$N$2-1/300)*(K208*L208-M208*N208/Properties!$B$3)</f>
        <v>1.3569813341750246E-2</v>
      </c>
      <c r="Q208" s="20">
        <f>Properties!$G$13*(K208^2-O208*N208/Properties!$C$3)</f>
        <v>7.4271927917070725E-4</v>
      </c>
      <c r="R208" s="20">
        <f>Properties!$G$14*(O208*L208-M208*K208/Properties!$D$3)</f>
        <v>4.971394688644078E-10</v>
      </c>
      <c r="S208" s="20">
        <f t="shared" si="64"/>
        <v>99.339767730437387</v>
      </c>
      <c r="T208" s="20">
        <f t="shared" si="65"/>
        <v>79.404885417175976</v>
      </c>
      <c r="U208" s="20">
        <f t="shared" si="66"/>
        <v>3.5984700924524438</v>
      </c>
      <c r="V208" s="20">
        <f t="shared" si="67"/>
        <v>3.7956297585977969</v>
      </c>
      <c r="W208" s="20">
        <f t="shared" si="68"/>
        <v>0.19715966614535996</v>
      </c>
      <c r="X208" s="20">
        <f t="shared" si="77"/>
        <v>19.8</v>
      </c>
      <c r="Y208" s="20">
        <f t="shared" si="69"/>
        <v>0.99688314382617937</v>
      </c>
      <c r="Z208" s="34">
        <f t="shared" si="70"/>
        <v>2.0020784555673576E-2</v>
      </c>
      <c r="AA208" s="38">
        <f t="shared" si="73"/>
        <v>6.6023226956261286E-3</v>
      </c>
      <c r="AB208" s="37">
        <f t="shared" si="74"/>
        <v>7.4389322853003039E-3</v>
      </c>
      <c r="AC208" s="39">
        <f t="shared" si="71"/>
        <v>18.270460054582241</v>
      </c>
    </row>
    <row r="209" spans="1:29">
      <c r="A209" s="20">
        <f t="shared" si="72"/>
        <v>1.8199999999999945E-2</v>
      </c>
      <c r="B209" s="16">
        <f t="shared" si="57"/>
        <v>2.3172959714179888</v>
      </c>
      <c r="C209" s="16">
        <f t="shared" si="58"/>
        <v>43.414309044654956</v>
      </c>
      <c r="D209" s="20">
        <f t="shared" si="75"/>
        <v>99.339767730437387</v>
      </c>
      <c r="E209" s="20">
        <f t="shared" si="76"/>
        <v>79.404885417175976</v>
      </c>
      <c r="F209" s="20">
        <f t="shared" si="78"/>
        <v>3.5984700924524438</v>
      </c>
      <c r="G209" s="20">
        <f t="shared" si="78"/>
        <v>3.7956297585977969</v>
      </c>
      <c r="H209" s="20">
        <f t="shared" si="78"/>
        <v>0.19715966614535996</v>
      </c>
      <c r="I209" s="20">
        <f t="shared" si="78"/>
        <v>19.8</v>
      </c>
      <c r="J209" s="20">
        <f t="shared" si="78"/>
        <v>0.99688314382617937</v>
      </c>
      <c r="K209" s="20">
        <f t="shared" si="59"/>
        <v>1021.532122842669</v>
      </c>
      <c r="L209" s="20">
        <f t="shared" si="60"/>
        <v>816.53745541659248</v>
      </c>
      <c r="M209" s="20">
        <f t="shared" si="61"/>
        <v>37.003839212747629</v>
      </c>
      <c r="N209" s="20">
        <f t="shared" si="62"/>
        <v>39.031274316511265</v>
      </c>
      <c r="O209" s="20">
        <f t="shared" si="63"/>
        <v>2.0274351037637031</v>
      </c>
      <c r="P209" s="20">
        <f>Properties!$G$12*EXP(1/$N$2-1/300)*(K209*L209-M209*N209/Properties!$B$3)</f>
        <v>1.3568302677191869E-2</v>
      </c>
      <c r="Q209" s="20">
        <f>Properties!$G$13*(K209^2-O209*N209/Properties!$C$3)</f>
        <v>7.4264001808285903E-4</v>
      </c>
      <c r="R209" s="20">
        <f>Properties!$G$14*(O209*L209-M209*K209/Properties!$D$3)</f>
        <v>4.9754635596229829E-10</v>
      </c>
      <c r="S209" s="20">
        <f t="shared" si="64"/>
        <v>99.336176846533291</v>
      </c>
      <c r="T209" s="20">
        <f t="shared" si="65"/>
        <v>79.401648831971357</v>
      </c>
      <c r="U209" s="20">
        <f t="shared" si="66"/>
        <v>3.6017066776570572</v>
      </c>
      <c r="V209" s="20">
        <f t="shared" si="67"/>
        <v>3.7990434931521539</v>
      </c>
      <c r="W209" s="20">
        <f t="shared" si="68"/>
        <v>0.19733681549510362</v>
      </c>
      <c r="X209" s="20">
        <f t="shared" si="77"/>
        <v>19.8</v>
      </c>
      <c r="Y209" s="20">
        <f t="shared" si="69"/>
        <v>0.99686599132326936</v>
      </c>
      <c r="Z209" s="34">
        <f t="shared" si="70"/>
        <v>2.0129881075902412E-2</v>
      </c>
      <c r="AA209" s="38">
        <f t="shared" si="73"/>
        <v>6.6382315346670854E-3</v>
      </c>
      <c r="AB209" s="37">
        <f t="shared" si="74"/>
        <v>7.4793896003580327E-3</v>
      </c>
      <c r="AC209" s="39">
        <f t="shared" si="71"/>
        <v>18.270375868141404</v>
      </c>
    </row>
    <row r="210" spans="1:29">
      <c r="A210" s="20">
        <f t="shared" si="72"/>
        <v>1.8299999999999945E-2</v>
      </c>
      <c r="B210" s="16">
        <f t="shared" si="57"/>
        <v>2.3300283668653408</v>
      </c>
      <c r="C210" s="16">
        <f t="shared" si="58"/>
        <v>43.652849204240972</v>
      </c>
      <c r="D210" s="20">
        <f t="shared" si="75"/>
        <v>99.336176846533291</v>
      </c>
      <c r="E210" s="20">
        <f t="shared" si="76"/>
        <v>79.401648831971357</v>
      </c>
      <c r="F210" s="20">
        <f t="shared" si="78"/>
        <v>3.6017066776570572</v>
      </c>
      <c r="G210" s="20">
        <f t="shared" si="78"/>
        <v>3.7990434931521539</v>
      </c>
      <c r="H210" s="20">
        <f t="shared" si="78"/>
        <v>0.19733681549510362</v>
      </c>
      <c r="I210" s="20">
        <f t="shared" si="78"/>
        <v>19.8</v>
      </c>
      <c r="J210" s="20">
        <f t="shared" si="78"/>
        <v>0.99686599132326936</v>
      </c>
      <c r="K210" s="20">
        <f t="shared" si="59"/>
        <v>1021.4776210327124</v>
      </c>
      <c r="L210" s="20">
        <f t="shared" si="60"/>
        <v>816.49012403870745</v>
      </c>
      <c r="M210" s="20">
        <f t="shared" si="61"/>
        <v>37.036484446493567</v>
      </c>
      <c r="N210" s="20">
        <f t="shared" si="62"/>
        <v>39.06570629932893</v>
      </c>
      <c r="O210" s="20">
        <f t="shared" si="63"/>
        <v>2.0292218528354251</v>
      </c>
      <c r="P210" s="20">
        <f>Properties!$G$12*EXP(1/$N$2-1/300)*(K210*L210-M210*N210/Properties!$B$3)</f>
        <v>1.3566792240355428E-2</v>
      </c>
      <c r="Q210" s="20">
        <f>Properties!$G$13*(K210^2-O210*N210/Properties!$C$3)</f>
        <v>7.4256076857937329E-4</v>
      </c>
      <c r="R210" s="20">
        <f>Properties!$G$14*(O210*L210-M210*K210/Properties!$D$3)</f>
        <v>4.9795313021170065E-10</v>
      </c>
      <c r="S210" s="20">
        <f t="shared" si="64"/>
        <v>99.332586360737508</v>
      </c>
      <c r="T210" s="20">
        <f t="shared" si="65"/>
        <v>79.39841260706649</v>
      </c>
      <c r="U210" s="20">
        <f t="shared" si="66"/>
        <v>3.6049429025619237</v>
      </c>
      <c r="V210" s="20">
        <f t="shared" si="67"/>
        <v>3.8024568485024779</v>
      </c>
      <c r="W210" s="20">
        <f t="shared" si="68"/>
        <v>0.19751394594056104</v>
      </c>
      <c r="X210" s="20">
        <f t="shared" si="77"/>
        <v>19.8</v>
      </c>
      <c r="Y210" s="20">
        <f t="shared" si="69"/>
        <v>0.99684883852522599</v>
      </c>
      <c r="Z210" s="34">
        <f t="shared" si="70"/>
        <v>2.0238961150610746E-2</v>
      </c>
      <c r="AA210" s="38">
        <f t="shared" si="73"/>
        <v>6.6741363926249167E-3</v>
      </c>
      <c r="AB210" s="37">
        <f t="shared" si="74"/>
        <v>7.5198424116688757E-3</v>
      </c>
      <c r="AC210" s="39">
        <f t="shared" si="71"/>
        <v>18.270291685369749</v>
      </c>
    </row>
    <row r="211" spans="1:29">
      <c r="A211" s="20">
        <f t="shared" si="72"/>
        <v>1.8399999999999944E-2</v>
      </c>
      <c r="B211" s="16">
        <f t="shared" si="57"/>
        <v>2.3427607623126923</v>
      </c>
      <c r="C211" s="16">
        <f t="shared" si="58"/>
        <v>43.891389363826981</v>
      </c>
      <c r="D211" s="20">
        <f t="shared" si="75"/>
        <v>99.332586360737508</v>
      </c>
      <c r="E211" s="20">
        <f t="shared" si="76"/>
        <v>79.39841260706649</v>
      </c>
      <c r="F211" s="20">
        <f t="shared" si="78"/>
        <v>3.6049429025619237</v>
      </c>
      <c r="G211" s="20">
        <f t="shared" si="78"/>
        <v>3.8024568485024779</v>
      </c>
      <c r="H211" s="20">
        <f t="shared" si="78"/>
        <v>0.19751394594056104</v>
      </c>
      <c r="I211" s="20">
        <f t="shared" si="78"/>
        <v>19.8</v>
      </c>
      <c r="J211" s="20">
        <f t="shared" si="78"/>
        <v>0.99684883852522599</v>
      </c>
      <c r="K211" s="20">
        <f t="shared" si="59"/>
        <v>1021.4231242847402</v>
      </c>
      <c r="L211" s="20">
        <f t="shared" si="60"/>
        <v>816.44279726933939</v>
      </c>
      <c r="M211" s="20">
        <f t="shared" si="61"/>
        <v>37.06912481902642</v>
      </c>
      <c r="N211" s="20">
        <f t="shared" si="62"/>
        <v>39.100133163254434</v>
      </c>
      <c r="O211" s="20">
        <f t="shared" si="63"/>
        <v>2.0310083442280891</v>
      </c>
      <c r="P211" s="20">
        <f>Properties!$G$12*EXP(1/$N$2-1/300)*(K211*L211-M211*N211/Properties!$B$3)</f>
        <v>1.3565282031194063E-2</v>
      </c>
      <c r="Q211" s="20">
        <f>Properties!$G$13*(K211^2-O211*N211/Properties!$C$3)</f>
        <v>7.424815306578971E-4</v>
      </c>
      <c r="R211" s="20">
        <f>Properties!$G$14*(O211*L211-M211*K211/Properties!$D$3)</f>
        <v>4.9835979164038024E-10</v>
      </c>
      <c r="S211" s="20">
        <f t="shared" si="64"/>
        <v>99.32899627299021</v>
      </c>
      <c r="T211" s="20">
        <f t="shared" si="65"/>
        <v>79.39517674240706</v>
      </c>
      <c r="U211" s="20">
        <f t="shared" si="66"/>
        <v>3.6081787672213528</v>
      </c>
      <c r="V211" s="20">
        <f t="shared" si="67"/>
        <v>3.8058698247058409</v>
      </c>
      <c r="W211" s="20">
        <f t="shared" si="68"/>
        <v>0.19769105748449503</v>
      </c>
      <c r="X211" s="20">
        <f t="shared" si="77"/>
        <v>19.8</v>
      </c>
      <c r="Y211" s="20">
        <f t="shared" si="69"/>
        <v>0.99683168543203415</v>
      </c>
      <c r="Z211" s="34">
        <f t="shared" si="70"/>
        <v>2.0348024783182539E-2</v>
      </c>
      <c r="AA211" s="38">
        <f t="shared" si="73"/>
        <v>6.7100372700978992E-3</v>
      </c>
      <c r="AB211" s="37">
        <f t="shared" si="74"/>
        <v>7.5602907199117551E-3</v>
      </c>
      <c r="AC211" s="39">
        <f t="shared" si="71"/>
        <v>18.270207506267184</v>
      </c>
    </row>
    <row r="212" spans="1:29">
      <c r="A212" s="20">
        <f t="shared" si="72"/>
        <v>1.8499999999999944E-2</v>
      </c>
      <c r="B212" s="16">
        <f t="shared" si="57"/>
        <v>2.3554931577600438</v>
      </c>
      <c r="C212" s="16">
        <f t="shared" si="58"/>
        <v>44.129929523412997</v>
      </c>
      <c r="D212" s="20">
        <f t="shared" si="75"/>
        <v>99.32899627299021</v>
      </c>
      <c r="E212" s="20">
        <f t="shared" si="76"/>
        <v>79.39517674240706</v>
      </c>
      <c r="F212" s="20">
        <f t="shared" si="78"/>
        <v>3.6081787672213528</v>
      </c>
      <c r="G212" s="20">
        <f t="shared" si="78"/>
        <v>3.8058698247058409</v>
      </c>
      <c r="H212" s="20">
        <f t="shared" si="78"/>
        <v>0.19769105748449503</v>
      </c>
      <c r="I212" s="20">
        <f t="shared" si="78"/>
        <v>19.8</v>
      </c>
      <c r="J212" s="20">
        <f t="shared" si="78"/>
        <v>0.99683168543203415</v>
      </c>
      <c r="K212" s="20">
        <f t="shared" si="59"/>
        <v>1021.3686325979439</v>
      </c>
      <c r="L212" s="20">
        <f t="shared" si="60"/>
        <v>816.39547510775606</v>
      </c>
      <c r="M212" s="20">
        <f t="shared" si="61"/>
        <v>37.101760331065769</v>
      </c>
      <c r="N212" s="20">
        <f t="shared" si="62"/>
        <v>39.134554909044184</v>
      </c>
      <c r="O212" s="20">
        <f t="shared" si="63"/>
        <v>2.0327945779784908</v>
      </c>
      <c r="P212" s="20">
        <f>Properties!$G$12*EXP(1/$N$2-1/300)*(K212*L212-M212*N212/Properties!$B$3)</f>
        <v>1.3563772049660947E-2</v>
      </c>
      <c r="Q212" s="20">
        <f>Properties!$G$13*(K212^2-O212*N212/Properties!$C$3)</f>
        <v>7.4240230431607936E-4</v>
      </c>
      <c r="R212" s="20">
        <f>Properties!$G$14*(O212*L212-M212*K212/Properties!$D$3)</f>
        <v>4.9876634027609413E-10</v>
      </c>
      <c r="S212" s="20">
        <f t="shared" si="64"/>
        <v>99.325406583231569</v>
      </c>
      <c r="T212" s="20">
        <f t="shared" si="65"/>
        <v>79.391941237938767</v>
      </c>
      <c r="U212" s="20">
        <f t="shared" si="66"/>
        <v>3.6114142716896431</v>
      </c>
      <c r="V212" s="20">
        <f t="shared" si="67"/>
        <v>3.809282421819304</v>
      </c>
      <c r="W212" s="20">
        <f t="shared" si="68"/>
        <v>0.19786815012966782</v>
      </c>
      <c r="X212" s="20">
        <f t="shared" si="77"/>
        <v>19.8</v>
      </c>
      <c r="Y212" s="20">
        <f t="shared" si="69"/>
        <v>0.99681453204367854</v>
      </c>
      <c r="Z212" s="34">
        <f t="shared" si="70"/>
        <v>2.0457071976999419E-2</v>
      </c>
      <c r="AA212" s="38">
        <f t="shared" si="73"/>
        <v>6.7459341676843112E-3</v>
      </c>
      <c r="AB212" s="37">
        <f t="shared" si="74"/>
        <v>7.6007345257654178E-3</v>
      </c>
      <c r="AC212" s="39">
        <f t="shared" si="71"/>
        <v>18.270123330833613</v>
      </c>
    </row>
    <row r="213" spans="1:29">
      <c r="A213" s="20">
        <f t="shared" si="72"/>
        <v>1.8599999999999943E-2</v>
      </c>
      <c r="B213" s="16">
        <f t="shared" si="57"/>
        <v>2.3682255532073953</v>
      </c>
      <c r="C213" s="16">
        <f t="shared" si="58"/>
        <v>44.368469682999013</v>
      </c>
      <c r="D213" s="20">
        <f t="shared" si="75"/>
        <v>99.325406583231569</v>
      </c>
      <c r="E213" s="20">
        <f t="shared" si="76"/>
        <v>79.391941237938767</v>
      </c>
      <c r="F213" s="20">
        <f t="shared" si="78"/>
        <v>3.6114142716896431</v>
      </c>
      <c r="G213" s="20">
        <f t="shared" si="78"/>
        <v>3.809282421819304</v>
      </c>
      <c r="H213" s="20">
        <f t="shared" si="78"/>
        <v>0.19786815012966782</v>
      </c>
      <c r="I213" s="20">
        <f t="shared" si="78"/>
        <v>19.8</v>
      </c>
      <c r="J213" s="20">
        <f t="shared" si="78"/>
        <v>0.99681453204367854</v>
      </c>
      <c r="K213" s="20">
        <f t="shared" si="59"/>
        <v>1021.3141459715132</v>
      </c>
      <c r="L213" s="20">
        <f t="shared" si="60"/>
        <v>816.34815755322438</v>
      </c>
      <c r="M213" s="20">
        <f t="shared" si="61"/>
        <v>37.134390983331024</v>
      </c>
      <c r="N213" s="20">
        <f t="shared" si="62"/>
        <v>39.168971537454368</v>
      </c>
      <c r="O213" s="20">
        <f t="shared" si="63"/>
        <v>2.0345805541234157</v>
      </c>
      <c r="P213" s="20">
        <f>Properties!$G$12*EXP(1/$N$2-1/300)*(K213*L213-M213*N213/Properties!$B$3)</f>
        <v>1.3562262295709228E-2</v>
      </c>
      <c r="Q213" s="20">
        <f>Properties!$G$13*(K213^2-O213*N213/Properties!$C$3)</f>
        <v>7.4232308955156725E-4</v>
      </c>
      <c r="R213" s="20">
        <f>Properties!$G$14*(O213*L213-M213*K213/Properties!$D$3)</f>
        <v>4.9917277614659062E-10</v>
      </c>
      <c r="S213" s="20">
        <f t="shared" si="64"/>
        <v>99.321817291401786</v>
      </c>
      <c r="T213" s="20">
        <f t="shared" si="65"/>
        <v>79.388706093607325</v>
      </c>
      <c r="U213" s="20">
        <f t="shared" si="66"/>
        <v>3.6146494160210816</v>
      </c>
      <c r="V213" s="20">
        <f t="shared" si="67"/>
        <v>3.8126946398999157</v>
      </c>
      <c r="W213" s="20">
        <f t="shared" si="68"/>
        <v>0.19804522387884108</v>
      </c>
      <c r="X213" s="20">
        <f t="shared" si="77"/>
        <v>19.8</v>
      </c>
      <c r="Y213" s="20">
        <f t="shared" si="69"/>
        <v>0.99679737836014393</v>
      </c>
      <c r="Z213" s="34">
        <f t="shared" si="70"/>
        <v>2.0566102735445124E-2</v>
      </c>
      <c r="AA213" s="38">
        <f t="shared" si="73"/>
        <v>6.781827085982144E-3</v>
      </c>
      <c r="AB213" s="37">
        <f t="shared" si="74"/>
        <v>7.6411738299084321E-3</v>
      </c>
      <c r="AC213" s="39">
        <f t="shared" si="71"/>
        <v>18.270039159068936</v>
      </c>
    </row>
    <row r="214" spans="1:29">
      <c r="A214" s="20">
        <f t="shared" si="72"/>
        <v>1.8699999999999942E-2</v>
      </c>
      <c r="B214" s="16">
        <f t="shared" si="57"/>
        <v>2.3809579486547467</v>
      </c>
      <c r="C214" s="16">
        <f t="shared" si="58"/>
        <v>44.607009842585029</v>
      </c>
      <c r="D214" s="20">
        <f t="shared" si="75"/>
        <v>99.321817291401786</v>
      </c>
      <c r="E214" s="20">
        <f t="shared" si="76"/>
        <v>79.388706093607325</v>
      </c>
      <c r="F214" s="20">
        <f t="shared" si="78"/>
        <v>3.6146494160210816</v>
      </c>
      <c r="G214" s="20">
        <f t="shared" si="78"/>
        <v>3.8126946398999157</v>
      </c>
      <c r="H214" s="20">
        <f t="shared" si="78"/>
        <v>0.19804522387884108</v>
      </c>
      <c r="I214" s="20">
        <f t="shared" si="78"/>
        <v>19.8</v>
      </c>
      <c r="J214" s="20">
        <f t="shared" si="78"/>
        <v>0.99679737836014393</v>
      </c>
      <c r="K214" s="20">
        <f t="shared" si="59"/>
        <v>1021.2596644046398</v>
      </c>
      <c r="L214" s="20">
        <f t="shared" si="60"/>
        <v>816.30084460501234</v>
      </c>
      <c r="M214" s="20">
        <f t="shared" si="61"/>
        <v>37.167016776541473</v>
      </c>
      <c r="N214" s="20">
        <f t="shared" si="62"/>
        <v>39.203383049241047</v>
      </c>
      <c r="O214" s="20">
        <f t="shared" si="63"/>
        <v>2.0363662726996448</v>
      </c>
      <c r="P214" s="20">
        <f>Properties!$G$12*EXP(1/$N$2-1/300)*(K214*L214-M214*N214/Properties!$B$3)</f>
        <v>1.3560752769292103E-2</v>
      </c>
      <c r="Q214" s="20">
        <f>Properties!$G$13*(K214^2-O214*N214/Properties!$C$3)</f>
        <v>7.4224388636201131E-4</v>
      </c>
      <c r="R214" s="20">
        <f>Properties!$G$14*(O214*L214-M214*K214/Properties!$D$3)</f>
        <v>4.9957909927961116E-10</v>
      </c>
      <c r="S214" s="20">
        <f t="shared" si="64"/>
        <v>99.318228397441047</v>
      </c>
      <c r="T214" s="20">
        <f t="shared" si="65"/>
        <v>79.385471309358465</v>
      </c>
      <c r="U214" s="20">
        <f t="shared" si="66"/>
        <v>3.6178842002699447</v>
      </c>
      <c r="V214" s="20">
        <f t="shared" si="67"/>
        <v>3.8161064790047137</v>
      </c>
      <c r="W214" s="20">
        <f t="shared" si="68"/>
        <v>0.19822227873477594</v>
      </c>
      <c r="X214" s="20">
        <f t="shared" si="77"/>
        <v>19.8</v>
      </c>
      <c r="Y214" s="20">
        <f t="shared" si="69"/>
        <v>0.996780224381415</v>
      </c>
      <c r="Z214" s="34">
        <f t="shared" si="70"/>
        <v>2.0675117061899617E-2</v>
      </c>
      <c r="AA214" s="38">
        <f t="shared" si="73"/>
        <v>6.8177160255895328E-3</v>
      </c>
      <c r="AB214" s="37">
        <f t="shared" si="74"/>
        <v>7.6816086330191878E-3</v>
      </c>
      <c r="AC214" s="39">
        <f t="shared" si="71"/>
        <v>18.269954990973044</v>
      </c>
    </row>
    <row r="215" spans="1:29">
      <c r="A215" s="20">
        <f t="shared" si="72"/>
        <v>1.8799999999999942E-2</v>
      </c>
      <c r="B215" s="16">
        <f t="shared" si="57"/>
        <v>2.3936903441020982</v>
      </c>
      <c r="C215" s="16">
        <f t="shared" si="58"/>
        <v>44.845550002171045</v>
      </c>
      <c r="D215" s="20">
        <f t="shared" si="75"/>
        <v>99.318228397441047</v>
      </c>
      <c r="E215" s="20">
        <f t="shared" si="76"/>
        <v>79.385471309358465</v>
      </c>
      <c r="F215" s="20">
        <f t="shared" si="78"/>
        <v>3.6178842002699447</v>
      </c>
      <c r="G215" s="20">
        <f t="shared" si="78"/>
        <v>3.8161064790047137</v>
      </c>
      <c r="H215" s="20">
        <f t="shared" si="78"/>
        <v>0.19822227873477594</v>
      </c>
      <c r="I215" s="20">
        <f t="shared" si="78"/>
        <v>19.8</v>
      </c>
      <c r="J215" s="20">
        <f t="shared" si="78"/>
        <v>0.996780224381415</v>
      </c>
      <c r="K215" s="20">
        <f t="shared" si="59"/>
        <v>1021.2051878965142</v>
      </c>
      <c r="L215" s="20">
        <f t="shared" si="60"/>
        <v>816.25353626238768</v>
      </c>
      <c r="M215" s="20">
        <f t="shared" si="61"/>
        <v>37.199637711416244</v>
      </c>
      <c r="N215" s="20">
        <f t="shared" si="62"/>
        <v>39.237789445160118</v>
      </c>
      <c r="O215" s="20">
        <f t="shared" si="63"/>
        <v>2.0381517337439501</v>
      </c>
      <c r="P215" s="20">
        <f>Properties!$G$12*EXP(1/$N$2-1/300)*(K215*L215-M215*N215/Properties!$B$3)</f>
        <v>1.3559243470362751E-2</v>
      </c>
      <c r="Q215" s="20">
        <f>Properties!$G$13*(K215^2-O215*N215/Properties!$C$3)</f>
        <v>7.4216469474505989E-4</v>
      </c>
      <c r="R215" s="20">
        <f>Properties!$G$14*(O215*L215-M215*K215/Properties!$D$3)</f>
        <v>4.9998530970288959E-10</v>
      </c>
      <c r="S215" s="20">
        <f t="shared" si="64"/>
        <v>99.314639901289581</v>
      </c>
      <c r="T215" s="20">
        <f t="shared" si="65"/>
        <v>79.382236885137914</v>
      </c>
      <c r="U215" s="20">
        <f t="shared" si="66"/>
        <v>3.6211186244904972</v>
      </c>
      <c r="V215" s="20">
        <f t="shared" si="67"/>
        <v>3.8195179391907232</v>
      </c>
      <c r="W215" s="20">
        <f t="shared" si="68"/>
        <v>0.19839931470023295</v>
      </c>
      <c r="X215" s="20">
        <f t="shared" si="77"/>
        <v>19.8</v>
      </c>
      <c r="Y215" s="20">
        <f t="shared" si="69"/>
        <v>0.99676307010747656</v>
      </c>
      <c r="Z215" s="34">
        <f t="shared" si="70"/>
        <v>2.0784114959743971E-2</v>
      </c>
      <c r="AA215" s="38">
        <f t="shared" si="73"/>
        <v>6.8536009871041871E-3</v>
      </c>
      <c r="AB215" s="37">
        <f t="shared" si="74"/>
        <v>7.7220389357760769E-3</v>
      </c>
      <c r="AC215" s="39">
        <f t="shared" si="71"/>
        <v>18.269870826545862</v>
      </c>
    </row>
    <row r="216" spans="1:29">
      <c r="A216" s="20">
        <f t="shared" si="72"/>
        <v>1.8899999999999941E-2</v>
      </c>
      <c r="B216" s="16">
        <f t="shared" si="57"/>
        <v>2.4064227395494497</v>
      </c>
      <c r="C216" s="16">
        <f t="shared" si="58"/>
        <v>45.084090161757061</v>
      </c>
      <c r="D216" s="20">
        <f t="shared" si="75"/>
        <v>99.314639901289581</v>
      </c>
      <c r="E216" s="20">
        <f t="shared" si="76"/>
        <v>79.382236885137914</v>
      </c>
      <c r="F216" s="20">
        <f t="shared" si="78"/>
        <v>3.6211186244904972</v>
      </c>
      <c r="G216" s="20">
        <f t="shared" si="78"/>
        <v>3.8195179391907232</v>
      </c>
      <c r="H216" s="20">
        <f t="shared" si="78"/>
        <v>0.19839931470023295</v>
      </c>
      <c r="I216" s="20">
        <f t="shared" si="78"/>
        <v>19.8</v>
      </c>
      <c r="J216" s="20">
        <f t="shared" si="78"/>
        <v>0.99676307010747656</v>
      </c>
      <c r="K216" s="20">
        <f t="shared" si="59"/>
        <v>1021.1507164463284</v>
      </c>
      <c r="L216" s="20">
        <f t="shared" si="60"/>
        <v>816.20623252461849</v>
      </c>
      <c r="M216" s="20">
        <f t="shared" si="61"/>
        <v>37.232253788674313</v>
      </c>
      <c r="N216" s="20">
        <f t="shared" si="62"/>
        <v>39.272190725967342</v>
      </c>
      <c r="O216" s="20">
        <f t="shared" si="63"/>
        <v>2.0399369372930969</v>
      </c>
      <c r="P216" s="20">
        <f>Properties!$G$12*EXP(1/$N$2-1/300)*(K216*L216-M216*N216/Properties!$B$3)</f>
        <v>1.3557734398874388E-2</v>
      </c>
      <c r="Q216" s="20">
        <f>Properties!$G$13*(K216^2-O216*N216/Properties!$C$3)</f>
        <v>7.4208551469836495E-4</v>
      </c>
      <c r="R216" s="20">
        <f>Properties!$G$14*(O216*L216-M216*K216/Properties!$D$3)</f>
        <v>5.0039140744415112E-10</v>
      </c>
      <c r="S216" s="20">
        <f t="shared" si="64"/>
        <v>99.311051802887604</v>
      </c>
      <c r="T216" s="20">
        <f t="shared" si="65"/>
        <v>79.379002820891415</v>
      </c>
      <c r="U216" s="20">
        <f t="shared" si="66"/>
        <v>3.6243526887369928</v>
      </c>
      <c r="V216" s="20">
        <f t="shared" si="67"/>
        <v>3.822929020514958</v>
      </c>
      <c r="W216" s="20">
        <f t="shared" si="68"/>
        <v>0.19857633177797213</v>
      </c>
      <c r="X216" s="20">
        <f t="shared" si="77"/>
        <v>19.8</v>
      </c>
      <c r="Y216" s="20">
        <f t="shared" si="69"/>
        <v>0.99674591553831338</v>
      </c>
      <c r="Z216" s="34">
        <f t="shared" si="70"/>
        <v>2.0893096432357039E-2</v>
      </c>
      <c r="AA216" s="38">
        <f t="shared" si="73"/>
        <v>6.8894819711239567E-3</v>
      </c>
      <c r="AB216" s="37">
        <f t="shared" si="74"/>
        <v>7.7624647388573106E-3</v>
      </c>
      <c r="AC216" s="39">
        <f t="shared" si="71"/>
        <v>18.269786665787255</v>
      </c>
    </row>
    <row r="217" spans="1:29">
      <c r="A217" s="20">
        <f t="shared" si="72"/>
        <v>1.8999999999999941E-2</v>
      </c>
      <c r="B217" s="16">
        <f t="shared" si="57"/>
        <v>2.4191551349968012</v>
      </c>
      <c r="C217" s="16">
        <f t="shared" si="58"/>
        <v>45.322630321343077</v>
      </c>
      <c r="D217" s="20">
        <f t="shared" si="75"/>
        <v>99.311051802887604</v>
      </c>
      <c r="E217" s="20">
        <f t="shared" si="76"/>
        <v>79.379002820891415</v>
      </c>
      <c r="F217" s="20">
        <f t="shared" si="78"/>
        <v>3.6243526887369928</v>
      </c>
      <c r="G217" s="20">
        <f t="shared" si="78"/>
        <v>3.822929020514958</v>
      </c>
      <c r="H217" s="20">
        <f t="shared" si="78"/>
        <v>0.19857633177797213</v>
      </c>
      <c r="I217" s="20">
        <f t="shared" si="78"/>
        <v>19.8</v>
      </c>
      <c r="J217" s="20">
        <f t="shared" si="78"/>
        <v>0.99674591553831338</v>
      </c>
      <c r="K217" s="20">
        <f t="shared" si="59"/>
        <v>1021.0962500532728</v>
      </c>
      <c r="L217" s="20">
        <f t="shared" si="60"/>
        <v>816.15893339097272</v>
      </c>
      <c r="M217" s="20">
        <f t="shared" si="61"/>
        <v>37.264865009034509</v>
      </c>
      <c r="N217" s="20">
        <f t="shared" si="62"/>
        <v>39.306586892418281</v>
      </c>
      <c r="O217" s="20">
        <f t="shared" si="63"/>
        <v>2.0417218833838411</v>
      </c>
      <c r="P217" s="20">
        <f>Properties!$G$12*EXP(1/$N$2-1/300)*(K217*L217-M217*N217/Properties!$B$3)</f>
        <v>1.3556225554780222E-2</v>
      </c>
      <c r="Q217" s="20">
        <f>Properties!$G$13*(K217^2-O217*N217/Properties!$C$3)</f>
        <v>7.4200634621957582E-4</v>
      </c>
      <c r="R217" s="20">
        <f>Properties!$G$14*(O217*L217-M217*K217/Properties!$D$3)</f>
        <v>5.0079739253111386E-10</v>
      </c>
      <c r="S217" s="20">
        <f t="shared" si="64"/>
        <v>99.307464102175359</v>
      </c>
      <c r="T217" s="20">
        <f t="shared" si="65"/>
        <v>79.37576911656474</v>
      </c>
      <c r="U217" s="20">
        <f t="shared" si="66"/>
        <v>3.6275863930636745</v>
      </c>
      <c r="V217" s="20">
        <f t="shared" si="67"/>
        <v>3.8263397230344203</v>
      </c>
      <c r="W217" s="20">
        <f t="shared" si="68"/>
        <v>0.1987533299707529</v>
      </c>
      <c r="X217" s="20">
        <f t="shared" si="77"/>
        <v>19.8</v>
      </c>
      <c r="Y217" s="20">
        <f t="shared" si="69"/>
        <v>0.99672876067391025</v>
      </c>
      <c r="Z217" s="34">
        <f t="shared" si="70"/>
        <v>2.1002061483118117E-2</v>
      </c>
      <c r="AA217" s="38">
        <f t="shared" si="73"/>
        <v>6.9253589782464079E-3</v>
      </c>
      <c r="AB217" s="37">
        <f t="shared" si="74"/>
        <v>7.8028860429407484E-3</v>
      </c>
      <c r="AC217" s="39">
        <f t="shared" si="71"/>
        <v>18.269702508697154</v>
      </c>
    </row>
    <row r="218" spans="1:29">
      <c r="A218" s="20">
        <f t="shared" si="72"/>
        <v>1.909999999999994E-2</v>
      </c>
      <c r="B218" s="16">
        <f t="shared" si="57"/>
        <v>2.4318875304441532</v>
      </c>
      <c r="C218" s="16">
        <f t="shared" si="58"/>
        <v>45.561170480929093</v>
      </c>
      <c r="D218" s="20">
        <f t="shared" si="75"/>
        <v>99.307464102175359</v>
      </c>
      <c r="E218" s="20">
        <f t="shared" si="76"/>
        <v>79.37576911656474</v>
      </c>
      <c r="F218" s="20">
        <f t="shared" si="78"/>
        <v>3.6275863930636745</v>
      </c>
      <c r="G218" s="20">
        <f t="shared" si="78"/>
        <v>3.8263397230344203</v>
      </c>
      <c r="H218" s="20">
        <f t="shared" si="78"/>
        <v>0.1987533299707529</v>
      </c>
      <c r="I218" s="20">
        <f t="shared" si="78"/>
        <v>19.8</v>
      </c>
      <c r="J218" s="20">
        <f t="shared" si="78"/>
        <v>0.99672876067391025</v>
      </c>
      <c r="K218" s="20">
        <f t="shared" si="59"/>
        <v>1021.0417887165398</v>
      </c>
      <c r="L218" s="20">
        <f t="shared" si="60"/>
        <v>816.11163886071893</v>
      </c>
      <c r="M218" s="20">
        <f t="shared" si="61"/>
        <v>37.297471373215537</v>
      </c>
      <c r="N218" s="20">
        <f t="shared" si="62"/>
        <v>39.340977945268399</v>
      </c>
      <c r="O218" s="20">
        <f t="shared" si="63"/>
        <v>2.0435065720529342</v>
      </c>
      <c r="P218" s="20">
        <f>Properties!$G$12*EXP(1/$N$2-1/300)*(K218*L218-M218*N218/Properties!$B$3)</f>
        <v>1.3554716938033486E-2</v>
      </c>
      <c r="Q218" s="20">
        <f>Properties!$G$13*(K218^2-O218*N218/Properties!$C$3)</f>
        <v>7.4192718930634531E-4</v>
      </c>
      <c r="R218" s="20">
        <f>Properties!$G$14*(O218*L218-M218*K218/Properties!$D$3)</f>
        <v>5.0120326499148754E-10</v>
      </c>
      <c r="S218" s="20">
        <f t="shared" si="64"/>
        <v>99.303876799093104</v>
      </c>
      <c r="T218" s="20">
        <f t="shared" si="65"/>
        <v>79.372535772103646</v>
      </c>
      <c r="U218" s="20">
        <f t="shared" si="66"/>
        <v>3.6308197375247735</v>
      </c>
      <c r="V218" s="20">
        <f t="shared" si="67"/>
        <v>3.8297500468061005</v>
      </c>
      <c r="W218" s="20">
        <f t="shared" si="68"/>
        <v>0.19893030928133412</v>
      </c>
      <c r="X218" s="20">
        <f t="shared" si="77"/>
        <v>19.8</v>
      </c>
      <c r="Y218" s="20">
        <f t="shared" si="69"/>
        <v>0.99671160551425186</v>
      </c>
      <c r="Z218" s="34">
        <f t="shared" si="70"/>
        <v>2.1111010115404394E-2</v>
      </c>
      <c r="AA218" s="38">
        <f t="shared" si="73"/>
        <v>6.9612320090689647E-3</v>
      </c>
      <c r="AB218" s="37">
        <f t="shared" si="74"/>
        <v>7.8433028487044261E-3</v>
      </c>
      <c r="AC218" s="39">
        <f t="shared" si="71"/>
        <v>18.269618355275437</v>
      </c>
    </row>
    <row r="219" spans="1:29">
      <c r="A219" s="20">
        <f t="shared" si="72"/>
        <v>1.9199999999999939E-2</v>
      </c>
      <c r="B219" s="16">
        <f t="shared" ref="B219:B282" si="79">A219/(PI()/4*$N$6^2)</f>
        <v>2.4446199258915047</v>
      </c>
      <c r="C219" s="16">
        <f t="shared" ref="C219:C282" si="80">A219*$N$10</f>
        <v>45.799710640515109</v>
      </c>
      <c r="D219" s="20">
        <f t="shared" si="75"/>
        <v>99.303876799093104</v>
      </c>
      <c r="E219" s="20">
        <f t="shared" si="76"/>
        <v>79.372535772103646</v>
      </c>
      <c r="F219" s="20">
        <f t="shared" si="78"/>
        <v>3.6308197375247735</v>
      </c>
      <c r="G219" s="20">
        <f t="shared" si="78"/>
        <v>3.8297500468061005</v>
      </c>
      <c r="H219" s="20">
        <f t="shared" si="78"/>
        <v>0.19893030928133412</v>
      </c>
      <c r="I219" s="20">
        <f t="shared" si="78"/>
        <v>19.8</v>
      </c>
      <c r="J219" s="20">
        <f t="shared" si="78"/>
        <v>0.99671160551425186</v>
      </c>
      <c r="K219" s="20">
        <f t="shared" ref="K219:K282" si="81">$N$3*D219/SUM(D219:I219)*$J219</f>
        <v>1020.9873324353206</v>
      </c>
      <c r="L219" s="20">
        <f t="shared" ref="L219:L282" si="82">$N$3*E219/SUM(D219:I219)*$J219</f>
        <v>816.06434893312507</v>
      </c>
      <c r="M219" s="20">
        <f t="shared" ref="M219:M282" si="83">$N$3*F219/SUM(D219:I219)*$J219</f>
        <v>37.330072881935905</v>
      </c>
      <c r="N219" s="20">
        <f t="shared" ref="N219:N282" si="84">$N$3*G219/SUM(D219:I219)*$J219</f>
        <v>39.375363885272954</v>
      </c>
      <c r="O219" s="20">
        <f t="shared" ref="O219:O282" si="85">$N$3*H219/SUM(D219:I219)*$J219</f>
        <v>2.0452910033371174</v>
      </c>
      <c r="P219" s="20">
        <f>Properties!$G$12*EXP(1/$N$2-1/300)*(K219*L219-M219*N219/Properties!$B$3)</f>
        <v>1.355320854858741E-2</v>
      </c>
      <c r="Q219" s="20">
        <f>Properties!$G$13*(K219^2-O219*N219/Properties!$C$3)</f>
        <v>7.4184804395632461E-4</v>
      </c>
      <c r="R219" s="20">
        <f>Properties!$G$14*(O219*L219-M219*K219/Properties!$D$3)</f>
        <v>5.0160902485297463E-10</v>
      </c>
      <c r="S219" s="20">
        <f t="shared" ref="S219:S282" si="86">D219+$N$10*(-P219-2*Q219+R219)*$B$25</f>
        <v>99.30028989358108</v>
      </c>
      <c r="T219" s="20">
        <f t="shared" ref="T219:T282" si="87">E219+$N$10*(-P219-R219)*$B$25</f>
        <v>79.369302787453904</v>
      </c>
      <c r="U219" s="20">
        <f t="shared" ref="U219:U282" si="88">F219+$N$10*(P219+R219)*$B$25</f>
        <v>3.63405272217451</v>
      </c>
      <c r="V219" s="20">
        <f t="shared" ref="V219:V282" si="89">G219+$N$10*(P219+Q219)*$B$25</f>
        <v>3.8331599918869772</v>
      </c>
      <c r="W219" s="20">
        <f t="shared" ref="W219:W282" si="90">H219+$N$10*(Q219-R219)*$B$25</f>
        <v>0.19910726971247414</v>
      </c>
      <c r="X219" s="20">
        <f t="shared" si="77"/>
        <v>19.8</v>
      </c>
      <c r="Y219" s="20">
        <f t="shared" ref="Y219:Y282" si="91">J219-($Q$6/(2*J219))*($B$25)</f>
        <v>0.996694450059323</v>
      </c>
      <c r="Z219" s="34">
        <f t="shared" ref="Z219:Z282" si="92">1-(P219+R219)/($P$27+$R$27)</f>
        <v>2.1219942332593389E-2</v>
      </c>
      <c r="AA219" s="38">
        <f t="shared" si="73"/>
        <v>6.9971010641891951E-3</v>
      </c>
      <c r="AB219" s="37">
        <f t="shared" si="74"/>
        <v>7.8837151568261991E-3</v>
      </c>
      <c r="AC219" s="39">
        <f t="shared" ref="AC219:AC282" si="93">(P219+R219)/(Q219-R219)</f>
        <v>18.269534205522017</v>
      </c>
    </row>
    <row r="220" spans="1:29">
      <c r="A220" s="20">
        <f t="shared" ref="A220:A283" si="94">A219+$B$25</f>
        <v>1.9299999999999939E-2</v>
      </c>
      <c r="B220" s="16">
        <f t="shared" si="79"/>
        <v>2.4573523213388562</v>
      </c>
      <c r="C220" s="16">
        <f t="shared" si="80"/>
        <v>46.038250800101125</v>
      </c>
      <c r="D220" s="20">
        <f t="shared" si="75"/>
        <v>99.30028989358108</v>
      </c>
      <c r="E220" s="20">
        <f t="shared" si="76"/>
        <v>79.369302787453904</v>
      </c>
      <c r="F220" s="20">
        <f t="shared" si="78"/>
        <v>3.63405272217451</v>
      </c>
      <c r="G220" s="20">
        <f t="shared" si="78"/>
        <v>3.8331599918869772</v>
      </c>
      <c r="H220" s="20">
        <f t="shared" si="78"/>
        <v>0.19910726971247414</v>
      </c>
      <c r="I220" s="20">
        <f t="shared" si="78"/>
        <v>19.8</v>
      </c>
      <c r="J220" s="20">
        <f t="shared" si="78"/>
        <v>0.996694450059323</v>
      </c>
      <c r="K220" s="20">
        <f t="shared" si="81"/>
        <v>1020.9328812088075</v>
      </c>
      <c r="L220" s="20">
        <f t="shared" si="82"/>
        <v>816.0170636074597</v>
      </c>
      <c r="M220" s="20">
        <f t="shared" si="83"/>
        <v>37.362669535914016</v>
      </c>
      <c r="N220" s="20">
        <f t="shared" si="84"/>
        <v>39.409744713187074</v>
      </c>
      <c r="O220" s="20">
        <f t="shared" si="85"/>
        <v>2.0470751772731264</v>
      </c>
      <c r="P220" s="20">
        <f>Properties!$G$12*EXP(1/$N$2-1/300)*(K220*L220-M220*N220/Properties!$B$3)</f>
        <v>1.3551700386395256E-2</v>
      </c>
      <c r="Q220" s="20">
        <f>Properties!$G$13*(K220^2-O220*N220/Properties!$C$3)</f>
        <v>7.4176891016716729E-4</v>
      </c>
      <c r="R220" s="20">
        <f>Properties!$G$14*(O220*L220-M220*K220/Properties!$D$3)</f>
        <v>5.0201467214326914E-10</v>
      </c>
      <c r="S220" s="20">
        <f t="shared" si="86"/>
        <v>99.29670338557959</v>
      </c>
      <c r="T220" s="20">
        <f t="shared" si="87"/>
        <v>79.366070162561314</v>
      </c>
      <c r="U220" s="20">
        <f t="shared" si="88"/>
        <v>3.6372853470670932</v>
      </c>
      <c r="V220" s="20">
        <f t="shared" si="89"/>
        <v>3.8365695583340171</v>
      </c>
      <c r="W220" s="20">
        <f t="shared" si="90"/>
        <v>0.19928421126693069</v>
      </c>
      <c r="X220" s="20">
        <f t="shared" si="77"/>
        <v>19.8</v>
      </c>
      <c r="Y220" s="20">
        <f t="shared" si="91"/>
        <v>0.99667729430910845</v>
      </c>
      <c r="Z220" s="34">
        <f t="shared" si="92"/>
        <v>2.1328858138060736E-2</v>
      </c>
      <c r="AA220" s="38">
        <f t="shared" ref="AA220:AA283" si="95">($D$27-S220)/$D$27</f>
        <v>7.0329661442040956E-3</v>
      </c>
      <c r="AB220" s="37">
        <f t="shared" ref="AB220:AB283" si="96">($E$27-T220)/$E$27</f>
        <v>7.9241229679835705E-3</v>
      </c>
      <c r="AC220" s="39">
        <f t="shared" si="93"/>
        <v>18.269450059436782</v>
      </c>
    </row>
    <row r="221" spans="1:29">
      <c r="A221" s="20">
        <f t="shared" si="94"/>
        <v>1.9399999999999938E-2</v>
      </c>
      <c r="B221" s="16">
        <f t="shared" si="79"/>
        <v>2.4700847167862077</v>
      </c>
      <c r="C221" s="16">
        <f t="shared" si="80"/>
        <v>46.276790959687141</v>
      </c>
      <c r="D221" s="20">
        <f t="shared" ref="D221:D284" si="97">S220</f>
        <v>99.29670338557959</v>
      </c>
      <c r="E221" s="20">
        <f t="shared" ref="E221:E284" si="98">T220</f>
        <v>79.366070162561314</v>
      </c>
      <c r="F221" s="20">
        <f t="shared" si="78"/>
        <v>3.6372853470670932</v>
      </c>
      <c r="G221" s="20">
        <f t="shared" si="78"/>
        <v>3.8365695583340171</v>
      </c>
      <c r="H221" s="20">
        <f t="shared" si="78"/>
        <v>0.19928421126693069</v>
      </c>
      <c r="I221" s="20">
        <f t="shared" si="78"/>
        <v>19.8</v>
      </c>
      <c r="J221" s="20">
        <f t="shared" si="78"/>
        <v>0.99667729430910845</v>
      </c>
      <c r="K221" s="20">
        <f t="shared" si="81"/>
        <v>1020.8784350361926</v>
      </c>
      <c r="L221" s="20">
        <f t="shared" si="82"/>
        <v>815.96978288299215</v>
      </c>
      <c r="M221" s="20">
        <f t="shared" si="83"/>
        <v>37.395261335868113</v>
      </c>
      <c r="N221" s="20">
        <f t="shared" si="84"/>
        <v>39.444120429765732</v>
      </c>
      <c r="O221" s="20">
        <f t="shared" si="85"/>
        <v>2.0488590938976894</v>
      </c>
      <c r="P221" s="20">
        <f>Properties!$G$12*EXP(1/$N$2-1/300)*(K221*L221-M221*N221/Properties!$B$3)</f>
        <v>1.3550192451410294E-2</v>
      </c>
      <c r="Q221" s="20">
        <f>Properties!$G$13*(K221^2-O221*N221/Properties!$C$3)</f>
        <v>7.4168978793652648E-4</v>
      </c>
      <c r="R221" s="20">
        <f>Properties!$G$14*(O221*L221-M221*K221/Properties!$D$3)</f>
        <v>5.0242020689005909E-10</v>
      </c>
      <c r="S221" s="20">
        <f t="shared" si="86"/>
        <v>99.293117275028905</v>
      </c>
      <c r="T221" s="20">
        <f t="shared" si="87"/>
        <v>79.362837897371691</v>
      </c>
      <c r="U221" s="20">
        <f t="shared" si="88"/>
        <v>3.6405176122567213</v>
      </c>
      <c r="V221" s="20">
        <f t="shared" si="89"/>
        <v>3.8399787462041757</v>
      </c>
      <c r="W221" s="20">
        <f t="shared" si="90"/>
        <v>0.19946113394746098</v>
      </c>
      <c r="X221" s="20">
        <f t="shared" si="77"/>
        <v>19.8</v>
      </c>
      <c r="Y221" s="20">
        <f t="shared" si="91"/>
        <v>0.99666013826359301</v>
      </c>
      <c r="Z221" s="34">
        <f t="shared" si="92"/>
        <v>2.1437757535181068E-2</v>
      </c>
      <c r="AA221" s="38">
        <f t="shared" si="95"/>
        <v>7.0688272497109496E-3</v>
      </c>
      <c r="AB221" s="37">
        <f t="shared" si="96"/>
        <v>7.9645262828538683E-3</v>
      </c>
      <c r="AC221" s="39">
        <f t="shared" si="93"/>
        <v>18.269365917019641</v>
      </c>
    </row>
    <row r="222" spans="1:29">
      <c r="A222" s="20">
        <f t="shared" si="94"/>
        <v>1.9499999999999938E-2</v>
      </c>
      <c r="B222" s="16">
        <f t="shared" si="79"/>
        <v>2.4828171122335592</v>
      </c>
      <c r="C222" s="16">
        <f t="shared" si="80"/>
        <v>46.515331119273156</v>
      </c>
      <c r="D222" s="20">
        <f t="shared" si="97"/>
        <v>99.293117275028905</v>
      </c>
      <c r="E222" s="20">
        <f t="shared" si="98"/>
        <v>79.362837897371691</v>
      </c>
      <c r="F222" s="20">
        <f t="shared" si="78"/>
        <v>3.6405176122567213</v>
      </c>
      <c r="G222" s="20">
        <f t="shared" si="78"/>
        <v>3.8399787462041757</v>
      </c>
      <c r="H222" s="20">
        <f t="shared" si="78"/>
        <v>0.19946113394746098</v>
      </c>
      <c r="I222" s="20">
        <f t="shared" si="78"/>
        <v>19.8</v>
      </c>
      <c r="J222" s="20">
        <f t="shared" si="78"/>
        <v>0.99666013826359301</v>
      </c>
      <c r="K222" s="20">
        <f t="shared" si="81"/>
        <v>1020.8239939166679</v>
      </c>
      <c r="L222" s="20">
        <f t="shared" si="82"/>
        <v>815.92250675899106</v>
      </c>
      <c r="M222" s="20">
        <f t="shared" si="83"/>
        <v>37.427848282516273</v>
      </c>
      <c r="N222" s="20">
        <f t="shared" si="84"/>
        <v>39.478491035763732</v>
      </c>
      <c r="O222" s="20">
        <f t="shared" si="85"/>
        <v>2.0506427532475242</v>
      </c>
      <c r="P222" s="20">
        <f>Properties!$G$12*EXP(1/$N$2-1/300)*(K222*L222-M222*N222/Properties!$B$3)</f>
        <v>1.3548684743585792E-2</v>
      </c>
      <c r="Q222" s="20">
        <f>Properties!$G$13*(K222^2-O222*N222/Properties!$C$3)</f>
        <v>7.4161067726205587E-4</v>
      </c>
      <c r="R222" s="20">
        <f>Properties!$G$14*(O222*L222-M222*K222/Properties!$D$3)</f>
        <v>5.0282562912102235E-10</v>
      </c>
      <c r="S222" s="20">
        <f t="shared" si="86"/>
        <v>99.289531561869325</v>
      </c>
      <c r="T222" s="20">
        <f t="shared" si="87"/>
        <v>79.359605991830833</v>
      </c>
      <c r="U222" s="20">
        <f t="shared" si="88"/>
        <v>3.6437495177975809</v>
      </c>
      <c r="V222" s="20">
        <f t="shared" si="89"/>
        <v>3.8433875555543962</v>
      </c>
      <c r="W222" s="20">
        <f t="shared" si="90"/>
        <v>0.19963803775682165</v>
      </c>
      <c r="X222" s="20">
        <f t="shared" si="77"/>
        <v>19.8</v>
      </c>
      <c r="Y222" s="20">
        <f t="shared" si="91"/>
        <v>0.99664298192276135</v>
      </c>
      <c r="Z222" s="34">
        <f t="shared" si="92"/>
        <v>2.154664052732902E-2</v>
      </c>
      <c r="AA222" s="38">
        <f t="shared" si="95"/>
        <v>7.1046843813067535E-3</v>
      </c>
      <c r="AB222" s="37">
        <f t="shared" si="96"/>
        <v>8.0049251021145906E-3</v>
      </c>
      <c r="AC222" s="39">
        <f t="shared" si="93"/>
        <v>18.269281778270503</v>
      </c>
    </row>
    <row r="223" spans="1:29">
      <c r="A223" s="20">
        <f t="shared" si="94"/>
        <v>1.9599999999999937E-2</v>
      </c>
      <c r="B223" s="16">
        <f t="shared" si="79"/>
        <v>2.4955495076809107</v>
      </c>
      <c r="C223" s="16">
        <f t="shared" si="80"/>
        <v>46.753871278859172</v>
      </c>
      <c r="D223" s="20">
        <f t="shared" si="97"/>
        <v>99.289531561869325</v>
      </c>
      <c r="E223" s="20">
        <f t="shared" si="98"/>
        <v>79.359605991830833</v>
      </c>
      <c r="F223" s="20">
        <f t="shared" si="78"/>
        <v>3.6437495177975809</v>
      </c>
      <c r="G223" s="20">
        <f t="shared" si="78"/>
        <v>3.8433875555543962</v>
      </c>
      <c r="H223" s="20">
        <f t="shared" si="78"/>
        <v>0.19963803775682165</v>
      </c>
      <c r="I223" s="20">
        <f t="shared" si="78"/>
        <v>19.8</v>
      </c>
      <c r="J223" s="20">
        <f t="shared" si="78"/>
        <v>0.99664298192276135</v>
      </c>
      <c r="K223" s="20">
        <f t="shared" si="81"/>
        <v>1020.7695578494261</v>
      </c>
      <c r="L223" s="20">
        <f t="shared" si="82"/>
        <v>815.87523523472521</v>
      </c>
      <c r="M223" s="20">
        <f t="shared" si="83"/>
        <v>37.460430376576447</v>
      </c>
      <c r="N223" s="20">
        <f t="shared" si="84"/>
        <v>39.512856531935725</v>
      </c>
      <c r="O223" s="20">
        <f t="shared" si="85"/>
        <v>2.0524261553593455</v>
      </c>
      <c r="P223" s="20">
        <f>Properties!$G$12*EXP(1/$N$2-1/300)*(K223*L223-M223*N223/Properties!$B$3)</f>
        <v>1.3547177262875042E-2</v>
      </c>
      <c r="Q223" s="20">
        <f>Properties!$G$13*(K223^2-O223*N223/Properties!$C$3)</f>
        <v>7.4153157814141064E-4</v>
      </c>
      <c r="R223" s="20">
        <f>Properties!$G$14*(O223*L223-M223*K223/Properties!$D$3)</f>
        <v>5.0323093886383049E-10</v>
      </c>
      <c r="S223" s="20">
        <f t="shared" si="86"/>
        <v>99.285946246041163</v>
      </c>
      <c r="T223" s="20">
        <f t="shared" si="87"/>
        <v>79.356374445884569</v>
      </c>
      <c r="U223" s="20">
        <f t="shared" si="88"/>
        <v>3.6469810637438478</v>
      </c>
      <c r="V223" s="20">
        <f t="shared" si="89"/>
        <v>3.8467959864416104</v>
      </c>
      <c r="W223" s="20">
        <f t="shared" si="90"/>
        <v>0.19981492269776879</v>
      </c>
      <c r="X223" s="20">
        <f t="shared" si="77"/>
        <v>19.8</v>
      </c>
      <c r="Y223" s="20">
        <f t="shared" si="91"/>
        <v>0.99662582528659815</v>
      </c>
      <c r="Z223" s="34">
        <f t="shared" si="92"/>
        <v>2.1655507117877781E-2</v>
      </c>
      <c r="AA223" s="38">
        <f t="shared" si="95"/>
        <v>7.1405375395883651E-3</v>
      </c>
      <c r="AB223" s="37">
        <f t="shared" si="96"/>
        <v>8.0453194264428866E-3</v>
      </c>
      <c r="AC223" s="39">
        <f t="shared" si="93"/>
        <v>18.269197643189251</v>
      </c>
    </row>
    <row r="224" spans="1:29">
      <c r="A224" s="20">
        <f t="shared" si="94"/>
        <v>1.9699999999999936E-2</v>
      </c>
      <c r="B224" s="16">
        <f t="shared" si="79"/>
        <v>2.5082819031282622</v>
      </c>
      <c r="C224" s="16">
        <f t="shared" si="80"/>
        <v>46.992411438445188</v>
      </c>
      <c r="D224" s="20">
        <f t="shared" si="97"/>
        <v>99.285946246041163</v>
      </c>
      <c r="E224" s="20">
        <f t="shared" si="98"/>
        <v>79.356374445884569</v>
      </c>
      <c r="F224" s="20">
        <f t="shared" si="78"/>
        <v>3.6469810637438478</v>
      </c>
      <c r="G224" s="20">
        <f t="shared" si="78"/>
        <v>3.8467959864416104</v>
      </c>
      <c r="H224" s="20">
        <f t="shared" si="78"/>
        <v>0.19981492269776879</v>
      </c>
      <c r="I224" s="20">
        <f t="shared" si="78"/>
        <v>19.8</v>
      </c>
      <c r="J224" s="20">
        <f t="shared" si="78"/>
        <v>0.99662582528659815</v>
      </c>
      <c r="K224" s="20">
        <f t="shared" si="81"/>
        <v>1020.7151268336586</v>
      </c>
      <c r="L224" s="20">
        <f t="shared" si="82"/>
        <v>815.82796830946347</v>
      </c>
      <c r="M224" s="20">
        <f t="shared" si="83"/>
        <v>37.493007618766399</v>
      </c>
      <c r="N224" s="20">
        <f t="shared" si="84"/>
        <v>39.547216919036188</v>
      </c>
      <c r="O224" s="20">
        <f t="shared" si="85"/>
        <v>2.0542093002698558</v>
      </c>
      <c r="P224" s="20">
        <f>Properties!$G$12*EXP(1/$N$2-1/300)*(K224*L224-M224*N224/Properties!$B$3)</f>
        <v>1.3545670009231323E-2</v>
      </c>
      <c r="Q224" s="20">
        <f>Properties!$G$13*(K224^2-O224*N224/Properties!$C$3)</f>
        <v>7.4145249057224404E-4</v>
      </c>
      <c r="R224" s="20">
        <f>Properties!$G$14*(O224*L224-M224*K224/Properties!$D$3)</f>
        <v>5.0363613614614629E-10</v>
      </c>
      <c r="S224" s="20">
        <f t="shared" si="86"/>
        <v>99.28236132748475</v>
      </c>
      <c r="T224" s="20">
        <f t="shared" si="87"/>
        <v>79.353143259478728</v>
      </c>
      <c r="U224" s="20">
        <f t="shared" si="88"/>
        <v>3.650212250149687</v>
      </c>
      <c r="V224" s="20">
        <f t="shared" si="89"/>
        <v>3.8502040389227385</v>
      </c>
      <c r="W224" s="20">
        <f t="shared" si="90"/>
        <v>0.1999917887730579</v>
      </c>
      <c r="X224" s="20">
        <f t="shared" si="77"/>
        <v>19.8</v>
      </c>
      <c r="Y224" s="20">
        <f t="shared" si="91"/>
        <v>0.99660866835508821</v>
      </c>
      <c r="Z224" s="34">
        <f t="shared" si="92"/>
        <v>2.1764357310201654E-2</v>
      </c>
      <c r="AA224" s="38">
        <f t="shared" si="95"/>
        <v>7.176386725152497E-3</v>
      </c>
      <c r="AB224" s="37">
        <f t="shared" si="96"/>
        <v>8.0857092565159057E-3</v>
      </c>
      <c r="AC224" s="39">
        <f t="shared" si="93"/>
        <v>18.269113511775796</v>
      </c>
    </row>
    <row r="225" spans="1:29">
      <c r="A225" s="20">
        <f t="shared" si="94"/>
        <v>1.9799999999999936E-2</v>
      </c>
      <c r="B225" s="16">
        <f t="shared" si="79"/>
        <v>2.5210142985756137</v>
      </c>
      <c r="C225" s="16">
        <f t="shared" si="80"/>
        <v>47.230951598031204</v>
      </c>
      <c r="D225" s="20">
        <f t="shared" si="97"/>
        <v>99.28236132748475</v>
      </c>
      <c r="E225" s="20">
        <f t="shared" si="98"/>
        <v>79.353143259478728</v>
      </c>
      <c r="F225" s="20">
        <f t="shared" si="78"/>
        <v>3.650212250149687</v>
      </c>
      <c r="G225" s="20">
        <f t="shared" si="78"/>
        <v>3.8502040389227385</v>
      </c>
      <c r="H225" s="20">
        <f t="shared" si="78"/>
        <v>0.1999917887730579</v>
      </c>
      <c r="I225" s="20">
        <f t="shared" si="78"/>
        <v>19.8</v>
      </c>
      <c r="J225" s="20">
        <f t="shared" si="78"/>
        <v>0.99660866835508821</v>
      </c>
      <c r="K225" s="20">
        <f t="shared" si="81"/>
        <v>1020.6607008685594</v>
      </c>
      <c r="L225" s="20">
        <f t="shared" si="82"/>
        <v>815.78070598247587</v>
      </c>
      <c r="M225" s="20">
        <f t="shared" si="83"/>
        <v>37.525580009803818</v>
      </c>
      <c r="N225" s="20">
        <f t="shared" si="84"/>
        <v>39.581572197819504</v>
      </c>
      <c r="O225" s="20">
        <f t="shared" si="85"/>
        <v>2.0559921880157552</v>
      </c>
      <c r="P225" s="20">
        <f>Properties!$G$12*EXP(1/$N$2-1/300)*(K225*L225-M225*N225/Properties!$B$3)</f>
        <v>1.3544162982607976E-2</v>
      </c>
      <c r="Q225" s="20">
        <f>Properties!$G$13*(K225^2-O225*N225/Properties!$C$3)</f>
        <v>7.4137341455221366E-4</v>
      </c>
      <c r="R225" s="20">
        <f>Properties!$G$14*(O225*L225-M225*K225/Properties!$D$3)</f>
        <v>5.0404122099562644E-10</v>
      </c>
      <c r="S225" s="20">
        <f t="shared" si="86"/>
        <v>99.278776806140414</v>
      </c>
      <c r="T225" s="20">
        <f t="shared" si="87"/>
        <v>79.349912432559165</v>
      </c>
      <c r="U225" s="20">
        <f t="shared" si="88"/>
        <v>3.6534430770692512</v>
      </c>
      <c r="V225" s="20">
        <f t="shared" si="89"/>
        <v>3.853611713054689</v>
      </c>
      <c r="W225" s="20">
        <f t="shared" si="90"/>
        <v>0.20016863598544393</v>
      </c>
      <c r="X225" s="20">
        <f t="shared" si="77"/>
        <v>19.8</v>
      </c>
      <c r="Y225" s="20">
        <f t="shared" si="91"/>
        <v>0.99659151112821631</v>
      </c>
      <c r="Z225" s="34">
        <f t="shared" si="92"/>
        <v>2.1873191107670165E-2</v>
      </c>
      <c r="AA225" s="38">
        <f t="shared" si="95"/>
        <v>7.2122319385958637E-3</v>
      </c>
      <c r="AB225" s="37">
        <f t="shared" si="96"/>
        <v>8.1260945930104363E-3</v>
      </c>
      <c r="AC225" s="39">
        <f t="shared" si="93"/>
        <v>18.269029384030038</v>
      </c>
    </row>
    <row r="226" spans="1:29">
      <c r="A226" s="20">
        <f t="shared" si="94"/>
        <v>1.9899999999999935E-2</v>
      </c>
      <c r="B226" s="16">
        <f t="shared" si="79"/>
        <v>2.5337466940229652</v>
      </c>
      <c r="C226" s="16">
        <f t="shared" si="80"/>
        <v>47.46949175761722</v>
      </c>
      <c r="D226" s="20">
        <f t="shared" si="97"/>
        <v>99.278776806140414</v>
      </c>
      <c r="E226" s="20">
        <f t="shared" si="98"/>
        <v>79.349912432559165</v>
      </c>
      <c r="F226" s="20">
        <f t="shared" si="78"/>
        <v>3.6534430770692512</v>
      </c>
      <c r="G226" s="20">
        <f t="shared" si="78"/>
        <v>3.853611713054689</v>
      </c>
      <c r="H226" s="20">
        <f t="shared" si="78"/>
        <v>0.20016863598544393</v>
      </c>
      <c r="I226" s="20">
        <f t="shared" si="78"/>
        <v>19.8</v>
      </c>
      <c r="J226" s="20">
        <f t="shared" si="78"/>
        <v>0.99659151112821631</v>
      </c>
      <c r="K226" s="20">
        <f t="shared" si="81"/>
        <v>1020.6062799533207</v>
      </c>
      <c r="L226" s="20">
        <f t="shared" si="82"/>
        <v>815.73344825303104</v>
      </c>
      <c r="M226" s="20">
        <f t="shared" si="83"/>
        <v>37.558147550406154</v>
      </c>
      <c r="N226" s="20">
        <f t="shared" si="84"/>
        <v>39.615922369039822</v>
      </c>
      <c r="O226" s="20">
        <f t="shared" si="85"/>
        <v>2.0577748186337321</v>
      </c>
      <c r="P226" s="20">
        <f>Properties!$G$12*EXP(1/$N$2-1/300)*(K226*L226-M226*N226/Properties!$B$3)</f>
        <v>1.3542656182958301E-2</v>
      </c>
      <c r="Q226" s="20">
        <f>Properties!$G$13*(K226^2-O226*N226/Properties!$C$3)</f>
        <v>7.4129435007897501E-4</v>
      </c>
      <c r="R226" s="20">
        <f>Properties!$G$14*(O226*L226-M226*K226/Properties!$D$3)</f>
        <v>5.0444619343991788E-10</v>
      </c>
      <c r="S226" s="20">
        <f t="shared" si="86"/>
        <v>99.275192681948511</v>
      </c>
      <c r="T226" s="20">
        <f t="shared" si="87"/>
        <v>79.346681965071738</v>
      </c>
      <c r="U226" s="20">
        <f t="shared" si="88"/>
        <v>3.6566735445566834</v>
      </c>
      <c r="V226" s="20">
        <f t="shared" si="89"/>
        <v>3.8570190088943583</v>
      </c>
      <c r="W226" s="20">
        <f t="shared" si="90"/>
        <v>0.2003454643376813</v>
      </c>
      <c r="X226" s="20">
        <f t="shared" si="77"/>
        <v>19.8</v>
      </c>
      <c r="Y226" s="20">
        <f t="shared" si="91"/>
        <v>0.99657435360596724</v>
      </c>
      <c r="Z226" s="34">
        <f t="shared" si="92"/>
        <v>2.1982008513655726E-2</v>
      </c>
      <c r="AA226" s="38">
        <f t="shared" si="95"/>
        <v>7.2480731805148937E-3</v>
      </c>
      <c r="AB226" s="37">
        <f t="shared" si="96"/>
        <v>8.1664754366032703E-3</v>
      </c>
      <c r="AC226" s="39">
        <f t="shared" si="93"/>
        <v>18.268945259951867</v>
      </c>
    </row>
    <row r="227" spans="1:29">
      <c r="A227" s="20">
        <f t="shared" si="94"/>
        <v>1.9999999999999934E-2</v>
      </c>
      <c r="B227" s="16">
        <f t="shared" si="79"/>
        <v>2.5464790894703171</v>
      </c>
      <c r="C227" s="16">
        <f t="shared" si="80"/>
        <v>47.708031917203229</v>
      </c>
      <c r="D227" s="20">
        <f t="shared" si="97"/>
        <v>99.275192681948511</v>
      </c>
      <c r="E227" s="20">
        <f t="shared" si="98"/>
        <v>79.346681965071738</v>
      </c>
      <c r="F227" s="20">
        <f t="shared" si="78"/>
        <v>3.6566735445566834</v>
      </c>
      <c r="G227" s="20">
        <f t="shared" si="78"/>
        <v>3.8570190088943583</v>
      </c>
      <c r="H227" s="20">
        <f t="shared" si="78"/>
        <v>0.2003454643376813</v>
      </c>
      <c r="I227" s="20">
        <f t="shared" si="78"/>
        <v>19.8</v>
      </c>
      <c r="J227" s="20">
        <f t="shared" si="78"/>
        <v>0.99657435360596724</v>
      </c>
      <c r="K227" s="20">
        <f t="shared" si="81"/>
        <v>1020.5518640871359</v>
      </c>
      <c r="L227" s="20">
        <f t="shared" si="82"/>
        <v>815.68619512039913</v>
      </c>
      <c r="M227" s="20">
        <f t="shared" si="83"/>
        <v>37.590710241290779</v>
      </c>
      <c r="N227" s="20">
        <f t="shared" si="84"/>
        <v>39.650267433451184</v>
      </c>
      <c r="O227" s="20">
        <f t="shared" si="85"/>
        <v>2.0595571921604692</v>
      </c>
      <c r="P227" s="20">
        <f>Properties!$G$12*EXP(1/$N$2-1/300)*(K227*L227-M227*N227/Properties!$B$3)</f>
        <v>1.3541149610235651E-2</v>
      </c>
      <c r="Q227" s="20">
        <f>Properties!$G$13*(K227^2-O227*N227/Properties!$C$3)</f>
        <v>7.4121529715018514E-4</v>
      </c>
      <c r="R227" s="20">
        <f>Properties!$G$14*(O227*L227-M227*K227/Properties!$D$3)</f>
        <v>5.0485105350666087E-10</v>
      </c>
      <c r="S227" s="20">
        <f t="shared" si="86"/>
        <v>99.271608954849398</v>
      </c>
      <c r="T227" s="20">
        <f t="shared" si="87"/>
        <v>79.343451856962304</v>
      </c>
      <c r="U227" s="20">
        <f t="shared" si="88"/>
        <v>3.6599036526661144</v>
      </c>
      <c r="V227" s="20">
        <f t="shared" si="89"/>
        <v>3.8604259264986318</v>
      </c>
      <c r="W227" s="20">
        <f t="shared" si="90"/>
        <v>0.20052227383252386</v>
      </c>
      <c r="X227" s="20">
        <f t="shared" si="77"/>
        <v>19.8</v>
      </c>
      <c r="Y227" s="20">
        <f t="shared" si="91"/>
        <v>0.99655719578832569</v>
      </c>
      <c r="Z227" s="34">
        <f t="shared" si="92"/>
        <v>2.2090809531527311E-2</v>
      </c>
      <c r="AA227" s="38">
        <f t="shared" si="95"/>
        <v>7.2839104515060168E-3</v>
      </c>
      <c r="AB227" s="37">
        <f t="shared" si="96"/>
        <v>8.2068517879712033E-3</v>
      </c>
      <c r="AC227" s="39">
        <f t="shared" si="93"/>
        <v>18.268861139541198</v>
      </c>
    </row>
    <row r="228" spans="1:29">
      <c r="A228" s="20">
        <f t="shared" si="94"/>
        <v>2.0099999999999934E-2</v>
      </c>
      <c r="B228" s="16">
        <f t="shared" si="79"/>
        <v>2.5592114849176686</v>
      </c>
      <c r="C228" s="16">
        <f t="shared" si="80"/>
        <v>47.946572076789245</v>
      </c>
      <c r="D228" s="20">
        <f t="shared" si="97"/>
        <v>99.271608954849398</v>
      </c>
      <c r="E228" s="20">
        <f t="shared" si="98"/>
        <v>79.343451856962304</v>
      </c>
      <c r="F228" s="20">
        <f t="shared" si="78"/>
        <v>3.6599036526661144</v>
      </c>
      <c r="G228" s="20">
        <f t="shared" si="78"/>
        <v>3.8604259264986318</v>
      </c>
      <c r="H228" s="20">
        <f t="shared" si="78"/>
        <v>0.20052227383252386</v>
      </c>
      <c r="I228" s="20">
        <f t="shared" si="78"/>
        <v>19.8</v>
      </c>
      <c r="J228" s="20">
        <f t="shared" si="78"/>
        <v>0.99655719578832569</v>
      </c>
      <c r="K228" s="20">
        <f t="shared" si="81"/>
        <v>1020.4974532691981</v>
      </c>
      <c r="L228" s="20">
        <f t="shared" si="82"/>
        <v>815.63894658384993</v>
      </c>
      <c r="M228" s="20">
        <f t="shared" si="83"/>
        <v>37.623268083174899</v>
      </c>
      <c r="N228" s="20">
        <f t="shared" si="84"/>
        <v>39.684607391807482</v>
      </c>
      <c r="O228" s="20">
        <f t="shared" si="85"/>
        <v>2.0613393086326428</v>
      </c>
      <c r="P228" s="20">
        <f>Properties!$G$12*EXP(1/$N$2-1/300)*(K228*L228-M228*N228/Properties!$B$3)</f>
        <v>1.3539643264393371E-2</v>
      </c>
      <c r="Q228" s="20">
        <f>Properties!$G$13*(K228^2-O228*N228/Properties!$C$3)</f>
        <v>7.4113625576350184E-4</v>
      </c>
      <c r="R228" s="20">
        <f>Properties!$G$14*(O228*L228-M228*K228/Properties!$D$3)</f>
        <v>5.052558012234884E-10</v>
      </c>
      <c r="S228" s="20">
        <f t="shared" si="86"/>
        <v>99.268025624783448</v>
      </c>
      <c r="T228" s="20">
        <f t="shared" si="87"/>
        <v>79.340222108176761</v>
      </c>
      <c r="U228" s="20">
        <f t="shared" si="88"/>
        <v>3.6631334014516641</v>
      </c>
      <c r="V228" s="20">
        <f t="shared" si="89"/>
        <v>3.8638324659243826</v>
      </c>
      <c r="W228" s="20">
        <f t="shared" si="90"/>
        <v>0.20069906447272487</v>
      </c>
      <c r="X228" s="20">
        <f t="shared" si="77"/>
        <v>19.8</v>
      </c>
      <c r="Y228" s="20">
        <f t="shared" si="91"/>
        <v>0.99654003767527644</v>
      </c>
      <c r="Z228" s="34">
        <f t="shared" si="92"/>
        <v>2.2199594164654002E-2</v>
      </c>
      <c r="AA228" s="38">
        <f t="shared" si="95"/>
        <v>7.3197437521655218E-3</v>
      </c>
      <c r="AB228" s="37">
        <f t="shared" si="96"/>
        <v>8.2472236477904911E-3</v>
      </c>
      <c r="AC228" s="39">
        <f t="shared" si="93"/>
        <v>18.268777022797916</v>
      </c>
    </row>
    <row r="229" spans="1:29">
      <c r="A229" s="20">
        <f t="shared" si="94"/>
        <v>2.0199999999999933E-2</v>
      </c>
      <c r="B229" s="16">
        <f t="shared" si="79"/>
        <v>2.5719438803650201</v>
      </c>
      <c r="C229" s="16">
        <f t="shared" si="80"/>
        <v>48.185112236375261</v>
      </c>
      <c r="D229" s="20">
        <f t="shared" si="97"/>
        <v>99.268025624783448</v>
      </c>
      <c r="E229" s="20">
        <f t="shared" si="98"/>
        <v>79.340222108176761</v>
      </c>
      <c r="F229" s="20">
        <f t="shared" si="78"/>
        <v>3.6631334014516641</v>
      </c>
      <c r="G229" s="20">
        <f t="shared" si="78"/>
        <v>3.8638324659243826</v>
      </c>
      <c r="H229" s="20">
        <f t="shared" si="78"/>
        <v>0.20069906447272487</v>
      </c>
      <c r="I229" s="20">
        <f t="shared" si="78"/>
        <v>19.8</v>
      </c>
      <c r="J229" s="20">
        <f t="shared" si="78"/>
        <v>0.99654003767527644</v>
      </c>
      <c r="K229" s="20">
        <f t="shared" si="81"/>
        <v>1020.4430474987005</v>
      </c>
      <c r="L229" s="20">
        <f t="shared" si="82"/>
        <v>815.59170264265322</v>
      </c>
      <c r="M229" s="20">
        <f t="shared" si="83"/>
        <v>37.655821076775553</v>
      </c>
      <c r="N229" s="20">
        <f t="shared" si="84"/>
        <v>39.718942244862411</v>
      </c>
      <c r="O229" s="20">
        <f t="shared" si="85"/>
        <v>2.0631211680869201</v>
      </c>
      <c r="P229" s="20">
        <f>Properties!$G$12*EXP(1/$N$2-1/300)*(K229*L229-M229*N229/Properties!$B$3)</f>
        <v>1.3538137145384814E-2</v>
      </c>
      <c r="Q229" s="20">
        <f>Properties!$G$13*(K229^2-O229*N229/Properties!$C$3)</f>
        <v>7.4105722591658279E-4</v>
      </c>
      <c r="R229" s="20">
        <f>Properties!$G$14*(O229*L229-M229*K229/Properties!$D$3)</f>
        <v>5.056604366180249E-10</v>
      </c>
      <c r="S229" s="20">
        <f t="shared" si="86"/>
        <v>99.264442691691045</v>
      </c>
      <c r="T229" s="20">
        <f t="shared" si="87"/>
        <v>79.33699271866098</v>
      </c>
      <c r="U229" s="20">
        <f t="shared" si="88"/>
        <v>3.6663627909674421</v>
      </c>
      <c r="V229" s="20">
        <f t="shared" si="89"/>
        <v>3.8672386272284727</v>
      </c>
      <c r="W229" s="20">
        <f t="shared" si="90"/>
        <v>0.20087583626103706</v>
      </c>
      <c r="X229" s="20">
        <f t="shared" si="77"/>
        <v>19.8</v>
      </c>
      <c r="Y229" s="20">
        <f t="shared" si="91"/>
        <v>0.99652287926680416</v>
      </c>
      <c r="Z229" s="34">
        <f t="shared" si="92"/>
        <v>2.2308362416404548E-2</v>
      </c>
      <c r="AA229" s="38">
        <f t="shared" si="95"/>
        <v>7.3555730830895524E-3</v>
      </c>
      <c r="AB229" s="37">
        <f t="shared" si="96"/>
        <v>8.2875910167377505E-3</v>
      </c>
      <c r="AC229" s="39">
        <f t="shared" si="93"/>
        <v>18.268692909721938</v>
      </c>
    </row>
    <row r="230" spans="1:29">
      <c r="A230" s="20">
        <f t="shared" si="94"/>
        <v>2.0299999999999933E-2</v>
      </c>
      <c r="B230" s="16">
        <f t="shared" si="79"/>
        <v>2.5846762758123716</v>
      </c>
      <c r="C230" s="16">
        <f t="shared" si="80"/>
        <v>48.423652395961277</v>
      </c>
      <c r="D230" s="20">
        <f t="shared" si="97"/>
        <v>99.264442691691045</v>
      </c>
      <c r="E230" s="20">
        <f t="shared" si="98"/>
        <v>79.33699271866098</v>
      </c>
      <c r="F230" s="20">
        <f t="shared" si="78"/>
        <v>3.6663627909674421</v>
      </c>
      <c r="G230" s="20">
        <f t="shared" si="78"/>
        <v>3.8672386272284727</v>
      </c>
      <c r="H230" s="20">
        <f t="shared" si="78"/>
        <v>0.20087583626103706</v>
      </c>
      <c r="I230" s="20">
        <f t="shared" si="78"/>
        <v>19.8</v>
      </c>
      <c r="J230" s="20">
        <f t="shared" si="78"/>
        <v>0.99652287926680416</v>
      </c>
      <c r="K230" s="20">
        <f t="shared" si="81"/>
        <v>1020.3886467748366</v>
      </c>
      <c r="L230" s="20">
        <f t="shared" si="82"/>
        <v>815.54446329607879</v>
      </c>
      <c r="M230" s="20">
        <f t="shared" si="83"/>
        <v>37.688369222809655</v>
      </c>
      <c r="N230" s="20">
        <f t="shared" si="84"/>
        <v>39.753271993369545</v>
      </c>
      <c r="O230" s="20">
        <f t="shared" si="85"/>
        <v>2.0649027705599603</v>
      </c>
      <c r="P230" s="20">
        <f>Properties!$G$12*EXP(1/$N$2-1/300)*(K230*L230-M230*N230/Properties!$B$3)</f>
        <v>1.3536631253163352E-2</v>
      </c>
      <c r="Q230" s="20">
        <f>Properties!$G$13*(K230^2-O230*N230/Properties!$C$3)</f>
        <v>7.4097820760708646E-4</v>
      </c>
      <c r="R230" s="20">
        <f>Properties!$G$14*(O230*L230-M230*K230/Properties!$D$3)</f>
        <v>5.060649597178862E-10</v>
      </c>
      <c r="S230" s="20">
        <f t="shared" si="86"/>
        <v>99.260860155512589</v>
      </c>
      <c r="T230" s="20">
        <f t="shared" si="87"/>
        <v>79.333763688360875</v>
      </c>
      <c r="U230" s="20">
        <f t="shared" si="88"/>
        <v>3.6695918212675456</v>
      </c>
      <c r="V230" s="20">
        <f t="shared" si="89"/>
        <v>3.8706444104677518</v>
      </c>
      <c r="W230" s="20">
        <f t="shared" si="90"/>
        <v>0.2010525892002126</v>
      </c>
      <c r="X230" s="20">
        <f t="shared" si="77"/>
        <v>19.8</v>
      </c>
      <c r="Y230" s="20">
        <f t="shared" si="91"/>
        <v>0.99650572056289366</v>
      </c>
      <c r="Z230" s="34">
        <f t="shared" si="92"/>
        <v>2.2417114290146478E-2</v>
      </c>
      <c r="AA230" s="38">
        <f t="shared" si="95"/>
        <v>7.3913984448741137E-3</v>
      </c>
      <c r="AB230" s="37">
        <f t="shared" si="96"/>
        <v>8.3279538954890604E-3</v>
      </c>
      <c r="AC230" s="39">
        <f t="shared" si="93"/>
        <v>18.268608800313153</v>
      </c>
    </row>
    <row r="231" spans="1:29">
      <c r="A231" s="20">
        <f t="shared" si="94"/>
        <v>2.0399999999999932E-2</v>
      </c>
      <c r="B231" s="16">
        <f t="shared" si="79"/>
        <v>2.5974086712597231</v>
      </c>
      <c r="C231" s="16">
        <f t="shared" si="80"/>
        <v>48.662192555547293</v>
      </c>
      <c r="D231" s="20">
        <f t="shared" si="97"/>
        <v>99.260860155512589</v>
      </c>
      <c r="E231" s="20">
        <f t="shared" si="98"/>
        <v>79.333763688360875</v>
      </c>
      <c r="F231" s="20">
        <f t="shared" si="78"/>
        <v>3.6695918212675456</v>
      </c>
      <c r="G231" s="20">
        <f t="shared" si="78"/>
        <v>3.8706444104677518</v>
      </c>
      <c r="H231" s="20">
        <f t="shared" si="78"/>
        <v>0.2010525892002126</v>
      </c>
      <c r="I231" s="20">
        <f t="shared" si="78"/>
        <v>19.8</v>
      </c>
      <c r="J231" s="20">
        <f t="shared" si="78"/>
        <v>0.99650572056289366</v>
      </c>
      <c r="K231" s="20">
        <f t="shared" si="81"/>
        <v>1020.3342510968002</v>
      </c>
      <c r="L231" s="20">
        <f t="shared" si="82"/>
        <v>815.497228543397</v>
      </c>
      <c r="M231" s="20">
        <f t="shared" si="83"/>
        <v>37.720912521993945</v>
      </c>
      <c r="N231" s="20">
        <f t="shared" si="84"/>
        <v>39.787596638082292</v>
      </c>
      <c r="O231" s="20">
        <f t="shared" si="85"/>
        <v>2.0666841160884175</v>
      </c>
      <c r="P231" s="20">
        <f>Properties!$G$12*EXP(1/$N$2-1/300)*(K231*L231-M231*N231/Properties!$B$3)</f>
        <v>1.3535125587682372E-2</v>
      </c>
      <c r="Q231" s="20">
        <f>Properties!$G$13*(K231^2-O231*N231/Properties!$C$3)</f>
        <v>7.4089920083267281E-4</v>
      </c>
      <c r="R231" s="20">
        <f>Properties!$G$14*(O231*L231-M231*K231/Properties!$D$3)</f>
        <v>5.0646937055068267E-10</v>
      </c>
      <c r="S231" s="20">
        <f t="shared" si="86"/>
        <v>99.257278016188494</v>
      </c>
      <c r="T231" s="20">
        <f t="shared" si="87"/>
        <v>79.33053501722236</v>
      </c>
      <c r="U231" s="20">
        <f t="shared" si="88"/>
        <v>3.6728204924060615</v>
      </c>
      <c r="V231" s="20">
        <f t="shared" si="89"/>
        <v>3.8740498156990579</v>
      </c>
      <c r="W231" s="20">
        <f t="shared" si="90"/>
        <v>0.20122932329300308</v>
      </c>
      <c r="X231" s="20">
        <f t="shared" si="77"/>
        <v>19.8</v>
      </c>
      <c r="Y231" s="20">
        <f t="shared" si="91"/>
        <v>0.99648856156352961</v>
      </c>
      <c r="Z231" s="34">
        <f t="shared" si="92"/>
        <v>2.2525849789245989E-2</v>
      </c>
      <c r="AA231" s="38">
        <f t="shared" si="95"/>
        <v>7.4272198381150649E-3</v>
      </c>
      <c r="AB231" s="37">
        <f t="shared" si="96"/>
        <v>8.3683122847205034E-3</v>
      </c>
      <c r="AC231" s="39">
        <f t="shared" si="93"/>
        <v>18.268524694571465</v>
      </c>
    </row>
    <row r="232" spans="1:29">
      <c r="A232" s="20">
        <f t="shared" si="94"/>
        <v>2.0499999999999931E-2</v>
      </c>
      <c r="B232" s="16">
        <f t="shared" si="79"/>
        <v>2.6101410667070746</v>
      </c>
      <c r="C232" s="16">
        <f t="shared" si="80"/>
        <v>48.900732715133309</v>
      </c>
      <c r="D232" s="20">
        <f t="shared" si="97"/>
        <v>99.257278016188494</v>
      </c>
      <c r="E232" s="20">
        <f t="shared" si="98"/>
        <v>79.33053501722236</v>
      </c>
      <c r="F232" s="20">
        <f t="shared" si="78"/>
        <v>3.6728204924060615</v>
      </c>
      <c r="G232" s="20">
        <f t="shared" si="78"/>
        <v>3.8740498156990579</v>
      </c>
      <c r="H232" s="20">
        <f t="shared" si="78"/>
        <v>0.20122932329300308</v>
      </c>
      <c r="I232" s="20">
        <f t="shared" si="78"/>
        <v>19.8</v>
      </c>
      <c r="J232" s="20">
        <f t="shared" si="78"/>
        <v>0.99648856156352961</v>
      </c>
      <c r="K232" s="20">
        <f t="shared" si="81"/>
        <v>1020.2798604637851</v>
      </c>
      <c r="L232" s="20">
        <f t="shared" si="82"/>
        <v>815.44999838387821</v>
      </c>
      <c r="M232" s="20">
        <f t="shared" si="83"/>
        <v>37.753450975045034</v>
      </c>
      <c r="N232" s="20">
        <f t="shared" si="84"/>
        <v>39.821916179753899</v>
      </c>
      <c r="O232" s="20">
        <f t="shared" si="85"/>
        <v>2.0684652047089362</v>
      </c>
      <c r="P232" s="20">
        <f>Properties!$G$12*EXP(1/$N$2-1/300)*(K232*L232-M232*N232/Properties!$B$3)</f>
        <v>1.3533620148895266E-2</v>
      </c>
      <c r="Q232" s="20">
        <f>Properties!$G$13*(K232^2-O232*N232/Properties!$C$3)</f>
        <v>7.4082020559100093E-4</v>
      </c>
      <c r="R232" s="20">
        <f>Properties!$G$14*(O232*L232-M232*K232/Properties!$D$3)</f>
        <v>5.0687366914401483E-10</v>
      </c>
      <c r="S232" s="20">
        <f t="shared" si="86"/>
        <v>99.253696273659173</v>
      </c>
      <c r="T232" s="20">
        <f t="shared" si="87"/>
        <v>79.327306705191361</v>
      </c>
      <c r="U232" s="20">
        <f t="shared" si="88"/>
        <v>3.6760488044370652</v>
      </c>
      <c r="V232" s="20">
        <f t="shared" si="89"/>
        <v>3.8774548429792182</v>
      </c>
      <c r="W232" s="20">
        <f t="shared" si="90"/>
        <v>0.20140603854215958</v>
      </c>
      <c r="X232" s="20">
        <f t="shared" si="77"/>
        <v>19.8</v>
      </c>
      <c r="Y232" s="20">
        <f t="shared" si="91"/>
        <v>0.99647140226869679</v>
      </c>
      <c r="Z232" s="34">
        <f t="shared" si="92"/>
        <v>2.2634568917068831E-2</v>
      </c>
      <c r="AA232" s="38">
        <f t="shared" si="95"/>
        <v>7.4630372634082679E-3</v>
      </c>
      <c r="AB232" s="37">
        <f t="shared" si="96"/>
        <v>8.4086661851079832E-3</v>
      </c>
      <c r="AC232" s="39">
        <f t="shared" si="93"/>
        <v>18.268440592496773</v>
      </c>
    </row>
    <row r="233" spans="1:29">
      <c r="A233" s="20">
        <f t="shared" si="94"/>
        <v>2.0599999999999931E-2</v>
      </c>
      <c r="B233" s="16">
        <f t="shared" si="79"/>
        <v>2.6228734621544261</v>
      </c>
      <c r="C233" s="16">
        <f t="shared" si="80"/>
        <v>49.139272874719325</v>
      </c>
      <c r="D233" s="20">
        <f t="shared" si="97"/>
        <v>99.253696273659173</v>
      </c>
      <c r="E233" s="20">
        <f t="shared" si="98"/>
        <v>79.327306705191361</v>
      </c>
      <c r="F233" s="20">
        <f t="shared" si="78"/>
        <v>3.6760488044370652</v>
      </c>
      <c r="G233" s="20">
        <f t="shared" si="78"/>
        <v>3.8774548429792182</v>
      </c>
      <c r="H233" s="20">
        <f t="shared" si="78"/>
        <v>0.20140603854215958</v>
      </c>
      <c r="I233" s="20">
        <f t="shared" si="78"/>
        <v>19.8</v>
      </c>
      <c r="J233" s="20">
        <f t="shared" si="78"/>
        <v>0.99647140226869679</v>
      </c>
      <c r="K233" s="20">
        <f t="shared" si="81"/>
        <v>1020.2254748749854</v>
      </c>
      <c r="L233" s="20">
        <f t="shared" si="82"/>
        <v>815.40277281679289</v>
      </c>
      <c r="M233" s="20">
        <f t="shared" si="83"/>
        <v>37.785984582679376</v>
      </c>
      <c r="N233" s="20">
        <f t="shared" si="84"/>
        <v>39.85623061913747</v>
      </c>
      <c r="O233" s="20">
        <f t="shared" si="85"/>
        <v>2.0702460364581543</v>
      </c>
      <c r="P233" s="20">
        <f>Properties!$G$12*EXP(1/$N$2-1/300)*(K233*L233-M233*N233/Properties!$B$3)</f>
        <v>1.3532114936755442E-2</v>
      </c>
      <c r="Q233" s="20">
        <f>Properties!$G$13*(K233^2-O233*N233/Properties!$C$3)</f>
        <v>7.4074122187973198E-4</v>
      </c>
      <c r="R233" s="20">
        <f>Properties!$G$14*(O233*L233-M233*K233/Properties!$D$3)</f>
        <v>5.0727785552547661E-10</v>
      </c>
      <c r="S233" s="20">
        <f t="shared" si="86"/>
        <v>99.25011492786507</v>
      </c>
      <c r="T233" s="20">
        <f t="shared" si="87"/>
        <v>79.324078752213808</v>
      </c>
      <c r="U233" s="20">
        <f t="shared" si="88"/>
        <v>3.6792767574146215</v>
      </c>
      <c r="V233" s="20">
        <f t="shared" si="89"/>
        <v>3.8808594923650475</v>
      </c>
      <c r="W233" s="20">
        <f t="shared" si="90"/>
        <v>0.20158273495043258</v>
      </c>
      <c r="X233" s="20">
        <f t="shared" si="77"/>
        <v>19.8</v>
      </c>
      <c r="Y233" s="20">
        <f t="shared" si="91"/>
        <v>0.9964542426783799</v>
      </c>
      <c r="Z233" s="34">
        <f t="shared" si="92"/>
        <v>2.2743271676979981E-2</v>
      </c>
      <c r="AA233" s="38">
        <f t="shared" si="95"/>
        <v>7.4988507213492994E-3</v>
      </c>
      <c r="AB233" s="37">
        <f t="shared" si="96"/>
        <v>8.4490155973274035E-3</v>
      </c>
      <c r="AC233" s="39">
        <f t="shared" si="93"/>
        <v>18.268356494088977</v>
      </c>
    </row>
    <row r="234" spans="1:29">
      <c r="A234" s="20">
        <f t="shared" si="94"/>
        <v>2.069999999999993E-2</v>
      </c>
      <c r="B234" s="16">
        <f t="shared" si="79"/>
        <v>2.6356058576017776</v>
      </c>
      <c r="C234" s="16">
        <f t="shared" si="80"/>
        <v>49.377813034305341</v>
      </c>
      <c r="D234" s="20">
        <f t="shared" si="97"/>
        <v>99.25011492786507</v>
      </c>
      <c r="E234" s="20">
        <f t="shared" si="98"/>
        <v>79.324078752213808</v>
      </c>
      <c r="F234" s="20">
        <f t="shared" si="78"/>
        <v>3.6792767574146215</v>
      </c>
      <c r="G234" s="20">
        <f t="shared" si="78"/>
        <v>3.8808594923650475</v>
      </c>
      <c r="H234" s="20">
        <f t="shared" si="78"/>
        <v>0.20158273495043258</v>
      </c>
      <c r="I234" s="20">
        <f t="shared" si="78"/>
        <v>19.8</v>
      </c>
      <c r="J234" s="20">
        <f t="shared" si="78"/>
        <v>0.9964542426783799</v>
      </c>
      <c r="K234" s="20">
        <f t="shared" si="81"/>
        <v>1020.171094329595</v>
      </c>
      <c r="L234" s="20">
        <f t="shared" si="82"/>
        <v>815.35555184141151</v>
      </c>
      <c r="M234" s="20">
        <f t="shared" si="83"/>
        <v>37.818513345613297</v>
      </c>
      <c r="N234" s="20">
        <f t="shared" si="84"/>
        <v>39.890539956985933</v>
      </c>
      <c r="O234" s="20">
        <f t="shared" si="85"/>
        <v>2.0720266113727019</v>
      </c>
      <c r="P234" s="20">
        <f>Properties!$G$12*EXP(1/$N$2-1/300)*(K234*L234-M234*N234/Properties!$B$3)</f>
        <v>1.3530609951216317E-2</v>
      </c>
      <c r="Q234" s="20">
        <f>Properties!$G$13*(K234^2-O234*N234/Properties!$C$3)</f>
        <v>7.4066224969652648E-4</v>
      </c>
      <c r="R234" s="20">
        <f>Properties!$G$14*(O234*L234-M234*K234/Properties!$D$3)</f>
        <v>5.0768192972265313E-10</v>
      </c>
      <c r="S234" s="20">
        <f t="shared" si="86"/>
        <v>99.246533978746626</v>
      </c>
      <c r="T234" s="20">
        <f t="shared" si="87"/>
        <v>79.320851158235641</v>
      </c>
      <c r="U234" s="20">
        <f t="shared" si="88"/>
        <v>3.6825043513927831</v>
      </c>
      <c r="V234" s="20">
        <f t="shared" si="89"/>
        <v>3.8842637639133488</v>
      </c>
      <c r="W234" s="20">
        <f t="shared" si="90"/>
        <v>0.201759412520572</v>
      </c>
      <c r="X234" s="20">
        <f t="shared" si="77"/>
        <v>19.8</v>
      </c>
      <c r="Y234" s="20">
        <f t="shared" si="91"/>
        <v>0.99643708279256371</v>
      </c>
      <c r="Z234" s="34">
        <f t="shared" si="92"/>
        <v>2.2851958072343526E-2</v>
      </c>
      <c r="AA234" s="38">
        <f t="shared" si="95"/>
        <v>7.5346602125337366E-3</v>
      </c>
      <c r="AB234" s="37">
        <f t="shared" si="96"/>
        <v>8.4893605220544895E-3</v>
      </c>
      <c r="AC234" s="39">
        <f t="shared" si="93"/>
        <v>18.268272399347971</v>
      </c>
    </row>
    <row r="235" spans="1:29">
      <c r="A235" s="20">
        <f t="shared" si="94"/>
        <v>2.079999999999993E-2</v>
      </c>
      <c r="B235" s="16">
        <f t="shared" si="79"/>
        <v>2.6483382530491295</v>
      </c>
      <c r="C235" s="16">
        <f t="shared" si="80"/>
        <v>49.616353193891356</v>
      </c>
      <c r="D235" s="20">
        <f t="shared" si="97"/>
        <v>99.246533978746626</v>
      </c>
      <c r="E235" s="20">
        <f t="shared" si="98"/>
        <v>79.320851158235641</v>
      </c>
      <c r="F235" s="20">
        <f t="shared" si="78"/>
        <v>3.6825043513927831</v>
      </c>
      <c r="G235" s="20">
        <f t="shared" si="78"/>
        <v>3.8842637639133488</v>
      </c>
      <c r="H235" s="20">
        <f t="shared" si="78"/>
        <v>0.201759412520572</v>
      </c>
      <c r="I235" s="20">
        <f t="shared" si="78"/>
        <v>19.8</v>
      </c>
      <c r="J235" s="20">
        <f t="shared" si="78"/>
        <v>0.99643708279256371</v>
      </c>
      <c r="K235" s="20">
        <f t="shared" si="81"/>
        <v>1020.1167188268083</v>
      </c>
      <c r="L235" s="20">
        <f t="shared" si="82"/>
        <v>815.30833545700489</v>
      </c>
      <c r="M235" s="20">
        <f t="shared" si="83"/>
        <v>37.85103726456294</v>
      </c>
      <c r="N235" s="20">
        <f t="shared" si="84"/>
        <v>39.924844194052071</v>
      </c>
      <c r="O235" s="20">
        <f t="shared" si="85"/>
        <v>2.0738069294892028</v>
      </c>
      <c r="P235" s="20">
        <f>Properties!$G$12*EXP(1/$N$2-1/300)*(K235*L235-M235*N235/Properties!$B$3)</f>
        <v>1.3529105192231321E-2</v>
      </c>
      <c r="Q235" s="20">
        <f>Properties!$G$13*(K235^2-O235*N235/Properties!$C$3)</f>
        <v>7.4058328903904601E-4</v>
      </c>
      <c r="R235" s="20">
        <f>Properties!$G$14*(O235*L235-M235*K235/Properties!$D$3)</f>
        <v>5.0808589176312363E-10</v>
      </c>
      <c r="S235" s="20">
        <f t="shared" si="86"/>
        <v>99.242953426244313</v>
      </c>
      <c r="T235" s="20">
        <f t="shared" si="87"/>
        <v>79.317623923202831</v>
      </c>
      <c r="U235" s="20">
        <f t="shared" si="88"/>
        <v>3.6857315864255931</v>
      </c>
      <c r="V235" s="20">
        <f t="shared" si="89"/>
        <v>3.8876676576809137</v>
      </c>
      <c r="W235" s="20">
        <f t="shared" si="90"/>
        <v>0.20193607125532723</v>
      </c>
      <c r="X235" s="20">
        <f t="shared" si="77"/>
        <v>19.8</v>
      </c>
      <c r="Y235" s="20">
        <f t="shared" si="91"/>
        <v>0.99641992261123291</v>
      </c>
      <c r="Z235" s="34">
        <f t="shared" si="92"/>
        <v>2.2960628106522551E-2</v>
      </c>
      <c r="AA235" s="38">
        <f t="shared" si="95"/>
        <v>7.5704657375568725E-3</v>
      </c>
      <c r="AB235" s="37">
        <f t="shared" si="96"/>
        <v>8.5297009599646142E-3</v>
      </c>
      <c r="AC235" s="39">
        <f t="shared" si="93"/>
        <v>18.268188308273668</v>
      </c>
    </row>
    <row r="236" spans="1:29">
      <c r="A236" s="20">
        <f t="shared" si="94"/>
        <v>2.0899999999999929E-2</v>
      </c>
      <c r="B236" s="16">
        <f t="shared" si="79"/>
        <v>2.661070648496481</v>
      </c>
      <c r="C236" s="16">
        <f t="shared" si="80"/>
        <v>49.854893353477372</v>
      </c>
      <c r="D236" s="20">
        <f t="shared" si="97"/>
        <v>99.242953426244313</v>
      </c>
      <c r="E236" s="20">
        <f t="shared" si="98"/>
        <v>79.317623923202831</v>
      </c>
      <c r="F236" s="20">
        <f t="shared" si="78"/>
        <v>3.6857315864255931</v>
      </c>
      <c r="G236" s="20">
        <f t="shared" si="78"/>
        <v>3.8876676576809137</v>
      </c>
      <c r="H236" s="20">
        <f t="shared" si="78"/>
        <v>0.20193607125532723</v>
      </c>
      <c r="I236" s="20">
        <f t="shared" si="78"/>
        <v>19.8</v>
      </c>
      <c r="J236" s="20">
        <f t="shared" si="78"/>
        <v>0.99641992261123291</v>
      </c>
      <c r="K236" s="20">
        <f t="shared" si="81"/>
        <v>1020.0623483658202</v>
      </c>
      <c r="L236" s="20">
        <f t="shared" si="82"/>
        <v>815.26112366284406</v>
      </c>
      <c r="M236" s="20">
        <f t="shared" si="83"/>
        <v>37.883556340244326</v>
      </c>
      <c r="N236" s="20">
        <f t="shared" si="84"/>
        <v>39.959143331088534</v>
      </c>
      <c r="O236" s="20">
        <f t="shared" si="85"/>
        <v>2.0755869908442719</v>
      </c>
      <c r="P236" s="20">
        <f>Properties!$G$12*EXP(1/$N$2-1/300)*(K236*L236-M236*N236/Properties!$B$3)</f>
        <v>1.3527600659753905E-2</v>
      </c>
      <c r="Q236" s="20">
        <f>Properties!$G$13*(K236^2-O236*N236/Properties!$C$3)</f>
        <v>7.4050433990495348E-4</v>
      </c>
      <c r="R236" s="20">
        <f>Properties!$G$14*(O236*L236-M236*K236/Properties!$D$3)</f>
        <v>5.0848974167445784E-10</v>
      </c>
      <c r="S236" s="20">
        <f t="shared" si="86"/>
        <v>99.239373270298586</v>
      </c>
      <c r="T236" s="20">
        <f t="shared" si="87"/>
        <v>79.314397047061348</v>
      </c>
      <c r="U236" s="20">
        <f t="shared" si="88"/>
        <v>3.6889584625670819</v>
      </c>
      <c r="V236" s="20">
        <f t="shared" si="89"/>
        <v>3.8910711737245225</v>
      </c>
      <c r="W236" s="20">
        <f t="shared" si="90"/>
        <v>0.20211271115744706</v>
      </c>
      <c r="X236" s="20">
        <f t="shared" si="77"/>
        <v>19.8</v>
      </c>
      <c r="Y236" s="20">
        <f t="shared" si="91"/>
        <v>0.99640276213437229</v>
      </c>
      <c r="Z236" s="34">
        <f t="shared" si="92"/>
        <v>2.3069281782878592E-2</v>
      </c>
      <c r="AA236" s="38">
        <f t="shared" si="95"/>
        <v>7.6062672970141423E-3</v>
      </c>
      <c r="AB236" s="37">
        <f t="shared" si="96"/>
        <v>8.5700369117331469E-3</v>
      </c>
      <c r="AC236" s="39">
        <f t="shared" si="93"/>
        <v>18.268104220865961</v>
      </c>
    </row>
    <row r="237" spans="1:29">
      <c r="A237" s="20">
        <f t="shared" si="94"/>
        <v>2.0999999999999928E-2</v>
      </c>
      <c r="B237" s="16">
        <f t="shared" si="79"/>
        <v>2.6738030439438325</v>
      </c>
      <c r="C237" s="16">
        <f t="shared" si="80"/>
        <v>50.093433513063388</v>
      </c>
      <c r="D237" s="20">
        <f t="shared" si="97"/>
        <v>99.239373270298586</v>
      </c>
      <c r="E237" s="20">
        <f t="shared" si="98"/>
        <v>79.314397047061348</v>
      </c>
      <c r="F237" s="20">
        <f t="shared" si="78"/>
        <v>3.6889584625670819</v>
      </c>
      <c r="G237" s="20">
        <f t="shared" si="78"/>
        <v>3.8910711737245225</v>
      </c>
      <c r="H237" s="20">
        <f t="shared" si="78"/>
        <v>0.20211271115744706</v>
      </c>
      <c r="I237" s="20">
        <f t="shared" si="78"/>
        <v>19.8</v>
      </c>
      <c r="J237" s="20">
        <f t="shared" si="78"/>
        <v>0.99640276213437229</v>
      </c>
      <c r="K237" s="20">
        <f t="shared" si="81"/>
        <v>1020.0079829458248</v>
      </c>
      <c r="L237" s="20">
        <f t="shared" si="82"/>
        <v>815.21391645819995</v>
      </c>
      <c r="M237" s="20">
        <f t="shared" si="83"/>
        <v>37.916070573373325</v>
      </c>
      <c r="N237" s="20">
        <f t="shared" si="84"/>
        <v>39.993437368847779</v>
      </c>
      <c r="O237" s="20">
        <f t="shared" si="85"/>
        <v>2.0773667954745174</v>
      </c>
      <c r="P237" s="20">
        <f>Properties!$G$12*EXP(1/$N$2-1/300)*(K237*L237-M237*N237/Properties!$B$3)</f>
        <v>1.3526096353737515E-2</v>
      </c>
      <c r="Q237" s="20">
        <f>Properties!$G$13*(K237^2-O237*N237/Properties!$C$3)</f>
        <v>7.4042540229191101E-4</v>
      </c>
      <c r="R237" s="20">
        <f>Properties!$G$14*(O237*L237-M237*K237/Properties!$D$3)</f>
        <v>5.0889347948421823E-10</v>
      </c>
      <c r="S237" s="20">
        <f t="shared" si="86"/>
        <v>99.23579351084993</v>
      </c>
      <c r="T237" s="20">
        <f t="shared" si="87"/>
        <v>79.311170529757163</v>
      </c>
      <c r="U237" s="20">
        <f t="shared" si="88"/>
        <v>3.69218497987127</v>
      </c>
      <c r="V237" s="20">
        <f t="shared" si="89"/>
        <v>3.8944743121009431</v>
      </c>
      <c r="W237" s="20">
        <f t="shared" si="90"/>
        <v>0.20228933222967976</v>
      </c>
      <c r="X237" s="20">
        <f t="shared" si="77"/>
        <v>19.8</v>
      </c>
      <c r="Y237" s="20">
        <f t="shared" si="91"/>
        <v>0.99638560136196652</v>
      </c>
      <c r="Z237" s="34">
        <f t="shared" si="92"/>
        <v>2.3177919104773959E-2</v>
      </c>
      <c r="AA237" s="38">
        <f t="shared" si="95"/>
        <v>7.6420648915006949E-3</v>
      </c>
      <c r="AB237" s="37">
        <f t="shared" si="96"/>
        <v>8.6103683780354608E-3</v>
      </c>
      <c r="AC237" s="39">
        <f t="shared" si="93"/>
        <v>18.268020137124751</v>
      </c>
    </row>
    <row r="238" spans="1:29">
      <c r="A238" s="20">
        <f t="shared" si="94"/>
        <v>2.1099999999999928E-2</v>
      </c>
      <c r="B238" s="16">
        <f t="shared" si="79"/>
        <v>2.686535439391184</v>
      </c>
      <c r="C238" s="16">
        <f t="shared" si="80"/>
        <v>50.331973672649404</v>
      </c>
      <c r="D238" s="20">
        <f t="shared" si="97"/>
        <v>99.23579351084993</v>
      </c>
      <c r="E238" s="20">
        <f t="shared" si="98"/>
        <v>79.311170529757163</v>
      </c>
      <c r="F238" s="20">
        <f t="shared" si="78"/>
        <v>3.69218497987127</v>
      </c>
      <c r="G238" s="20">
        <f t="shared" si="78"/>
        <v>3.8944743121009431</v>
      </c>
      <c r="H238" s="20">
        <f t="shared" si="78"/>
        <v>0.20228933222967976</v>
      </c>
      <c r="I238" s="20">
        <f t="shared" si="78"/>
        <v>19.8</v>
      </c>
      <c r="J238" s="20">
        <f t="shared" si="78"/>
        <v>0.99638560136196652</v>
      </c>
      <c r="K238" s="20">
        <f t="shared" si="81"/>
        <v>1019.9536225660169</v>
      </c>
      <c r="L238" s="20">
        <f t="shared" si="82"/>
        <v>815.16671384234405</v>
      </c>
      <c r="M238" s="20">
        <f t="shared" si="83"/>
        <v>37.948579964665662</v>
      </c>
      <c r="N238" s="20">
        <f t="shared" si="84"/>
        <v>40.02772630808213</v>
      </c>
      <c r="O238" s="20">
        <f t="shared" si="85"/>
        <v>2.0791463434165398</v>
      </c>
      <c r="P238" s="20">
        <f>Properties!$G$12*EXP(1/$N$2-1/300)*(K238*L238-M238*N238/Properties!$B$3)</f>
        <v>1.3524592274135619E-2</v>
      </c>
      <c r="Q238" s="20">
        <f>Properties!$G$13*(K238^2-O238*N238/Properties!$C$3)</f>
        <v>7.4034647619758182E-4</v>
      </c>
      <c r="R238" s="20">
        <f>Properties!$G$14*(O238*L238-M238*K238/Properties!$D$3)</f>
        <v>5.0929710521996006E-10</v>
      </c>
      <c r="S238" s="20">
        <f t="shared" si="86"/>
        <v>99.232214147838846</v>
      </c>
      <c r="T238" s="20">
        <f t="shared" si="87"/>
        <v>79.30794437123626</v>
      </c>
      <c r="U238" s="20">
        <f t="shared" si="88"/>
        <v>3.6954111383921662</v>
      </c>
      <c r="V238" s="20">
        <f t="shared" si="89"/>
        <v>3.8978770728669323</v>
      </c>
      <c r="W238" s="20">
        <f t="shared" si="90"/>
        <v>0.20246593447477307</v>
      </c>
      <c r="X238" s="20">
        <f t="shared" si="77"/>
        <v>19.8</v>
      </c>
      <c r="Y238" s="20">
        <f t="shared" si="91"/>
        <v>0.9963684402940004</v>
      </c>
      <c r="Z238" s="34">
        <f t="shared" si="92"/>
        <v>2.3286540075568962E-2</v>
      </c>
      <c r="AA238" s="38">
        <f t="shared" si="95"/>
        <v>7.6778585216115405E-3</v>
      </c>
      <c r="AB238" s="37">
        <f t="shared" si="96"/>
        <v>8.6506953595467447E-3</v>
      </c>
      <c r="AC238" s="39">
        <f t="shared" si="93"/>
        <v>18.267936057049948</v>
      </c>
    </row>
    <row r="239" spans="1:29">
      <c r="A239" s="20">
        <f t="shared" si="94"/>
        <v>2.1199999999999927E-2</v>
      </c>
      <c r="B239" s="16">
        <f t="shared" si="79"/>
        <v>2.6992678348385355</v>
      </c>
      <c r="C239" s="16">
        <f t="shared" si="80"/>
        <v>50.57051383223542</v>
      </c>
      <c r="D239" s="20">
        <f t="shared" si="97"/>
        <v>99.232214147838846</v>
      </c>
      <c r="E239" s="20">
        <f t="shared" si="98"/>
        <v>79.30794437123626</v>
      </c>
      <c r="F239" s="20">
        <f t="shared" si="78"/>
        <v>3.6954111383921662</v>
      </c>
      <c r="G239" s="20">
        <f t="shared" si="78"/>
        <v>3.8978770728669323</v>
      </c>
      <c r="H239" s="20">
        <f t="shared" si="78"/>
        <v>0.20246593447477307</v>
      </c>
      <c r="I239" s="20">
        <f t="shared" si="78"/>
        <v>19.8</v>
      </c>
      <c r="J239" s="20">
        <f t="shared" si="78"/>
        <v>0.9963684402940004</v>
      </c>
      <c r="K239" s="20">
        <f t="shared" si="81"/>
        <v>1019.899267225592</v>
      </c>
      <c r="L239" s="20">
        <f t="shared" si="82"/>
        <v>815.1195158145473</v>
      </c>
      <c r="M239" s="20">
        <f t="shared" si="83"/>
        <v>37.981084514836901</v>
      </c>
      <c r="N239" s="20">
        <f t="shared" si="84"/>
        <v>40.062010149543752</v>
      </c>
      <c r="O239" s="20">
        <f t="shared" si="85"/>
        <v>2.080925634706932</v>
      </c>
      <c r="P239" s="20">
        <f>Properties!$G$12*EXP(1/$N$2-1/300)*(K239*L239-M239*N239/Properties!$B$3)</f>
        <v>1.3523088420901696E-2</v>
      </c>
      <c r="Q239" s="20">
        <f>Properties!$G$13*(K239^2-O239*N239/Properties!$C$3)</f>
        <v>7.4026756161963097E-4</v>
      </c>
      <c r="R239" s="20">
        <f>Properties!$G$14*(O239*L239-M239*K239/Properties!$D$3)</f>
        <v>5.0970061890922978E-10</v>
      </c>
      <c r="S239" s="20">
        <f t="shared" si="86"/>
        <v>99.228635181205846</v>
      </c>
      <c r="T239" s="20">
        <f t="shared" si="87"/>
        <v>79.304718571444653</v>
      </c>
      <c r="U239" s="20">
        <f t="shared" si="88"/>
        <v>3.698636938183768</v>
      </c>
      <c r="V239" s="20">
        <f t="shared" si="89"/>
        <v>3.901279456079235</v>
      </c>
      <c r="W239" s="20">
        <f t="shared" si="90"/>
        <v>0.20264251789547411</v>
      </c>
      <c r="X239" s="20">
        <f t="shared" si="77"/>
        <v>19.8</v>
      </c>
      <c r="Y239" s="20">
        <f t="shared" si="91"/>
        <v>0.99635127893045861</v>
      </c>
      <c r="Z239" s="34">
        <f t="shared" si="92"/>
        <v>2.3395144698623138E-2</v>
      </c>
      <c r="AA239" s="38">
        <f t="shared" si="95"/>
        <v>7.7136481879415443E-3</v>
      </c>
      <c r="AB239" s="37">
        <f t="shared" si="96"/>
        <v>8.6910178569418409E-3</v>
      </c>
      <c r="AC239" s="39">
        <f t="shared" si="93"/>
        <v>18.267851980641428</v>
      </c>
    </row>
    <row r="240" spans="1:29">
      <c r="A240" s="20">
        <f t="shared" si="94"/>
        <v>2.1299999999999927E-2</v>
      </c>
      <c r="B240" s="16">
        <f t="shared" si="79"/>
        <v>2.712000230285887</v>
      </c>
      <c r="C240" s="16">
        <f t="shared" si="80"/>
        <v>50.809053991821436</v>
      </c>
      <c r="D240" s="20">
        <f t="shared" si="97"/>
        <v>99.228635181205846</v>
      </c>
      <c r="E240" s="20">
        <f t="shared" si="98"/>
        <v>79.304718571444653</v>
      </c>
      <c r="F240" s="20">
        <f t="shared" si="78"/>
        <v>3.698636938183768</v>
      </c>
      <c r="G240" s="20">
        <f t="shared" si="78"/>
        <v>3.901279456079235</v>
      </c>
      <c r="H240" s="20">
        <f t="shared" si="78"/>
        <v>0.20264251789547411</v>
      </c>
      <c r="I240" s="20">
        <f t="shared" si="78"/>
        <v>19.8</v>
      </c>
      <c r="J240" s="20">
        <f t="shared" si="78"/>
        <v>0.99635127893045861</v>
      </c>
      <c r="K240" s="20">
        <f t="shared" si="81"/>
        <v>1019.8449169237446</v>
      </c>
      <c r="L240" s="20">
        <f t="shared" si="82"/>
        <v>815.0723223740813</v>
      </c>
      <c r="M240" s="20">
        <f t="shared" si="83"/>
        <v>38.01358422460244</v>
      </c>
      <c r="N240" s="20">
        <f t="shared" si="84"/>
        <v>40.096288893984649</v>
      </c>
      <c r="O240" s="20">
        <f t="shared" si="85"/>
        <v>2.0827046693822799</v>
      </c>
      <c r="P240" s="20">
        <f>Properties!$G$12*EXP(1/$N$2-1/300)*(K240*L240-M240*N240/Properties!$B$3)</f>
        <v>1.3521584793989232E-2</v>
      </c>
      <c r="Q240" s="20">
        <f>Properties!$G$13*(K240^2-O240*N240/Properties!$C$3)</f>
        <v>7.4018865855572191E-4</v>
      </c>
      <c r="R240" s="20">
        <f>Properties!$G$14*(O240*L240-M240*K240/Properties!$D$3)</f>
        <v>5.1010402057956756E-10</v>
      </c>
      <c r="S240" s="20">
        <f t="shared" si="86"/>
        <v>99.225056610891443</v>
      </c>
      <c r="T240" s="20">
        <f t="shared" si="87"/>
        <v>79.301493130328353</v>
      </c>
      <c r="U240" s="20">
        <f t="shared" si="88"/>
        <v>3.7018623793000622</v>
      </c>
      <c r="V240" s="20">
        <f t="shared" si="89"/>
        <v>3.9046814617945849</v>
      </c>
      <c r="W240" s="20">
        <f t="shared" si="90"/>
        <v>0.20281908249452946</v>
      </c>
      <c r="X240" s="20">
        <f t="shared" si="77"/>
        <v>19.8</v>
      </c>
      <c r="Y240" s="20">
        <f t="shared" si="91"/>
        <v>0.99633411727132593</v>
      </c>
      <c r="Z240" s="34">
        <f t="shared" si="92"/>
        <v>2.3503732977295799E-2</v>
      </c>
      <c r="AA240" s="38">
        <f t="shared" si="95"/>
        <v>7.7494338910855734E-3</v>
      </c>
      <c r="AB240" s="37">
        <f t="shared" si="96"/>
        <v>8.7313358708955846E-3</v>
      </c>
      <c r="AC240" s="39">
        <f t="shared" si="93"/>
        <v>18.26776790789911</v>
      </c>
    </row>
    <row r="241" spans="1:29">
      <c r="A241" s="20">
        <f t="shared" si="94"/>
        <v>2.1399999999999926E-2</v>
      </c>
      <c r="B241" s="16">
        <f t="shared" si="79"/>
        <v>2.7247326257332385</v>
      </c>
      <c r="C241" s="16">
        <f t="shared" si="80"/>
        <v>51.047594151407452</v>
      </c>
      <c r="D241" s="20">
        <f t="shared" si="97"/>
        <v>99.225056610891443</v>
      </c>
      <c r="E241" s="20">
        <f t="shared" si="98"/>
        <v>79.301493130328353</v>
      </c>
      <c r="F241" s="20">
        <f t="shared" si="78"/>
        <v>3.7018623793000622</v>
      </c>
      <c r="G241" s="20">
        <f t="shared" si="78"/>
        <v>3.9046814617945849</v>
      </c>
      <c r="H241" s="20">
        <f t="shared" si="78"/>
        <v>0.20281908249452946</v>
      </c>
      <c r="I241" s="20">
        <f t="shared" si="78"/>
        <v>19.8</v>
      </c>
      <c r="J241" s="20">
        <f t="shared" si="78"/>
        <v>0.99633411727132593</v>
      </c>
      <c r="K241" s="20">
        <f t="shared" si="81"/>
        <v>1019.7905716596704</v>
      </c>
      <c r="L241" s="20">
        <f t="shared" si="82"/>
        <v>815.02513352021799</v>
      </c>
      <c r="M241" s="20">
        <f t="shared" si="83"/>
        <v>38.046079094677594</v>
      </c>
      <c r="N241" s="20">
        <f t="shared" si="84"/>
        <v>40.130562542156689</v>
      </c>
      <c r="O241" s="20">
        <f t="shared" si="85"/>
        <v>2.0844834474791623</v>
      </c>
      <c r="P241" s="20">
        <f>Properties!$G$12*EXP(1/$N$2-1/300)*(K241*L241-M241*N241/Properties!$B$3)</f>
        <v>1.3520081393351742E-2</v>
      </c>
      <c r="Q241" s="20">
        <f>Properties!$G$13*(K241^2-O241*N241/Properties!$C$3)</f>
        <v>7.4010976700352035E-4</v>
      </c>
      <c r="R241" s="20">
        <f>Properties!$G$14*(O241*L241-M241*K241/Properties!$D$3)</f>
        <v>5.1050731025850484E-10</v>
      </c>
      <c r="S241" s="20">
        <f t="shared" si="86"/>
        <v>99.221478436836165</v>
      </c>
      <c r="T241" s="20">
        <f t="shared" si="87"/>
        <v>79.298268047833389</v>
      </c>
      <c r="U241" s="20">
        <f t="shared" si="88"/>
        <v>3.7050874617950247</v>
      </c>
      <c r="V241" s="20">
        <f t="shared" si="89"/>
        <v>3.9080830900697032</v>
      </c>
      <c r="W241" s="20">
        <f t="shared" si="90"/>
        <v>0.20299562827468515</v>
      </c>
      <c r="X241" s="20">
        <f t="shared" ref="X241:X304" si="99">I241</f>
        <v>19.8</v>
      </c>
      <c r="Y241" s="20">
        <f t="shared" si="91"/>
        <v>0.99631695531658704</v>
      </c>
      <c r="Z241" s="34">
        <f t="shared" si="92"/>
        <v>2.3612304914943705E-2</v>
      </c>
      <c r="AA241" s="38">
        <f t="shared" si="95"/>
        <v>7.7852156316383517E-3</v>
      </c>
      <c r="AB241" s="37">
        <f t="shared" si="96"/>
        <v>8.7716494020826374E-3</v>
      </c>
      <c r="AC241" s="39">
        <f t="shared" si="93"/>
        <v>18.267683838822904</v>
      </c>
    </row>
    <row r="242" spans="1:29">
      <c r="A242" s="20">
        <f t="shared" si="94"/>
        <v>2.1499999999999925E-2</v>
      </c>
      <c r="B242" s="16">
        <f t="shared" si="79"/>
        <v>2.73746502118059</v>
      </c>
      <c r="C242" s="16">
        <f t="shared" si="80"/>
        <v>51.286134310993468</v>
      </c>
      <c r="D242" s="20">
        <f t="shared" si="97"/>
        <v>99.221478436836165</v>
      </c>
      <c r="E242" s="20">
        <f t="shared" si="98"/>
        <v>79.298268047833389</v>
      </c>
      <c r="F242" s="20">
        <f t="shared" si="78"/>
        <v>3.7050874617950247</v>
      </c>
      <c r="G242" s="20">
        <f t="shared" si="78"/>
        <v>3.9080830900697032</v>
      </c>
      <c r="H242" s="20">
        <f t="shared" si="78"/>
        <v>0.20299562827468515</v>
      </c>
      <c r="I242" s="20">
        <f t="shared" si="78"/>
        <v>19.8</v>
      </c>
      <c r="J242" s="20">
        <f t="shared" si="78"/>
        <v>0.99631695531658704</v>
      </c>
      <c r="K242" s="20">
        <f t="shared" si="81"/>
        <v>1019.7362314325648</v>
      </c>
      <c r="L242" s="20">
        <f t="shared" si="82"/>
        <v>814.97794925222877</v>
      </c>
      <c r="M242" s="20">
        <f t="shared" si="83"/>
        <v>38.078569125777477</v>
      </c>
      <c r="N242" s="20">
        <f t="shared" si="84"/>
        <v>40.164831094811561</v>
      </c>
      <c r="O242" s="20">
        <f t="shared" si="85"/>
        <v>2.0862619690341497</v>
      </c>
      <c r="P242" s="20">
        <f>Properties!$G$12*EXP(1/$N$2-1/300)*(K242*L242-M242*N242/Properties!$B$3)</f>
        <v>1.3518578218942725E-2</v>
      </c>
      <c r="Q242" s="20">
        <f>Properties!$G$13*(K242^2-O242*N242/Properties!$C$3)</f>
        <v>7.400308869606921E-4</v>
      </c>
      <c r="R242" s="20">
        <f>Properties!$G$14*(O242*L242-M242*K242/Properties!$D$3)</f>
        <v>5.1091048797356555E-10</v>
      </c>
      <c r="S242" s="20">
        <f t="shared" si="86"/>
        <v>99.217900658980568</v>
      </c>
      <c r="T242" s="20">
        <f t="shared" si="87"/>
        <v>79.295043323905787</v>
      </c>
      <c r="U242" s="20">
        <f t="shared" si="88"/>
        <v>3.7083121857226202</v>
      </c>
      <c r="V242" s="20">
        <f t="shared" si="89"/>
        <v>3.9114843409613003</v>
      </c>
      <c r="W242" s="20">
        <f t="shared" si="90"/>
        <v>0.20317215523868667</v>
      </c>
      <c r="X242" s="20">
        <f t="shared" si="99"/>
        <v>19.8</v>
      </c>
      <c r="Y242" s="20">
        <f t="shared" si="91"/>
        <v>0.99629979306622662</v>
      </c>
      <c r="Z242" s="34">
        <f t="shared" si="92"/>
        <v>2.3720860514925279E-2</v>
      </c>
      <c r="AA242" s="38">
        <f t="shared" si="95"/>
        <v>7.8209934101943195E-3</v>
      </c>
      <c r="AB242" s="37">
        <f t="shared" si="96"/>
        <v>8.8119584511776594E-3</v>
      </c>
      <c r="AC242" s="39">
        <f t="shared" si="93"/>
        <v>18.267599773412684</v>
      </c>
    </row>
    <row r="243" spans="1:29">
      <c r="A243" s="20">
        <f t="shared" si="94"/>
        <v>2.1599999999999925E-2</v>
      </c>
      <c r="B243" s="16">
        <f t="shared" si="79"/>
        <v>2.7501974166279415</v>
      </c>
      <c r="C243" s="16">
        <f t="shared" si="80"/>
        <v>51.524674470579484</v>
      </c>
      <c r="D243" s="20">
        <f t="shared" si="97"/>
        <v>99.217900658980568</v>
      </c>
      <c r="E243" s="20">
        <f t="shared" si="98"/>
        <v>79.295043323905787</v>
      </c>
      <c r="F243" s="20">
        <f t="shared" si="78"/>
        <v>3.7083121857226202</v>
      </c>
      <c r="G243" s="20">
        <f t="shared" si="78"/>
        <v>3.9114843409613003</v>
      </c>
      <c r="H243" s="20">
        <f t="shared" si="78"/>
        <v>0.20317215523868667</v>
      </c>
      <c r="I243" s="20">
        <f t="shared" si="78"/>
        <v>19.8</v>
      </c>
      <c r="J243" s="20">
        <f t="shared" si="78"/>
        <v>0.99629979306622662</v>
      </c>
      <c r="K243" s="20">
        <f t="shared" si="81"/>
        <v>1019.6818962416231</v>
      </c>
      <c r="L243" s="20">
        <f t="shared" si="82"/>
        <v>814.93076956938592</v>
      </c>
      <c r="M243" s="20">
        <f t="shared" si="83"/>
        <v>38.111054318617057</v>
      </c>
      <c r="N243" s="20">
        <f t="shared" si="84"/>
        <v>40.199094552700792</v>
      </c>
      <c r="O243" s="20">
        <f t="shared" si="85"/>
        <v>2.0880402340838047</v>
      </c>
      <c r="P243" s="20">
        <f>Properties!$G$12*EXP(1/$N$2-1/300)*(K243*L243-M243*N243/Properties!$B$3)</f>
        <v>1.3517075270715712E-2</v>
      </c>
      <c r="Q243" s="20">
        <f>Properties!$G$13*(K243^2-O243*N243/Properties!$C$3)</f>
        <v>7.399520184249032E-4</v>
      </c>
      <c r="R243" s="20">
        <f>Properties!$G$14*(O243*L243-M243*K243/Properties!$D$3)</f>
        <v>5.1131355375226586E-10</v>
      </c>
      <c r="S243" s="20">
        <f t="shared" si="86"/>
        <v>99.214323277265208</v>
      </c>
      <c r="T243" s="20">
        <f t="shared" si="87"/>
        <v>79.291818958491604</v>
      </c>
      <c r="U243" s="20">
        <f t="shared" si="88"/>
        <v>3.7115365511368017</v>
      </c>
      <c r="V243" s="20">
        <f t="shared" si="89"/>
        <v>3.9148852145260742</v>
      </c>
      <c r="W243" s="20">
        <f t="shared" si="90"/>
        <v>0.20334866338927893</v>
      </c>
      <c r="X243" s="20">
        <f t="shared" si="99"/>
        <v>19.8</v>
      </c>
      <c r="Y243" s="20">
        <f t="shared" si="91"/>
        <v>0.99628263052022947</v>
      </c>
      <c r="Z243" s="34">
        <f t="shared" si="92"/>
        <v>2.3829399780596172E-2</v>
      </c>
      <c r="AA243" s="38">
        <f t="shared" si="95"/>
        <v>7.8567672273479154E-3</v>
      </c>
      <c r="AB243" s="37">
        <f t="shared" si="96"/>
        <v>8.8522630188549549E-3</v>
      </c>
      <c r="AC243" s="39">
        <f t="shared" si="93"/>
        <v>18.26751571166837</v>
      </c>
    </row>
    <row r="244" spans="1:29">
      <c r="A244" s="20">
        <f t="shared" si="94"/>
        <v>2.1699999999999924E-2</v>
      </c>
      <c r="B244" s="16">
        <f t="shared" si="79"/>
        <v>2.7629298120752934</v>
      </c>
      <c r="C244" s="16">
        <f t="shared" si="80"/>
        <v>51.763214630165493</v>
      </c>
      <c r="D244" s="20">
        <f t="shared" si="97"/>
        <v>99.214323277265208</v>
      </c>
      <c r="E244" s="20">
        <f t="shared" si="98"/>
        <v>79.291818958491604</v>
      </c>
      <c r="F244" s="20">
        <f t="shared" si="78"/>
        <v>3.7115365511368017</v>
      </c>
      <c r="G244" s="20">
        <f t="shared" si="78"/>
        <v>3.9148852145260742</v>
      </c>
      <c r="H244" s="20">
        <f t="shared" si="78"/>
        <v>0.20334866338927893</v>
      </c>
      <c r="I244" s="20">
        <f t="shared" si="78"/>
        <v>19.8</v>
      </c>
      <c r="J244" s="20">
        <f t="shared" si="78"/>
        <v>0.99628263052022947</v>
      </c>
      <c r="K244" s="20">
        <f t="shared" si="81"/>
        <v>1019.6275660860418</v>
      </c>
      <c r="L244" s="20">
        <f t="shared" si="82"/>
        <v>814.88359447096138</v>
      </c>
      <c r="M244" s="20">
        <f t="shared" si="83"/>
        <v>38.143534673911184</v>
      </c>
      <c r="N244" s="20">
        <f t="shared" si="84"/>
        <v>40.233352916575804</v>
      </c>
      <c r="O244" s="20">
        <f t="shared" si="85"/>
        <v>2.0898182426646841</v>
      </c>
      <c r="P244" s="20">
        <f>Properties!$G$12*EXP(1/$N$2-1/300)*(K244*L244-M244*N244/Properties!$B$3)</f>
        <v>1.351557254862425E-2</v>
      </c>
      <c r="Q244" s="20">
        <f>Properties!$G$13*(K244^2-O244*N244/Properties!$C$3)</f>
        <v>7.3987316139382143E-4</v>
      </c>
      <c r="R244" s="20">
        <f>Properties!$G$14*(O244*L244-M244*K244/Properties!$D$3)</f>
        <v>5.1171650762211416E-10</v>
      </c>
      <c r="S244" s="20">
        <f t="shared" si="86"/>
        <v>99.210746291630642</v>
      </c>
      <c r="T244" s="20">
        <f t="shared" si="87"/>
        <v>79.288594951536894</v>
      </c>
      <c r="U244" s="20">
        <f t="shared" si="88"/>
        <v>3.7147605580915117</v>
      </c>
      <c r="V244" s="20">
        <f t="shared" si="89"/>
        <v>3.9182857108207116</v>
      </c>
      <c r="W244" s="20">
        <f t="shared" si="90"/>
        <v>0.20352515272920629</v>
      </c>
      <c r="X244" s="20">
        <f t="shared" si="99"/>
        <v>19.8</v>
      </c>
      <c r="Y244" s="20">
        <f t="shared" si="91"/>
        <v>0.99626546767858026</v>
      </c>
      <c r="Z244" s="34">
        <f t="shared" si="92"/>
        <v>2.3937922715311366E-2</v>
      </c>
      <c r="AA244" s="38">
        <f t="shared" si="95"/>
        <v>7.8925370836935831E-3</v>
      </c>
      <c r="AB244" s="37">
        <f t="shared" si="96"/>
        <v>8.8925631057888317E-3</v>
      </c>
      <c r="AC244" s="39">
        <f t="shared" si="93"/>
        <v>18.267431653589853</v>
      </c>
    </row>
    <row r="245" spans="1:29">
      <c r="A245" s="20">
        <f t="shared" si="94"/>
        <v>2.1799999999999924E-2</v>
      </c>
      <c r="B245" s="16">
        <f t="shared" si="79"/>
        <v>2.7756622075226449</v>
      </c>
      <c r="C245" s="16">
        <f t="shared" si="80"/>
        <v>52.001754789751509</v>
      </c>
      <c r="D245" s="20">
        <f t="shared" si="97"/>
        <v>99.210746291630642</v>
      </c>
      <c r="E245" s="20">
        <f t="shared" si="98"/>
        <v>79.288594951536894</v>
      </c>
      <c r="F245" s="20">
        <f t="shared" si="78"/>
        <v>3.7147605580915117</v>
      </c>
      <c r="G245" s="20">
        <f t="shared" si="78"/>
        <v>3.9182857108207116</v>
      </c>
      <c r="H245" s="20">
        <f t="shared" si="78"/>
        <v>0.20352515272920629</v>
      </c>
      <c r="I245" s="20">
        <f t="shared" si="78"/>
        <v>19.8</v>
      </c>
      <c r="J245" s="20">
        <f t="shared" si="78"/>
        <v>0.99626546767858026</v>
      </c>
      <c r="K245" s="20">
        <f t="shared" si="81"/>
        <v>1019.573240965016</v>
      </c>
      <c r="L245" s="20">
        <f t="shared" si="82"/>
        <v>814.83642395622758</v>
      </c>
      <c r="M245" s="20">
        <f t="shared" si="83"/>
        <v>38.17601019237452</v>
      </c>
      <c r="N245" s="20">
        <f t="shared" si="84"/>
        <v>40.267606187187795</v>
      </c>
      <c r="O245" s="20">
        <f t="shared" si="85"/>
        <v>2.0915959948133365</v>
      </c>
      <c r="P245" s="20">
        <f>Properties!$G$12*EXP(1/$N$2-1/300)*(K245*L245-M245*N245/Properties!$B$3)</f>
        <v>1.3514070052621873E-2</v>
      </c>
      <c r="Q245" s="20">
        <f>Properties!$G$13*(K245^2-O245*N245/Properties!$C$3)</f>
        <v>7.3979431586511314E-4</v>
      </c>
      <c r="R245" s="20">
        <f>Properties!$G$14*(O245*L245-M245*K245/Properties!$D$3)</f>
        <v>5.1211934961061205E-10</v>
      </c>
      <c r="S245" s="20">
        <f t="shared" si="86"/>
        <v>99.207169702017453</v>
      </c>
      <c r="T245" s="20">
        <f t="shared" si="87"/>
        <v>79.285371302987727</v>
      </c>
      <c r="U245" s="20">
        <f t="shared" si="88"/>
        <v>3.7179842066406819</v>
      </c>
      <c r="V245" s="20">
        <f t="shared" si="89"/>
        <v>3.9216858299018882</v>
      </c>
      <c r="W245" s="20">
        <f t="shared" si="90"/>
        <v>0.20370162326121255</v>
      </c>
      <c r="X245" s="20">
        <f t="shared" si="99"/>
        <v>19.8</v>
      </c>
      <c r="Y245" s="20">
        <f t="shared" si="91"/>
        <v>0.99624830454126378</v>
      </c>
      <c r="Z245" s="34">
        <f t="shared" si="92"/>
        <v>2.4046429322426399E-2</v>
      </c>
      <c r="AA245" s="38">
        <f t="shared" si="95"/>
        <v>7.9283029798254741E-3</v>
      </c>
      <c r="AB245" s="37">
        <f t="shared" si="96"/>
        <v>8.9328587126534138E-3</v>
      </c>
      <c r="AC245" s="39">
        <f t="shared" si="93"/>
        <v>18.26734759917704</v>
      </c>
    </row>
    <row r="246" spans="1:29">
      <c r="A246" s="20">
        <f t="shared" si="94"/>
        <v>2.1899999999999923E-2</v>
      </c>
      <c r="B246" s="16">
        <f t="shared" si="79"/>
        <v>2.7883946029699964</v>
      </c>
      <c r="C246" s="16">
        <f t="shared" si="80"/>
        <v>52.240294949337525</v>
      </c>
      <c r="D246" s="20">
        <f t="shared" si="97"/>
        <v>99.207169702017453</v>
      </c>
      <c r="E246" s="20">
        <f t="shared" si="98"/>
        <v>79.285371302987727</v>
      </c>
      <c r="F246" s="20">
        <f t="shared" si="78"/>
        <v>3.7179842066406819</v>
      </c>
      <c r="G246" s="20">
        <f t="shared" si="78"/>
        <v>3.9216858299018882</v>
      </c>
      <c r="H246" s="20">
        <f t="shared" si="78"/>
        <v>0.20370162326121255</v>
      </c>
      <c r="I246" s="20">
        <f t="shared" si="78"/>
        <v>19.8</v>
      </c>
      <c r="J246" s="20">
        <f t="shared" si="78"/>
        <v>0.99624830454126378</v>
      </c>
      <c r="K246" s="20">
        <f t="shared" si="81"/>
        <v>1019.5189208777417</v>
      </c>
      <c r="L246" s="20">
        <f t="shared" si="82"/>
        <v>814.78925802445633</v>
      </c>
      <c r="M246" s="20">
        <f t="shared" si="83"/>
        <v>38.208480874721609</v>
      </c>
      <c r="N246" s="20">
        <f t="shared" si="84"/>
        <v>40.301854365287845</v>
      </c>
      <c r="O246" s="20">
        <f t="shared" si="85"/>
        <v>2.0933734905663015</v>
      </c>
      <c r="P246" s="20">
        <f>Properties!$G$12*EXP(1/$N$2-1/300)*(K246*L246-M246*N246/Properties!$B$3)</f>
        <v>1.3512567782662141E-2</v>
      </c>
      <c r="Q246" s="20">
        <f>Properties!$G$13*(K246^2-O246*N246/Properties!$C$3)</f>
        <v>7.3971548183644656E-4</v>
      </c>
      <c r="R246" s="20">
        <f>Properties!$G$14*(O246*L246-M246*K246/Properties!$D$3)</f>
        <v>5.1252207974525119E-10</v>
      </c>
      <c r="S246" s="20">
        <f t="shared" si="86"/>
        <v>99.203593508366239</v>
      </c>
      <c r="T246" s="20">
        <f t="shared" si="87"/>
        <v>79.282148012790174</v>
      </c>
      <c r="U246" s="20">
        <f t="shared" si="88"/>
        <v>3.721207496838232</v>
      </c>
      <c r="V246" s="20">
        <f t="shared" si="89"/>
        <v>3.9250855718262669</v>
      </c>
      <c r="W246" s="20">
        <f t="shared" si="90"/>
        <v>0.20387807498804097</v>
      </c>
      <c r="X246" s="20">
        <f t="shared" si="99"/>
        <v>19.8</v>
      </c>
      <c r="Y246" s="20">
        <f t="shared" si="91"/>
        <v>0.99623114110826472</v>
      </c>
      <c r="Z246" s="34">
        <f t="shared" si="92"/>
        <v>2.4154919605295144E-2</v>
      </c>
      <c r="AA246" s="38">
        <f t="shared" si="95"/>
        <v>7.9640649163376046E-3</v>
      </c>
      <c r="AB246" s="37">
        <f t="shared" si="96"/>
        <v>8.9731498401228287E-3</v>
      </c>
      <c r="AC246" s="39">
        <f t="shared" si="93"/>
        <v>18.267263548429828</v>
      </c>
    </row>
    <row r="247" spans="1:29">
      <c r="A247" s="20">
        <f t="shared" si="94"/>
        <v>2.1999999999999922E-2</v>
      </c>
      <c r="B247" s="16">
        <f t="shared" si="79"/>
        <v>2.8011269984173479</v>
      </c>
      <c r="C247" s="16">
        <f t="shared" si="80"/>
        <v>52.478835108923541</v>
      </c>
      <c r="D247" s="20">
        <f t="shared" si="97"/>
        <v>99.203593508366239</v>
      </c>
      <c r="E247" s="20">
        <f t="shared" si="98"/>
        <v>79.282148012790174</v>
      </c>
      <c r="F247" s="20">
        <f t="shared" si="78"/>
        <v>3.721207496838232</v>
      </c>
      <c r="G247" s="20">
        <f t="shared" si="78"/>
        <v>3.9250855718262669</v>
      </c>
      <c r="H247" s="20">
        <f t="shared" si="78"/>
        <v>0.20387807498804097</v>
      </c>
      <c r="I247" s="20">
        <f t="shared" si="78"/>
        <v>19.8</v>
      </c>
      <c r="J247" s="20">
        <f t="shared" si="78"/>
        <v>0.99623114110826472</v>
      </c>
      <c r="K247" s="20">
        <f t="shared" si="81"/>
        <v>1019.4646058234165</v>
      </c>
      <c r="L247" s="20">
        <f t="shared" si="82"/>
        <v>814.74209667492119</v>
      </c>
      <c r="M247" s="20">
        <f t="shared" si="83"/>
        <v>38.240946721666873</v>
      </c>
      <c r="N247" s="20">
        <f t="shared" si="84"/>
        <v>40.336097451626927</v>
      </c>
      <c r="O247" s="20">
        <f t="shared" si="85"/>
        <v>2.0951507299601158</v>
      </c>
      <c r="P247" s="20">
        <f>Properties!$G$12*EXP(1/$N$2-1/300)*(K247*L247-M247*N247/Properties!$B$3)</f>
        <v>1.3511065738698657E-2</v>
      </c>
      <c r="Q247" s="20">
        <f>Properties!$G$13*(K247^2-O247*N247/Properties!$C$3)</f>
        <v>7.3963665930549193E-4</v>
      </c>
      <c r="R247" s="20">
        <f>Properties!$G$14*(O247*L247-M247*K247/Properties!$D$3)</f>
        <v>5.1292469805351867E-10</v>
      </c>
      <c r="S247" s="20">
        <f t="shared" si="86"/>
        <v>99.200017710617615</v>
      </c>
      <c r="T247" s="20">
        <f t="shared" si="87"/>
        <v>79.278925080890332</v>
      </c>
      <c r="U247" s="20">
        <f t="shared" si="88"/>
        <v>3.7244304287380716</v>
      </c>
      <c r="V247" s="20">
        <f t="shared" si="89"/>
        <v>3.9284849366504995</v>
      </c>
      <c r="W247" s="20">
        <f t="shared" si="90"/>
        <v>0.20405450791243424</v>
      </c>
      <c r="X247" s="20">
        <f t="shared" si="99"/>
        <v>19.8</v>
      </c>
      <c r="Y247" s="20">
        <f t="shared" si="91"/>
        <v>0.99621397737956774</v>
      </c>
      <c r="Z247" s="34">
        <f t="shared" si="92"/>
        <v>2.4263393567268254E-2</v>
      </c>
      <c r="AA247" s="38">
        <f t="shared" si="95"/>
        <v>7.9998228938238467E-3</v>
      </c>
      <c r="AB247" s="37">
        <f t="shared" si="96"/>
        <v>9.0134364888708515E-3</v>
      </c>
      <c r="AC247" s="39">
        <f t="shared" si="93"/>
        <v>18.267179501348117</v>
      </c>
    </row>
    <row r="248" spans="1:29">
      <c r="A248" s="20">
        <f t="shared" si="94"/>
        <v>2.2099999999999922E-2</v>
      </c>
      <c r="B248" s="16">
        <f t="shared" si="79"/>
        <v>2.8138593938646994</v>
      </c>
      <c r="C248" s="16">
        <f t="shared" si="80"/>
        <v>52.717375268509556</v>
      </c>
      <c r="D248" s="20">
        <f t="shared" si="97"/>
        <v>99.200017710617615</v>
      </c>
      <c r="E248" s="20">
        <f t="shared" si="98"/>
        <v>79.278925080890332</v>
      </c>
      <c r="F248" s="20">
        <f t="shared" si="78"/>
        <v>3.7244304287380716</v>
      </c>
      <c r="G248" s="20">
        <f t="shared" si="78"/>
        <v>3.9284849366504995</v>
      </c>
      <c r="H248" s="20">
        <f t="shared" si="78"/>
        <v>0.20405450791243424</v>
      </c>
      <c r="I248" s="20">
        <f t="shared" si="78"/>
        <v>19.8</v>
      </c>
      <c r="J248" s="20">
        <f t="shared" si="78"/>
        <v>0.99621397737956774</v>
      </c>
      <c r="K248" s="20">
        <f t="shared" si="81"/>
        <v>1019.4102958012353</v>
      </c>
      <c r="L248" s="20">
        <f t="shared" si="82"/>
        <v>814.69493990689352</v>
      </c>
      <c r="M248" s="20">
        <f t="shared" si="83"/>
        <v>38.273407733924493</v>
      </c>
      <c r="N248" s="20">
        <f t="shared" si="84"/>
        <v>40.370335446955735</v>
      </c>
      <c r="O248" s="20">
        <f t="shared" si="85"/>
        <v>2.096927713031302</v>
      </c>
      <c r="P248" s="20">
        <f>Properties!$G$12*EXP(1/$N$2-1/300)*(K248*L248-M248*N248/Properties!$B$3)</f>
        <v>1.3509563920684965E-2</v>
      </c>
      <c r="Q248" s="20">
        <f>Properties!$G$13*(K248^2-O248*N248/Properties!$C$3)</f>
        <v>7.3955784826991683E-4</v>
      </c>
      <c r="R248" s="20">
        <f>Properties!$G$14*(O248*L248-M248*K248/Properties!$D$3)</f>
        <v>5.1332720456288993E-10</v>
      </c>
      <c r="S248" s="20">
        <f t="shared" si="86"/>
        <v>99.196442308712193</v>
      </c>
      <c r="T248" s="20">
        <f t="shared" si="87"/>
        <v>79.2757025072343</v>
      </c>
      <c r="U248" s="20">
        <f t="shared" si="88"/>
        <v>3.7276530023940984</v>
      </c>
      <c r="V248" s="20">
        <f t="shared" si="89"/>
        <v>3.9318839244312267</v>
      </c>
      <c r="W248" s="20">
        <f t="shared" si="90"/>
        <v>0.20423092203713447</v>
      </c>
      <c r="X248" s="20">
        <f t="shared" si="99"/>
        <v>19.8</v>
      </c>
      <c r="Y248" s="20">
        <f t="shared" si="91"/>
        <v>0.99619681335515764</v>
      </c>
      <c r="Z248" s="34">
        <f t="shared" si="92"/>
        <v>2.4371851211700379E-2</v>
      </c>
      <c r="AA248" s="38">
        <f t="shared" si="95"/>
        <v>8.0355769128780709E-3</v>
      </c>
      <c r="AB248" s="37">
        <f t="shared" si="96"/>
        <v>9.0537186595712523E-3</v>
      </c>
      <c r="AC248" s="39">
        <f t="shared" si="93"/>
        <v>18.267095457931806</v>
      </c>
    </row>
    <row r="249" spans="1:29">
      <c r="A249" s="20">
        <f t="shared" si="94"/>
        <v>2.2199999999999921E-2</v>
      </c>
      <c r="B249" s="16">
        <f t="shared" si="79"/>
        <v>2.8265917893120509</v>
      </c>
      <c r="C249" s="16">
        <f t="shared" si="80"/>
        <v>52.955915428095572</v>
      </c>
      <c r="D249" s="20">
        <f t="shared" si="97"/>
        <v>99.196442308712193</v>
      </c>
      <c r="E249" s="20">
        <f t="shared" si="98"/>
        <v>79.2757025072343</v>
      </c>
      <c r="F249" s="20">
        <f t="shared" si="78"/>
        <v>3.7276530023940984</v>
      </c>
      <c r="G249" s="20">
        <f t="shared" si="78"/>
        <v>3.9318839244312267</v>
      </c>
      <c r="H249" s="20">
        <f t="shared" si="78"/>
        <v>0.20423092203713447</v>
      </c>
      <c r="I249" s="20">
        <f t="shared" si="78"/>
        <v>19.8</v>
      </c>
      <c r="J249" s="20">
        <f t="shared" si="78"/>
        <v>0.99619681335515764</v>
      </c>
      <c r="K249" s="20">
        <f t="shared" si="81"/>
        <v>1019.3559908103956</v>
      </c>
      <c r="L249" s="20">
        <f t="shared" si="82"/>
        <v>814.647787719647</v>
      </c>
      <c r="M249" s="20">
        <f t="shared" si="83"/>
        <v>38.305863912208615</v>
      </c>
      <c r="N249" s="20">
        <f t="shared" si="84"/>
        <v>40.404568352024931</v>
      </c>
      <c r="O249" s="20">
        <f t="shared" si="85"/>
        <v>2.0987044398163821</v>
      </c>
      <c r="P249" s="20">
        <f>Properties!$G$12*EXP(1/$N$2-1/300)*(K249*L249-M249*N249/Properties!$B$3)</f>
        <v>1.3508062328574691E-2</v>
      </c>
      <c r="Q249" s="20">
        <f>Properties!$G$13*(K249^2-O249*N249/Properties!$C$3)</f>
        <v>7.3947904872739216E-4</v>
      </c>
      <c r="R249" s="20">
        <f>Properties!$G$14*(O249*L249-M249*K249/Properties!$D$3)</f>
        <v>5.1372959930083719E-10</v>
      </c>
      <c r="S249" s="20">
        <f t="shared" si="86"/>
        <v>99.192867302590599</v>
      </c>
      <c r="T249" s="20">
        <f t="shared" si="87"/>
        <v>79.272480291768204</v>
      </c>
      <c r="U249" s="20">
        <f t="shared" si="88"/>
        <v>3.7308752178601994</v>
      </c>
      <c r="V249" s="20">
        <f t="shared" si="89"/>
        <v>3.9352825352250766</v>
      </c>
      <c r="W249" s="20">
        <f t="shared" si="90"/>
        <v>0.20440731736488327</v>
      </c>
      <c r="X249" s="20">
        <f t="shared" si="99"/>
        <v>19.8</v>
      </c>
      <c r="Y249" s="20">
        <f t="shared" si="91"/>
        <v>0.9961796490350191</v>
      </c>
      <c r="Z249" s="34">
        <f t="shared" si="92"/>
        <v>2.4480292541940951E-2</v>
      </c>
      <c r="AA249" s="38">
        <f t="shared" si="95"/>
        <v>8.071326974094007E-3</v>
      </c>
      <c r="AB249" s="37">
        <f t="shared" si="96"/>
        <v>9.0939963528974491E-3</v>
      </c>
      <c r="AC249" s="39">
        <f t="shared" si="93"/>
        <v>18.267011418180797</v>
      </c>
    </row>
    <row r="250" spans="1:29">
      <c r="A250" s="20">
        <f t="shared" si="94"/>
        <v>2.2299999999999921E-2</v>
      </c>
      <c r="B250" s="16">
        <f t="shared" si="79"/>
        <v>2.8393241847594024</v>
      </c>
      <c r="C250" s="16">
        <f t="shared" si="80"/>
        <v>53.194455587681588</v>
      </c>
      <c r="D250" s="20">
        <f t="shared" si="97"/>
        <v>99.192867302590599</v>
      </c>
      <c r="E250" s="20">
        <f t="shared" si="98"/>
        <v>79.272480291768204</v>
      </c>
      <c r="F250" s="20">
        <f t="shared" si="78"/>
        <v>3.7308752178601994</v>
      </c>
      <c r="G250" s="20">
        <f t="shared" si="78"/>
        <v>3.9352825352250766</v>
      </c>
      <c r="H250" s="20">
        <f t="shared" si="78"/>
        <v>0.20440731736488327</v>
      </c>
      <c r="I250" s="20">
        <f t="shared" si="78"/>
        <v>19.8</v>
      </c>
      <c r="J250" s="20">
        <f t="shared" si="78"/>
        <v>0.9961796490350191</v>
      </c>
      <c r="K250" s="20">
        <f t="shared" si="81"/>
        <v>1019.3016908500939</v>
      </c>
      <c r="L250" s="20">
        <f t="shared" si="82"/>
        <v>814.6006401124547</v>
      </c>
      <c r="M250" s="20">
        <f t="shared" si="83"/>
        <v>38.338315257233162</v>
      </c>
      <c r="N250" s="20">
        <f t="shared" si="84"/>
        <v>40.438796167584968</v>
      </c>
      <c r="O250" s="20">
        <f t="shared" si="85"/>
        <v>2.1004809103518651</v>
      </c>
      <c r="P250" s="20">
        <f>Properties!$G$12*EXP(1/$N$2-1/300)*(K250*L250-M250*N250/Properties!$B$3)</f>
        <v>1.3506560962321437E-2</v>
      </c>
      <c r="Q250" s="20">
        <f>Properties!$G$13*(K250^2-O250*N250/Properties!$C$3)</f>
        <v>7.3940026067558819E-4</v>
      </c>
      <c r="R250" s="20">
        <f>Properties!$G$14*(O250*L250-M250*K250/Properties!$D$3)</f>
        <v>5.1413188229482139E-10</v>
      </c>
      <c r="S250" s="20">
        <f t="shared" si="86"/>
        <v>99.189292692193476</v>
      </c>
      <c r="T250" s="20">
        <f t="shared" si="87"/>
        <v>79.269258434438157</v>
      </c>
      <c r="U250" s="20">
        <f t="shared" si="88"/>
        <v>3.7340970751902507</v>
      </c>
      <c r="V250" s="20">
        <f t="shared" si="89"/>
        <v>3.9386807690886667</v>
      </c>
      <c r="W250" s="20">
        <f t="shared" si="90"/>
        <v>0.20458369389842165</v>
      </c>
      <c r="X250" s="20">
        <f t="shared" si="99"/>
        <v>19.8</v>
      </c>
      <c r="Y250" s="20">
        <f t="shared" si="91"/>
        <v>0.9961624844191368</v>
      </c>
      <c r="Z250" s="34">
        <f t="shared" si="92"/>
        <v>2.4588717561340401E-2</v>
      </c>
      <c r="AA250" s="38">
        <f t="shared" si="95"/>
        <v>8.1070730780652411E-3</v>
      </c>
      <c r="AB250" s="37">
        <f t="shared" si="96"/>
        <v>9.1342695695230351E-3</v>
      </c>
      <c r="AC250" s="39">
        <f t="shared" si="93"/>
        <v>18.266927382094995</v>
      </c>
    </row>
    <row r="251" spans="1:29">
      <c r="A251" s="20">
        <f t="shared" si="94"/>
        <v>2.239999999999992E-2</v>
      </c>
      <c r="B251" s="16">
        <f t="shared" si="79"/>
        <v>2.8520565802067539</v>
      </c>
      <c r="C251" s="16">
        <f t="shared" si="80"/>
        <v>53.432995747267604</v>
      </c>
      <c r="D251" s="20">
        <f t="shared" si="97"/>
        <v>99.189292692193476</v>
      </c>
      <c r="E251" s="20">
        <f t="shared" si="98"/>
        <v>79.269258434438157</v>
      </c>
      <c r="F251" s="20">
        <f t="shared" si="78"/>
        <v>3.7340970751902507</v>
      </c>
      <c r="G251" s="20">
        <f t="shared" si="78"/>
        <v>3.9386807690886667</v>
      </c>
      <c r="H251" s="20">
        <f t="shared" si="78"/>
        <v>0.20458369389842165</v>
      </c>
      <c r="I251" s="20">
        <f t="shared" si="78"/>
        <v>19.8</v>
      </c>
      <c r="J251" s="20">
        <f t="shared" si="78"/>
        <v>0.9961624844191368</v>
      </c>
      <c r="K251" s="20">
        <f t="shared" si="81"/>
        <v>1019.2473959195268</v>
      </c>
      <c r="L251" s="20">
        <f t="shared" si="82"/>
        <v>814.55349708458914</v>
      </c>
      <c r="M251" s="20">
        <f t="shared" si="83"/>
        <v>38.370761769711926</v>
      </c>
      <c r="N251" s="20">
        <f t="shared" si="84"/>
        <v>40.473018894386122</v>
      </c>
      <c r="O251" s="20">
        <f t="shared" si="85"/>
        <v>2.1022571246742556</v>
      </c>
      <c r="P251" s="20">
        <f>Properties!$G$12*EXP(1/$N$2-1/300)*(K251*L251-M251*N251/Properties!$B$3)</f>
        <v>1.3505059821878811E-2</v>
      </c>
      <c r="Q251" s="20">
        <f>Properties!$G$13*(K251^2-O251*N251/Properties!$C$3)</f>
        <v>7.393214841121754E-4</v>
      </c>
      <c r="R251" s="20">
        <f>Properties!$G$14*(O251*L251-M251*K251/Properties!$D$3)</f>
        <v>5.1453405357229707E-10</v>
      </c>
      <c r="S251" s="20">
        <f t="shared" si="86"/>
        <v>99.185718477461478</v>
      </c>
      <c r="T251" s="20">
        <f t="shared" si="87"/>
        <v>79.266036935190286</v>
      </c>
      <c r="U251" s="20">
        <f t="shared" si="88"/>
        <v>3.7373185744381172</v>
      </c>
      <c r="V251" s="20">
        <f t="shared" si="89"/>
        <v>3.9420786260786018</v>
      </c>
      <c r="W251" s="20">
        <f t="shared" si="90"/>
        <v>0.2047600516404901</v>
      </c>
      <c r="X251" s="20">
        <f t="shared" si="99"/>
        <v>19.8</v>
      </c>
      <c r="Y251" s="20">
        <f t="shared" si="91"/>
        <v>0.99614531950749552</v>
      </c>
      <c r="Z251" s="34">
        <f t="shared" si="92"/>
        <v>2.4697126273249159E-2</v>
      </c>
      <c r="AA251" s="38">
        <f t="shared" si="95"/>
        <v>8.1428152253852203E-3</v>
      </c>
      <c r="AB251" s="37">
        <f t="shared" si="96"/>
        <v>9.174538310121428E-3</v>
      </c>
      <c r="AC251" s="39">
        <f t="shared" si="93"/>
        <v>18.266843349674293</v>
      </c>
    </row>
    <row r="252" spans="1:29">
      <c r="A252" s="20">
        <f t="shared" si="94"/>
        <v>2.2499999999999919E-2</v>
      </c>
      <c r="B252" s="16">
        <f t="shared" si="79"/>
        <v>2.8647889756541058</v>
      </c>
      <c r="C252" s="16">
        <f t="shared" si="80"/>
        <v>53.67153590685362</v>
      </c>
      <c r="D252" s="20">
        <f t="shared" si="97"/>
        <v>99.185718477461478</v>
      </c>
      <c r="E252" s="20">
        <f t="shared" si="98"/>
        <v>79.266036935190286</v>
      </c>
      <c r="F252" s="20">
        <f t="shared" si="78"/>
        <v>3.7373185744381172</v>
      </c>
      <c r="G252" s="20">
        <f t="shared" si="78"/>
        <v>3.9420786260786018</v>
      </c>
      <c r="H252" s="20">
        <f t="shared" si="78"/>
        <v>0.2047600516404901</v>
      </c>
      <c r="I252" s="20">
        <f t="shared" si="78"/>
        <v>19.8</v>
      </c>
      <c r="J252" s="20">
        <f t="shared" si="78"/>
        <v>0.99614531950749552</v>
      </c>
      <c r="K252" s="20">
        <f t="shared" si="81"/>
        <v>1019.1931060178916</v>
      </c>
      <c r="L252" s="20">
        <f t="shared" si="82"/>
        <v>814.50635863532375</v>
      </c>
      <c r="M252" s="20">
        <f t="shared" si="83"/>
        <v>38.403203450358582</v>
      </c>
      <c r="N252" s="20">
        <f t="shared" si="84"/>
        <v>40.507236533178578</v>
      </c>
      <c r="O252" s="20">
        <f t="shared" si="85"/>
        <v>2.1040330828200511</v>
      </c>
      <c r="P252" s="20">
        <f>Properties!$G$12*EXP(1/$N$2-1/300)*(K252*L252-M252*N252/Properties!$B$3)</f>
        <v>1.3503558907200456E-2</v>
      </c>
      <c r="Q252" s="20">
        <f>Properties!$G$13*(K252^2-O252*N252/Properties!$C$3)</f>
        <v>7.3924271903482613E-4</v>
      </c>
      <c r="R252" s="20">
        <f>Properties!$G$14*(O252*L252-M252*K252/Properties!$D$3)</f>
        <v>5.1493611316071143E-10</v>
      </c>
      <c r="S252" s="20">
        <f t="shared" si="86"/>
        <v>99.182144658335261</v>
      </c>
      <c r="T252" s="20">
        <f t="shared" si="87"/>
        <v>79.262815793970745</v>
      </c>
      <c r="U252" s="20">
        <f t="shared" si="88"/>
        <v>3.7405397156576528</v>
      </c>
      <c r="V252" s="20">
        <f t="shared" si="89"/>
        <v>3.9454761062514758</v>
      </c>
      <c r="W252" s="20">
        <f t="shared" si="90"/>
        <v>0.20493639059382854</v>
      </c>
      <c r="X252" s="20">
        <f t="shared" si="99"/>
        <v>19.8</v>
      </c>
      <c r="Y252" s="20">
        <f t="shared" si="91"/>
        <v>0.99612815430007995</v>
      </c>
      <c r="Z252" s="34">
        <f t="shared" si="92"/>
        <v>2.4805518681015215E-2</v>
      </c>
      <c r="AA252" s="38">
        <f t="shared" si="95"/>
        <v>8.1785534166473901E-3</v>
      </c>
      <c r="AB252" s="37">
        <f t="shared" si="96"/>
        <v>9.2148025753656885E-3</v>
      </c>
      <c r="AC252" s="39">
        <f t="shared" si="93"/>
        <v>18.266759320918592</v>
      </c>
    </row>
    <row r="253" spans="1:29">
      <c r="A253" s="20">
        <f t="shared" si="94"/>
        <v>2.2599999999999919E-2</v>
      </c>
      <c r="B253" s="16">
        <f t="shared" si="79"/>
        <v>2.8775213711014573</v>
      </c>
      <c r="C253" s="16">
        <f t="shared" si="80"/>
        <v>53.910076066439636</v>
      </c>
      <c r="D253" s="20">
        <f t="shared" si="97"/>
        <v>99.182144658335261</v>
      </c>
      <c r="E253" s="20">
        <f t="shared" si="98"/>
        <v>79.262815793970745</v>
      </c>
      <c r="F253" s="20">
        <f t="shared" ref="F253:J303" si="100">U252</f>
        <v>3.7405397156576528</v>
      </c>
      <c r="G253" s="20">
        <f t="shared" si="100"/>
        <v>3.9454761062514758</v>
      </c>
      <c r="H253" s="20">
        <f t="shared" si="100"/>
        <v>0.20493639059382854</v>
      </c>
      <c r="I253" s="20">
        <f t="shared" si="100"/>
        <v>19.8</v>
      </c>
      <c r="J253" s="20">
        <f t="shared" si="100"/>
        <v>0.99612815430007995</v>
      </c>
      <c r="K253" s="20">
        <f t="shared" si="81"/>
        <v>1019.1388211443857</v>
      </c>
      <c r="L253" s="20">
        <f t="shared" si="82"/>
        <v>814.4592247639323</v>
      </c>
      <c r="M253" s="20">
        <f t="shared" si="83"/>
        <v>38.435640299886622</v>
      </c>
      <c r="N253" s="20">
        <f t="shared" si="84"/>
        <v>40.541449084712298</v>
      </c>
      <c r="O253" s="20">
        <f t="shared" si="85"/>
        <v>2.1058087848257401</v>
      </c>
      <c r="P253" s="20">
        <f>Properties!$G$12*EXP(1/$N$2-1/300)*(K253*L253-M253*N253/Properties!$B$3)</f>
        <v>1.3502058218240019E-2</v>
      </c>
      <c r="Q253" s="20">
        <f>Properties!$G$13*(K253^2-O253*N253/Properties!$C$3)</f>
        <v>7.3916396544121269E-4</v>
      </c>
      <c r="R253" s="20">
        <f>Properties!$G$14*(O253*L253-M253*K253/Properties!$D$3)</f>
        <v>5.153380610875036E-10</v>
      </c>
      <c r="S253" s="20">
        <f t="shared" si="86"/>
        <v>99.178571234755523</v>
      </c>
      <c r="T253" s="20">
        <f t="shared" si="87"/>
        <v>79.259595010725704</v>
      </c>
      <c r="U253" s="20">
        <f t="shared" si="88"/>
        <v>3.7437604989027005</v>
      </c>
      <c r="V253" s="20">
        <f t="shared" si="89"/>
        <v>3.948873209663871</v>
      </c>
      <c r="W253" s="20">
        <f t="shared" si="90"/>
        <v>0.20511271076117629</v>
      </c>
      <c r="X253" s="20">
        <f t="shared" si="99"/>
        <v>19.8</v>
      </c>
      <c r="Y253" s="20">
        <f t="shared" si="91"/>
        <v>0.99611098879687476</v>
      </c>
      <c r="Z253" s="34">
        <f t="shared" si="92"/>
        <v>2.4913894787985891E-2</v>
      </c>
      <c r="AA253" s="38">
        <f t="shared" si="95"/>
        <v>8.2142876524447673E-3</v>
      </c>
      <c r="AB253" s="37">
        <f t="shared" si="96"/>
        <v>9.2550623659287019E-3</v>
      </c>
      <c r="AC253" s="39">
        <f t="shared" si="93"/>
        <v>18.266675295827792</v>
      </c>
    </row>
    <row r="254" spans="1:29">
      <c r="A254" s="20">
        <f t="shared" si="94"/>
        <v>2.2699999999999918E-2</v>
      </c>
      <c r="B254" s="16">
        <f t="shared" si="79"/>
        <v>2.8902537665488088</v>
      </c>
      <c r="C254" s="16">
        <f t="shared" si="80"/>
        <v>54.148616226025652</v>
      </c>
      <c r="D254" s="20">
        <f t="shared" si="97"/>
        <v>99.178571234755523</v>
      </c>
      <c r="E254" s="20">
        <f t="shared" si="98"/>
        <v>79.259595010725704</v>
      </c>
      <c r="F254" s="20">
        <f t="shared" si="100"/>
        <v>3.7437604989027005</v>
      </c>
      <c r="G254" s="20">
        <f t="shared" si="100"/>
        <v>3.948873209663871</v>
      </c>
      <c r="H254" s="20">
        <f t="shared" si="100"/>
        <v>0.20511271076117629</v>
      </c>
      <c r="I254" s="20">
        <f t="shared" si="100"/>
        <v>19.8</v>
      </c>
      <c r="J254" s="20">
        <f t="shared" si="100"/>
        <v>0.99611098879687476</v>
      </c>
      <c r="K254" s="20">
        <f t="shared" si="81"/>
        <v>1019.0845412982062</v>
      </c>
      <c r="L254" s="20">
        <f t="shared" si="82"/>
        <v>814.41209546968821</v>
      </c>
      <c r="M254" s="20">
        <f t="shared" si="83"/>
        <v>38.468072319009408</v>
      </c>
      <c r="N254" s="20">
        <f t="shared" si="84"/>
        <v>40.575656549737154</v>
      </c>
      <c r="O254" s="20">
        <f t="shared" si="85"/>
        <v>2.1075842307278041</v>
      </c>
      <c r="P254" s="20">
        <f>Properties!$G$12*EXP(1/$N$2-1/300)*(K254*L254-M254*N254/Properties!$B$3)</f>
        <v>1.3500557754951152E-2</v>
      </c>
      <c r="Q254" s="20">
        <f>Properties!$G$13*(K254^2-O254*N254/Properties!$C$3)</f>
        <v>7.3908522332900742E-4</v>
      </c>
      <c r="R254" s="20">
        <f>Properties!$G$14*(O254*L254-M254*K254/Properties!$D$3)</f>
        <v>5.1573989738010516E-10</v>
      </c>
      <c r="S254" s="20">
        <f t="shared" si="86"/>
        <v>99.174998206662934</v>
      </c>
      <c r="T254" s="20">
        <f t="shared" si="87"/>
        <v>79.256374585401318</v>
      </c>
      <c r="U254" s="20">
        <f t="shared" si="88"/>
        <v>3.7469809242270915</v>
      </c>
      <c r="V254" s="20">
        <f t="shared" si="89"/>
        <v>3.9522699363723577</v>
      </c>
      <c r="W254" s="20">
        <f t="shared" si="90"/>
        <v>0.20528901214527218</v>
      </c>
      <c r="X254" s="20">
        <f t="shared" si="99"/>
        <v>19.8</v>
      </c>
      <c r="Y254" s="20">
        <f t="shared" si="91"/>
        <v>0.99609382299786464</v>
      </c>
      <c r="Z254" s="34">
        <f t="shared" si="92"/>
        <v>2.5022254597508176E-2</v>
      </c>
      <c r="AA254" s="38">
        <f t="shared" si="95"/>
        <v>8.2500179333706569E-3</v>
      </c>
      <c r="AB254" s="37">
        <f t="shared" si="96"/>
        <v>9.2953176824835289E-3</v>
      </c>
      <c r="AC254" s="39">
        <f t="shared" si="93"/>
        <v>18.266591274401808</v>
      </c>
    </row>
    <row r="255" spans="1:29">
      <c r="A255" s="20">
        <f t="shared" si="94"/>
        <v>2.2799999999999918E-2</v>
      </c>
      <c r="B255" s="16">
        <f t="shared" si="79"/>
        <v>2.9029861619961603</v>
      </c>
      <c r="C255" s="16">
        <f t="shared" si="80"/>
        <v>54.387156385611668</v>
      </c>
      <c r="D255" s="20">
        <f t="shared" si="97"/>
        <v>99.174998206662934</v>
      </c>
      <c r="E255" s="20">
        <f t="shared" si="98"/>
        <v>79.256374585401318</v>
      </c>
      <c r="F255" s="20">
        <f t="shared" si="100"/>
        <v>3.7469809242270915</v>
      </c>
      <c r="G255" s="20">
        <f t="shared" si="100"/>
        <v>3.9522699363723577</v>
      </c>
      <c r="H255" s="20">
        <f t="shared" si="100"/>
        <v>0.20528901214527218</v>
      </c>
      <c r="I255" s="20">
        <f t="shared" si="100"/>
        <v>19.8</v>
      </c>
      <c r="J255" s="20">
        <f t="shared" si="100"/>
        <v>0.99609382299786464</v>
      </c>
      <c r="K255" s="20">
        <f t="shared" si="81"/>
        <v>1019.0302664785505</v>
      </c>
      <c r="L255" s="20">
        <f t="shared" si="82"/>
        <v>814.36497075186503</v>
      </c>
      <c r="M255" s="20">
        <f t="shared" si="83"/>
        <v>38.500499508440143</v>
      </c>
      <c r="N255" s="20">
        <f t="shared" si="84"/>
        <v>40.609858929002797</v>
      </c>
      <c r="O255" s="20">
        <f t="shared" si="85"/>
        <v>2.109359420562718</v>
      </c>
      <c r="P255" s="20">
        <f>Properties!$G$12*EXP(1/$N$2-1/300)*(K255*L255-M255*N255/Properties!$B$3)</f>
        <v>1.349905751728752E-2</v>
      </c>
      <c r="Q255" s="20">
        <f>Properties!$G$13*(K255^2-O255*N255/Properties!$C$3)</f>
        <v>7.3900649269588361E-4</v>
      </c>
      <c r="R255" s="20">
        <f>Properties!$G$14*(O255*L255-M255*K255/Properties!$D$3)</f>
        <v>5.1614162206594016E-10</v>
      </c>
      <c r="S255" s="20">
        <f t="shared" si="86"/>
        <v>99.171425573998221</v>
      </c>
      <c r="T255" s="20">
        <f t="shared" si="87"/>
        <v>79.253154517943756</v>
      </c>
      <c r="U255" s="20">
        <f t="shared" si="88"/>
        <v>3.7502009916846464</v>
      </c>
      <c r="V255" s="20">
        <f t="shared" si="89"/>
        <v>3.955666286433495</v>
      </c>
      <c r="W255" s="20">
        <f t="shared" si="90"/>
        <v>0.20546529474885444</v>
      </c>
      <c r="X255" s="20">
        <f t="shared" si="99"/>
        <v>19.8</v>
      </c>
      <c r="Y255" s="20">
        <f t="shared" si="91"/>
        <v>0.99607665690303437</v>
      </c>
      <c r="Z255" s="34">
        <f t="shared" si="92"/>
        <v>2.5130598112928393E-2</v>
      </c>
      <c r="AA255" s="38">
        <f t="shared" si="95"/>
        <v>8.2857442600177932E-3</v>
      </c>
      <c r="AB255" s="37">
        <f t="shared" si="96"/>
        <v>9.335568525703053E-3</v>
      </c>
      <c r="AC255" s="39">
        <f t="shared" si="93"/>
        <v>18.266507256640534</v>
      </c>
    </row>
    <row r="256" spans="1:29">
      <c r="A256" s="20">
        <f t="shared" si="94"/>
        <v>2.2899999999999917E-2</v>
      </c>
      <c r="B256" s="16">
        <f t="shared" si="79"/>
        <v>2.9157185574435118</v>
      </c>
      <c r="C256" s="16">
        <f t="shared" si="80"/>
        <v>54.625696545197684</v>
      </c>
      <c r="D256" s="20">
        <f t="shared" si="97"/>
        <v>99.171425573998221</v>
      </c>
      <c r="E256" s="20">
        <f t="shared" si="98"/>
        <v>79.253154517943756</v>
      </c>
      <c r="F256" s="20">
        <f t="shared" si="100"/>
        <v>3.7502009916846464</v>
      </c>
      <c r="G256" s="20">
        <f t="shared" si="100"/>
        <v>3.955666286433495</v>
      </c>
      <c r="H256" s="20">
        <f t="shared" si="100"/>
        <v>0.20546529474885444</v>
      </c>
      <c r="I256" s="20">
        <f t="shared" si="100"/>
        <v>19.8</v>
      </c>
      <c r="J256" s="20">
        <f t="shared" si="100"/>
        <v>0.99607665690303437</v>
      </c>
      <c r="K256" s="20">
        <f t="shared" si="81"/>
        <v>1018.9759966846169</v>
      </c>
      <c r="L256" s="20">
        <f t="shared" si="82"/>
        <v>814.31785060973652</v>
      </c>
      <c r="M256" s="20">
        <f t="shared" si="83"/>
        <v>38.532921868891897</v>
      </c>
      <c r="N256" s="20">
        <f t="shared" si="84"/>
        <v>40.644056223258787</v>
      </c>
      <c r="O256" s="20">
        <f t="shared" si="85"/>
        <v>2.1111343543669481</v>
      </c>
      <c r="P256" s="20">
        <f>Properties!$G$12*EXP(1/$N$2-1/300)*(K256*L256-M256*N256/Properties!$B$3)</f>
        <v>1.3497557505202807E-2</v>
      </c>
      <c r="Q256" s="20">
        <f>Properties!$G$13*(K256^2-O256*N256/Properties!$C$3)</f>
        <v>7.389277735395162E-4</v>
      </c>
      <c r="R256" s="20">
        <f>Properties!$G$14*(O256*L256-M256*K256/Properties!$D$3)</f>
        <v>5.1654323517242341E-10</v>
      </c>
      <c r="S256" s="20">
        <f t="shared" si="86"/>
        <v>99.16785333670208</v>
      </c>
      <c r="T256" s="20">
        <f t="shared" si="87"/>
        <v>79.24993480829923</v>
      </c>
      <c r="U256" s="20">
        <f t="shared" si="88"/>
        <v>3.7534207013291754</v>
      </c>
      <c r="V256" s="20">
        <f t="shared" si="89"/>
        <v>3.9590622599038303</v>
      </c>
      <c r="W256" s="20">
        <f t="shared" si="90"/>
        <v>0.20564155857466079</v>
      </c>
      <c r="X256" s="20">
        <f t="shared" si="99"/>
        <v>19.8</v>
      </c>
      <c r="Y256" s="20">
        <f t="shared" si="91"/>
        <v>0.99605949051236864</v>
      </c>
      <c r="Z256" s="34">
        <f t="shared" si="92"/>
        <v>2.5238925337591533E-2</v>
      </c>
      <c r="AA256" s="38">
        <f t="shared" si="95"/>
        <v>8.3214666329791947E-3</v>
      </c>
      <c r="AB256" s="37">
        <f t="shared" si="96"/>
        <v>9.375814896259627E-3</v>
      </c>
      <c r="AC256" s="39">
        <f t="shared" si="93"/>
        <v>18.266423242543851</v>
      </c>
    </row>
    <row r="257" spans="1:29">
      <c r="A257" s="20">
        <f t="shared" si="94"/>
        <v>2.2999999999999916E-2</v>
      </c>
      <c r="B257" s="16">
        <f t="shared" si="79"/>
        <v>2.9284509528908633</v>
      </c>
      <c r="C257" s="16">
        <f t="shared" si="80"/>
        <v>54.8642367047837</v>
      </c>
      <c r="D257" s="20">
        <f t="shared" si="97"/>
        <v>99.16785333670208</v>
      </c>
      <c r="E257" s="20">
        <f t="shared" si="98"/>
        <v>79.24993480829923</v>
      </c>
      <c r="F257" s="20">
        <f t="shared" si="100"/>
        <v>3.7534207013291754</v>
      </c>
      <c r="G257" s="20">
        <f t="shared" si="100"/>
        <v>3.9590622599038303</v>
      </c>
      <c r="H257" s="20">
        <f t="shared" si="100"/>
        <v>0.20564155857466079</v>
      </c>
      <c r="I257" s="20">
        <f t="shared" si="100"/>
        <v>19.8</v>
      </c>
      <c r="J257" s="20">
        <f t="shared" si="100"/>
        <v>0.99605949051236864</v>
      </c>
      <c r="K257" s="20">
        <f t="shared" si="81"/>
        <v>1018.9217319156029</v>
      </c>
      <c r="L257" s="20">
        <f t="shared" si="82"/>
        <v>814.2707350425768</v>
      </c>
      <c r="M257" s="20">
        <f t="shared" si="83"/>
        <v>38.565339401077587</v>
      </c>
      <c r="N257" s="20">
        <f t="shared" si="84"/>
        <v>40.678248433254474</v>
      </c>
      <c r="O257" s="20">
        <f t="shared" si="85"/>
        <v>2.1129090321769533</v>
      </c>
      <c r="P257" s="20">
        <f>Properties!$G$12*EXP(1/$N$2-1/300)*(K257*L257-M257*N257/Properties!$B$3)</f>
        <v>1.3496057718650699E-2</v>
      </c>
      <c r="Q257" s="20">
        <f>Properties!$G$13*(K257^2-O257*N257/Properties!$C$3)</f>
        <v>7.3884906585757924E-4</v>
      </c>
      <c r="R257" s="20">
        <f>Properties!$G$14*(O257*L257-M257*K257/Properties!$D$3)</f>
        <v>5.1694473672696367E-10</v>
      </c>
      <c r="S257" s="20">
        <f t="shared" si="86"/>
        <v>99.16428149471524</v>
      </c>
      <c r="T257" s="20">
        <f t="shared" si="87"/>
        <v>79.246715456413924</v>
      </c>
      <c r="U257" s="20">
        <f t="shared" si="88"/>
        <v>3.7566400532144764</v>
      </c>
      <c r="V257" s="20">
        <f t="shared" si="89"/>
        <v>3.9624578568398992</v>
      </c>
      <c r="W257" s="20">
        <f t="shared" si="90"/>
        <v>0.20581780362542837</v>
      </c>
      <c r="X257" s="20">
        <f t="shared" si="99"/>
        <v>19.8</v>
      </c>
      <c r="Y257" s="20">
        <f t="shared" si="91"/>
        <v>0.99604232382585212</v>
      </c>
      <c r="Z257" s="34">
        <f t="shared" si="92"/>
        <v>2.5347236274842144E-2</v>
      </c>
      <c r="AA257" s="38">
        <f t="shared" si="95"/>
        <v>8.3571850528475974E-3</v>
      </c>
      <c r="AB257" s="37">
        <f t="shared" si="96"/>
        <v>9.4160567948259558E-3</v>
      </c>
      <c r="AC257" s="39">
        <f t="shared" si="93"/>
        <v>18.266339232111672</v>
      </c>
    </row>
    <row r="258" spans="1:29">
      <c r="A258" s="20">
        <f t="shared" si="94"/>
        <v>2.3099999999999916E-2</v>
      </c>
      <c r="B258" s="16">
        <f t="shared" si="79"/>
        <v>2.9411833483382148</v>
      </c>
      <c r="C258" s="16">
        <f t="shared" si="80"/>
        <v>55.102776864369716</v>
      </c>
      <c r="D258" s="20">
        <f t="shared" si="97"/>
        <v>99.16428149471524</v>
      </c>
      <c r="E258" s="20">
        <f t="shared" si="98"/>
        <v>79.246715456413924</v>
      </c>
      <c r="F258" s="20">
        <f t="shared" si="100"/>
        <v>3.7566400532144764</v>
      </c>
      <c r="G258" s="20">
        <f t="shared" si="100"/>
        <v>3.9624578568398992</v>
      </c>
      <c r="H258" s="20">
        <f t="shared" si="100"/>
        <v>0.20581780362542837</v>
      </c>
      <c r="I258" s="20">
        <f t="shared" si="100"/>
        <v>19.8</v>
      </c>
      <c r="J258" s="20">
        <f t="shared" si="100"/>
        <v>0.99604232382585212</v>
      </c>
      <c r="K258" s="20">
        <f t="shared" si="81"/>
        <v>1018.8674721707062</v>
      </c>
      <c r="L258" s="20">
        <f t="shared" si="82"/>
        <v>814.22362404965997</v>
      </c>
      <c r="M258" s="20">
        <f t="shared" si="83"/>
        <v>38.597752105709958</v>
      </c>
      <c r="N258" s="20">
        <f t="shared" si="84"/>
        <v>40.712435559739085</v>
      </c>
      <c r="O258" s="20">
        <f t="shared" si="85"/>
        <v>2.1146834540291866</v>
      </c>
      <c r="P258" s="20">
        <f>Properties!$G$12*EXP(1/$N$2-1/300)*(K258*L258-M258*N258/Properties!$B$3)</f>
        <v>1.34945581575849E-2</v>
      </c>
      <c r="Q258" s="20">
        <f>Properties!$G$13*(K258^2-O258*N258/Properties!$C$3)</f>
        <v>7.3877036964774734E-4</v>
      </c>
      <c r="R258" s="20">
        <f>Properties!$G$14*(O258*L258-M258*K258/Properties!$D$3)</f>
        <v>5.1734612675696252E-10</v>
      </c>
      <c r="S258" s="20">
        <f t="shared" si="86"/>
        <v>99.160710047978455</v>
      </c>
      <c r="T258" s="20">
        <f t="shared" si="87"/>
        <v>79.243496462234063</v>
      </c>
      <c r="U258" s="20">
        <f t="shared" si="88"/>
        <v>3.7598590473943374</v>
      </c>
      <c r="V258" s="20">
        <f t="shared" si="89"/>
        <v>3.9658530772982252</v>
      </c>
      <c r="W258" s="20">
        <f t="shared" si="90"/>
        <v>0.20599402990389373</v>
      </c>
      <c r="X258" s="20">
        <f t="shared" si="99"/>
        <v>19.8</v>
      </c>
      <c r="Y258" s="20">
        <f t="shared" si="91"/>
        <v>0.99602515684346948</v>
      </c>
      <c r="Z258" s="34">
        <f t="shared" si="92"/>
        <v>2.5455530928023551E-2</v>
      </c>
      <c r="AA258" s="38">
        <f t="shared" si="95"/>
        <v>8.3928995202154511E-3</v>
      </c>
      <c r="AB258" s="37">
        <f t="shared" si="96"/>
        <v>9.4562942220742137E-3</v>
      </c>
      <c r="AC258" s="39">
        <f t="shared" si="93"/>
        <v>18.266255225343912</v>
      </c>
    </row>
    <row r="259" spans="1:29">
      <c r="A259" s="20">
        <f t="shared" si="94"/>
        <v>2.3199999999999915E-2</v>
      </c>
      <c r="B259" s="16">
        <f t="shared" si="79"/>
        <v>2.9539157437855663</v>
      </c>
      <c r="C259" s="16">
        <f t="shared" si="80"/>
        <v>55.341317023955732</v>
      </c>
      <c r="D259" s="20">
        <f t="shared" si="97"/>
        <v>99.160710047978455</v>
      </c>
      <c r="E259" s="20">
        <f t="shared" si="98"/>
        <v>79.243496462234063</v>
      </c>
      <c r="F259" s="20">
        <f t="shared" si="100"/>
        <v>3.7598590473943374</v>
      </c>
      <c r="G259" s="20">
        <f t="shared" si="100"/>
        <v>3.9658530772982252</v>
      </c>
      <c r="H259" s="20">
        <f t="shared" si="100"/>
        <v>0.20599402990389373</v>
      </c>
      <c r="I259" s="20">
        <f t="shared" si="100"/>
        <v>19.8</v>
      </c>
      <c r="J259" s="20">
        <f t="shared" si="100"/>
        <v>0.99602515684346948</v>
      </c>
      <c r="K259" s="20">
        <f t="shared" si="81"/>
        <v>1018.8132174491252</v>
      </c>
      <c r="L259" s="20">
        <f t="shared" si="82"/>
        <v>814.17651763026026</v>
      </c>
      <c r="M259" s="20">
        <f t="shared" si="83"/>
        <v>38.630159983501656</v>
      </c>
      <c r="N259" s="20">
        <f t="shared" si="84"/>
        <v>40.746617603461686</v>
      </c>
      <c r="O259" s="20">
        <f t="shared" si="85"/>
        <v>2.1164576199600922</v>
      </c>
      <c r="P259" s="20">
        <f>Properties!$G$12*EXP(1/$N$2-1/300)*(K259*L259-M259*N259/Properties!$B$3)</f>
        <v>1.3493058821959126E-2</v>
      </c>
      <c r="Q259" s="20">
        <f>Properties!$G$13*(K259^2-O259*N259/Properties!$C$3)</f>
        <v>7.3869168490769694E-4</v>
      </c>
      <c r="R259" s="20">
        <f>Properties!$G$14*(O259*L259-M259*K259/Properties!$D$3)</f>
        <v>5.1774740528981215E-10</v>
      </c>
      <c r="S259" s="20">
        <f t="shared" si="86"/>
        <v>99.157138996432465</v>
      </c>
      <c r="T259" s="20">
        <f t="shared" si="87"/>
        <v>79.24027782570586</v>
      </c>
      <c r="U259" s="20">
        <f t="shared" si="88"/>
        <v>3.7630776839225346</v>
      </c>
      <c r="V259" s="20">
        <f t="shared" si="89"/>
        <v>3.9692479213353216</v>
      </c>
      <c r="W259" s="20">
        <f t="shared" si="90"/>
        <v>0.20617023741279292</v>
      </c>
      <c r="X259" s="20">
        <f t="shared" si="99"/>
        <v>19.8</v>
      </c>
      <c r="Y259" s="20">
        <f t="shared" si="91"/>
        <v>0.99600798956520553</v>
      </c>
      <c r="Z259" s="34">
        <f t="shared" si="92"/>
        <v>2.5563809300478191E-2</v>
      </c>
      <c r="AA259" s="38">
        <f t="shared" si="95"/>
        <v>8.4286100356753477E-3</v>
      </c>
      <c r="AB259" s="37">
        <f t="shared" si="96"/>
        <v>9.4965271786767499E-3</v>
      </c>
      <c r="AC259" s="39">
        <f t="shared" si="93"/>
        <v>18.266171222240455</v>
      </c>
    </row>
    <row r="260" spans="1:29">
      <c r="A260" s="20">
        <f t="shared" si="94"/>
        <v>2.3299999999999915E-2</v>
      </c>
      <c r="B260" s="16">
        <f t="shared" si="79"/>
        <v>2.9666481392329178</v>
      </c>
      <c r="C260" s="16">
        <f t="shared" si="80"/>
        <v>55.579857183541741</v>
      </c>
      <c r="D260" s="20">
        <f t="shared" si="97"/>
        <v>99.157138996432465</v>
      </c>
      <c r="E260" s="20">
        <f t="shared" si="98"/>
        <v>79.24027782570586</v>
      </c>
      <c r="F260" s="20">
        <f t="shared" si="100"/>
        <v>3.7630776839225346</v>
      </c>
      <c r="G260" s="20">
        <f t="shared" si="100"/>
        <v>3.9692479213353216</v>
      </c>
      <c r="H260" s="20">
        <f t="shared" si="100"/>
        <v>0.20617023741279292</v>
      </c>
      <c r="I260" s="20">
        <f t="shared" si="100"/>
        <v>19.8</v>
      </c>
      <c r="J260" s="20">
        <f t="shared" si="100"/>
        <v>0.99600798956520553</v>
      </c>
      <c r="K260" s="20">
        <f t="shared" si="81"/>
        <v>1018.7589677500587</v>
      </c>
      <c r="L260" s="20">
        <f t="shared" si="82"/>
        <v>814.12941578365223</v>
      </c>
      <c r="M260" s="20">
        <f t="shared" si="83"/>
        <v>38.662563035165149</v>
      </c>
      <c r="N260" s="20">
        <f t="shared" si="84"/>
        <v>40.780794565171199</v>
      </c>
      <c r="O260" s="20">
        <f t="shared" si="85"/>
        <v>2.1182315300061076</v>
      </c>
      <c r="P260" s="20">
        <f>Properties!$G$12*EXP(1/$N$2-1/300)*(K260*L260-M260*N260/Properties!$B$3)</f>
        <v>1.349155971172711E-2</v>
      </c>
      <c r="Q260" s="20">
        <f>Properties!$G$13*(K260^2-O260*N260/Properties!$C$3)</f>
        <v>7.386130116351045E-4</v>
      </c>
      <c r="R260" s="20">
        <f>Properties!$G$14*(O260*L260-M260*K260/Properties!$D$3)</f>
        <v>5.1814857235289814E-10</v>
      </c>
      <c r="S260" s="20">
        <f t="shared" si="86"/>
        <v>99.153568340018026</v>
      </c>
      <c r="T260" s="20">
        <f t="shared" si="87"/>
        <v>79.237059546775555</v>
      </c>
      <c r="U260" s="20">
        <f t="shared" si="88"/>
        <v>3.7662959628528334</v>
      </c>
      <c r="V260" s="20">
        <f t="shared" si="89"/>
        <v>3.9726423890076892</v>
      </c>
      <c r="W260" s="20">
        <f t="shared" si="90"/>
        <v>0.20634642615486143</v>
      </c>
      <c r="X260" s="20">
        <f t="shared" si="99"/>
        <v>19.8</v>
      </c>
      <c r="Y260" s="20">
        <f t="shared" si="91"/>
        <v>0.99599082199104494</v>
      </c>
      <c r="Z260" s="34">
        <f t="shared" si="92"/>
        <v>2.5672071395547613E-2</v>
      </c>
      <c r="AA260" s="38">
        <f t="shared" si="95"/>
        <v>8.4643165998197385E-3</v>
      </c>
      <c r="AB260" s="37">
        <f t="shared" si="96"/>
        <v>9.5367556653055633E-3</v>
      </c>
      <c r="AC260" s="39">
        <f t="shared" si="93"/>
        <v>18.266087222801204</v>
      </c>
    </row>
    <row r="261" spans="1:29">
      <c r="A261" s="20">
        <f t="shared" si="94"/>
        <v>2.3399999999999914E-2</v>
      </c>
      <c r="B261" s="16">
        <f t="shared" si="79"/>
        <v>2.9793805346802698</v>
      </c>
      <c r="C261" s="16">
        <f t="shared" si="80"/>
        <v>55.818397343127756</v>
      </c>
      <c r="D261" s="20">
        <f t="shared" si="97"/>
        <v>99.153568340018026</v>
      </c>
      <c r="E261" s="20">
        <f t="shared" si="98"/>
        <v>79.237059546775555</v>
      </c>
      <c r="F261" s="20">
        <f t="shared" si="100"/>
        <v>3.7662959628528334</v>
      </c>
      <c r="G261" s="20">
        <f t="shared" si="100"/>
        <v>3.9726423890076892</v>
      </c>
      <c r="H261" s="20">
        <f t="shared" si="100"/>
        <v>0.20634642615486143</v>
      </c>
      <c r="I261" s="20">
        <f t="shared" si="100"/>
        <v>19.8</v>
      </c>
      <c r="J261" s="20">
        <f t="shared" si="100"/>
        <v>0.99599082199104494</v>
      </c>
      <c r="K261" s="20">
        <f t="shared" si="81"/>
        <v>1018.7047230727048</v>
      </c>
      <c r="L261" s="20">
        <f t="shared" si="82"/>
        <v>814.08231850911056</v>
      </c>
      <c r="M261" s="20">
        <f t="shared" si="83"/>
        <v>38.694961261412772</v>
      </c>
      <c r="N261" s="20">
        <f t="shared" si="84"/>
        <v>40.814966445616385</v>
      </c>
      <c r="O261" s="20">
        <f t="shared" si="85"/>
        <v>2.1200051842036634</v>
      </c>
      <c r="P261" s="20">
        <f>Properties!$G$12*EXP(1/$N$2-1/300)*(K261*L261-M261*N261/Properties!$B$3)</f>
        <v>1.3490060826842587E-2</v>
      </c>
      <c r="Q261" s="20">
        <f>Properties!$G$13*(K261^2-O261*N261/Properties!$C$3)</f>
        <v>7.3853434982764699E-4</v>
      </c>
      <c r="R261" s="20">
        <f>Properties!$G$14*(O261*L261-M261*K261/Properties!$D$3)</f>
        <v>5.1854962797359831E-10</v>
      </c>
      <c r="S261" s="20">
        <f t="shared" si="86"/>
        <v>99.149998078675921</v>
      </c>
      <c r="T261" s="20">
        <f t="shared" si="87"/>
        <v>79.233841625389402</v>
      </c>
      <c r="U261" s="20">
        <f t="shared" si="88"/>
        <v>3.7695138842389886</v>
      </c>
      <c r="V261" s="20">
        <f t="shared" si="89"/>
        <v>3.9760364803718171</v>
      </c>
      <c r="W261" s="20">
        <f t="shared" si="90"/>
        <v>0.20652259613283416</v>
      </c>
      <c r="X261" s="20">
        <f t="shared" si="99"/>
        <v>19.8</v>
      </c>
      <c r="Y261" s="20">
        <f t="shared" si="91"/>
        <v>0.99597365412097238</v>
      </c>
      <c r="Z261" s="34">
        <f t="shared" si="92"/>
        <v>2.5780317216572812E-2</v>
      </c>
      <c r="AA261" s="38">
        <f t="shared" si="95"/>
        <v>8.5000192132407906E-3</v>
      </c>
      <c r="AB261" s="37">
        <f t="shared" si="96"/>
        <v>9.576979682632469E-3</v>
      </c>
      <c r="AC261" s="39">
        <f t="shared" si="93"/>
        <v>18.266003227026061</v>
      </c>
    </row>
    <row r="262" spans="1:29">
      <c r="A262" s="20">
        <f t="shared" si="94"/>
        <v>2.3499999999999913E-2</v>
      </c>
      <c r="B262" s="16">
        <f t="shared" si="79"/>
        <v>2.9921129301276213</v>
      </c>
      <c r="C262" s="16">
        <f t="shared" si="80"/>
        <v>56.056937502713772</v>
      </c>
      <c r="D262" s="20">
        <f t="shared" si="97"/>
        <v>99.149998078675921</v>
      </c>
      <c r="E262" s="20">
        <f t="shared" si="98"/>
        <v>79.233841625389402</v>
      </c>
      <c r="F262" s="20">
        <f t="shared" si="100"/>
        <v>3.7695138842389886</v>
      </c>
      <c r="G262" s="20">
        <f t="shared" si="100"/>
        <v>3.9760364803718171</v>
      </c>
      <c r="H262" s="20">
        <f t="shared" si="100"/>
        <v>0.20652259613283416</v>
      </c>
      <c r="I262" s="20">
        <f t="shared" si="100"/>
        <v>19.8</v>
      </c>
      <c r="J262" s="20">
        <f t="shared" si="100"/>
        <v>0.99597365412097238</v>
      </c>
      <c r="K262" s="20">
        <f t="shared" si="81"/>
        <v>1018.6504834162622</v>
      </c>
      <c r="L262" s="20">
        <f t="shared" si="82"/>
        <v>814.0352258059097</v>
      </c>
      <c r="M262" s="20">
        <f t="shared" si="83"/>
        <v>38.727354662956706</v>
      </c>
      <c r="N262" s="20">
        <f t="shared" si="84"/>
        <v>40.849133245545829</v>
      </c>
      <c r="O262" s="20">
        <f t="shared" si="85"/>
        <v>2.1217785825891808</v>
      </c>
      <c r="P262" s="20">
        <f>Properties!$G$12*EXP(1/$N$2-1/300)*(K262*L262-M262*N262/Properties!$B$3)</f>
        <v>1.3488562167259304E-2</v>
      </c>
      <c r="Q262" s="20">
        <f>Properties!$G$13*(K262^2-O262*N262/Properties!$C$3)</f>
        <v>7.3845569948300153E-4</v>
      </c>
      <c r="R262" s="20">
        <f>Properties!$G$14*(O262*L262-M262*K262/Properties!$D$3)</f>
        <v>5.1895057217928229E-10</v>
      </c>
      <c r="S262" s="20">
        <f t="shared" si="86"/>
        <v>99.146428212346947</v>
      </c>
      <c r="T262" s="20">
        <f t="shared" si="87"/>
        <v>79.230624061493643</v>
      </c>
      <c r="U262" s="20">
        <f t="shared" si="88"/>
        <v>3.7727314481347429</v>
      </c>
      <c r="V262" s="20">
        <f t="shared" si="89"/>
        <v>3.9794301954841829</v>
      </c>
      <c r="W262" s="20">
        <f t="shared" si="90"/>
        <v>0.20669874734944549</v>
      </c>
      <c r="X262" s="20">
        <f t="shared" si="99"/>
        <v>19.8</v>
      </c>
      <c r="Y262" s="20">
        <f t="shared" si="91"/>
        <v>0.99595648595497255</v>
      </c>
      <c r="Z262" s="34">
        <f t="shared" si="92"/>
        <v>2.5888546766894227E-2</v>
      </c>
      <c r="AA262" s="38">
        <f t="shared" si="95"/>
        <v>8.5357178765305269E-3</v>
      </c>
      <c r="AB262" s="37">
        <f t="shared" si="96"/>
        <v>9.6171992313294659E-3</v>
      </c>
      <c r="AC262" s="39">
        <f t="shared" si="93"/>
        <v>18.265919234914929</v>
      </c>
    </row>
    <row r="263" spans="1:29">
      <c r="A263" s="20">
        <f t="shared" si="94"/>
        <v>2.3599999999999913E-2</v>
      </c>
      <c r="B263" s="16">
        <f t="shared" si="79"/>
        <v>3.0048453255749727</v>
      </c>
      <c r="C263" s="16">
        <f t="shared" si="80"/>
        <v>56.295477662299788</v>
      </c>
      <c r="D263" s="20">
        <f t="shared" si="97"/>
        <v>99.146428212346947</v>
      </c>
      <c r="E263" s="20">
        <f t="shared" si="98"/>
        <v>79.230624061493643</v>
      </c>
      <c r="F263" s="20">
        <f t="shared" si="100"/>
        <v>3.7727314481347429</v>
      </c>
      <c r="G263" s="20">
        <f t="shared" si="100"/>
        <v>3.9794301954841829</v>
      </c>
      <c r="H263" s="20">
        <f t="shared" si="100"/>
        <v>0.20669874734944549</v>
      </c>
      <c r="I263" s="20">
        <f t="shared" si="100"/>
        <v>19.8</v>
      </c>
      <c r="J263" s="20">
        <f t="shared" si="100"/>
        <v>0.99595648595497255</v>
      </c>
      <c r="K263" s="20">
        <f t="shared" si="81"/>
        <v>1018.5962487799299</v>
      </c>
      <c r="L263" s="20">
        <f t="shared" si="82"/>
        <v>813.98813767332467</v>
      </c>
      <c r="M263" s="20">
        <f t="shared" si="83"/>
        <v>38.759743240508961</v>
      </c>
      <c r="N263" s="20">
        <f t="shared" si="84"/>
        <v>40.883294965707975</v>
      </c>
      <c r="O263" s="20">
        <f t="shared" si="85"/>
        <v>2.1235517251990754</v>
      </c>
      <c r="P263" s="20">
        <f>Properties!$G$12*EXP(1/$N$2-1/300)*(K263*L263-M263*N263/Properties!$B$3)</f>
        <v>1.3487063732931029E-2</v>
      </c>
      <c r="Q263" s="20">
        <f>Properties!$G$13*(K263^2-O263*N263/Properties!$C$3)</f>
        <v>7.3837706059884671E-4</v>
      </c>
      <c r="R263" s="20">
        <f>Properties!$G$14*(O263*L263-M263*K263/Properties!$D$3)</f>
        <v>5.1935140499731282E-10</v>
      </c>
      <c r="S263" s="20">
        <f t="shared" si="86"/>
        <v>99.142858740971889</v>
      </c>
      <c r="T263" s="20">
        <f t="shared" si="87"/>
        <v>79.227406855034559</v>
      </c>
      <c r="U263" s="20">
        <f t="shared" si="88"/>
        <v>3.7759486545938294</v>
      </c>
      <c r="V263" s="20">
        <f t="shared" si="89"/>
        <v>3.9828235344012528</v>
      </c>
      <c r="W263" s="20">
        <f t="shared" si="90"/>
        <v>0.20687487980742922</v>
      </c>
      <c r="X263" s="20">
        <f t="shared" si="99"/>
        <v>19.8</v>
      </c>
      <c r="Y263" s="20">
        <f t="shared" si="91"/>
        <v>0.99593931749303011</v>
      </c>
      <c r="Z263" s="34">
        <f t="shared" si="92"/>
        <v>2.5996760049850298E-2</v>
      </c>
      <c r="AA263" s="38">
        <f t="shared" si="95"/>
        <v>8.5714125902811127E-3</v>
      </c>
      <c r="AB263" s="37">
        <f t="shared" si="96"/>
        <v>9.6574143120680134E-3</v>
      </c>
      <c r="AC263" s="39">
        <f t="shared" si="93"/>
        <v>18.265835246467702</v>
      </c>
    </row>
    <row r="264" spans="1:29">
      <c r="A264" s="20">
        <f t="shared" si="94"/>
        <v>2.3699999999999912E-2</v>
      </c>
      <c r="B264" s="16">
        <f t="shared" si="79"/>
        <v>3.0175777210223242</v>
      </c>
      <c r="C264" s="16">
        <f t="shared" si="80"/>
        <v>56.534017821885804</v>
      </c>
      <c r="D264" s="20">
        <f t="shared" si="97"/>
        <v>99.142858740971889</v>
      </c>
      <c r="E264" s="20">
        <f t="shared" si="98"/>
        <v>79.227406855034559</v>
      </c>
      <c r="F264" s="20">
        <f t="shared" si="100"/>
        <v>3.7759486545938294</v>
      </c>
      <c r="G264" s="20">
        <f t="shared" si="100"/>
        <v>3.9828235344012528</v>
      </c>
      <c r="H264" s="20">
        <f t="shared" si="100"/>
        <v>0.20687487980742922</v>
      </c>
      <c r="I264" s="20">
        <f t="shared" si="100"/>
        <v>19.8</v>
      </c>
      <c r="J264" s="20">
        <f t="shared" si="100"/>
        <v>0.99593931749303011</v>
      </c>
      <c r="K264" s="20">
        <f t="shared" si="81"/>
        <v>1018.5420191629064</v>
      </c>
      <c r="L264" s="20">
        <f t="shared" si="82"/>
        <v>813.94105411063049</v>
      </c>
      <c r="M264" s="20">
        <f t="shared" si="83"/>
        <v>38.792126994781441</v>
      </c>
      <c r="N264" s="20">
        <f t="shared" si="84"/>
        <v>40.917451606851131</v>
      </c>
      <c r="O264" s="20">
        <f t="shared" si="85"/>
        <v>2.1253246120697544</v>
      </c>
      <c r="P264" s="20">
        <f>Properties!$G$12*EXP(1/$N$2-1/300)*(K264*L264-M264*N264/Properties!$B$3)</f>
        <v>1.3485565523811527E-2</v>
      </c>
      <c r="Q264" s="20">
        <f>Properties!$G$13*(K264^2-O264*N264/Properties!$C$3)</f>
        <v>7.3829843317286051E-4</v>
      </c>
      <c r="R264" s="20">
        <f>Properties!$G$14*(O264*L264-M264*K264/Properties!$D$3)</f>
        <v>5.1975212645504404E-10</v>
      </c>
      <c r="S264" s="20">
        <f t="shared" si="86"/>
        <v>99.139289664491571</v>
      </c>
      <c r="T264" s="20">
        <f t="shared" si="87"/>
        <v>79.22419000595842</v>
      </c>
      <c r="U264" s="20">
        <f t="shared" si="88"/>
        <v>3.7791655036699687</v>
      </c>
      <c r="V264" s="20">
        <f t="shared" si="89"/>
        <v>3.9862164971794818</v>
      </c>
      <c r="W264" s="20">
        <f t="shared" si="90"/>
        <v>0.20705099350951861</v>
      </c>
      <c r="X264" s="20">
        <f t="shared" si="99"/>
        <v>19.8</v>
      </c>
      <c r="Y264" s="20">
        <f t="shared" si="91"/>
        <v>0.99592214873512985</v>
      </c>
      <c r="Z264" s="34">
        <f t="shared" si="92"/>
        <v>2.6104957068780243E-2</v>
      </c>
      <c r="AA264" s="38">
        <f t="shared" si="95"/>
        <v>8.6071033550842915E-3</v>
      </c>
      <c r="AB264" s="37">
        <f t="shared" si="96"/>
        <v>9.6976249255197548E-3</v>
      </c>
      <c r="AC264" s="39">
        <f t="shared" si="93"/>
        <v>18.265751261684294</v>
      </c>
    </row>
    <row r="265" spans="1:29">
      <c r="A265" s="20">
        <f t="shared" si="94"/>
        <v>2.3799999999999912E-2</v>
      </c>
      <c r="B265" s="16">
        <f t="shared" si="79"/>
        <v>3.0303101164696757</v>
      </c>
      <c r="C265" s="16">
        <f t="shared" si="80"/>
        <v>56.77255798147182</v>
      </c>
      <c r="D265" s="20">
        <f t="shared" si="97"/>
        <v>99.139289664491571</v>
      </c>
      <c r="E265" s="20">
        <f t="shared" si="98"/>
        <v>79.22419000595842</v>
      </c>
      <c r="F265" s="20">
        <f t="shared" si="100"/>
        <v>3.7791655036699687</v>
      </c>
      <c r="G265" s="20">
        <f t="shared" si="100"/>
        <v>3.9862164971794818</v>
      </c>
      <c r="H265" s="20">
        <f t="shared" si="100"/>
        <v>0.20705099350951861</v>
      </c>
      <c r="I265" s="20">
        <f t="shared" si="100"/>
        <v>19.8</v>
      </c>
      <c r="J265" s="20">
        <f t="shared" si="100"/>
        <v>0.99592214873512985</v>
      </c>
      <c r="K265" s="20">
        <f t="shared" si="81"/>
        <v>1018.4877945643917</v>
      </c>
      <c r="L265" s="20">
        <f t="shared" si="82"/>
        <v>813.8939751171024</v>
      </c>
      <c r="M265" s="20">
        <f t="shared" si="83"/>
        <v>38.824505926485898</v>
      </c>
      <c r="N265" s="20">
        <f t="shared" si="84"/>
        <v>40.951603169723462</v>
      </c>
      <c r="O265" s="20">
        <f t="shared" si="85"/>
        <v>2.127097243237619</v>
      </c>
      <c r="P265" s="20">
        <f>Properties!$G$12*EXP(1/$N$2-1/300)*(K265*L265-M265*N265/Properties!$B$3)</f>
        <v>1.3484067539854599E-2</v>
      </c>
      <c r="Q265" s="20">
        <f>Properties!$G$13*(K265^2-O265*N265/Properties!$C$3)</f>
        <v>7.3821981720272349E-4</v>
      </c>
      <c r="R265" s="20">
        <f>Properties!$G$14*(O265*L265-M265*K265/Properties!$D$3)</f>
        <v>5.2015273657982325E-10</v>
      </c>
      <c r="S265" s="20">
        <f t="shared" si="86"/>
        <v>99.135720982846806</v>
      </c>
      <c r="T265" s="20">
        <f t="shared" si="87"/>
        <v>79.220973514211522</v>
      </c>
      <c r="U265" s="20">
        <f t="shared" si="88"/>
        <v>3.7823819954168716</v>
      </c>
      <c r="V265" s="20">
        <f t="shared" si="89"/>
        <v>3.9896090838753122</v>
      </c>
      <c r="W265" s="20">
        <f t="shared" si="90"/>
        <v>0.2072270884584464</v>
      </c>
      <c r="X265" s="20">
        <f t="shared" si="99"/>
        <v>19.8</v>
      </c>
      <c r="Y265" s="20">
        <f t="shared" si="91"/>
        <v>0.99590497968125635</v>
      </c>
      <c r="Z265" s="34">
        <f t="shared" si="92"/>
        <v>2.6213137827020394E-2</v>
      </c>
      <c r="AA265" s="38">
        <f t="shared" si="95"/>
        <v>8.6427901715319423E-3</v>
      </c>
      <c r="AB265" s="37">
        <f t="shared" si="96"/>
        <v>9.7378310723559743E-3</v>
      </c>
      <c r="AC265" s="39">
        <f t="shared" si="93"/>
        <v>18.265667280564585</v>
      </c>
    </row>
    <row r="266" spans="1:29">
      <c r="A266" s="20">
        <f t="shared" si="94"/>
        <v>2.3899999999999911E-2</v>
      </c>
      <c r="B266" s="16">
        <f t="shared" si="79"/>
        <v>3.0430425119170272</v>
      </c>
      <c r="C266" s="16">
        <f t="shared" si="80"/>
        <v>57.011098141057836</v>
      </c>
      <c r="D266" s="20">
        <f t="shared" si="97"/>
        <v>99.135720982846806</v>
      </c>
      <c r="E266" s="20">
        <f t="shared" si="98"/>
        <v>79.220973514211522</v>
      </c>
      <c r="F266" s="20">
        <f t="shared" si="100"/>
        <v>3.7823819954168716</v>
      </c>
      <c r="G266" s="20">
        <f t="shared" si="100"/>
        <v>3.9896090838753122</v>
      </c>
      <c r="H266" s="20">
        <f t="shared" si="100"/>
        <v>0.2072270884584464</v>
      </c>
      <c r="I266" s="20">
        <f t="shared" si="100"/>
        <v>19.8</v>
      </c>
      <c r="J266" s="20">
        <f t="shared" si="100"/>
        <v>0.99590497968125635</v>
      </c>
      <c r="K266" s="20">
        <f t="shared" si="81"/>
        <v>1018.4335749835842</v>
      </c>
      <c r="L266" s="20">
        <f t="shared" si="82"/>
        <v>813.84690069201531</v>
      </c>
      <c r="M266" s="20">
        <f t="shared" si="83"/>
        <v>38.856880036333891</v>
      </c>
      <c r="N266" s="20">
        <f t="shared" si="84"/>
        <v>40.985749655072894</v>
      </c>
      <c r="O266" s="20">
        <f t="shared" si="85"/>
        <v>2.1288696187390603</v>
      </c>
      <c r="P266" s="20">
        <f>Properties!$G$12*EXP(1/$N$2-1/300)*(K266*L266-M266*N266/Properties!$B$3)</f>
        <v>1.3482569781014021E-2</v>
      </c>
      <c r="Q266" s="20">
        <f>Properties!$G$13*(K266^2-O266*N266/Properties!$C$3)</f>
        <v>7.3814121268611416E-4</v>
      </c>
      <c r="R266" s="20">
        <f>Properties!$G$14*(O266*L266-M266*K266/Properties!$D$3)</f>
        <v>5.2055323539898919E-10</v>
      </c>
      <c r="S266" s="20">
        <f t="shared" si="86"/>
        <v>99.132152695978448</v>
      </c>
      <c r="T266" s="20">
        <f t="shared" si="87"/>
        <v>79.217757379740164</v>
      </c>
      <c r="U266" s="20">
        <f t="shared" si="88"/>
        <v>3.7855981298882373</v>
      </c>
      <c r="V266" s="20">
        <f t="shared" si="89"/>
        <v>3.9930012945451763</v>
      </c>
      <c r="W266" s="20">
        <f t="shared" si="90"/>
        <v>0.20740316465694469</v>
      </c>
      <c r="X266" s="20">
        <f t="shared" si="99"/>
        <v>19.8</v>
      </c>
      <c r="Y266" s="20">
        <f t="shared" si="91"/>
        <v>0.9958878103313944</v>
      </c>
      <c r="Z266" s="34">
        <f t="shared" si="92"/>
        <v>2.6321302327908969E-2</v>
      </c>
      <c r="AA266" s="38">
        <f t="shared" si="95"/>
        <v>8.6784730402155227E-3</v>
      </c>
      <c r="AB266" s="37">
        <f t="shared" si="96"/>
        <v>9.7780327532479561E-3</v>
      </c>
      <c r="AC266" s="39">
        <f t="shared" si="93"/>
        <v>18.265583303108492</v>
      </c>
    </row>
    <row r="267" spans="1:29">
      <c r="A267" s="20">
        <f t="shared" si="94"/>
        <v>2.399999999999991E-2</v>
      </c>
      <c r="B267" s="16">
        <f t="shared" si="79"/>
        <v>3.0557749073643787</v>
      </c>
      <c r="C267" s="16">
        <f t="shared" si="80"/>
        <v>57.249638300643852</v>
      </c>
      <c r="D267" s="20">
        <f t="shared" si="97"/>
        <v>99.132152695978448</v>
      </c>
      <c r="E267" s="20">
        <f t="shared" si="98"/>
        <v>79.217757379740164</v>
      </c>
      <c r="F267" s="20">
        <f t="shared" si="100"/>
        <v>3.7855981298882373</v>
      </c>
      <c r="G267" s="20">
        <f t="shared" si="100"/>
        <v>3.9930012945451763</v>
      </c>
      <c r="H267" s="20">
        <f t="shared" si="100"/>
        <v>0.20740316465694469</v>
      </c>
      <c r="I267" s="20">
        <f t="shared" si="100"/>
        <v>19.8</v>
      </c>
      <c r="J267" s="20">
        <f t="shared" si="100"/>
        <v>0.9958878103313944</v>
      </c>
      <c r="K267" s="20">
        <f t="shared" si="81"/>
        <v>1018.3793604196837</v>
      </c>
      <c r="L267" s="20">
        <f t="shared" si="82"/>
        <v>813.79983083464504</v>
      </c>
      <c r="M267" s="20">
        <f t="shared" si="83"/>
        <v>38.889249325036893</v>
      </c>
      <c r="N267" s="20">
        <f t="shared" si="84"/>
        <v>41.0198910636473</v>
      </c>
      <c r="O267" s="20">
        <f t="shared" si="85"/>
        <v>2.1306417386104655</v>
      </c>
      <c r="P267" s="20">
        <f>Properties!$G$12*EXP(1/$N$2-1/300)*(K267*L267-M267*N267/Properties!$B$3)</f>
        <v>1.3481072247243616E-2</v>
      </c>
      <c r="Q267" s="20">
        <f>Properties!$G$13*(K267^2-O267*N267/Properties!$C$3)</f>
        <v>7.3806261962071362E-4</v>
      </c>
      <c r="R267" s="20">
        <f>Properties!$G$14*(O267*L267-M267*K267/Properties!$D$3)</f>
        <v>5.2095362293987418E-10</v>
      </c>
      <c r="S267" s="20">
        <f t="shared" si="86"/>
        <v>99.128584803827337</v>
      </c>
      <c r="T267" s="20">
        <f t="shared" si="87"/>
        <v>79.214541602490641</v>
      </c>
      <c r="U267" s="20">
        <f t="shared" si="88"/>
        <v>3.7888139071377536</v>
      </c>
      <c r="V267" s="20">
        <f t="shared" si="89"/>
        <v>3.9963931292454933</v>
      </c>
      <c r="W267" s="20">
        <f t="shared" si="90"/>
        <v>0.20757922210774513</v>
      </c>
      <c r="X267" s="20">
        <f t="shared" si="99"/>
        <v>19.8</v>
      </c>
      <c r="Y267" s="20">
        <f t="shared" si="91"/>
        <v>0.99587064068552866</v>
      </c>
      <c r="Z267" s="34">
        <f t="shared" si="92"/>
        <v>2.6429450574780744E-2</v>
      </c>
      <c r="AA267" s="38">
        <f t="shared" si="95"/>
        <v>8.7141519617266287E-3</v>
      </c>
      <c r="AB267" s="37">
        <f t="shared" si="96"/>
        <v>9.8182299688669879E-3</v>
      </c>
      <c r="AC267" s="39">
        <f t="shared" si="93"/>
        <v>18.265499329315912</v>
      </c>
    </row>
    <row r="268" spans="1:29">
      <c r="A268" s="20">
        <f t="shared" si="94"/>
        <v>2.409999999999991E-2</v>
      </c>
      <c r="B268" s="16">
        <f t="shared" si="79"/>
        <v>3.0685073028117302</v>
      </c>
      <c r="C268" s="16">
        <f t="shared" si="80"/>
        <v>57.488178460229868</v>
      </c>
      <c r="D268" s="20">
        <f t="shared" si="97"/>
        <v>99.128584803827337</v>
      </c>
      <c r="E268" s="20">
        <f t="shared" si="98"/>
        <v>79.214541602490641</v>
      </c>
      <c r="F268" s="20">
        <f t="shared" si="100"/>
        <v>3.7888139071377536</v>
      </c>
      <c r="G268" s="20">
        <f t="shared" si="100"/>
        <v>3.9963931292454933</v>
      </c>
      <c r="H268" s="20">
        <f t="shared" si="100"/>
        <v>0.20757922210774513</v>
      </c>
      <c r="I268" s="20">
        <f t="shared" si="100"/>
        <v>19.8</v>
      </c>
      <c r="J268" s="20">
        <f t="shared" si="100"/>
        <v>0.99587064068552866</v>
      </c>
      <c r="K268" s="20">
        <f t="shared" si="81"/>
        <v>1018.3251508718901</v>
      </c>
      <c r="L268" s="20">
        <f t="shared" si="82"/>
        <v>813.75276554426682</v>
      </c>
      <c r="M268" s="20">
        <f t="shared" si="83"/>
        <v>38.921613793306179</v>
      </c>
      <c r="N268" s="20">
        <f t="shared" si="84"/>
        <v>41.054027396194343</v>
      </c>
      <c r="O268" s="20">
        <f t="shared" si="85"/>
        <v>2.1324136028882119</v>
      </c>
      <c r="P268" s="20">
        <f>Properties!$G$12*EXP(1/$N$2-1/300)*(K268*L268-M268*N268/Properties!$B$3)</f>
        <v>1.3479574938497203E-2</v>
      </c>
      <c r="Q268" s="20">
        <f>Properties!$G$13*(K268^2-O268*N268/Properties!$C$3)</f>
        <v>7.3798403800420288E-4</v>
      </c>
      <c r="R268" s="20">
        <f>Properties!$G$14*(O268*L268-M268*K268/Properties!$D$3)</f>
        <v>5.2135389922980155E-10</v>
      </c>
      <c r="S268" s="20">
        <f t="shared" si="86"/>
        <v>99.125017306334328</v>
      </c>
      <c r="T268" s="20">
        <f t="shared" si="87"/>
        <v>79.211326182409294</v>
      </c>
      <c r="U268" s="20">
        <f t="shared" si="88"/>
        <v>3.7920293272190984</v>
      </c>
      <c r="V268" s="20">
        <f t="shared" si="89"/>
        <v>3.9997845880326715</v>
      </c>
      <c r="W268" s="20">
        <f t="shared" si="90"/>
        <v>0.20775526081357873</v>
      </c>
      <c r="X268" s="20">
        <f t="shared" si="99"/>
        <v>19.8</v>
      </c>
      <c r="Y268" s="20">
        <f t="shared" si="91"/>
        <v>0.99585347074364383</v>
      </c>
      <c r="Z268" s="34">
        <f t="shared" si="92"/>
        <v>2.6537582570970608E-2</v>
      </c>
      <c r="AA268" s="38">
        <f t="shared" si="95"/>
        <v>8.7498269366567179E-3</v>
      </c>
      <c r="AB268" s="37">
        <f t="shared" si="96"/>
        <v>9.8584227198838196E-3</v>
      </c>
      <c r="AC268" s="39">
        <f t="shared" si="93"/>
        <v>18.265415359186743</v>
      </c>
    </row>
    <row r="269" spans="1:29">
      <c r="A269" s="20">
        <f t="shared" si="94"/>
        <v>2.4199999999999909E-2</v>
      </c>
      <c r="B269" s="16">
        <f t="shared" si="79"/>
        <v>3.0812396982590822</v>
      </c>
      <c r="C269" s="16">
        <f t="shared" si="80"/>
        <v>57.726718619815884</v>
      </c>
      <c r="D269" s="20">
        <f t="shared" si="97"/>
        <v>99.125017306334328</v>
      </c>
      <c r="E269" s="20">
        <f t="shared" si="98"/>
        <v>79.211326182409294</v>
      </c>
      <c r="F269" s="20">
        <f t="shared" si="100"/>
        <v>3.7920293272190984</v>
      </c>
      <c r="G269" s="20">
        <f t="shared" si="100"/>
        <v>3.9997845880326715</v>
      </c>
      <c r="H269" s="20">
        <f t="shared" si="100"/>
        <v>0.20775526081357873</v>
      </c>
      <c r="I269" s="20">
        <f t="shared" si="100"/>
        <v>19.8</v>
      </c>
      <c r="J269" s="20">
        <f t="shared" si="100"/>
        <v>0.99585347074364383</v>
      </c>
      <c r="K269" s="20">
        <f t="shared" si="81"/>
        <v>1018.2709463394028</v>
      </c>
      <c r="L269" s="20">
        <f t="shared" si="82"/>
        <v>813.70570482015694</v>
      </c>
      <c r="M269" s="20">
        <f t="shared" si="83"/>
        <v>38.953973441852938</v>
      </c>
      <c r="N269" s="20">
        <f t="shared" si="84"/>
        <v>41.088158653461555</v>
      </c>
      <c r="O269" s="20">
        <f t="shared" si="85"/>
        <v>2.134185211608671</v>
      </c>
      <c r="P269" s="20">
        <f>Properties!$G$12*EXP(1/$N$2-1/300)*(K269*L269-M269*N269/Properties!$B$3)</f>
        <v>1.3478077854728616E-2</v>
      </c>
      <c r="Q269" s="20">
        <f>Properties!$G$13*(K269^2-O269*N269/Properties!$C$3)</f>
        <v>7.379054678342637E-4</v>
      </c>
      <c r="R269" s="20">
        <f>Properties!$G$14*(O269*L269-M269*K269/Properties!$D$3)</f>
        <v>5.2175406429608842E-10</v>
      </c>
      <c r="S269" s="20">
        <f t="shared" si="86"/>
        <v>99.12145020344029</v>
      </c>
      <c r="T269" s="20">
        <f t="shared" si="87"/>
        <v>79.208111119442449</v>
      </c>
      <c r="U269" s="20">
        <f t="shared" si="88"/>
        <v>3.7952443901859372</v>
      </c>
      <c r="V269" s="20">
        <f t="shared" si="89"/>
        <v>4.0031756709631079</v>
      </c>
      <c r="W269" s="20">
        <f t="shared" si="90"/>
        <v>0.20793128077717601</v>
      </c>
      <c r="X269" s="20">
        <f t="shared" si="99"/>
        <v>19.8</v>
      </c>
      <c r="Y269" s="20">
        <f t="shared" si="91"/>
        <v>0.99583630050572458</v>
      </c>
      <c r="Z269" s="34">
        <f t="shared" si="92"/>
        <v>2.6645698319812894E-2</v>
      </c>
      <c r="AA269" s="38">
        <f t="shared" si="95"/>
        <v>8.785497965597102E-3</v>
      </c>
      <c r="AB269" s="37">
        <f t="shared" si="96"/>
        <v>9.8986110069693815E-3</v>
      </c>
      <c r="AC269" s="39">
        <f t="shared" si="93"/>
        <v>18.265331392720888</v>
      </c>
    </row>
    <row r="270" spans="1:29">
      <c r="A270" s="20">
        <f t="shared" si="94"/>
        <v>2.4299999999999908E-2</v>
      </c>
      <c r="B270" s="16">
        <f t="shared" si="79"/>
        <v>3.0939720937064337</v>
      </c>
      <c r="C270" s="16">
        <f t="shared" si="80"/>
        <v>57.9652587794019</v>
      </c>
      <c r="D270" s="20">
        <f t="shared" si="97"/>
        <v>99.12145020344029</v>
      </c>
      <c r="E270" s="20">
        <f t="shared" si="98"/>
        <v>79.208111119442449</v>
      </c>
      <c r="F270" s="20">
        <f t="shared" si="100"/>
        <v>3.7952443901859372</v>
      </c>
      <c r="G270" s="20">
        <f t="shared" si="100"/>
        <v>4.0031756709631079</v>
      </c>
      <c r="H270" s="20">
        <f t="shared" si="100"/>
        <v>0.20793128077717601</v>
      </c>
      <c r="I270" s="20">
        <f t="shared" si="100"/>
        <v>19.8</v>
      </c>
      <c r="J270" s="20">
        <f t="shared" si="100"/>
        <v>0.99583630050572458</v>
      </c>
      <c r="K270" s="20">
        <f t="shared" si="81"/>
        <v>1018.2167468214219</v>
      </c>
      <c r="L270" s="20">
        <f t="shared" si="82"/>
        <v>813.65864866159075</v>
      </c>
      <c r="M270" s="20">
        <f t="shared" si="83"/>
        <v>38.986328271388146</v>
      </c>
      <c r="N270" s="20">
        <f t="shared" si="84"/>
        <v>41.122284836196293</v>
      </c>
      <c r="O270" s="20">
        <f t="shared" si="85"/>
        <v>2.1359565648082048</v>
      </c>
      <c r="P270" s="20">
        <f>Properties!$G$12*EXP(1/$N$2-1/300)*(K270*L270-M270*N270/Properties!$B$3)</f>
        <v>1.3476580995891692E-2</v>
      </c>
      <c r="Q270" s="20">
        <f>Properties!$G$13*(K270^2-O270*N270/Properties!$C$3)</f>
        <v>7.3782690910857793E-4</v>
      </c>
      <c r="R270" s="20">
        <f>Properties!$G$14*(O270*L270-M270*K270/Properties!$D$3)</f>
        <v>5.2215411816604241E-10</v>
      </c>
      <c r="S270" s="20">
        <f t="shared" si="86"/>
        <v>99.117883495086119</v>
      </c>
      <c r="T270" s="20">
        <f t="shared" si="87"/>
        <v>79.20489641353646</v>
      </c>
      <c r="U270" s="20">
        <f t="shared" si="88"/>
        <v>3.7984590960919258</v>
      </c>
      <c r="V270" s="20">
        <f t="shared" si="89"/>
        <v>4.0065663780931873</v>
      </c>
      <c r="W270" s="20">
        <f t="shared" si="90"/>
        <v>0.20810728200126691</v>
      </c>
      <c r="X270" s="20">
        <f t="shared" si="99"/>
        <v>19.8</v>
      </c>
      <c r="Y270" s="20">
        <f t="shared" si="91"/>
        <v>0.99581912997175559</v>
      </c>
      <c r="Z270" s="34">
        <f t="shared" si="92"/>
        <v>2.6753797824641046E-2</v>
      </c>
      <c r="AA270" s="38">
        <f t="shared" si="95"/>
        <v>8.8211650491388134E-3</v>
      </c>
      <c r="AB270" s="37">
        <f t="shared" si="96"/>
        <v>9.9387948307942502E-3</v>
      </c>
      <c r="AC270" s="39">
        <f t="shared" si="93"/>
        <v>18.265247429918244</v>
      </c>
    </row>
    <row r="271" spans="1:29">
      <c r="A271" s="20">
        <f t="shared" si="94"/>
        <v>2.4399999999999908E-2</v>
      </c>
      <c r="B271" s="16">
        <f t="shared" si="79"/>
        <v>3.1067044891537852</v>
      </c>
      <c r="C271" s="16">
        <f t="shared" si="80"/>
        <v>58.203798938987916</v>
      </c>
      <c r="D271" s="20">
        <f t="shared" si="97"/>
        <v>99.117883495086119</v>
      </c>
      <c r="E271" s="20">
        <f t="shared" si="98"/>
        <v>79.20489641353646</v>
      </c>
      <c r="F271" s="20">
        <f t="shared" si="100"/>
        <v>3.7984590960919258</v>
      </c>
      <c r="G271" s="20">
        <f t="shared" si="100"/>
        <v>4.0065663780931873</v>
      </c>
      <c r="H271" s="20">
        <f t="shared" si="100"/>
        <v>0.20810728200126691</v>
      </c>
      <c r="I271" s="20">
        <f t="shared" si="100"/>
        <v>19.8</v>
      </c>
      <c r="J271" s="20">
        <f t="shared" si="100"/>
        <v>0.99581912997175559</v>
      </c>
      <c r="K271" s="20">
        <f t="shared" si="81"/>
        <v>1018.1625523171476</v>
      </c>
      <c r="L271" s="20">
        <f t="shared" si="82"/>
        <v>813.61159706784463</v>
      </c>
      <c r="M271" s="20">
        <f t="shared" si="83"/>
        <v>39.018678282622673</v>
      </c>
      <c r="N271" s="20">
        <f t="shared" si="84"/>
        <v>41.156405945145785</v>
      </c>
      <c r="O271" s="20">
        <f t="shared" si="85"/>
        <v>2.1377276625231696</v>
      </c>
      <c r="P271" s="20">
        <f>Properties!$G$12*EXP(1/$N$2-1/300)*(K271*L271-M271*N271/Properties!$B$3)</f>
        <v>1.3475084361940299E-2</v>
      </c>
      <c r="Q271" s="20">
        <f>Properties!$G$13*(K271^2-O271*N271/Properties!$C$3)</f>
        <v>7.3774836182482898E-4</v>
      </c>
      <c r="R271" s="20">
        <f>Properties!$G$14*(O271*L271-M271*K271/Properties!$D$3)</f>
        <v>5.2255406086696501E-10</v>
      </c>
      <c r="S271" s="20">
        <f t="shared" si="86"/>
        <v>99.114317181212712</v>
      </c>
      <c r="T271" s="20">
        <f t="shared" si="87"/>
        <v>79.20168206463768</v>
      </c>
      <c r="U271" s="20">
        <f t="shared" si="88"/>
        <v>3.8016734449907084</v>
      </c>
      <c r="V271" s="20">
        <f t="shared" si="89"/>
        <v>4.0099567094792832</v>
      </c>
      <c r="W271" s="20">
        <f t="shared" si="90"/>
        <v>0.20828326448858078</v>
      </c>
      <c r="X271" s="20">
        <f t="shared" si="99"/>
        <v>19.8</v>
      </c>
      <c r="Y271" s="20">
        <f t="shared" si="91"/>
        <v>0.99580195914172154</v>
      </c>
      <c r="Z271" s="34">
        <f t="shared" si="92"/>
        <v>2.6861881088786843E-2</v>
      </c>
      <c r="AA271" s="38">
        <f t="shared" si="95"/>
        <v>8.8568281878728776E-3</v>
      </c>
      <c r="AB271" s="37">
        <f t="shared" si="96"/>
        <v>9.9789741920290002E-3</v>
      </c>
      <c r="AC271" s="39">
        <f t="shared" si="93"/>
        <v>18.265163470778713</v>
      </c>
    </row>
    <row r="272" spans="1:29">
      <c r="A272" s="20">
        <f t="shared" si="94"/>
        <v>2.4499999999999907E-2</v>
      </c>
      <c r="B272" s="16">
        <f t="shared" si="79"/>
        <v>3.1194368846011367</v>
      </c>
      <c r="C272" s="16">
        <f t="shared" si="80"/>
        <v>58.442339098573932</v>
      </c>
      <c r="D272" s="20">
        <f t="shared" si="97"/>
        <v>99.114317181212712</v>
      </c>
      <c r="E272" s="20">
        <f t="shared" si="98"/>
        <v>79.20168206463768</v>
      </c>
      <c r="F272" s="20">
        <f t="shared" si="100"/>
        <v>3.8016734449907084</v>
      </c>
      <c r="G272" s="20">
        <f t="shared" si="100"/>
        <v>4.0099567094792832</v>
      </c>
      <c r="H272" s="20">
        <f t="shared" si="100"/>
        <v>0.20828326448858078</v>
      </c>
      <c r="I272" s="20">
        <f t="shared" si="100"/>
        <v>19.8</v>
      </c>
      <c r="J272" s="20">
        <f t="shared" si="100"/>
        <v>0.99580195914172154</v>
      </c>
      <c r="K272" s="20">
        <f t="shared" si="81"/>
        <v>1018.1083628257804</v>
      </c>
      <c r="L272" s="20">
        <f t="shared" si="82"/>
        <v>813.56455003819474</v>
      </c>
      <c r="M272" s="20">
        <f t="shared" si="83"/>
        <v>39.051023476267233</v>
      </c>
      <c r="N272" s="20">
        <f t="shared" si="84"/>
        <v>41.190521981057088</v>
      </c>
      <c r="O272" s="20">
        <f t="shared" si="85"/>
        <v>2.1394985047899149</v>
      </c>
      <c r="P272" s="20">
        <f>Properties!$G$12*EXP(1/$N$2-1/300)*(K272*L272-M272*N272/Properties!$B$3)</f>
        <v>1.3473587952828305E-2</v>
      </c>
      <c r="Q272" s="20">
        <f>Properties!$G$13*(K272^2-O272*N272/Properties!$C$3)</f>
        <v>7.3766982598070022E-4</v>
      </c>
      <c r="R272" s="20">
        <f>Properties!$G$14*(O272*L272-M272*K272/Properties!$D$3)</f>
        <v>5.2295389242614989E-10</v>
      </c>
      <c r="S272" s="20">
        <f t="shared" si="86"/>
        <v>99.110751261760967</v>
      </c>
      <c r="T272" s="20">
        <f t="shared" si="87"/>
        <v>79.198468072692464</v>
      </c>
      <c r="U272" s="20">
        <f t="shared" si="88"/>
        <v>3.8048874369359176</v>
      </c>
      <c r="V272" s="20">
        <f t="shared" si="89"/>
        <v>4.0133466651777585</v>
      </c>
      <c r="W272" s="20">
        <f t="shared" si="90"/>
        <v>0.20845922824184651</v>
      </c>
      <c r="X272" s="20">
        <f t="shared" si="99"/>
        <v>19.8</v>
      </c>
      <c r="Y272" s="20">
        <f t="shared" si="91"/>
        <v>0.9957847880156071</v>
      </c>
      <c r="Z272" s="34">
        <f t="shared" si="92"/>
        <v>2.6969948115581843E-2</v>
      </c>
      <c r="AA272" s="38">
        <f t="shared" si="95"/>
        <v>8.8924873823903287E-3</v>
      </c>
      <c r="AB272" s="37">
        <f t="shared" si="96"/>
        <v>1.0019149091344205E-2</v>
      </c>
      <c r="AC272" s="39">
        <f t="shared" si="93"/>
        <v>18.265079515302197</v>
      </c>
    </row>
    <row r="273" spans="1:29">
      <c r="A273" s="20">
        <f t="shared" si="94"/>
        <v>2.4599999999999907E-2</v>
      </c>
      <c r="B273" s="16">
        <f t="shared" si="79"/>
        <v>3.1321692800484882</v>
      </c>
      <c r="C273" s="16">
        <f t="shared" si="80"/>
        <v>58.680879258159948</v>
      </c>
      <c r="D273" s="20">
        <f t="shared" si="97"/>
        <v>99.110751261760967</v>
      </c>
      <c r="E273" s="20">
        <f t="shared" si="98"/>
        <v>79.198468072692464</v>
      </c>
      <c r="F273" s="20">
        <f t="shared" si="100"/>
        <v>3.8048874369359176</v>
      </c>
      <c r="G273" s="20">
        <f t="shared" si="100"/>
        <v>4.0133466651777585</v>
      </c>
      <c r="H273" s="20">
        <f t="shared" si="100"/>
        <v>0.20845922824184651</v>
      </c>
      <c r="I273" s="20">
        <f t="shared" si="100"/>
        <v>19.8</v>
      </c>
      <c r="J273" s="20">
        <f t="shared" si="100"/>
        <v>0.9957847880156071</v>
      </c>
      <c r="K273" s="20">
        <f t="shared" si="81"/>
        <v>1018.0541783465201</v>
      </c>
      <c r="L273" s="20">
        <f t="shared" si="82"/>
        <v>813.51750757191712</v>
      </c>
      <c r="M273" s="20">
        <f t="shared" si="83"/>
        <v>39.083363853032388</v>
      </c>
      <c r="N273" s="20">
        <f t="shared" si="84"/>
        <v>41.224632944677104</v>
      </c>
      <c r="O273" s="20">
        <f t="shared" si="85"/>
        <v>2.141269091644781</v>
      </c>
      <c r="P273" s="20">
        <f>Properties!$G$12*EXP(1/$N$2-1/300)*(K273*L273-M273*N273/Properties!$B$3)</f>
        <v>1.3472091768509574E-2</v>
      </c>
      <c r="Q273" s="20">
        <f>Properties!$G$13*(K273^2-O273*N273/Properties!$C$3)</f>
        <v>7.3759130157387482E-4</v>
      </c>
      <c r="R273" s="20">
        <f>Properties!$G$14*(O273*L273-M273*K273/Properties!$D$3)</f>
        <v>5.2335361287088222E-10</v>
      </c>
      <c r="S273" s="20">
        <f t="shared" si="86"/>
        <v>99.107185736671823</v>
      </c>
      <c r="T273" s="20">
        <f t="shared" si="87"/>
        <v>79.195254437647208</v>
      </c>
      <c r="U273" s="20">
        <f t="shared" si="88"/>
        <v>3.8081010719811763</v>
      </c>
      <c r="V273" s="20">
        <f t="shared" si="89"/>
        <v>4.0167362452449629</v>
      </c>
      <c r="W273" s="20">
        <f t="shared" si="90"/>
        <v>0.20863517326379236</v>
      </c>
      <c r="X273" s="20">
        <f t="shared" si="99"/>
        <v>19.8</v>
      </c>
      <c r="Y273" s="20">
        <f t="shared" si="91"/>
        <v>0.99576761659339696</v>
      </c>
      <c r="Z273" s="34">
        <f t="shared" si="92"/>
        <v>2.7077998908357603E-2</v>
      </c>
      <c r="AA273" s="38">
        <f t="shared" si="95"/>
        <v>8.9281426332817656E-3</v>
      </c>
      <c r="AB273" s="37">
        <f t="shared" si="96"/>
        <v>1.0059319529409905E-2</v>
      </c>
      <c r="AC273" s="39">
        <f t="shared" si="93"/>
        <v>18.264995563488597</v>
      </c>
    </row>
    <row r="274" spans="1:29">
      <c r="A274" s="20">
        <f t="shared" si="94"/>
        <v>2.4699999999999906E-2</v>
      </c>
      <c r="B274" s="16">
        <f t="shared" si="79"/>
        <v>3.1449016754958397</v>
      </c>
      <c r="C274" s="16">
        <f t="shared" si="80"/>
        <v>58.919419417745964</v>
      </c>
      <c r="D274" s="20">
        <f t="shared" si="97"/>
        <v>99.107185736671823</v>
      </c>
      <c r="E274" s="20">
        <f t="shared" si="98"/>
        <v>79.195254437647208</v>
      </c>
      <c r="F274" s="20">
        <f t="shared" si="100"/>
        <v>3.8081010719811763</v>
      </c>
      <c r="G274" s="20">
        <f t="shared" si="100"/>
        <v>4.0167362452449629</v>
      </c>
      <c r="H274" s="20">
        <f t="shared" si="100"/>
        <v>0.20863517326379236</v>
      </c>
      <c r="I274" s="20">
        <f t="shared" si="100"/>
        <v>19.8</v>
      </c>
      <c r="J274" s="20">
        <f t="shared" si="100"/>
        <v>0.99576761659339696</v>
      </c>
      <c r="K274" s="20">
        <f t="shared" si="81"/>
        <v>1017.9999988785675</v>
      </c>
      <c r="L274" s="20">
        <f t="shared" si="82"/>
        <v>813.47046966828839</v>
      </c>
      <c r="M274" s="20">
        <f t="shared" si="83"/>
        <v>39.115699413628541</v>
      </c>
      <c r="N274" s="20">
        <f t="shared" si="84"/>
        <v>41.258738836752578</v>
      </c>
      <c r="O274" s="20">
        <f t="shared" si="85"/>
        <v>2.1430394231241015</v>
      </c>
      <c r="P274" s="20">
        <f>Properties!$G$12*EXP(1/$N$2-1/300)*(K274*L274-M274*N274/Properties!$B$3)</f>
        <v>1.3470595808938009E-2</v>
      </c>
      <c r="Q274" s="20">
        <f>Properties!$G$13*(K274^2-O274*N274/Properties!$C$3)</f>
        <v>7.3751278860203768E-4</v>
      </c>
      <c r="R274" s="20">
        <f>Properties!$G$14*(O274*L274-M274*K274/Properties!$D$3)</f>
        <v>5.2375322222844044E-10</v>
      </c>
      <c r="S274" s="20">
        <f t="shared" si="86"/>
        <v>99.103620605886192</v>
      </c>
      <c r="T274" s="20">
        <f t="shared" si="87"/>
        <v>79.192041159448294</v>
      </c>
      <c r="U274" s="20">
        <f t="shared" si="88"/>
        <v>3.8113143501800955</v>
      </c>
      <c r="V274" s="20">
        <f t="shared" si="89"/>
        <v>4.0201254497372352</v>
      </c>
      <c r="W274" s="20">
        <f t="shared" si="90"/>
        <v>0.20881109955714602</v>
      </c>
      <c r="X274" s="20">
        <f t="shared" si="99"/>
        <v>19.8</v>
      </c>
      <c r="Y274" s="20">
        <f t="shared" si="91"/>
        <v>0.9957504448750758</v>
      </c>
      <c r="Z274" s="34">
        <f t="shared" si="92"/>
        <v>2.7186033470443349E-2</v>
      </c>
      <c r="AA274" s="38">
        <f t="shared" si="95"/>
        <v>8.9637939411380783E-3</v>
      </c>
      <c r="AB274" s="37">
        <f t="shared" si="96"/>
        <v>1.0099485506896322E-2</v>
      </c>
      <c r="AC274" s="39">
        <f t="shared" si="93"/>
        <v>18.264911615337819</v>
      </c>
    </row>
    <row r="275" spans="1:29">
      <c r="A275" s="20">
        <f t="shared" si="94"/>
        <v>2.4799999999999905E-2</v>
      </c>
      <c r="B275" s="16">
        <f t="shared" si="79"/>
        <v>3.1576340709431912</v>
      </c>
      <c r="C275" s="16">
        <f t="shared" si="80"/>
        <v>59.15795957733198</v>
      </c>
      <c r="D275" s="20">
        <f t="shared" si="97"/>
        <v>99.103620605886192</v>
      </c>
      <c r="E275" s="20">
        <f t="shared" si="98"/>
        <v>79.192041159448294</v>
      </c>
      <c r="F275" s="20">
        <f t="shared" si="100"/>
        <v>3.8113143501800955</v>
      </c>
      <c r="G275" s="20">
        <f t="shared" si="100"/>
        <v>4.0201254497372352</v>
      </c>
      <c r="H275" s="20">
        <f t="shared" si="100"/>
        <v>0.20881109955714602</v>
      </c>
      <c r="I275" s="20">
        <f t="shared" si="100"/>
        <v>19.8</v>
      </c>
      <c r="J275" s="20">
        <f t="shared" si="100"/>
        <v>0.9957504448750758</v>
      </c>
      <c r="K275" s="20">
        <f t="shared" si="81"/>
        <v>1017.9458244211233</v>
      </c>
      <c r="L275" s="20">
        <f t="shared" si="82"/>
        <v>813.42343632658515</v>
      </c>
      <c r="M275" s="20">
        <f t="shared" si="83"/>
        <v>39.148030158765991</v>
      </c>
      <c r="N275" s="20">
        <f t="shared" si="84"/>
        <v>41.292839658030125</v>
      </c>
      <c r="O275" s="20">
        <f t="shared" si="85"/>
        <v>2.1448094992642028</v>
      </c>
      <c r="P275" s="20">
        <f>Properties!$G$12*EXP(1/$N$2-1/300)*(K275*L275-M275*N275/Properties!$B$3)</f>
        <v>1.3469100074067509E-2</v>
      </c>
      <c r="Q275" s="20">
        <f>Properties!$G$13*(K275^2-O275*N275/Properties!$C$3)</f>
        <v>7.3743428706287415E-4</v>
      </c>
      <c r="R275" s="20">
        <f>Properties!$G$14*(O275*L275-M275*K275/Properties!$D$3)</f>
        <v>5.2415272052609453E-10</v>
      </c>
      <c r="S275" s="20">
        <f t="shared" si="86"/>
        <v>99.100055869345042</v>
      </c>
      <c r="T275" s="20">
        <f t="shared" si="87"/>
        <v>79.18882823804212</v>
      </c>
      <c r="U275" s="20">
        <f t="shared" si="88"/>
        <v>3.8145272715862752</v>
      </c>
      <c r="V275" s="20">
        <f t="shared" si="89"/>
        <v>4.0235142787109037</v>
      </c>
      <c r="W275" s="20">
        <f t="shared" si="90"/>
        <v>0.20898700712463472</v>
      </c>
      <c r="X275" s="20">
        <f t="shared" si="99"/>
        <v>19.8</v>
      </c>
      <c r="Y275" s="20">
        <f t="shared" si="91"/>
        <v>0.9957332728606284</v>
      </c>
      <c r="Z275" s="34">
        <f t="shared" si="92"/>
        <v>2.7294051805168307E-2</v>
      </c>
      <c r="AA275" s="38">
        <f t="shared" si="95"/>
        <v>8.9994413065495847E-3</v>
      </c>
      <c r="AB275" s="37">
        <f t="shared" si="96"/>
        <v>1.0139647024473498E-2</v>
      </c>
      <c r="AC275" s="39">
        <f t="shared" si="93"/>
        <v>18.264827670849755</v>
      </c>
    </row>
    <row r="276" spans="1:29">
      <c r="A276" s="20">
        <f t="shared" si="94"/>
        <v>2.4899999999999905E-2</v>
      </c>
      <c r="B276" s="16">
        <f t="shared" si="79"/>
        <v>3.1703664663905426</v>
      </c>
      <c r="C276" s="16">
        <f t="shared" si="80"/>
        <v>59.396499736917995</v>
      </c>
      <c r="D276" s="20">
        <f t="shared" si="97"/>
        <v>99.100055869345042</v>
      </c>
      <c r="E276" s="20">
        <f t="shared" si="98"/>
        <v>79.18882823804212</v>
      </c>
      <c r="F276" s="20">
        <f t="shared" si="100"/>
        <v>3.8145272715862752</v>
      </c>
      <c r="G276" s="20">
        <f t="shared" si="100"/>
        <v>4.0235142787109037</v>
      </c>
      <c r="H276" s="20">
        <f t="shared" si="100"/>
        <v>0.20898700712463472</v>
      </c>
      <c r="I276" s="20">
        <f t="shared" si="100"/>
        <v>19.8</v>
      </c>
      <c r="J276" s="20">
        <f t="shared" si="100"/>
        <v>0.9957332728606284</v>
      </c>
      <c r="K276" s="20">
        <f t="shared" si="81"/>
        <v>1017.8916549733889</v>
      </c>
      <c r="L276" s="20">
        <f t="shared" si="82"/>
        <v>813.37640754608435</v>
      </c>
      <c r="M276" s="20">
        <f t="shared" si="83"/>
        <v>39.180356089154856</v>
      </c>
      <c r="N276" s="20">
        <f t="shared" si="84"/>
        <v>41.326935409256187</v>
      </c>
      <c r="O276" s="20">
        <f t="shared" si="85"/>
        <v>2.1465793201014045</v>
      </c>
      <c r="P276" s="20">
        <f>Properties!$G$12*EXP(1/$N$2-1/300)*(K276*L276-M276*N276/Properties!$B$3)</f>
        <v>1.3467604563851997E-2</v>
      </c>
      <c r="Q276" s="20">
        <f>Properties!$G$13*(K276^2-O276*N276/Properties!$C$3)</f>
        <v>7.373557969540702E-4</v>
      </c>
      <c r="R276" s="20">
        <f>Properties!$G$14*(O276*L276-M276*K276/Properties!$D$3)</f>
        <v>5.2455210779110755E-10</v>
      </c>
      <c r="S276" s="20">
        <f t="shared" si="86"/>
        <v>99.096491526989311</v>
      </c>
      <c r="T276" s="20">
        <f t="shared" si="87"/>
        <v>79.185615673375096</v>
      </c>
      <c r="U276" s="20">
        <f t="shared" si="88"/>
        <v>3.8177398362533048</v>
      </c>
      <c r="V276" s="20">
        <f t="shared" si="89"/>
        <v>4.0269027322222835</v>
      </c>
      <c r="W276" s="20">
        <f t="shared" si="90"/>
        <v>0.20916289596898507</v>
      </c>
      <c r="X276" s="20">
        <f t="shared" si="99"/>
        <v>19.8</v>
      </c>
      <c r="Y276" s="20">
        <f t="shared" si="91"/>
        <v>0.99571610055003934</v>
      </c>
      <c r="Z276" s="34">
        <f t="shared" si="92"/>
        <v>2.7402053915860147E-2</v>
      </c>
      <c r="AA276" s="38">
        <f t="shared" si="95"/>
        <v>9.0350847301068887E-3</v>
      </c>
      <c r="AB276" s="37">
        <f t="shared" si="96"/>
        <v>1.0179804082811295E-2</v>
      </c>
      <c r="AC276" s="39">
        <f t="shared" si="93"/>
        <v>18.264743730024303</v>
      </c>
    </row>
    <row r="277" spans="1:29">
      <c r="A277" s="20">
        <f t="shared" si="94"/>
        <v>2.4999999999999904E-2</v>
      </c>
      <c r="B277" s="16">
        <f t="shared" si="79"/>
        <v>3.1830988618378941</v>
      </c>
      <c r="C277" s="16">
        <f t="shared" si="80"/>
        <v>59.635039896504004</v>
      </c>
      <c r="D277" s="20">
        <f t="shared" si="97"/>
        <v>99.096491526989311</v>
      </c>
      <c r="E277" s="20">
        <f t="shared" si="98"/>
        <v>79.185615673375096</v>
      </c>
      <c r="F277" s="20">
        <f t="shared" si="100"/>
        <v>3.8177398362533048</v>
      </c>
      <c r="G277" s="20">
        <f t="shared" si="100"/>
        <v>4.0269027322222835</v>
      </c>
      <c r="H277" s="20">
        <f t="shared" si="100"/>
        <v>0.20916289596898507</v>
      </c>
      <c r="I277" s="20">
        <f t="shared" si="100"/>
        <v>19.8</v>
      </c>
      <c r="J277" s="20">
        <f t="shared" si="100"/>
        <v>0.99571610055003934</v>
      </c>
      <c r="K277" s="20">
        <f t="shared" si="81"/>
        <v>1017.8374905345651</v>
      </c>
      <c r="L277" s="20">
        <f t="shared" si="82"/>
        <v>813.32938332606284</v>
      </c>
      <c r="M277" s="20">
        <f t="shared" si="83"/>
        <v>39.212677205505123</v>
      </c>
      <c r="N277" s="20">
        <f t="shared" si="84"/>
        <v>41.361026091177067</v>
      </c>
      <c r="O277" s="20">
        <f t="shared" si="85"/>
        <v>2.1483488856720179</v>
      </c>
      <c r="P277" s="20">
        <f>Properties!$G$12*EXP(1/$N$2-1/300)*(K277*L277-M277*N277/Properties!$B$3)</f>
        <v>1.3466109278245399E-2</v>
      </c>
      <c r="Q277" s="20">
        <f>Properties!$G$13*(K277^2-O277*N277/Properties!$C$3)</f>
        <v>7.3727731827331205E-4</v>
      </c>
      <c r="R277" s="20">
        <f>Properties!$G$14*(O277*L277-M277*K277/Properties!$D$3)</f>
        <v>5.2495138405073466E-10</v>
      </c>
      <c r="S277" s="20">
        <f t="shared" si="86"/>
        <v>99.092927578759983</v>
      </c>
      <c r="T277" s="20">
        <f t="shared" si="87"/>
        <v>79.182403465393634</v>
      </c>
      <c r="U277" s="20">
        <f t="shared" si="88"/>
        <v>3.8209520442347622</v>
      </c>
      <c r="V277" s="20">
        <f t="shared" si="89"/>
        <v>4.0302908103276787</v>
      </c>
      <c r="W277" s="20">
        <f t="shared" si="90"/>
        <v>0.20933876609292315</v>
      </c>
      <c r="X277" s="20">
        <f t="shared" si="99"/>
        <v>19.8</v>
      </c>
      <c r="Y277" s="20">
        <f t="shared" si="91"/>
        <v>0.99569892794329329</v>
      </c>
      <c r="Z277" s="34">
        <f t="shared" si="92"/>
        <v>2.7510039805846098E-2</v>
      </c>
      <c r="AA277" s="38">
        <f t="shared" si="95"/>
        <v>9.0707242124001657E-3</v>
      </c>
      <c r="AB277" s="37">
        <f t="shared" si="96"/>
        <v>1.0219956682579578E-2</v>
      </c>
      <c r="AC277" s="39">
        <f t="shared" si="93"/>
        <v>18.264659792861373</v>
      </c>
    </row>
    <row r="278" spans="1:29">
      <c r="A278" s="20">
        <f t="shared" si="94"/>
        <v>2.5099999999999904E-2</v>
      </c>
      <c r="B278" s="16">
        <f t="shared" si="79"/>
        <v>3.1958312572852461</v>
      </c>
      <c r="C278" s="16">
        <f t="shared" si="80"/>
        <v>59.87358005609002</v>
      </c>
      <c r="D278" s="20">
        <f t="shared" si="97"/>
        <v>99.092927578759983</v>
      </c>
      <c r="E278" s="20">
        <f t="shared" si="98"/>
        <v>79.182403465393634</v>
      </c>
      <c r="F278" s="20">
        <f t="shared" si="100"/>
        <v>3.8209520442347622</v>
      </c>
      <c r="G278" s="20">
        <f t="shared" si="100"/>
        <v>4.0302908103276787</v>
      </c>
      <c r="H278" s="20">
        <f t="shared" si="100"/>
        <v>0.20933876609292315</v>
      </c>
      <c r="I278" s="20">
        <f t="shared" si="100"/>
        <v>19.8</v>
      </c>
      <c r="J278" s="20">
        <f t="shared" si="100"/>
        <v>0.99569892794329329</v>
      </c>
      <c r="K278" s="20">
        <f t="shared" si="81"/>
        <v>1017.7833311038528</v>
      </c>
      <c r="L278" s="20">
        <f t="shared" si="82"/>
        <v>813.28236366579733</v>
      </c>
      <c r="M278" s="20">
        <f t="shared" si="83"/>
        <v>39.244993508526598</v>
      </c>
      <c r="N278" s="20">
        <f t="shared" si="84"/>
        <v>41.395111704538877</v>
      </c>
      <c r="O278" s="20">
        <f t="shared" si="85"/>
        <v>2.1501181960123472</v>
      </c>
      <c r="P278" s="20">
        <f>Properties!$G$12*EXP(1/$N$2-1/300)*(K278*L278-M278*N278/Properties!$B$3)</f>
        <v>1.3464614217201642E-2</v>
      </c>
      <c r="Q278" s="20">
        <f>Properties!$G$13*(K278^2-O278*N278/Properties!$C$3)</f>
        <v>7.3719885101828611E-4</v>
      </c>
      <c r="R278" s="20">
        <f>Properties!$G$14*(O278*L278-M278*K278/Properties!$D$3)</f>
        <v>5.2535054933222332E-10</v>
      </c>
      <c r="S278" s="20">
        <f t="shared" si="86"/>
        <v>99.089364024598027</v>
      </c>
      <c r="T278" s="20">
        <f t="shared" si="87"/>
        <v>79.179191614044186</v>
      </c>
      <c r="U278" s="20">
        <f t="shared" si="88"/>
        <v>3.8241638955842148</v>
      </c>
      <c r="V278" s="20">
        <f t="shared" si="89"/>
        <v>4.033678513083383</v>
      </c>
      <c r="W278" s="20">
        <f t="shared" si="90"/>
        <v>0.20951461749917447</v>
      </c>
      <c r="X278" s="20">
        <f t="shared" si="99"/>
        <v>19.8</v>
      </c>
      <c r="Y278" s="20">
        <f t="shared" si="91"/>
        <v>0.99568175504037504</v>
      </c>
      <c r="Z278" s="34">
        <f t="shared" si="92"/>
        <v>2.7618009478453609E-2</v>
      </c>
      <c r="AA278" s="38">
        <f t="shared" si="95"/>
        <v>9.1063597540197352E-3</v>
      </c>
      <c r="AB278" s="37">
        <f t="shared" si="96"/>
        <v>1.0260104824447679E-2</v>
      </c>
      <c r="AC278" s="39">
        <f t="shared" si="93"/>
        <v>18.26457585936086</v>
      </c>
    </row>
    <row r="279" spans="1:29">
      <c r="A279" s="20">
        <f t="shared" si="94"/>
        <v>2.5199999999999903E-2</v>
      </c>
      <c r="B279" s="16">
        <f t="shared" si="79"/>
        <v>3.2085636527325976</v>
      </c>
      <c r="C279" s="16">
        <f t="shared" si="80"/>
        <v>60.112120215676036</v>
      </c>
      <c r="D279" s="20">
        <f t="shared" si="97"/>
        <v>99.089364024598027</v>
      </c>
      <c r="E279" s="20">
        <f t="shared" si="98"/>
        <v>79.179191614044186</v>
      </c>
      <c r="F279" s="20">
        <f t="shared" si="100"/>
        <v>3.8241638955842148</v>
      </c>
      <c r="G279" s="20">
        <f t="shared" si="100"/>
        <v>4.033678513083383</v>
      </c>
      <c r="H279" s="20">
        <f t="shared" si="100"/>
        <v>0.20951461749917447</v>
      </c>
      <c r="I279" s="20">
        <f t="shared" si="100"/>
        <v>19.8</v>
      </c>
      <c r="J279" s="20">
        <f t="shared" si="100"/>
        <v>0.99568175504037504</v>
      </c>
      <c r="K279" s="20">
        <f t="shared" si="81"/>
        <v>1017.7291766804539</v>
      </c>
      <c r="L279" s="20">
        <f t="shared" si="82"/>
        <v>813.23534856456547</v>
      </c>
      <c r="M279" s="20">
        <f t="shared" si="83"/>
        <v>39.277304998929004</v>
      </c>
      <c r="N279" s="20">
        <f t="shared" si="84"/>
        <v>41.429192250087631</v>
      </c>
      <c r="O279" s="20">
        <f t="shared" si="85"/>
        <v>2.1518872511586897</v>
      </c>
      <c r="P279" s="20">
        <f>Properties!$G$12*EXP(1/$N$2-1/300)*(K279*L279-M279*N279/Properties!$B$3)</f>
        <v>1.3463119380674691E-2</v>
      </c>
      <c r="Q279" s="20">
        <f>Properties!$G$13*(K279^2-O279*N279/Properties!$C$3)</f>
        <v>7.3712039518668054E-4</v>
      </c>
      <c r="R279" s="20">
        <f>Properties!$G$14*(O279*L279-M279*K279/Properties!$D$3)</f>
        <v>5.2574960366281308E-10</v>
      </c>
      <c r="S279" s="20">
        <f t="shared" si="86"/>
        <v>99.085800864444437</v>
      </c>
      <c r="T279" s="20">
        <f t="shared" si="87"/>
        <v>79.175980119273177</v>
      </c>
      <c r="U279" s="20">
        <f t="shared" si="88"/>
        <v>3.8273753903552188</v>
      </c>
      <c r="V279" s="20">
        <f t="shared" si="89"/>
        <v>4.0370658405456767</v>
      </c>
      <c r="W279" s="20">
        <f t="shared" si="90"/>
        <v>0.20969045019046401</v>
      </c>
      <c r="X279" s="20">
        <f t="shared" si="99"/>
        <v>19.8</v>
      </c>
      <c r="Y279" s="20">
        <f t="shared" si="91"/>
        <v>0.99566458184126916</v>
      </c>
      <c r="Z279" s="34">
        <f t="shared" si="92"/>
        <v>2.772596293700702E-2</v>
      </c>
      <c r="AA279" s="38">
        <f t="shared" si="95"/>
        <v>9.1419913555556322E-3</v>
      </c>
      <c r="AB279" s="37">
        <f t="shared" si="96"/>
        <v>1.0300248509085286E-2</v>
      </c>
      <c r="AC279" s="39">
        <f t="shared" si="93"/>
        <v>18.26449192952267</v>
      </c>
    </row>
    <row r="280" spans="1:29">
      <c r="A280" s="20">
        <f t="shared" si="94"/>
        <v>2.5299999999999902E-2</v>
      </c>
      <c r="B280" s="16">
        <f t="shared" si="79"/>
        <v>3.2212960481799491</v>
      </c>
      <c r="C280" s="16">
        <f t="shared" si="80"/>
        <v>60.350660375262052</v>
      </c>
      <c r="D280" s="20">
        <f t="shared" si="97"/>
        <v>99.085800864444437</v>
      </c>
      <c r="E280" s="20">
        <f t="shared" si="98"/>
        <v>79.175980119273177</v>
      </c>
      <c r="F280" s="20">
        <f t="shared" si="100"/>
        <v>3.8273753903552188</v>
      </c>
      <c r="G280" s="20">
        <f t="shared" si="100"/>
        <v>4.0370658405456767</v>
      </c>
      <c r="H280" s="20">
        <f t="shared" si="100"/>
        <v>0.20969045019046401</v>
      </c>
      <c r="I280" s="20">
        <f t="shared" si="100"/>
        <v>19.8</v>
      </c>
      <c r="J280" s="20">
        <f t="shared" si="100"/>
        <v>0.99566458184126916</v>
      </c>
      <c r="K280" s="20">
        <f t="shared" si="81"/>
        <v>1017.6750272635695</v>
      </c>
      <c r="L280" s="20">
        <f t="shared" si="82"/>
        <v>813.18833802164409</v>
      </c>
      <c r="M280" s="20">
        <f t="shared" si="83"/>
        <v>39.309611677421856</v>
      </c>
      <c r="N280" s="20">
        <f t="shared" si="84"/>
        <v>41.463267728569136</v>
      </c>
      <c r="O280" s="20">
        <f t="shared" si="85"/>
        <v>2.153656051147335</v>
      </c>
      <c r="P280" s="20">
        <f>Properties!$G$12*EXP(1/$N$2-1/300)*(K280*L280-M280*N280/Properties!$B$3)</f>
        <v>1.3461624768618494E-2</v>
      </c>
      <c r="Q280" s="20">
        <f>Properties!$G$13*(K280^2-O280*N280/Properties!$C$3)</f>
        <v>7.3704195077618306E-4</v>
      </c>
      <c r="R280" s="20">
        <f>Properties!$G$14*(O280*L280-M280*K280/Properties!$D$3)</f>
        <v>5.2614854706973671E-10</v>
      </c>
      <c r="S280" s="20">
        <f t="shared" si="86"/>
        <v>99.082238098240225</v>
      </c>
      <c r="T280" s="20">
        <f t="shared" si="87"/>
        <v>79.172768981027076</v>
      </c>
      <c r="U280" s="20">
        <f t="shared" si="88"/>
        <v>3.8305865286013199</v>
      </c>
      <c r="V280" s="20">
        <f t="shared" si="89"/>
        <v>4.0404527927708296</v>
      </c>
      <c r="W280" s="20">
        <f t="shared" si="90"/>
        <v>0.20986626416951618</v>
      </c>
      <c r="X280" s="20">
        <f t="shared" si="99"/>
        <v>19.8</v>
      </c>
      <c r="Y280" s="20">
        <f t="shared" si="91"/>
        <v>0.99564740834596033</v>
      </c>
      <c r="Z280" s="34">
        <f t="shared" si="92"/>
        <v>2.7833900184832228E-2</v>
      </c>
      <c r="AA280" s="38">
        <f t="shared" si="95"/>
        <v>9.1776190175977494E-3</v>
      </c>
      <c r="AB280" s="37">
        <f t="shared" si="96"/>
        <v>1.034038773716155E-2</v>
      </c>
      <c r="AC280" s="39">
        <f t="shared" si="93"/>
        <v>18.264408003346688</v>
      </c>
    </row>
    <row r="281" spans="1:29">
      <c r="A281" s="20">
        <f t="shared" si="94"/>
        <v>2.5399999999999902E-2</v>
      </c>
      <c r="B281" s="16">
        <f t="shared" si="79"/>
        <v>3.2340284436273006</v>
      </c>
      <c r="C281" s="16">
        <f t="shared" si="80"/>
        <v>60.589200534848068</v>
      </c>
      <c r="D281" s="20">
        <f t="shared" si="97"/>
        <v>99.082238098240225</v>
      </c>
      <c r="E281" s="20">
        <f t="shared" si="98"/>
        <v>79.172768981027076</v>
      </c>
      <c r="F281" s="20">
        <f t="shared" si="100"/>
        <v>3.8305865286013199</v>
      </c>
      <c r="G281" s="20">
        <f t="shared" si="100"/>
        <v>4.0404527927708296</v>
      </c>
      <c r="H281" s="20">
        <f t="shared" si="100"/>
        <v>0.20986626416951618</v>
      </c>
      <c r="I281" s="20">
        <f t="shared" si="100"/>
        <v>19.8</v>
      </c>
      <c r="J281" s="20">
        <f t="shared" si="100"/>
        <v>0.99564740834596033</v>
      </c>
      <c r="K281" s="20">
        <f t="shared" si="81"/>
        <v>1017.6208828524015</v>
      </c>
      <c r="L281" s="20">
        <f t="shared" si="82"/>
        <v>813.14133203631116</v>
      </c>
      <c r="M281" s="20">
        <f t="shared" si="83"/>
        <v>39.341913544714565</v>
      </c>
      <c r="N281" s="20">
        <f t="shared" si="84"/>
        <v>41.497338140729063</v>
      </c>
      <c r="O281" s="20">
        <f t="shared" si="85"/>
        <v>2.1554245960145648</v>
      </c>
      <c r="P281" s="20">
        <f>Properties!$G$12*EXP(1/$N$2-1/300)*(K281*L281-M281*N281/Properties!$B$3)</f>
        <v>1.3460130380987033E-2</v>
      </c>
      <c r="Q281" s="20">
        <f>Properties!$G$13*(K281^2-O281*N281/Properties!$C$3)</f>
        <v>7.3696351778448205E-4</v>
      </c>
      <c r="R281" s="20">
        <f>Properties!$G$14*(O281*L281-M281*K281/Properties!$D$3)</f>
        <v>5.2654737958021827E-10</v>
      </c>
      <c r="S281" s="20">
        <f t="shared" si="86"/>
        <v>99.078675725926416</v>
      </c>
      <c r="T281" s="20">
        <f t="shared" si="87"/>
        <v>79.16955819925235</v>
      </c>
      <c r="U281" s="20">
        <f t="shared" si="88"/>
        <v>3.8337973103760516</v>
      </c>
      <c r="V281" s="20">
        <f t="shared" si="89"/>
        <v>4.0438393698151005</v>
      </c>
      <c r="W281" s="20">
        <f t="shared" si="90"/>
        <v>0.21004205943905485</v>
      </c>
      <c r="X281" s="20">
        <f t="shared" si="99"/>
        <v>19.8</v>
      </c>
      <c r="Y281" s="20">
        <f t="shared" si="91"/>
        <v>0.99563023455443322</v>
      </c>
      <c r="Z281" s="34">
        <f t="shared" si="92"/>
        <v>2.794182122525235E-2</v>
      </c>
      <c r="AA281" s="38">
        <f t="shared" si="95"/>
        <v>9.2132427407358372E-3</v>
      </c>
      <c r="AB281" s="37">
        <f t="shared" si="96"/>
        <v>1.0380522509345624E-2</v>
      </c>
      <c r="AC281" s="39">
        <f t="shared" si="93"/>
        <v>18.264324080832843</v>
      </c>
    </row>
    <row r="282" spans="1:29">
      <c r="A282" s="20">
        <f t="shared" si="94"/>
        <v>2.5499999999999901E-2</v>
      </c>
      <c r="B282" s="16">
        <f t="shared" si="79"/>
        <v>3.2467608390746521</v>
      </c>
      <c r="C282" s="16">
        <f t="shared" si="80"/>
        <v>60.827740694434084</v>
      </c>
      <c r="D282" s="20">
        <f t="shared" si="97"/>
        <v>99.078675725926416</v>
      </c>
      <c r="E282" s="20">
        <f t="shared" si="98"/>
        <v>79.16955819925235</v>
      </c>
      <c r="F282" s="20">
        <f t="shared" si="100"/>
        <v>3.8337973103760516</v>
      </c>
      <c r="G282" s="20">
        <f t="shared" si="100"/>
        <v>4.0438393698151005</v>
      </c>
      <c r="H282" s="20">
        <f t="shared" si="100"/>
        <v>0.21004205943905485</v>
      </c>
      <c r="I282" s="20">
        <f t="shared" si="100"/>
        <v>19.8</v>
      </c>
      <c r="J282" s="20">
        <f t="shared" si="100"/>
        <v>0.99563023455443322</v>
      </c>
      <c r="K282" s="20">
        <f t="shared" si="81"/>
        <v>1017.5667434461518</v>
      </c>
      <c r="L282" s="20">
        <f t="shared" si="82"/>
        <v>813.0943306078442</v>
      </c>
      <c r="M282" s="20">
        <f t="shared" si="83"/>
        <v>39.374210601516367</v>
      </c>
      <c r="N282" s="20">
        <f t="shared" si="84"/>
        <v>41.531403487312964</v>
      </c>
      <c r="O282" s="20">
        <f t="shared" si="85"/>
        <v>2.1571928857966536</v>
      </c>
      <c r="P282" s="20">
        <f>Properties!$G$12*EXP(1/$N$2-1/300)*(K282*L282-M282*N282/Properties!$B$3)</f>
        <v>1.3458636217734294E-2</v>
      </c>
      <c r="Q282" s="20">
        <f>Properties!$G$13*(K282^2-O282*N282/Properties!$C$3)</f>
        <v>7.3688509620926728E-4</v>
      </c>
      <c r="R282" s="20">
        <f>Properties!$G$14*(O282*L282-M282*K282/Properties!$D$3)</f>
        <v>5.2694610122147509E-10</v>
      </c>
      <c r="S282" s="20">
        <f t="shared" si="86"/>
        <v>99.075113747444036</v>
      </c>
      <c r="T282" s="20">
        <f t="shared" si="87"/>
        <v>79.166347773895467</v>
      </c>
      <c r="U282" s="20">
        <f t="shared" si="88"/>
        <v>3.837007735732938</v>
      </c>
      <c r="V282" s="20">
        <f t="shared" si="89"/>
        <v>4.0472255717347352</v>
      </c>
      <c r="W282" s="20">
        <f t="shared" si="90"/>
        <v>0.21021783600180335</v>
      </c>
      <c r="X282" s="20">
        <f t="shared" si="99"/>
        <v>19.8</v>
      </c>
      <c r="Y282" s="20">
        <f t="shared" si="91"/>
        <v>0.99561306046667253</v>
      </c>
      <c r="Z282" s="34">
        <f t="shared" si="92"/>
        <v>2.8049726061590619E-2</v>
      </c>
      <c r="AA282" s="38">
        <f t="shared" si="95"/>
        <v>9.2488625255596445E-3</v>
      </c>
      <c r="AB282" s="37">
        <f t="shared" si="96"/>
        <v>1.0420652826306664E-2</v>
      </c>
      <c r="AC282" s="39">
        <f t="shared" si="93"/>
        <v>18.264240161981011</v>
      </c>
    </row>
    <row r="283" spans="1:29">
      <c r="A283" s="20">
        <f t="shared" si="94"/>
        <v>2.5599999999999901E-2</v>
      </c>
      <c r="B283" s="16">
        <f t="shared" ref="B283:B346" si="101">A283/(PI()/4*$N$6^2)</f>
        <v>3.2594932345220036</v>
      </c>
      <c r="C283" s="16">
        <f t="shared" ref="C283:C346" si="102">A283*$N$10</f>
        <v>61.0662808540201</v>
      </c>
      <c r="D283" s="20">
        <f t="shared" si="97"/>
        <v>99.075113747444036</v>
      </c>
      <c r="E283" s="20">
        <f t="shared" si="98"/>
        <v>79.166347773895467</v>
      </c>
      <c r="F283" s="20">
        <f t="shared" si="100"/>
        <v>3.837007735732938</v>
      </c>
      <c r="G283" s="20">
        <f t="shared" si="100"/>
        <v>4.0472255717347352</v>
      </c>
      <c r="H283" s="20">
        <f t="shared" si="100"/>
        <v>0.21021783600180335</v>
      </c>
      <c r="I283" s="20">
        <f t="shared" si="100"/>
        <v>19.8</v>
      </c>
      <c r="J283" s="20">
        <f t="shared" si="100"/>
        <v>0.99561306046667253</v>
      </c>
      <c r="K283" s="20">
        <f t="shared" ref="K283:K346" si="103">$N$3*D283/SUM(D283:I283)*$J283</f>
        <v>1017.5126090440222</v>
      </c>
      <c r="L283" s="20">
        <f t="shared" ref="L283:L346" si="104">$N$3*E283/SUM(D283:I283)*$J283</f>
        <v>813.04733373552062</v>
      </c>
      <c r="M283" s="20">
        <f t="shared" ref="M283:M346" si="105">$N$3*F283/SUM(D283:I283)*$J283</f>
        <v>39.40650284853637</v>
      </c>
      <c r="N283" s="20">
        <f t="shared" ref="N283:N346" si="106">$N$3*G283/SUM(D283:I283)*$J283</f>
        <v>41.565463769066177</v>
      </c>
      <c r="O283" s="20">
        <f t="shared" ref="O283:O346" si="107">$N$3*H283/SUM(D283:I283)*$J283</f>
        <v>2.1589609205298697</v>
      </c>
      <c r="P283" s="20">
        <f>Properties!$G$12*EXP(1/$N$2-1/300)*(K283*L283-M283*N283/Properties!$B$3)</f>
        <v>1.3457142278814263E-2</v>
      </c>
      <c r="Q283" s="20">
        <f>Properties!$G$13*(K283^2-O283*N283/Properties!$C$3)</f>
        <v>7.36806686048228E-4</v>
      </c>
      <c r="R283" s="20">
        <f>Properties!$G$14*(O283*L283-M283*K283/Properties!$D$3)</f>
        <v>5.2734471202071637E-10</v>
      </c>
      <c r="S283" s="20">
        <f t="shared" ref="S283:S346" si="108">D283+$N$10*(-P283-2*Q283+R283)*$B$25</f>
        <v>99.071552162734122</v>
      </c>
      <c r="T283" s="20">
        <f t="shared" ref="T283:T346" si="109">E283+$N$10*(-P283-R283)*$B$25</f>
        <v>79.163137704902908</v>
      </c>
      <c r="U283" s="20">
        <f t="shared" ref="U283:U346" si="110">F283+$N$10*(P283+R283)*$B$25</f>
        <v>3.8402178047254911</v>
      </c>
      <c r="V283" s="20">
        <f t="shared" ref="V283:V346" si="111">G283+$N$10*(P283+Q283)*$B$25</f>
        <v>4.0506113985859695</v>
      </c>
      <c r="W283" s="20">
        <f t="shared" ref="W283:W346" si="112">H283+$N$10*(Q283-R283)*$B$25</f>
        <v>0.21039359386048445</v>
      </c>
      <c r="X283" s="20">
        <f t="shared" si="99"/>
        <v>19.8</v>
      </c>
      <c r="Y283" s="20">
        <f t="shared" ref="Y283:Y346" si="113">J283-($Q$6/(2*J283))*($B$25)</f>
        <v>0.99559588608266292</v>
      </c>
      <c r="Z283" s="34">
        <f t="shared" ref="Z283:Z346" si="114">1-(P283+R283)/($P$27+$R$27)</f>
        <v>2.815761469716993E-2</v>
      </c>
      <c r="AA283" s="38">
        <f t="shared" si="95"/>
        <v>9.2844783726587828E-3</v>
      </c>
      <c r="AB283" s="37">
        <f t="shared" si="96"/>
        <v>1.0460778688713646E-2</v>
      </c>
      <c r="AC283" s="39">
        <f t="shared" ref="AC283:AC346" si="115">(P283+R283)/(Q283-R283)</f>
        <v>18.264156246791099</v>
      </c>
    </row>
    <row r="284" spans="1:29">
      <c r="A284" s="20">
        <f t="shared" ref="A284:A347" si="116">A283+$B$25</f>
        <v>2.56999999999999E-2</v>
      </c>
      <c r="B284" s="16">
        <f t="shared" si="101"/>
        <v>3.2722256299693551</v>
      </c>
      <c r="C284" s="16">
        <f t="shared" si="102"/>
        <v>61.304821013606116</v>
      </c>
      <c r="D284" s="20">
        <f t="shared" si="97"/>
        <v>99.071552162734122</v>
      </c>
      <c r="E284" s="20">
        <f t="shared" si="98"/>
        <v>79.163137704902908</v>
      </c>
      <c r="F284" s="20">
        <f t="shared" si="100"/>
        <v>3.8402178047254911</v>
      </c>
      <c r="G284" s="20">
        <f t="shared" si="100"/>
        <v>4.0506113985859695</v>
      </c>
      <c r="H284" s="20">
        <f t="shared" si="100"/>
        <v>0.21039359386048445</v>
      </c>
      <c r="I284" s="20">
        <f t="shared" si="100"/>
        <v>19.8</v>
      </c>
      <c r="J284" s="20">
        <f t="shared" si="100"/>
        <v>0.99559588608266292</v>
      </c>
      <c r="K284" s="20">
        <f t="shared" si="103"/>
        <v>1017.4584796452151</v>
      </c>
      <c r="L284" s="20">
        <f t="shared" si="104"/>
        <v>813.00034141861863</v>
      </c>
      <c r="M284" s="20">
        <f t="shared" si="105"/>
        <v>39.438790286483524</v>
      </c>
      <c r="N284" s="20">
        <f t="shared" si="106"/>
        <v>41.599518986733926</v>
      </c>
      <c r="O284" s="20">
        <f t="shared" si="107"/>
        <v>2.1607287002504725</v>
      </c>
      <c r="P284" s="20">
        <f>Properties!$G$12*EXP(1/$N$2-1/300)*(K284*L284-M284*N284/Properties!$B$3)</f>
        <v>1.345564856418096E-2</v>
      </c>
      <c r="Q284" s="20">
        <f>Properties!$G$13*(K284^2-O284*N284/Properties!$C$3)</f>
        <v>7.3672828729905507E-4</v>
      </c>
      <c r="R284" s="20">
        <f>Properties!$G$14*(O284*L284-M284*K284/Properties!$D$3)</f>
        <v>5.2774321200514351E-10</v>
      </c>
      <c r="S284" s="20">
        <f t="shared" si="108"/>
        <v>99.067990971737729</v>
      </c>
      <c r="T284" s="20">
        <f t="shared" si="109"/>
        <v>79.159927992221185</v>
      </c>
      <c r="U284" s="20">
        <f t="shared" si="110"/>
        <v>3.8434275174072123</v>
      </c>
      <c r="V284" s="20">
        <f t="shared" si="111"/>
        <v>4.0539968504250261</v>
      </c>
      <c r="W284" s="20">
        <f t="shared" si="112"/>
        <v>0.21056933301782035</v>
      </c>
      <c r="X284" s="20">
        <f t="shared" si="99"/>
        <v>19.8</v>
      </c>
      <c r="Y284" s="20">
        <f t="shared" si="113"/>
        <v>0.99557871140238907</v>
      </c>
      <c r="Z284" s="34">
        <f t="shared" si="114"/>
        <v>2.8265487135310963E-2</v>
      </c>
      <c r="AA284" s="38">
        <f t="shared" ref="AA284:AA347" si="117">($D$27-S284)/$D$27</f>
        <v>9.3200902826227148E-3</v>
      </c>
      <c r="AB284" s="37">
        <f t="shared" ref="AB284:AB347" si="118">($E$27-T284)/$E$27</f>
        <v>1.0500900097235189E-2</v>
      </c>
      <c r="AC284" s="39">
        <f t="shared" si="115"/>
        <v>18.264072335263009</v>
      </c>
    </row>
    <row r="285" spans="1:29">
      <c r="A285" s="20">
        <f t="shared" si="116"/>
        <v>2.5799999999999899E-2</v>
      </c>
      <c r="B285" s="16">
        <f t="shared" si="101"/>
        <v>3.2849580254167066</v>
      </c>
      <c r="C285" s="16">
        <f t="shared" si="102"/>
        <v>61.543361173192132</v>
      </c>
      <c r="D285" s="20">
        <f t="shared" ref="D285:D348" si="119">S284</f>
        <v>99.067990971737729</v>
      </c>
      <c r="E285" s="20">
        <f t="shared" ref="E285:E348" si="120">T284</f>
        <v>79.159927992221185</v>
      </c>
      <c r="F285" s="20">
        <f t="shared" si="100"/>
        <v>3.8434275174072123</v>
      </c>
      <c r="G285" s="20">
        <f t="shared" si="100"/>
        <v>4.0539968504250261</v>
      </c>
      <c r="H285" s="20">
        <f t="shared" si="100"/>
        <v>0.21056933301782035</v>
      </c>
      <c r="I285" s="20">
        <f t="shared" si="100"/>
        <v>19.8</v>
      </c>
      <c r="J285" s="20">
        <f t="shared" si="100"/>
        <v>0.99557871140238907</v>
      </c>
      <c r="K285" s="20">
        <f t="shared" si="103"/>
        <v>1017.404355248933</v>
      </c>
      <c r="L285" s="20">
        <f t="shared" si="104"/>
        <v>812.9533536564162</v>
      </c>
      <c r="M285" s="20">
        <f t="shared" si="105"/>
        <v>39.471072916066646</v>
      </c>
      <c r="N285" s="20">
        <f t="shared" si="106"/>
        <v>41.633569141061294</v>
      </c>
      <c r="O285" s="20">
        <f t="shared" si="107"/>
        <v>2.1624962249947153</v>
      </c>
      <c r="P285" s="20">
        <f>Properties!$G$12*EXP(1/$N$2-1/300)*(K285*L285-M285*N285/Properties!$B$3)</f>
        <v>1.3454155073788405E-2</v>
      </c>
      <c r="Q285" s="20">
        <f>Properties!$G$13*(K285^2-O285*N285/Properties!$C$3)</f>
        <v>7.3664989995943957E-4</v>
      </c>
      <c r="R285" s="20">
        <f>Properties!$G$14*(O285*L285-M285*K285/Properties!$D$3)</f>
        <v>5.2814160120195101E-10</v>
      </c>
      <c r="S285" s="20">
        <f t="shared" si="108"/>
        <v>99.064430174395923</v>
      </c>
      <c r="T285" s="20">
        <f t="shared" si="109"/>
        <v>79.156718635796807</v>
      </c>
      <c r="U285" s="20">
        <f t="shared" si="110"/>
        <v>3.8466368738315917</v>
      </c>
      <c r="V285" s="20">
        <f t="shared" si="111"/>
        <v>4.0573819273081178</v>
      </c>
      <c r="W285" s="20">
        <f t="shared" si="112"/>
        <v>0.21074505347653272</v>
      </c>
      <c r="X285" s="20">
        <f t="shared" si="99"/>
        <v>19.8</v>
      </c>
      <c r="Y285" s="20">
        <f t="shared" si="113"/>
        <v>0.99556153642583567</v>
      </c>
      <c r="Z285" s="34">
        <f t="shared" si="114"/>
        <v>2.8373343379334059E-2</v>
      </c>
      <c r="AA285" s="38">
        <f t="shared" si="117"/>
        <v>9.3556982560407675E-3</v>
      </c>
      <c r="AB285" s="37">
        <f t="shared" si="118"/>
        <v>1.0541017052539913E-2</v>
      </c>
      <c r="AC285" s="39">
        <f t="shared" si="115"/>
        <v>18.263988427396644</v>
      </c>
    </row>
    <row r="286" spans="1:29">
      <c r="A286" s="20">
        <f t="shared" si="116"/>
        <v>2.5899999999999899E-2</v>
      </c>
      <c r="B286" s="16">
        <f t="shared" si="101"/>
        <v>3.2976904208640585</v>
      </c>
      <c r="C286" s="16">
        <f t="shared" si="102"/>
        <v>61.781901332778148</v>
      </c>
      <c r="D286" s="20">
        <f t="shared" si="119"/>
        <v>99.064430174395923</v>
      </c>
      <c r="E286" s="20">
        <f t="shared" si="120"/>
        <v>79.156718635796807</v>
      </c>
      <c r="F286" s="20">
        <f t="shared" si="100"/>
        <v>3.8466368738315917</v>
      </c>
      <c r="G286" s="20">
        <f t="shared" si="100"/>
        <v>4.0573819273081178</v>
      </c>
      <c r="H286" s="20">
        <f t="shared" si="100"/>
        <v>0.21074505347653272</v>
      </c>
      <c r="I286" s="20">
        <f t="shared" si="100"/>
        <v>19.8</v>
      </c>
      <c r="J286" s="20">
        <f t="shared" si="100"/>
        <v>0.99556153642583567</v>
      </c>
      <c r="K286" s="20">
        <f t="shared" si="103"/>
        <v>1017.3502358543781</v>
      </c>
      <c r="L286" s="20">
        <f t="shared" si="104"/>
        <v>812.90637044819175</v>
      </c>
      <c r="M286" s="20">
        <f t="shared" si="105"/>
        <v>39.503350737994396</v>
      </c>
      <c r="N286" s="20">
        <f t="shared" si="106"/>
        <v>41.667614232793163</v>
      </c>
      <c r="O286" s="20">
        <f t="shared" si="107"/>
        <v>2.1642634947988433</v>
      </c>
      <c r="P286" s="20">
        <f>Properties!$G$12*EXP(1/$N$2-1/300)*(K286*L286-M286*N286/Properties!$B$3)</f>
        <v>1.3452661807590627E-2</v>
      </c>
      <c r="Q286" s="20">
        <f>Properties!$G$13*(K286^2-O286*N286/Properties!$C$3)</f>
        <v>7.365715240270727E-4</v>
      </c>
      <c r="R286" s="20">
        <f>Properties!$G$14*(O286*L286-M286*K286/Properties!$D$3)</f>
        <v>5.2853987963832541E-10</v>
      </c>
      <c r="S286" s="20">
        <f t="shared" si="108"/>
        <v>99.060869770649788</v>
      </c>
      <c r="T286" s="20">
        <f t="shared" si="109"/>
        <v>79.153509635576285</v>
      </c>
      <c r="U286" s="20">
        <f t="shared" si="110"/>
        <v>3.8498458740521091</v>
      </c>
      <c r="V286" s="20">
        <f t="shared" si="111"/>
        <v>4.0607666292914448</v>
      </c>
      <c r="W286" s="20">
        <f t="shared" si="112"/>
        <v>0.21092075523934267</v>
      </c>
      <c r="X286" s="20">
        <f t="shared" si="99"/>
        <v>19.8</v>
      </c>
      <c r="Y286" s="20">
        <f t="shared" si="113"/>
        <v>0.99554436115298728</v>
      </c>
      <c r="Z286" s="34">
        <f t="shared" si="114"/>
        <v>2.8481183432559343E-2</v>
      </c>
      <c r="AA286" s="38">
        <f t="shared" si="117"/>
        <v>9.3913022935021226E-3</v>
      </c>
      <c r="AB286" s="37">
        <f t="shared" si="118"/>
        <v>1.0581129555296442E-2</v>
      </c>
      <c r="AC286" s="39">
        <f t="shared" si="115"/>
        <v>18.263904523191901</v>
      </c>
    </row>
    <row r="287" spans="1:29">
      <c r="A287" s="20">
        <f t="shared" si="116"/>
        <v>2.5999999999999898E-2</v>
      </c>
      <c r="B287" s="16">
        <f t="shared" si="101"/>
        <v>3.31042281631141</v>
      </c>
      <c r="C287" s="16">
        <f t="shared" si="102"/>
        <v>62.020441492364164</v>
      </c>
      <c r="D287" s="20">
        <f t="shared" si="119"/>
        <v>99.060869770649788</v>
      </c>
      <c r="E287" s="20">
        <f t="shared" si="120"/>
        <v>79.153509635576285</v>
      </c>
      <c r="F287" s="20">
        <f t="shared" si="100"/>
        <v>3.8498458740521091</v>
      </c>
      <c r="G287" s="20">
        <f t="shared" si="100"/>
        <v>4.0607666292914448</v>
      </c>
      <c r="H287" s="20">
        <f t="shared" si="100"/>
        <v>0.21092075523934267</v>
      </c>
      <c r="I287" s="20">
        <f t="shared" si="100"/>
        <v>19.8</v>
      </c>
      <c r="J287" s="20">
        <f t="shared" si="100"/>
        <v>0.99554436115298728</v>
      </c>
      <c r="K287" s="20">
        <f t="shared" si="103"/>
        <v>1017.2961214607532</v>
      </c>
      <c r="L287" s="20">
        <f t="shared" si="104"/>
        <v>812.85939179322361</v>
      </c>
      <c r="M287" s="20">
        <f t="shared" si="105"/>
        <v>39.53562375297529</v>
      </c>
      <c r="N287" s="20">
        <f t="shared" si="106"/>
        <v>41.701654262674317</v>
      </c>
      <c r="O287" s="20">
        <f t="shared" si="107"/>
        <v>2.1660305096990942</v>
      </c>
      <c r="P287" s="20">
        <f>Properties!$G$12*EXP(1/$N$2-1/300)*(K287*L287-M287*N287/Properties!$B$3)</f>
        <v>1.3451168765541676E-2</v>
      </c>
      <c r="Q287" s="20">
        <f>Properties!$G$13*(K287^2-O287*N287/Properties!$C$3)</f>
        <v>7.3649315949964685E-4</v>
      </c>
      <c r="R287" s="20">
        <f>Properties!$G$14*(O287*L287-M287*K287/Properties!$D$3)</f>
        <v>5.2893804734144558E-10</v>
      </c>
      <c r="S287" s="20">
        <f t="shared" si="108"/>
        <v>99.057309760440404</v>
      </c>
      <c r="T287" s="20">
        <f t="shared" si="109"/>
        <v>79.150300991506157</v>
      </c>
      <c r="U287" s="20">
        <f t="shared" si="110"/>
        <v>3.8530545181222329</v>
      </c>
      <c r="V287" s="20">
        <f t="shared" si="111"/>
        <v>4.0641509564311971</v>
      </c>
      <c r="W287" s="20">
        <f t="shared" si="112"/>
        <v>0.21109643830897076</v>
      </c>
      <c r="X287" s="20">
        <f t="shared" si="99"/>
        <v>19.8</v>
      </c>
      <c r="Y287" s="20">
        <f t="shared" si="113"/>
        <v>0.99552718558382869</v>
      </c>
      <c r="Z287" s="34">
        <f t="shared" si="114"/>
        <v>2.8589007298305158E-2</v>
      </c>
      <c r="AA287" s="38">
        <f t="shared" si="117"/>
        <v>9.4269023955959597E-3</v>
      </c>
      <c r="AB287" s="37">
        <f t="shared" si="118"/>
        <v>1.0621237606173039E-2</v>
      </c>
      <c r="AC287" s="39">
        <f t="shared" si="115"/>
        <v>18.263820622648691</v>
      </c>
    </row>
    <row r="288" spans="1:29">
      <c r="A288" s="20">
        <f t="shared" si="116"/>
        <v>2.6099999999999898E-2</v>
      </c>
      <c r="B288" s="16">
        <f t="shared" si="101"/>
        <v>3.3231552117587615</v>
      </c>
      <c r="C288" s="16">
        <f t="shared" si="102"/>
        <v>62.25898165195018</v>
      </c>
      <c r="D288" s="20">
        <f t="shared" si="119"/>
        <v>99.057309760440404</v>
      </c>
      <c r="E288" s="20">
        <f t="shared" si="120"/>
        <v>79.150300991506157</v>
      </c>
      <c r="F288" s="20">
        <f t="shared" si="100"/>
        <v>3.8530545181222329</v>
      </c>
      <c r="G288" s="20">
        <f t="shared" si="100"/>
        <v>4.0641509564311971</v>
      </c>
      <c r="H288" s="20">
        <f t="shared" si="100"/>
        <v>0.21109643830897076</v>
      </c>
      <c r="I288" s="20">
        <f t="shared" si="100"/>
        <v>19.8</v>
      </c>
      <c r="J288" s="20">
        <f t="shared" si="100"/>
        <v>0.99552718558382869</v>
      </c>
      <c r="K288" s="20">
        <f t="shared" si="103"/>
        <v>1017.2420120672609</v>
      </c>
      <c r="L288" s="20">
        <f t="shared" si="104"/>
        <v>812.81241769078986</v>
      </c>
      <c r="M288" s="20">
        <f t="shared" si="105"/>
        <v>39.567891961717706</v>
      </c>
      <c r="N288" s="20">
        <f t="shared" si="106"/>
        <v>41.735689231449335</v>
      </c>
      <c r="O288" s="20">
        <f t="shared" si="107"/>
        <v>2.1677972697316985</v>
      </c>
      <c r="P288" s="20">
        <f>Properties!$G$12*EXP(1/$N$2-1/300)*(K288*L288-M288*N288/Properties!$B$3)</f>
        <v>1.3449675947595593E-2</v>
      </c>
      <c r="Q288" s="20">
        <f>Properties!$G$13*(K288^2-O288*N288/Properties!$C$3)</f>
        <v>7.3641480637485449E-4</v>
      </c>
      <c r="R288" s="20">
        <f>Properties!$G$14*(O288*L288-M288*K288/Properties!$D$3)</f>
        <v>5.2933610433848223E-10</v>
      </c>
      <c r="S288" s="20">
        <f t="shared" si="108"/>
        <v>99.053750143708882</v>
      </c>
      <c r="T288" s="20">
        <f t="shared" si="109"/>
        <v>79.147092703532962</v>
      </c>
      <c r="U288" s="20">
        <f t="shared" si="110"/>
        <v>3.8562628060954203</v>
      </c>
      <c r="V288" s="20">
        <f t="shared" si="111"/>
        <v>4.0675349087835508</v>
      </c>
      <c r="W288" s="20">
        <f t="shared" si="112"/>
        <v>0.21127210268813701</v>
      </c>
      <c r="X288" s="20">
        <f t="shared" si="99"/>
        <v>19.8</v>
      </c>
      <c r="Y288" s="20">
        <f t="shared" si="113"/>
        <v>0.99551000971834447</v>
      </c>
      <c r="Z288" s="34">
        <f t="shared" si="114"/>
        <v>2.8696814979890628E-2</v>
      </c>
      <c r="AA288" s="38">
        <f t="shared" si="117"/>
        <v>9.4624985629111792E-3</v>
      </c>
      <c r="AB288" s="37">
        <f t="shared" si="118"/>
        <v>1.0661341205837971E-2</v>
      </c>
      <c r="AC288" s="39">
        <f t="shared" si="115"/>
        <v>18.263736725766897</v>
      </c>
    </row>
    <row r="289" spans="1:29">
      <c r="A289" s="20">
        <f t="shared" si="116"/>
        <v>2.6199999999999897E-2</v>
      </c>
      <c r="B289" s="16">
        <f t="shared" si="101"/>
        <v>3.335887607206113</v>
      </c>
      <c r="C289" s="16">
        <f t="shared" si="102"/>
        <v>62.497521811536195</v>
      </c>
      <c r="D289" s="20">
        <f t="shared" si="119"/>
        <v>99.053750143708882</v>
      </c>
      <c r="E289" s="20">
        <f t="shared" si="120"/>
        <v>79.147092703532962</v>
      </c>
      <c r="F289" s="20">
        <f t="shared" si="100"/>
        <v>3.8562628060954203</v>
      </c>
      <c r="G289" s="20">
        <f t="shared" si="100"/>
        <v>4.0675349087835508</v>
      </c>
      <c r="H289" s="20">
        <f t="shared" si="100"/>
        <v>0.21127210268813701</v>
      </c>
      <c r="I289" s="20">
        <f t="shared" si="100"/>
        <v>19.8</v>
      </c>
      <c r="J289" s="20">
        <f t="shared" si="100"/>
        <v>0.99551000971834447</v>
      </c>
      <c r="K289" s="20">
        <f t="shared" si="103"/>
        <v>1017.1879076731044</v>
      </c>
      <c r="L289" s="20">
        <f t="shared" si="104"/>
        <v>812.7654481401695</v>
      </c>
      <c r="M289" s="20">
        <f t="shared" si="105"/>
        <v>39.600155364929861</v>
      </c>
      <c r="N289" s="20">
        <f t="shared" si="106"/>
        <v>41.769719139862673</v>
      </c>
      <c r="O289" s="20">
        <f t="shared" si="107"/>
        <v>2.1695637749328798</v>
      </c>
      <c r="P289" s="20">
        <f>Properties!$G$12*EXP(1/$N$2-1/300)*(K289*L289-M289*N289/Properties!$B$3)</f>
        <v>1.3448183353706459E-2</v>
      </c>
      <c r="Q289" s="20">
        <f>Properties!$G$13*(K289^2-O289*N289/Properties!$C$3)</f>
        <v>7.36336464650389E-4</v>
      </c>
      <c r="R289" s="20">
        <f>Properties!$G$14*(O289*L289-M289*K289/Properties!$D$3)</f>
        <v>5.2973405065659936E-10</v>
      </c>
      <c r="S289" s="20">
        <f t="shared" si="108"/>
        <v>99.050190920396332</v>
      </c>
      <c r="T289" s="20">
        <f t="shared" si="109"/>
        <v>79.143884771603268</v>
      </c>
      <c r="U289" s="20">
        <f t="shared" si="110"/>
        <v>3.8594707380251183</v>
      </c>
      <c r="V289" s="20">
        <f t="shared" si="111"/>
        <v>4.0709184864046728</v>
      </c>
      <c r="W289" s="20">
        <f t="shared" si="112"/>
        <v>0.21144774837956087</v>
      </c>
      <c r="X289" s="20">
        <f t="shared" si="99"/>
        <v>19.8</v>
      </c>
      <c r="Y289" s="20">
        <f t="shared" si="113"/>
        <v>0.99549283355651941</v>
      </c>
      <c r="Z289" s="34">
        <f t="shared" si="114"/>
        <v>2.8804606480631767E-2</v>
      </c>
      <c r="AA289" s="38">
        <f t="shared" si="117"/>
        <v>9.4980907960366782E-3</v>
      </c>
      <c r="AB289" s="37">
        <f t="shared" si="118"/>
        <v>1.0701440354959147E-2</v>
      </c>
      <c r="AC289" s="39">
        <f t="shared" si="115"/>
        <v>18.263652832546434</v>
      </c>
    </row>
    <row r="290" spans="1:29">
      <c r="A290" s="20">
        <f t="shared" si="116"/>
        <v>2.6299999999999896E-2</v>
      </c>
      <c r="B290" s="16">
        <f t="shared" si="101"/>
        <v>3.3486200026534645</v>
      </c>
      <c r="C290" s="16">
        <f t="shared" si="102"/>
        <v>62.736061971122211</v>
      </c>
      <c r="D290" s="20">
        <f t="shared" si="119"/>
        <v>99.050190920396332</v>
      </c>
      <c r="E290" s="20">
        <f t="shared" si="120"/>
        <v>79.143884771603268</v>
      </c>
      <c r="F290" s="20">
        <f t="shared" si="100"/>
        <v>3.8594707380251183</v>
      </c>
      <c r="G290" s="20">
        <f t="shared" si="100"/>
        <v>4.0709184864046728</v>
      </c>
      <c r="H290" s="20">
        <f t="shared" si="100"/>
        <v>0.21144774837956087</v>
      </c>
      <c r="I290" s="20">
        <f t="shared" si="100"/>
        <v>19.8</v>
      </c>
      <c r="J290" s="20">
        <f t="shared" si="100"/>
        <v>0.99549283355651941</v>
      </c>
      <c r="K290" s="20">
        <f t="shared" si="103"/>
        <v>1017.133808277487</v>
      </c>
      <c r="L290" s="20">
        <f t="shared" si="104"/>
        <v>812.71848314064141</v>
      </c>
      <c r="M290" s="20">
        <f t="shared" si="105"/>
        <v>39.632413963319848</v>
      </c>
      <c r="N290" s="20">
        <f t="shared" si="106"/>
        <v>41.803743988658631</v>
      </c>
      <c r="O290" s="20">
        <f t="shared" si="107"/>
        <v>2.1713300253388548</v>
      </c>
      <c r="P290" s="20">
        <f>Properties!$G$12*EXP(1/$N$2-1/300)*(K290*L290-M290*N290/Properties!$B$3)</f>
        <v>1.3446690983828351E-2</v>
      </c>
      <c r="Q290" s="20">
        <f>Properties!$G$13*(K290^2-O290*N290/Properties!$C$3)</f>
        <v>7.3625813432394481E-4</v>
      </c>
      <c r="R290" s="20">
        <f>Properties!$G$14*(O290*L290-M290*K290/Properties!$D$3)</f>
        <v>5.3013188632295351E-10</v>
      </c>
      <c r="S290" s="20">
        <f t="shared" si="108"/>
        <v>99.046632090443893</v>
      </c>
      <c r="T290" s="20">
        <f t="shared" si="109"/>
        <v>79.140677195663628</v>
      </c>
      <c r="U290" s="20">
        <f t="shared" si="110"/>
        <v>3.8626783139647625</v>
      </c>
      <c r="V290" s="20">
        <f t="shared" si="111"/>
        <v>4.0743016893507171</v>
      </c>
      <c r="W290" s="20">
        <f t="shared" si="112"/>
        <v>0.21162337538596127</v>
      </c>
      <c r="X290" s="20">
        <f t="shared" si="99"/>
        <v>19.8</v>
      </c>
      <c r="Y290" s="20">
        <f t="shared" si="113"/>
        <v>0.99547565709833807</v>
      </c>
      <c r="Z290" s="34">
        <f t="shared" si="114"/>
        <v>2.8912381803845033E-2</v>
      </c>
      <c r="AA290" s="38">
        <f t="shared" si="117"/>
        <v>9.5336790955610692E-3</v>
      </c>
      <c r="AB290" s="37">
        <f t="shared" si="118"/>
        <v>1.0741535054204655E-2</v>
      </c>
      <c r="AC290" s="39">
        <f t="shared" si="115"/>
        <v>18.263568942987192</v>
      </c>
    </row>
    <row r="291" spans="1:29">
      <c r="A291" s="20">
        <f t="shared" si="116"/>
        <v>2.6399999999999896E-2</v>
      </c>
      <c r="B291" s="16">
        <f t="shared" si="101"/>
        <v>3.361352398100816</v>
      </c>
      <c r="C291" s="16">
        <f t="shared" si="102"/>
        <v>62.974602130708227</v>
      </c>
      <c r="D291" s="20">
        <f t="shared" si="119"/>
        <v>99.046632090443893</v>
      </c>
      <c r="E291" s="20">
        <f t="shared" si="120"/>
        <v>79.140677195663628</v>
      </c>
      <c r="F291" s="20">
        <f t="shared" si="100"/>
        <v>3.8626783139647625</v>
      </c>
      <c r="G291" s="20">
        <f t="shared" si="100"/>
        <v>4.0743016893507171</v>
      </c>
      <c r="H291" s="20">
        <f t="shared" si="100"/>
        <v>0.21162337538596127</v>
      </c>
      <c r="I291" s="20">
        <f t="shared" si="100"/>
        <v>19.8</v>
      </c>
      <c r="J291" s="20">
        <f t="shared" si="100"/>
        <v>0.99547565709833807</v>
      </c>
      <c r="K291" s="20">
        <f t="shared" si="103"/>
        <v>1017.0797138796122</v>
      </c>
      <c r="L291" s="20">
        <f t="shared" si="104"/>
        <v>812.67152269148471</v>
      </c>
      <c r="M291" s="20">
        <f t="shared" si="105"/>
        <v>39.664667757595595</v>
      </c>
      <c r="N291" s="20">
        <f t="shared" si="106"/>
        <v>41.837763778581362</v>
      </c>
      <c r="O291" s="20">
        <f t="shared" si="107"/>
        <v>2.1730960209858319</v>
      </c>
      <c r="P291" s="20">
        <f>Properties!$G$12*EXP(1/$N$2-1/300)*(K291*L291-M291*N291/Properties!$B$3)</f>
        <v>1.3445198837915371E-2</v>
      </c>
      <c r="Q291" s="20">
        <f>Properties!$G$13*(K291^2-O291*N291/Properties!$C$3)</f>
        <v>7.3617981539321649E-4</v>
      </c>
      <c r="R291" s="20">
        <f>Properties!$G$14*(O291*L291-M291*K291/Properties!$D$3)</f>
        <v>5.3052961136469317E-10</v>
      </c>
      <c r="S291" s="20">
        <f t="shared" si="108"/>
        <v>99.043073653792689</v>
      </c>
      <c r="T291" s="20">
        <f t="shared" si="109"/>
        <v>79.137469975660608</v>
      </c>
      <c r="U291" s="20">
        <f t="shared" si="110"/>
        <v>3.8658855339677771</v>
      </c>
      <c r="V291" s="20">
        <f t="shared" si="111"/>
        <v>4.0776845176778274</v>
      </c>
      <c r="W291" s="20">
        <f t="shared" si="112"/>
        <v>0.21179898371005654</v>
      </c>
      <c r="X291" s="20">
        <f t="shared" si="99"/>
        <v>19.8</v>
      </c>
      <c r="Y291" s="20">
        <f t="shared" si="113"/>
        <v>0.99545848034378515</v>
      </c>
      <c r="Z291" s="34">
        <f t="shared" si="114"/>
        <v>2.9020140952845108E-2</v>
      </c>
      <c r="AA291" s="38">
        <f t="shared" si="117"/>
        <v>9.5692634620731104E-3</v>
      </c>
      <c r="AB291" s="37">
        <f t="shared" si="118"/>
        <v>1.0781625304242403E-2</v>
      </c>
      <c r="AC291" s="39">
        <f t="shared" si="115"/>
        <v>18.263485057089088</v>
      </c>
    </row>
    <row r="292" spans="1:29">
      <c r="A292" s="20">
        <f t="shared" si="116"/>
        <v>2.6499999999999895E-2</v>
      </c>
      <c r="B292" s="16">
        <f t="shared" si="101"/>
        <v>3.3740847935481675</v>
      </c>
      <c r="C292" s="16">
        <f t="shared" si="102"/>
        <v>63.213142290294243</v>
      </c>
      <c r="D292" s="20">
        <f t="shared" si="119"/>
        <v>99.043073653792689</v>
      </c>
      <c r="E292" s="20">
        <f t="shared" si="120"/>
        <v>79.137469975660608</v>
      </c>
      <c r="F292" s="20">
        <f t="shared" si="100"/>
        <v>3.8658855339677771</v>
      </c>
      <c r="G292" s="20">
        <f t="shared" si="100"/>
        <v>4.0776845176778274</v>
      </c>
      <c r="H292" s="20">
        <f t="shared" si="100"/>
        <v>0.21179898371005654</v>
      </c>
      <c r="I292" s="20">
        <f t="shared" si="100"/>
        <v>19.8</v>
      </c>
      <c r="J292" s="20">
        <f t="shared" si="100"/>
        <v>0.99545848034378515</v>
      </c>
      <c r="K292" s="20">
        <f t="shared" si="103"/>
        <v>1017.0256244786824</v>
      </c>
      <c r="L292" s="20">
        <f t="shared" si="104"/>
        <v>812.6245667919776</v>
      </c>
      <c r="M292" s="20">
        <f t="shared" si="105"/>
        <v>39.696916748464872</v>
      </c>
      <c r="N292" s="20">
        <f t="shared" si="106"/>
        <v>41.871778510374824</v>
      </c>
      <c r="O292" s="20">
        <f t="shared" si="107"/>
        <v>2.174861761910011</v>
      </c>
      <c r="P292" s="20">
        <f>Properties!$G$12*EXP(1/$N$2-1/300)*(K292*L292-M292*N292/Properties!$B$3)</f>
        <v>1.344370691592159E-2</v>
      </c>
      <c r="Q292" s="20">
        <f>Properties!$G$13*(K292^2-O292*N292/Properties!$C$3)</f>
        <v>7.361015078558976E-4</v>
      </c>
      <c r="R292" s="20">
        <f>Properties!$G$14*(O292*L292-M292*K292/Properties!$D$3)</f>
        <v>5.3092722580895792E-10</v>
      </c>
      <c r="S292" s="20">
        <f t="shared" si="108"/>
        <v>99.039515610383873</v>
      </c>
      <c r="T292" s="20">
        <f t="shared" si="109"/>
        <v>79.134263111540804</v>
      </c>
      <c r="U292" s="20">
        <f t="shared" si="110"/>
        <v>3.869092398087576</v>
      </c>
      <c r="V292" s="20">
        <f t="shared" si="111"/>
        <v>4.0810669714421346</v>
      </c>
      <c r="W292" s="20">
        <f t="shared" si="112"/>
        <v>0.21197457335456452</v>
      </c>
      <c r="X292" s="20">
        <f t="shared" si="99"/>
        <v>19.8</v>
      </c>
      <c r="Y292" s="20">
        <f t="shared" si="113"/>
        <v>0.99544130329284519</v>
      </c>
      <c r="Z292" s="34">
        <f t="shared" si="114"/>
        <v>2.9127883930948895E-2</v>
      </c>
      <c r="AA292" s="38">
        <f t="shared" si="117"/>
        <v>9.6048438961612703E-3</v>
      </c>
      <c r="AB292" s="37">
        <f t="shared" si="118"/>
        <v>1.0821711105739951E-2</v>
      </c>
      <c r="AC292" s="39">
        <f t="shared" si="115"/>
        <v>18.26340117485201</v>
      </c>
    </row>
    <row r="293" spans="1:29">
      <c r="A293" s="20">
        <f t="shared" si="116"/>
        <v>2.6599999999999895E-2</v>
      </c>
      <c r="B293" s="16">
        <f t="shared" si="101"/>
        <v>3.386817188995519</v>
      </c>
      <c r="C293" s="16">
        <f t="shared" si="102"/>
        <v>63.451682449880252</v>
      </c>
      <c r="D293" s="20">
        <f t="shared" si="119"/>
        <v>99.039515610383873</v>
      </c>
      <c r="E293" s="20">
        <f t="shared" si="120"/>
        <v>79.134263111540804</v>
      </c>
      <c r="F293" s="20">
        <f t="shared" si="100"/>
        <v>3.869092398087576</v>
      </c>
      <c r="G293" s="20">
        <f t="shared" si="100"/>
        <v>4.0810669714421346</v>
      </c>
      <c r="H293" s="20">
        <f t="shared" si="100"/>
        <v>0.21197457335456452</v>
      </c>
      <c r="I293" s="20">
        <f t="shared" si="100"/>
        <v>19.8</v>
      </c>
      <c r="J293" s="20">
        <f t="shared" si="100"/>
        <v>0.99544130329284519</v>
      </c>
      <c r="K293" s="20">
        <f t="shared" si="103"/>
        <v>1016.971540073902</v>
      </c>
      <c r="L293" s="20">
        <f t="shared" si="104"/>
        <v>812.57761544139987</v>
      </c>
      <c r="M293" s="20">
        <f t="shared" si="105"/>
        <v>39.729160936635338</v>
      </c>
      <c r="N293" s="20">
        <f t="shared" si="106"/>
        <v>41.905788184782864</v>
      </c>
      <c r="O293" s="20">
        <f t="shared" si="107"/>
        <v>2.1766272481475863</v>
      </c>
      <c r="P293" s="20">
        <f>Properties!$G$12*EXP(1/$N$2-1/300)*(K293*L293-M293*N293/Properties!$B$3)</f>
        <v>1.344221521780114E-2</v>
      </c>
      <c r="Q293" s="20">
        <f>Properties!$G$13*(K293^2-O293*N293/Properties!$C$3)</f>
        <v>7.3602321170968498E-4</v>
      </c>
      <c r="R293" s="20">
        <f>Properties!$G$14*(O293*L293-M293*K293/Properties!$D$3)</f>
        <v>5.3132472968288145E-10</v>
      </c>
      <c r="S293" s="20">
        <f t="shared" si="108"/>
        <v>99.035957960158612</v>
      </c>
      <c r="T293" s="20">
        <f t="shared" si="109"/>
        <v>79.131056603250812</v>
      </c>
      <c r="U293" s="20">
        <f t="shared" si="110"/>
        <v>3.8722989063775621</v>
      </c>
      <c r="V293" s="20">
        <f t="shared" si="111"/>
        <v>4.0844490506997584</v>
      </c>
      <c r="W293" s="20">
        <f t="shared" si="112"/>
        <v>0.21215014432220247</v>
      </c>
      <c r="X293" s="20">
        <f t="shared" si="99"/>
        <v>19.8</v>
      </c>
      <c r="Y293" s="20">
        <f t="shared" si="113"/>
        <v>0.995424125945503</v>
      </c>
      <c r="Z293" s="34">
        <f t="shared" si="114"/>
        <v>2.9235610741468854E-2</v>
      </c>
      <c r="AA293" s="38">
        <f t="shared" si="117"/>
        <v>9.6404203984138803E-3</v>
      </c>
      <c r="AB293" s="37">
        <f t="shared" si="118"/>
        <v>1.086179245936485E-2</v>
      </c>
      <c r="AC293" s="39">
        <f t="shared" si="115"/>
        <v>18.263317296275854</v>
      </c>
    </row>
    <row r="294" spans="1:29">
      <c r="A294" s="20">
        <f t="shared" si="116"/>
        <v>2.6699999999999894E-2</v>
      </c>
      <c r="B294" s="16">
        <f t="shared" si="101"/>
        <v>3.3995495844428709</v>
      </c>
      <c r="C294" s="16">
        <f t="shared" si="102"/>
        <v>63.690222609466268</v>
      </c>
      <c r="D294" s="20">
        <f t="shared" si="119"/>
        <v>99.035957960158612</v>
      </c>
      <c r="E294" s="20">
        <f t="shared" si="120"/>
        <v>79.131056603250812</v>
      </c>
      <c r="F294" s="20">
        <f t="shared" si="100"/>
        <v>3.8722989063775621</v>
      </c>
      <c r="G294" s="20">
        <f t="shared" si="100"/>
        <v>4.0844490506997584</v>
      </c>
      <c r="H294" s="20">
        <f t="shared" si="100"/>
        <v>0.21215014432220247</v>
      </c>
      <c r="I294" s="20">
        <f t="shared" si="100"/>
        <v>19.8</v>
      </c>
      <c r="J294" s="20">
        <f t="shared" si="100"/>
        <v>0.995424125945503</v>
      </c>
      <c r="K294" s="20">
        <f t="shared" si="103"/>
        <v>1016.9174606644748</v>
      </c>
      <c r="L294" s="20">
        <f t="shared" si="104"/>
        <v>812.53066863903098</v>
      </c>
      <c r="M294" s="20">
        <f t="shared" si="105"/>
        <v>39.761400322814502</v>
      </c>
      <c r="N294" s="20">
        <f t="shared" si="106"/>
        <v>41.939792802549171</v>
      </c>
      <c r="O294" s="20">
        <f t="shared" si="107"/>
        <v>2.1783924797347458</v>
      </c>
      <c r="P294" s="20">
        <f>Properties!$G$12*EXP(1/$N$2-1/300)*(K294*L294-M294*N294/Properties!$B$3)</f>
        <v>1.3440723743508153E-2</v>
      </c>
      <c r="Q294" s="20">
        <f>Properties!$G$13*(K294^2-O294*N294/Properties!$C$3)</f>
        <v>7.3594492695227491E-4</v>
      </c>
      <c r="R294" s="20">
        <f>Properties!$G$14*(O294*L294-M294*K294/Properties!$D$3)</f>
        <v>5.3172212301359003E-10</v>
      </c>
      <c r="S294" s="20">
        <f t="shared" si="108"/>
        <v>99.032400703058073</v>
      </c>
      <c r="T294" s="20">
        <f t="shared" si="109"/>
        <v>79.127850450737242</v>
      </c>
      <c r="U294" s="20">
        <f t="shared" si="110"/>
        <v>3.8755050588911271</v>
      </c>
      <c r="V294" s="20">
        <f t="shared" si="111"/>
        <v>4.0878307555068085</v>
      </c>
      <c r="W294" s="20">
        <f t="shared" si="112"/>
        <v>0.21232569661568712</v>
      </c>
      <c r="X294" s="20">
        <f t="shared" si="99"/>
        <v>19.8</v>
      </c>
      <c r="Y294" s="20">
        <f t="shared" si="113"/>
        <v>0.99540694830174314</v>
      </c>
      <c r="Z294" s="34">
        <f t="shared" si="114"/>
        <v>2.9343321387717447E-2</v>
      </c>
      <c r="AA294" s="38">
        <f t="shared" si="117"/>
        <v>9.6759929694192684E-3</v>
      </c>
      <c r="AB294" s="37">
        <f t="shared" si="118"/>
        <v>1.0901869365784477E-2</v>
      </c>
      <c r="AC294" s="39">
        <f t="shared" si="115"/>
        <v>18.263233421360535</v>
      </c>
    </row>
    <row r="295" spans="1:29">
      <c r="A295" s="20">
        <f t="shared" si="116"/>
        <v>2.6799999999999893E-2</v>
      </c>
      <c r="B295" s="16">
        <f t="shared" si="101"/>
        <v>3.4122819798902224</v>
      </c>
      <c r="C295" s="16">
        <f t="shared" si="102"/>
        <v>63.928762769052284</v>
      </c>
      <c r="D295" s="20">
        <f t="shared" si="119"/>
        <v>99.032400703058073</v>
      </c>
      <c r="E295" s="20">
        <f t="shared" si="120"/>
        <v>79.127850450737242</v>
      </c>
      <c r="F295" s="20">
        <f t="shared" si="100"/>
        <v>3.8755050588911271</v>
      </c>
      <c r="G295" s="20">
        <f t="shared" si="100"/>
        <v>4.0878307555068085</v>
      </c>
      <c r="H295" s="20">
        <f t="shared" si="100"/>
        <v>0.21232569661568712</v>
      </c>
      <c r="I295" s="20">
        <f t="shared" si="100"/>
        <v>19.8</v>
      </c>
      <c r="J295" s="20">
        <f t="shared" si="100"/>
        <v>0.99540694830174314</v>
      </c>
      <c r="K295" s="20">
        <f t="shared" si="103"/>
        <v>1016.8633862496044</v>
      </c>
      <c r="L295" s="20">
        <f t="shared" si="104"/>
        <v>812.48372638415026</v>
      </c>
      <c r="M295" s="20">
        <f t="shared" si="105"/>
        <v>39.793634907709681</v>
      </c>
      <c r="N295" s="20">
        <f t="shared" si="106"/>
        <v>41.973792364417292</v>
      </c>
      <c r="O295" s="20">
        <f t="shared" si="107"/>
        <v>2.1801574567076685</v>
      </c>
      <c r="P295" s="20">
        <f>Properties!$G$12*EXP(1/$N$2-1/300)*(K295*L295-M295*N295/Properties!$B$3)</f>
        <v>1.3439232492996757E-2</v>
      </c>
      <c r="Q295" s="20">
        <f>Properties!$G$13*(K295^2-O295*N295/Properties!$C$3)</f>
        <v>7.3586665358136368E-4</v>
      </c>
      <c r="R295" s="20">
        <f>Properties!$G$14*(O295*L295-M295*K295/Properties!$D$3)</f>
        <v>5.3211940582820172E-10</v>
      </c>
      <c r="S295" s="20">
        <f t="shared" si="108"/>
        <v>99.028843839023452</v>
      </c>
      <c r="T295" s="20">
        <f t="shared" si="109"/>
        <v>79.124644653946717</v>
      </c>
      <c r="U295" s="20">
        <f t="shared" si="110"/>
        <v>3.8787108556816521</v>
      </c>
      <c r="V295" s="20">
        <f t="shared" si="111"/>
        <v>4.0912120859193806</v>
      </c>
      <c r="W295" s="20">
        <f t="shared" si="112"/>
        <v>0.2125012302377346</v>
      </c>
      <c r="X295" s="20">
        <f t="shared" si="99"/>
        <v>19.8</v>
      </c>
      <c r="Y295" s="20">
        <f t="shared" si="113"/>
        <v>0.9953897703615503</v>
      </c>
      <c r="Z295" s="34">
        <f t="shared" si="114"/>
        <v>2.9451015873007358E-2</v>
      </c>
      <c r="AA295" s="38">
        <f t="shared" si="117"/>
        <v>9.7115616097654817E-3</v>
      </c>
      <c r="AB295" s="37">
        <f t="shared" si="118"/>
        <v>1.0941941825666036E-2</v>
      </c>
      <c r="AC295" s="39">
        <f t="shared" si="115"/>
        <v>18.263149550105947</v>
      </c>
    </row>
    <row r="296" spans="1:29">
      <c r="A296" s="20">
        <f t="shared" si="116"/>
        <v>2.6899999999999893E-2</v>
      </c>
      <c r="B296" s="16">
        <f t="shared" si="101"/>
        <v>3.4250143753375739</v>
      </c>
      <c r="C296" s="16">
        <f t="shared" si="102"/>
        <v>64.167302928638307</v>
      </c>
      <c r="D296" s="20">
        <f t="shared" si="119"/>
        <v>99.028843839023452</v>
      </c>
      <c r="E296" s="20">
        <f t="shared" si="120"/>
        <v>79.124644653946717</v>
      </c>
      <c r="F296" s="20">
        <f t="shared" si="100"/>
        <v>3.8787108556816521</v>
      </c>
      <c r="G296" s="20">
        <f t="shared" si="100"/>
        <v>4.0912120859193806</v>
      </c>
      <c r="H296" s="20">
        <f t="shared" si="100"/>
        <v>0.2125012302377346</v>
      </c>
      <c r="I296" s="20">
        <f t="shared" si="100"/>
        <v>19.8</v>
      </c>
      <c r="J296" s="20">
        <f t="shared" si="100"/>
        <v>0.9953897703615503</v>
      </c>
      <c r="K296" s="20">
        <f t="shared" si="103"/>
        <v>1016.8093168284954</v>
      </c>
      <c r="L296" s="20">
        <f t="shared" si="104"/>
        <v>812.43678867603751</v>
      </c>
      <c r="M296" s="20">
        <f t="shared" si="105"/>
        <v>39.825864692028119</v>
      </c>
      <c r="N296" s="20">
        <f t="shared" si="106"/>
        <v>42.007786871130577</v>
      </c>
      <c r="O296" s="20">
        <f t="shared" si="107"/>
        <v>2.1819221791025254</v>
      </c>
      <c r="P296" s="20">
        <f>Properties!$G$12*EXP(1/$N$2-1/300)*(K296*L296-M296*N296/Properties!$B$3)</f>
        <v>1.3437741466221108E-2</v>
      </c>
      <c r="Q296" s="20">
        <f>Properties!$G$13*(K296^2-O296*N296/Properties!$C$3)</f>
        <v>7.3578839159464931E-4</v>
      </c>
      <c r="R296" s="20">
        <f>Properties!$G$14*(O296*L296-M296*K296/Properties!$D$3)</f>
        <v>5.3251657815382624E-10</v>
      </c>
      <c r="S296" s="20">
        <f t="shared" si="108"/>
        <v>99.025287367995944</v>
      </c>
      <c r="T296" s="20">
        <f t="shared" si="109"/>
        <v>79.121439212825862</v>
      </c>
      <c r="U296" s="20">
        <f t="shared" si="110"/>
        <v>3.8819162968025065</v>
      </c>
      <c r="V296" s="20">
        <f t="shared" si="111"/>
        <v>4.0945930419935612</v>
      </c>
      <c r="W296" s="20">
        <f t="shared" si="112"/>
        <v>0.21267674519106053</v>
      </c>
      <c r="X296" s="20">
        <f t="shared" si="99"/>
        <v>19.8</v>
      </c>
      <c r="Y296" s="20">
        <f t="shared" si="113"/>
        <v>0.99537259212490914</v>
      </c>
      <c r="Z296" s="34">
        <f t="shared" si="114"/>
        <v>2.9558694200649493E-2</v>
      </c>
      <c r="AA296" s="38">
        <f t="shared" si="117"/>
        <v>9.7471263200405653E-3</v>
      </c>
      <c r="AB296" s="37">
        <f t="shared" si="118"/>
        <v>1.0982009839676721E-2</v>
      </c>
      <c r="AC296" s="39">
        <f t="shared" si="115"/>
        <v>18.263065682511986</v>
      </c>
    </row>
    <row r="297" spans="1:29">
      <c r="A297" s="20">
        <f t="shared" si="116"/>
        <v>2.6999999999999892E-2</v>
      </c>
      <c r="B297" s="16">
        <f t="shared" si="101"/>
        <v>3.4377467707849254</v>
      </c>
      <c r="C297" s="16">
        <f t="shared" si="102"/>
        <v>64.405843088224316</v>
      </c>
      <c r="D297" s="20">
        <f t="shared" si="119"/>
        <v>99.025287367995944</v>
      </c>
      <c r="E297" s="20">
        <f t="shared" si="120"/>
        <v>79.121439212825862</v>
      </c>
      <c r="F297" s="20">
        <f t="shared" si="100"/>
        <v>3.8819162968025065</v>
      </c>
      <c r="G297" s="20">
        <f t="shared" si="100"/>
        <v>4.0945930419935612</v>
      </c>
      <c r="H297" s="20">
        <f t="shared" si="100"/>
        <v>0.21267674519106053</v>
      </c>
      <c r="I297" s="20">
        <f t="shared" si="100"/>
        <v>19.8</v>
      </c>
      <c r="J297" s="20">
        <f t="shared" si="100"/>
        <v>0.99537259212490914</v>
      </c>
      <c r="K297" s="20">
        <f t="shared" si="103"/>
        <v>1016.7552524003517</v>
      </c>
      <c r="L297" s="20">
        <f t="shared" si="104"/>
        <v>812.38985551397263</v>
      </c>
      <c r="M297" s="20">
        <f t="shared" si="105"/>
        <v>39.858089676476837</v>
      </c>
      <c r="N297" s="20">
        <f t="shared" si="106"/>
        <v>42.041776323432252</v>
      </c>
      <c r="O297" s="20">
        <f t="shared" si="107"/>
        <v>2.183686646955481</v>
      </c>
      <c r="P297" s="20">
        <f>Properties!$G$12*EXP(1/$N$2-1/300)*(K297*L297-M297*N297/Properties!$B$3)</f>
        <v>1.3436250663135366E-2</v>
      </c>
      <c r="Q297" s="20">
        <f>Properties!$G$13*(K297^2-O297*N297/Properties!$C$3)</f>
        <v>7.3571014098982917E-4</v>
      </c>
      <c r="R297" s="20">
        <f>Properties!$G$14*(O297*L297-M297*K297/Properties!$D$3)</f>
        <v>5.3291364001756741E-10</v>
      </c>
      <c r="S297" s="20">
        <f t="shared" si="108"/>
        <v>99.021731289916758</v>
      </c>
      <c r="T297" s="20">
        <f t="shared" si="109"/>
        <v>79.118234127321315</v>
      </c>
      <c r="U297" s="20">
        <f t="shared" si="110"/>
        <v>3.8851213823070498</v>
      </c>
      <c r="V297" s="20">
        <f t="shared" si="111"/>
        <v>4.0979736237854238</v>
      </c>
      <c r="W297" s="20">
        <f t="shared" si="112"/>
        <v>0.21285224147838</v>
      </c>
      <c r="X297" s="20">
        <f t="shared" si="99"/>
        <v>19.8</v>
      </c>
      <c r="Y297" s="20">
        <f t="shared" si="113"/>
        <v>0.99535541359180435</v>
      </c>
      <c r="Z297" s="34">
        <f t="shared" si="114"/>
        <v>2.9666356373954095E-2</v>
      </c>
      <c r="AA297" s="38">
        <f t="shared" si="117"/>
        <v>9.7826871008324188E-3</v>
      </c>
      <c r="AB297" s="37">
        <f t="shared" si="118"/>
        <v>1.1022073408483556E-2</v>
      </c>
      <c r="AC297" s="39">
        <f t="shared" si="115"/>
        <v>18.262981818578567</v>
      </c>
    </row>
    <row r="298" spans="1:29">
      <c r="A298" s="20">
        <f t="shared" si="116"/>
        <v>2.7099999999999892E-2</v>
      </c>
      <c r="B298" s="16">
        <f t="shared" si="101"/>
        <v>3.4504791662322769</v>
      </c>
      <c r="C298" s="16">
        <f t="shared" si="102"/>
        <v>64.644383247810339</v>
      </c>
      <c r="D298" s="20">
        <f t="shared" si="119"/>
        <v>99.021731289916758</v>
      </c>
      <c r="E298" s="20">
        <f t="shared" si="120"/>
        <v>79.118234127321315</v>
      </c>
      <c r="F298" s="20">
        <f t="shared" si="100"/>
        <v>3.8851213823070498</v>
      </c>
      <c r="G298" s="20">
        <f t="shared" si="100"/>
        <v>4.0979736237854238</v>
      </c>
      <c r="H298" s="20">
        <f t="shared" si="100"/>
        <v>0.21285224147838</v>
      </c>
      <c r="I298" s="20">
        <f t="shared" si="100"/>
        <v>19.8</v>
      </c>
      <c r="J298" s="20">
        <f t="shared" si="100"/>
        <v>0.99535541359180435</v>
      </c>
      <c r="K298" s="20">
        <f t="shared" si="103"/>
        <v>1016.7011929643774</v>
      </c>
      <c r="L298" s="20">
        <f t="shared" si="104"/>
        <v>812.34292689723509</v>
      </c>
      <c r="M298" s="20">
        <f t="shared" si="105"/>
        <v>39.890309861762766</v>
      </c>
      <c r="N298" s="20">
        <f t="shared" si="106"/>
        <v>42.075760722065397</v>
      </c>
      <c r="O298" s="20">
        <f t="shared" si="107"/>
        <v>2.185450860302693</v>
      </c>
      <c r="P298" s="20">
        <f>Properties!$G$12*EXP(1/$N$2-1/300)*(K298*L298-M298*N298/Properties!$B$3)</f>
        <v>1.3434760083693691E-2</v>
      </c>
      <c r="Q298" s="20">
        <f>Properties!$G$13*(K298^2-O298*N298/Properties!$C$3)</f>
        <v>7.3563190176460173E-4</v>
      </c>
      <c r="R298" s="20">
        <f>Properties!$G$14*(O298*L298-M298*K298/Properties!$D$3)</f>
        <v>5.3331059144651941E-10</v>
      </c>
      <c r="S298" s="20">
        <f t="shared" si="108"/>
        <v>99.018175604727119</v>
      </c>
      <c r="T298" s="20">
        <f t="shared" si="109"/>
        <v>79.115029397379729</v>
      </c>
      <c r="U298" s="20">
        <f t="shared" si="110"/>
        <v>3.8883261122486301</v>
      </c>
      <c r="V298" s="20">
        <f t="shared" si="111"/>
        <v>4.1013538313510312</v>
      </c>
      <c r="W298" s="20">
        <f t="shared" si="112"/>
        <v>0.2130277191024075</v>
      </c>
      <c r="X298" s="20">
        <f t="shared" si="99"/>
        <v>19.8</v>
      </c>
      <c r="Y298" s="20">
        <f t="shared" si="113"/>
        <v>0.9953382347622205</v>
      </c>
      <c r="Z298" s="34">
        <f t="shared" si="114"/>
        <v>2.9774002396231847E-2</v>
      </c>
      <c r="AA298" s="38">
        <f t="shared" si="117"/>
        <v>9.8182439527288064E-3</v>
      </c>
      <c r="AB298" s="37">
        <f t="shared" si="118"/>
        <v>1.1062132532753389E-2</v>
      </c>
      <c r="AC298" s="39">
        <f t="shared" si="115"/>
        <v>18.262897958305579</v>
      </c>
    </row>
    <row r="299" spans="1:29">
      <c r="A299" s="20">
        <f t="shared" si="116"/>
        <v>2.7199999999999891E-2</v>
      </c>
      <c r="B299" s="16">
        <f t="shared" si="101"/>
        <v>3.4632115616796284</v>
      </c>
      <c r="C299" s="16">
        <f t="shared" si="102"/>
        <v>64.882923407396348</v>
      </c>
      <c r="D299" s="20">
        <f t="shared" si="119"/>
        <v>99.018175604727119</v>
      </c>
      <c r="E299" s="20">
        <f t="shared" si="120"/>
        <v>79.115029397379729</v>
      </c>
      <c r="F299" s="20">
        <f t="shared" si="100"/>
        <v>3.8883261122486301</v>
      </c>
      <c r="G299" s="20">
        <f t="shared" si="100"/>
        <v>4.1013538313510312</v>
      </c>
      <c r="H299" s="20">
        <f t="shared" si="100"/>
        <v>0.2130277191024075</v>
      </c>
      <c r="I299" s="20">
        <f t="shared" si="100"/>
        <v>19.8</v>
      </c>
      <c r="J299" s="20">
        <f t="shared" si="100"/>
        <v>0.9953382347622205</v>
      </c>
      <c r="K299" s="20">
        <f t="shared" si="103"/>
        <v>1016.6471385197779</v>
      </c>
      <c r="L299" s="20">
        <f t="shared" si="104"/>
        <v>812.29600282510546</v>
      </c>
      <c r="M299" s="20">
        <f t="shared" si="105"/>
        <v>39.922525248592677</v>
      </c>
      <c r="N299" s="20">
        <f t="shared" si="106"/>
        <v>42.109740067772933</v>
      </c>
      <c r="O299" s="20">
        <f t="shared" si="107"/>
        <v>2.187214819180312</v>
      </c>
      <c r="P299" s="20">
        <f>Properties!$G$12*EXP(1/$N$2-1/300)*(K299*L299-M299*N299/Properties!$B$3)</f>
        <v>1.3433269727850285E-2</v>
      </c>
      <c r="Q299" s="20">
        <f>Properties!$G$13*(K299^2-O299*N299/Properties!$C$3)</f>
        <v>7.3555367391666716E-4</v>
      </c>
      <c r="R299" s="20">
        <f>Properties!$G$14*(O299*L299-M299*K299/Properties!$D$3)</f>
        <v>5.3370743246777108E-10</v>
      </c>
      <c r="S299" s="20">
        <f t="shared" si="108"/>
        <v>99.014620312368265</v>
      </c>
      <c r="T299" s="20">
        <f t="shared" si="109"/>
        <v>79.11182502294777</v>
      </c>
      <c r="U299" s="20">
        <f t="shared" si="110"/>
        <v>3.8915304866805842</v>
      </c>
      <c r="V299" s="20">
        <f t="shared" si="111"/>
        <v>4.1047336647464343</v>
      </c>
      <c r="W299" s="20">
        <f t="shared" si="112"/>
        <v>0.21320317806585701</v>
      </c>
      <c r="X299" s="20">
        <f t="shared" si="99"/>
        <v>19.8</v>
      </c>
      <c r="Y299" s="20">
        <f t="shared" si="113"/>
        <v>0.99532105563614226</v>
      </c>
      <c r="Z299" s="34">
        <f t="shared" si="114"/>
        <v>2.9881632270790104E-2</v>
      </c>
      <c r="AA299" s="38">
        <f t="shared" si="117"/>
        <v>9.8537968763173465E-3</v>
      </c>
      <c r="AB299" s="37">
        <f t="shared" si="118"/>
        <v>1.110218721315288E-2</v>
      </c>
      <c r="AC299" s="39">
        <f t="shared" si="115"/>
        <v>18.262814101692914</v>
      </c>
    </row>
    <row r="300" spans="1:29">
      <c r="A300" s="20">
        <f t="shared" si="116"/>
        <v>2.729999999999989E-2</v>
      </c>
      <c r="B300" s="16">
        <f t="shared" si="101"/>
        <v>3.4759439571269799</v>
      </c>
      <c r="C300" s="16">
        <f t="shared" si="102"/>
        <v>65.121463566982371</v>
      </c>
      <c r="D300" s="20">
        <f t="shared" si="119"/>
        <v>99.014620312368265</v>
      </c>
      <c r="E300" s="20">
        <f t="shared" si="120"/>
        <v>79.11182502294777</v>
      </c>
      <c r="F300" s="20">
        <f t="shared" si="100"/>
        <v>3.8915304866805842</v>
      </c>
      <c r="G300" s="20">
        <f t="shared" si="100"/>
        <v>4.1047336647464343</v>
      </c>
      <c r="H300" s="20">
        <f t="shared" si="100"/>
        <v>0.21320317806585701</v>
      </c>
      <c r="I300" s="20">
        <f t="shared" si="100"/>
        <v>19.8</v>
      </c>
      <c r="J300" s="20">
        <f t="shared" si="100"/>
        <v>0.99532105563614226</v>
      </c>
      <c r="K300" s="20">
        <f t="shared" si="103"/>
        <v>1016.593089065757</v>
      </c>
      <c r="L300" s="20">
        <f t="shared" si="104"/>
        <v>812.24908329686355</v>
      </c>
      <c r="M300" s="20">
        <f t="shared" si="105"/>
        <v>39.954735837673184</v>
      </c>
      <c r="N300" s="20">
        <f t="shared" si="106"/>
        <v>42.14371436129759</v>
      </c>
      <c r="O300" s="20">
        <f t="shared" si="107"/>
        <v>2.188978523624479</v>
      </c>
      <c r="P300" s="20">
        <f>Properties!$G$12*EXP(1/$N$2-1/300)*(K300*L300-M300*N300/Properties!$B$3)</f>
        <v>1.3431779595559327E-2</v>
      </c>
      <c r="Q300" s="20">
        <f>Properties!$G$13*(K300^2-O300*N300/Properties!$C$3)</f>
        <v>7.3547545744372383E-4</v>
      </c>
      <c r="R300" s="20">
        <f>Properties!$G$14*(O300*L300-M300*K300/Properties!$D$3)</f>
        <v>5.341041631084013E-10</v>
      </c>
      <c r="S300" s="20">
        <f t="shared" si="108"/>
        <v>99.011065412781434</v>
      </c>
      <c r="T300" s="20">
        <f t="shared" si="109"/>
        <v>79.108621003972118</v>
      </c>
      <c r="U300" s="20">
        <f t="shared" si="110"/>
        <v>3.8947345056562384</v>
      </c>
      <c r="V300" s="20">
        <f t="shared" si="111"/>
        <v>4.1081131240276738</v>
      </c>
      <c r="W300" s="20">
        <f t="shared" si="112"/>
        <v>0.21337861837144195</v>
      </c>
      <c r="X300" s="20">
        <f t="shared" si="99"/>
        <v>19.8</v>
      </c>
      <c r="Y300" s="20">
        <f t="shared" si="113"/>
        <v>0.99530387621355432</v>
      </c>
      <c r="Z300" s="34">
        <f t="shared" si="114"/>
        <v>2.9989246000937775E-2</v>
      </c>
      <c r="AA300" s="38">
        <f t="shared" si="117"/>
        <v>9.8893458721856578E-3</v>
      </c>
      <c r="AB300" s="37">
        <f t="shared" si="118"/>
        <v>1.1142237450348525E-2</v>
      </c>
      <c r="AC300" s="39">
        <f t="shared" si="115"/>
        <v>18.262730248740493</v>
      </c>
    </row>
    <row r="301" spans="1:29">
      <c r="A301" s="20">
        <f t="shared" si="116"/>
        <v>2.739999999999989E-2</v>
      </c>
      <c r="B301" s="16">
        <f t="shared" si="101"/>
        <v>3.4886763525743314</v>
      </c>
      <c r="C301" s="16">
        <f t="shared" si="102"/>
        <v>65.36000372656838</v>
      </c>
      <c r="D301" s="20">
        <f t="shared" si="119"/>
        <v>99.011065412781434</v>
      </c>
      <c r="E301" s="20">
        <f t="shared" si="120"/>
        <v>79.108621003972118</v>
      </c>
      <c r="F301" s="20">
        <f t="shared" si="100"/>
        <v>3.8947345056562384</v>
      </c>
      <c r="G301" s="20">
        <f t="shared" si="100"/>
        <v>4.1081131240276738</v>
      </c>
      <c r="H301" s="20">
        <f t="shared" si="100"/>
        <v>0.21337861837144195</v>
      </c>
      <c r="I301" s="20">
        <f t="shared" si="100"/>
        <v>19.8</v>
      </c>
      <c r="J301" s="20">
        <f t="shared" si="100"/>
        <v>0.99530387621355432</v>
      </c>
      <c r="K301" s="20">
        <f t="shared" si="103"/>
        <v>1016.5390446015201</v>
      </c>
      <c r="L301" s="20">
        <f t="shared" si="104"/>
        <v>812.20216831179016</v>
      </c>
      <c r="M301" s="20">
        <f t="shared" si="105"/>
        <v>39.98694162971077</v>
      </c>
      <c r="N301" s="20">
        <f t="shared" si="106"/>
        <v>42.177683603382036</v>
      </c>
      <c r="O301" s="20">
        <f t="shared" si="107"/>
        <v>2.1907419736713307</v>
      </c>
      <c r="P301" s="20">
        <f>Properties!$G$12*EXP(1/$N$2-1/300)*(K301*L301-M301*N301/Properties!$B$3)</f>
        <v>1.3430289686775038E-2</v>
      </c>
      <c r="Q301" s="20">
        <f>Properties!$G$13*(K301^2-O301*N301/Properties!$C$3)</f>
        <v>7.3539725234347255E-4</v>
      </c>
      <c r="R301" s="20">
        <f>Properties!$G$14*(O301*L301-M301*K301/Properties!$D$3)</f>
        <v>5.3450078339548369E-10</v>
      </c>
      <c r="S301" s="20">
        <f t="shared" si="108"/>
        <v>99.007510905907893</v>
      </c>
      <c r="T301" s="20">
        <f t="shared" si="109"/>
        <v>79.105417340399455</v>
      </c>
      <c r="U301" s="20">
        <f t="shared" si="110"/>
        <v>3.8979381692289081</v>
      </c>
      <c r="V301" s="20">
        <f t="shared" si="111"/>
        <v>4.1114922092507769</v>
      </c>
      <c r="W301" s="20">
        <f t="shared" si="112"/>
        <v>0.21355404002187517</v>
      </c>
      <c r="X301" s="20">
        <f t="shared" si="99"/>
        <v>19.8</v>
      </c>
      <c r="Y301" s="20">
        <f t="shared" si="113"/>
        <v>0.99528669649444135</v>
      </c>
      <c r="Z301" s="34">
        <f t="shared" si="114"/>
        <v>3.0096843589981215E-2</v>
      </c>
      <c r="AA301" s="38">
        <f t="shared" si="117"/>
        <v>9.9248909409210741E-3</v>
      </c>
      <c r="AB301" s="37">
        <f t="shared" si="118"/>
        <v>1.1182283245006808E-2</v>
      </c>
      <c r="AC301" s="39">
        <f t="shared" si="115"/>
        <v>18.262646399448215</v>
      </c>
    </row>
    <row r="302" spans="1:29">
      <c r="A302" s="20">
        <f t="shared" si="116"/>
        <v>2.7499999999999889E-2</v>
      </c>
      <c r="B302" s="16">
        <f t="shared" si="101"/>
        <v>3.5014087480216829</v>
      </c>
      <c r="C302" s="16">
        <f t="shared" si="102"/>
        <v>65.598543886154388</v>
      </c>
      <c r="D302" s="20">
        <f t="shared" si="119"/>
        <v>99.007510905907893</v>
      </c>
      <c r="E302" s="20">
        <f t="shared" si="120"/>
        <v>79.105417340399455</v>
      </c>
      <c r="F302" s="20">
        <f t="shared" si="100"/>
        <v>3.8979381692289081</v>
      </c>
      <c r="G302" s="20">
        <f t="shared" si="100"/>
        <v>4.1114922092507769</v>
      </c>
      <c r="H302" s="20">
        <f t="shared" si="100"/>
        <v>0.21355404002187517</v>
      </c>
      <c r="I302" s="20">
        <f t="shared" si="100"/>
        <v>19.8</v>
      </c>
      <c r="J302" s="20">
        <f t="shared" si="100"/>
        <v>0.99528669649444135</v>
      </c>
      <c r="K302" s="20">
        <f t="shared" si="103"/>
        <v>1016.4850051262724</v>
      </c>
      <c r="L302" s="20">
        <f t="shared" si="104"/>
        <v>812.15525786916578</v>
      </c>
      <c r="M302" s="20">
        <f t="shared" si="105"/>
        <v>40.019142625411781</v>
      </c>
      <c r="N302" s="20">
        <f t="shared" si="106"/>
        <v>42.211647794768695</v>
      </c>
      <c r="O302" s="20">
        <f t="shared" si="107"/>
        <v>2.1925051693569935</v>
      </c>
      <c r="P302" s="20">
        <f>Properties!$G$12*EXP(1/$N$2-1/300)*(K302*L302-M302*N302/Properties!$B$3)</f>
        <v>1.3428800001451633E-2</v>
      </c>
      <c r="Q302" s="20">
        <f>Properties!$G$13*(K302^2-O302*N302/Properties!$C$3)</f>
        <v>7.3531905861361473E-4</v>
      </c>
      <c r="R302" s="20">
        <f>Properties!$G$14*(O302*L302-M302*K302/Properties!$D$3)</f>
        <v>5.3489729335608206E-10</v>
      </c>
      <c r="S302" s="20">
        <f t="shared" si="108"/>
        <v>99.003956791688921</v>
      </c>
      <c r="T302" s="20">
        <f t="shared" si="109"/>
        <v>79.102214032176462</v>
      </c>
      <c r="U302" s="20">
        <f t="shared" si="110"/>
        <v>3.9011414774518975</v>
      </c>
      <c r="V302" s="20">
        <f t="shared" si="111"/>
        <v>4.11487092047176</v>
      </c>
      <c r="W302" s="20">
        <f t="shared" si="112"/>
        <v>0.21372944301986901</v>
      </c>
      <c r="X302" s="20">
        <f t="shared" si="99"/>
        <v>19.8</v>
      </c>
      <c r="Y302" s="20">
        <f t="shared" si="113"/>
        <v>0.99526951647878792</v>
      </c>
      <c r="Z302" s="34">
        <f t="shared" si="114"/>
        <v>3.0204425041226668E-2</v>
      </c>
      <c r="AA302" s="38">
        <f t="shared" si="117"/>
        <v>9.9604320831107891E-3</v>
      </c>
      <c r="AB302" s="37">
        <f t="shared" si="118"/>
        <v>1.1222324597794219E-2</v>
      </c>
      <c r="AC302" s="39">
        <f t="shared" si="115"/>
        <v>18.262562553815965</v>
      </c>
    </row>
    <row r="303" spans="1:29">
      <c r="A303" s="20">
        <f t="shared" si="116"/>
        <v>2.7599999999999889E-2</v>
      </c>
      <c r="B303" s="16">
        <f t="shared" si="101"/>
        <v>3.5141411434690348</v>
      </c>
      <c r="C303" s="16">
        <f t="shared" si="102"/>
        <v>65.837084045740411</v>
      </c>
      <c r="D303" s="20">
        <f t="shared" si="119"/>
        <v>99.003956791688921</v>
      </c>
      <c r="E303" s="20">
        <f t="shared" si="120"/>
        <v>79.102214032176462</v>
      </c>
      <c r="F303" s="20">
        <f t="shared" si="100"/>
        <v>3.9011414774518975</v>
      </c>
      <c r="G303" s="20">
        <f t="shared" si="100"/>
        <v>4.11487092047176</v>
      </c>
      <c r="H303" s="20">
        <f t="shared" si="100"/>
        <v>0.21372944301986901</v>
      </c>
      <c r="I303" s="20">
        <f t="shared" si="100"/>
        <v>19.8</v>
      </c>
      <c r="J303" s="20">
        <f t="shared" si="100"/>
        <v>0.99526951647878792</v>
      </c>
      <c r="K303" s="20">
        <f t="shared" si="103"/>
        <v>1016.4309706392189</v>
      </c>
      <c r="L303" s="20">
        <f t="shared" si="104"/>
        <v>812.10835196827065</v>
      </c>
      <c r="M303" s="20">
        <f t="shared" si="105"/>
        <v>40.051338825482368</v>
      </c>
      <c r="N303" s="20">
        <f t="shared" si="106"/>
        <v>42.245606936199891</v>
      </c>
      <c r="O303" s="20">
        <f t="shared" si="107"/>
        <v>2.1942681107175894</v>
      </c>
      <c r="P303" s="20">
        <f>Properties!$G$12*EXP(1/$N$2-1/300)*(K303*L303-M303*N303/Properties!$B$3)</f>
        <v>1.3427310539543338E-2</v>
      </c>
      <c r="Q303" s="20">
        <f>Properties!$G$13*(K303^2-O303*N303/Properties!$C$3)</f>
        <v>7.352408762518511E-4</v>
      </c>
      <c r="R303" s="20">
        <f>Properties!$G$14*(O303*L303-M303*K303/Properties!$D$3)</f>
        <v>5.3529369301725504E-10</v>
      </c>
      <c r="S303" s="20">
        <f t="shared" si="108"/>
        <v>99.000403070065786</v>
      </c>
      <c r="T303" s="20">
        <f t="shared" si="109"/>
        <v>79.099011079249863</v>
      </c>
      <c r="U303" s="20">
        <f t="shared" si="110"/>
        <v>3.9043444303785004</v>
      </c>
      <c r="V303" s="20">
        <f t="shared" si="111"/>
        <v>4.118249257746629</v>
      </c>
      <c r="W303" s="20">
        <f t="shared" si="112"/>
        <v>0.21390482736813526</v>
      </c>
      <c r="X303" s="20">
        <f t="shared" si="99"/>
        <v>19.8</v>
      </c>
      <c r="Y303" s="20">
        <f t="shared" si="113"/>
        <v>0.99525233616657871</v>
      </c>
      <c r="Z303" s="34">
        <f t="shared" si="114"/>
        <v>3.0311990357979712E-2</v>
      </c>
      <c r="AA303" s="38">
        <f t="shared" si="117"/>
        <v>9.9959692993421348E-3</v>
      </c>
      <c r="AB303" s="37">
        <f t="shared" si="118"/>
        <v>1.1262361509376716E-2</v>
      </c>
      <c r="AC303" s="39">
        <f t="shared" si="115"/>
        <v>18.262478711843656</v>
      </c>
    </row>
    <row r="304" spans="1:29">
      <c r="A304" s="20">
        <f t="shared" si="116"/>
        <v>2.7699999999999888E-2</v>
      </c>
      <c r="B304" s="16">
        <f t="shared" si="101"/>
        <v>3.5268735389163863</v>
      </c>
      <c r="C304" s="16">
        <f t="shared" si="102"/>
        <v>66.07562420532642</v>
      </c>
      <c r="D304" s="20">
        <f t="shared" si="119"/>
        <v>99.000403070065786</v>
      </c>
      <c r="E304" s="20">
        <f t="shared" si="120"/>
        <v>79.099011079249863</v>
      </c>
      <c r="F304" s="20">
        <f t="shared" ref="F304:J354" si="121">U303</f>
        <v>3.9043444303785004</v>
      </c>
      <c r="G304" s="20">
        <f t="shared" si="121"/>
        <v>4.118249257746629</v>
      </c>
      <c r="H304" s="20">
        <f t="shared" si="121"/>
        <v>0.21390482736813526</v>
      </c>
      <c r="I304" s="20">
        <f t="shared" si="121"/>
        <v>19.8</v>
      </c>
      <c r="J304" s="20">
        <f t="shared" si="121"/>
        <v>0.99525233616657871</v>
      </c>
      <c r="K304" s="20">
        <f t="shared" si="103"/>
        <v>1016.376941139565</v>
      </c>
      <c r="L304" s="20">
        <f t="shared" si="104"/>
        <v>812.06145060838605</v>
      </c>
      <c r="M304" s="20">
        <f t="shared" si="105"/>
        <v>40.08353023062859</v>
      </c>
      <c r="N304" s="20">
        <f t="shared" si="106"/>
        <v>42.279561028417753</v>
      </c>
      <c r="O304" s="20">
        <f t="shared" si="107"/>
        <v>2.1960307977892315</v>
      </c>
      <c r="P304" s="20">
        <f>Properties!$G$12*EXP(1/$N$2-1/300)*(K304*L304-M304*N304/Properties!$B$3)</f>
        <v>1.3425821301004405E-2</v>
      </c>
      <c r="Q304" s="20">
        <f>Properties!$G$13*(K304^2-O304*N304/Properties!$C$3)</f>
        <v>7.3516270525588422E-4</v>
      </c>
      <c r="R304" s="20">
        <f>Properties!$G$14*(O304*L304-M304*K304/Properties!$D$3)</f>
        <v>5.3568998240605194E-10</v>
      </c>
      <c r="S304" s="20">
        <f t="shared" si="108"/>
        <v>98.996849740979783</v>
      </c>
      <c r="T304" s="20">
        <f t="shared" si="109"/>
        <v>79.095808481566365</v>
      </c>
      <c r="U304" s="20">
        <f t="shared" si="110"/>
        <v>3.9075470280619991</v>
      </c>
      <c r="V304" s="20">
        <f t="shared" si="111"/>
        <v>4.1216272211313774</v>
      </c>
      <c r="W304" s="20">
        <f t="shared" si="112"/>
        <v>0.21408019306938511</v>
      </c>
      <c r="X304" s="20">
        <f t="shared" si="99"/>
        <v>19.8</v>
      </c>
      <c r="Y304" s="20">
        <f t="shared" si="113"/>
        <v>0.99523515555779829</v>
      </c>
      <c r="Z304" s="34">
        <f t="shared" si="114"/>
        <v>3.0419539543544594E-2</v>
      </c>
      <c r="AA304" s="38">
        <f t="shared" si="117"/>
        <v>1.0031502590202166E-2</v>
      </c>
      <c r="AB304" s="37">
        <f t="shared" si="118"/>
        <v>1.1302393980420433E-2</v>
      </c>
      <c r="AC304" s="39">
        <f t="shared" si="115"/>
        <v>18.262394873531182</v>
      </c>
    </row>
    <row r="305" spans="1:29">
      <c r="A305" s="20">
        <f t="shared" si="116"/>
        <v>2.7799999999999887E-2</v>
      </c>
      <c r="B305" s="16">
        <f t="shared" si="101"/>
        <v>3.5396059343637378</v>
      </c>
      <c r="C305" s="16">
        <f t="shared" si="102"/>
        <v>66.314164364912443</v>
      </c>
      <c r="D305" s="20">
        <f t="shared" si="119"/>
        <v>98.996849740979783</v>
      </c>
      <c r="E305" s="20">
        <f t="shared" si="120"/>
        <v>79.095808481566365</v>
      </c>
      <c r="F305" s="20">
        <f t="shared" si="121"/>
        <v>3.9075470280619991</v>
      </c>
      <c r="G305" s="20">
        <f t="shared" si="121"/>
        <v>4.1216272211313774</v>
      </c>
      <c r="H305" s="20">
        <f t="shared" si="121"/>
        <v>0.21408019306938511</v>
      </c>
      <c r="I305" s="20">
        <f t="shared" si="121"/>
        <v>19.8</v>
      </c>
      <c r="J305" s="20">
        <f t="shared" si="121"/>
        <v>0.99523515555779829</v>
      </c>
      <c r="K305" s="20">
        <f t="shared" si="103"/>
        <v>1016.322916626516</v>
      </c>
      <c r="L305" s="20">
        <f t="shared" si="104"/>
        <v>812.01455378879257</v>
      </c>
      <c r="M305" s="20">
        <f t="shared" si="105"/>
        <v>40.115716841556342</v>
      </c>
      <c r="N305" s="20">
        <f t="shared" si="106"/>
        <v>42.313510072164298</v>
      </c>
      <c r="O305" s="20">
        <f t="shared" si="107"/>
        <v>2.1977932306080246</v>
      </c>
      <c r="P305" s="20">
        <f>Properties!$G$12*EXP(1/$N$2-1/300)*(K305*L305-M305*N305/Properties!$B$3)</f>
        <v>1.342433228578907E-2</v>
      </c>
      <c r="Q305" s="20">
        <f>Properties!$G$13*(K305^2-O305*N305/Properties!$C$3)</f>
        <v>7.3508454562341591E-4</v>
      </c>
      <c r="R305" s="20">
        <f>Properties!$G$14*(O305*L305-M305*K305/Properties!$D$3)</f>
        <v>5.3608616154951454E-10</v>
      </c>
      <c r="S305" s="20">
        <f t="shared" si="108"/>
        <v>98.993296804372235</v>
      </c>
      <c r="T305" s="20">
        <f t="shared" si="109"/>
        <v>79.092606239072694</v>
      </c>
      <c r="U305" s="20">
        <f t="shared" si="110"/>
        <v>3.910749270555665</v>
      </c>
      <c r="V305" s="20">
        <f t="shared" si="111"/>
        <v>4.125004810681987</v>
      </c>
      <c r="W305" s="20">
        <f t="shared" si="112"/>
        <v>0.21425554012632925</v>
      </c>
      <c r="X305" s="20">
        <f t="shared" ref="X305:X368" si="122">I305</f>
        <v>19.8</v>
      </c>
      <c r="Y305" s="20">
        <f t="shared" si="113"/>
        <v>0.99521797465243145</v>
      </c>
      <c r="Z305" s="34">
        <f t="shared" si="114"/>
        <v>3.052707260122578E-2</v>
      </c>
      <c r="AA305" s="38">
        <f t="shared" si="117"/>
        <v>1.0067031956277646E-2</v>
      </c>
      <c r="AB305" s="37">
        <f t="shared" si="118"/>
        <v>1.1342422011591325E-2</v>
      </c>
      <c r="AC305" s="39">
        <f t="shared" si="115"/>
        <v>18.262311038878451</v>
      </c>
    </row>
    <row r="306" spans="1:29">
      <c r="A306" s="20">
        <f t="shared" si="116"/>
        <v>2.7899999999999887E-2</v>
      </c>
      <c r="B306" s="16">
        <f t="shared" si="101"/>
        <v>3.5523383298110893</v>
      </c>
      <c r="C306" s="16">
        <f t="shared" si="102"/>
        <v>66.552704524498452</v>
      </c>
      <c r="D306" s="20">
        <f t="shared" si="119"/>
        <v>98.993296804372235</v>
      </c>
      <c r="E306" s="20">
        <f t="shared" si="120"/>
        <v>79.092606239072694</v>
      </c>
      <c r="F306" s="20">
        <f t="shared" si="121"/>
        <v>3.910749270555665</v>
      </c>
      <c r="G306" s="20">
        <f t="shared" si="121"/>
        <v>4.125004810681987</v>
      </c>
      <c r="H306" s="20">
        <f t="shared" si="121"/>
        <v>0.21425554012632925</v>
      </c>
      <c r="I306" s="20">
        <f t="shared" si="121"/>
        <v>19.8</v>
      </c>
      <c r="J306" s="20">
        <f t="shared" si="121"/>
        <v>0.99521797465243145</v>
      </c>
      <c r="K306" s="20">
        <f t="shared" si="103"/>
        <v>1016.2688970992779</v>
      </c>
      <c r="L306" s="20">
        <f t="shared" si="104"/>
        <v>811.9676615087717</v>
      </c>
      <c r="M306" s="20">
        <f t="shared" si="105"/>
        <v>40.147898658971378</v>
      </c>
      <c r="N306" s="20">
        <f t="shared" si="106"/>
        <v>42.347454068181371</v>
      </c>
      <c r="O306" s="20">
        <f t="shared" si="107"/>
        <v>2.1995554092100686</v>
      </c>
      <c r="P306" s="20">
        <f>Properties!$G$12*EXP(1/$N$2-1/300)*(K306*L306-M306*N306/Properties!$B$3)</f>
        <v>1.3422843493851621E-2</v>
      </c>
      <c r="Q306" s="20">
        <f>Properties!$G$13*(K306^2-O306*N306/Properties!$C$3)</f>
        <v>7.3500639735215028E-4</v>
      </c>
      <c r="R306" s="20">
        <f>Properties!$G$14*(O306*L306-M306*K306/Properties!$D$3)</f>
        <v>5.3648223047467811E-10</v>
      </c>
      <c r="S306" s="20">
        <f t="shared" si="108"/>
        <v>98.989744260184438</v>
      </c>
      <c r="T306" s="20">
        <f t="shared" si="109"/>
        <v>79.089404351715601</v>
      </c>
      <c r="U306" s="20">
        <f t="shared" si="110"/>
        <v>3.9139511579127593</v>
      </c>
      <c r="V306" s="20">
        <f t="shared" si="111"/>
        <v>4.12838202645443</v>
      </c>
      <c r="W306" s="20">
        <f t="shared" si="112"/>
        <v>0.21443086854167781</v>
      </c>
      <c r="X306" s="20">
        <f t="shared" si="122"/>
        <v>19.8</v>
      </c>
      <c r="Y306" s="20">
        <f t="shared" si="113"/>
        <v>0.99520079345046275</v>
      </c>
      <c r="Z306" s="34">
        <f t="shared" si="114"/>
        <v>3.0634589534324741E-2</v>
      </c>
      <c r="AA306" s="38">
        <f t="shared" si="117"/>
        <v>1.0102557398155625E-2</v>
      </c>
      <c r="AB306" s="37">
        <f t="shared" si="118"/>
        <v>1.1382445603554992E-2</v>
      </c>
      <c r="AC306" s="39">
        <f t="shared" si="115"/>
        <v>18.26222720788536</v>
      </c>
    </row>
    <row r="307" spans="1:29">
      <c r="A307" s="20">
        <f t="shared" si="116"/>
        <v>2.7999999999999886E-2</v>
      </c>
      <c r="B307" s="16">
        <f t="shared" si="101"/>
        <v>3.5650707252584408</v>
      </c>
      <c r="C307" s="16">
        <f t="shared" si="102"/>
        <v>66.791244684084475</v>
      </c>
      <c r="D307" s="20">
        <f t="shared" si="119"/>
        <v>98.989744260184438</v>
      </c>
      <c r="E307" s="20">
        <f t="shared" si="120"/>
        <v>79.089404351715601</v>
      </c>
      <c r="F307" s="20">
        <f t="shared" si="121"/>
        <v>3.9139511579127593</v>
      </c>
      <c r="G307" s="20">
        <f t="shared" si="121"/>
        <v>4.12838202645443</v>
      </c>
      <c r="H307" s="20">
        <f t="shared" si="121"/>
        <v>0.21443086854167781</v>
      </c>
      <c r="I307" s="20">
        <f t="shared" si="121"/>
        <v>19.8</v>
      </c>
      <c r="J307" s="20">
        <f t="shared" si="121"/>
        <v>0.99520079345046275</v>
      </c>
      <c r="K307" s="20">
        <f t="shared" si="103"/>
        <v>1016.2148825570565</v>
      </c>
      <c r="L307" s="20">
        <f t="shared" si="104"/>
        <v>811.92077376760449</v>
      </c>
      <c r="M307" s="20">
        <f t="shared" si="105"/>
        <v>40.18007568357929</v>
      </c>
      <c r="N307" s="20">
        <f t="shared" si="106"/>
        <v>42.381393017210669</v>
      </c>
      <c r="O307" s="20">
        <f t="shared" si="107"/>
        <v>2.201317333631454</v>
      </c>
      <c r="P307" s="20">
        <f>Properties!$G$12*EXP(1/$N$2-1/300)*(K307*L307-M307*N307/Properties!$B$3)</f>
        <v>1.3421354925146324E-2</v>
      </c>
      <c r="Q307" s="20">
        <f>Properties!$G$13*(K307^2-O307*N307/Properties!$C$3)</f>
        <v>7.3492826043979075E-4</v>
      </c>
      <c r="R307" s="20">
        <f>Properties!$G$14*(O307*L307-M307*K307/Properties!$D$3)</f>
        <v>5.3687818920856942E-10</v>
      </c>
      <c r="S307" s="20">
        <f t="shared" si="108"/>
        <v>98.986192108357741</v>
      </c>
      <c r="T307" s="20">
        <f t="shared" si="109"/>
        <v>79.086202819441823</v>
      </c>
      <c r="U307" s="20">
        <f t="shared" si="110"/>
        <v>3.9171526901865312</v>
      </c>
      <c r="V307" s="20">
        <f t="shared" si="111"/>
        <v>4.1317588685046642</v>
      </c>
      <c r="W307" s="20">
        <f t="shared" si="112"/>
        <v>0.21460617831814038</v>
      </c>
      <c r="X307" s="20">
        <f t="shared" si="122"/>
        <v>19.8</v>
      </c>
      <c r="Y307" s="20">
        <f t="shared" si="113"/>
        <v>0.99518361195187677</v>
      </c>
      <c r="Z307" s="34">
        <f t="shared" si="114"/>
        <v>3.074209034614428E-2</v>
      </c>
      <c r="AA307" s="38">
        <f t="shared" si="117"/>
        <v>1.0138078916422585E-2</v>
      </c>
      <c r="AB307" s="37">
        <f t="shared" si="118"/>
        <v>1.1422464756977214E-2</v>
      </c>
      <c r="AC307" s="39">
        <f t="shared" si="115"/>
        <v>18.262143380551812</v>
      </c>
    </row>
    <row r="308" spans="1:29">
      <c r="A308" s="20">
        <f t="shared" si="116"/>
        <v>2.8099999999999885E-2</v>
      </c>
      <c r="B308" s="16">
        <f t="shared" si="101"/>
        <v>3.5778031207057923</v>
      </c>
      <c r="C308" s="16">
        <f t="shared" si="102"/>
        <v>67.029784843670484</v>
      </c>
      <c r="D308" s="20">
        <f t="shared" si="119"/>
        <v>98.986192108357741</v>
      </c>
      <c r="E308" s="20">
        <f t="shared" si="120"/>
        <v>79.086202819441823</v>
      </c>
      <c r="F308" s="20">
        <f t="shared" si="121"/>
        <v>3.9171526901865312</v>
      </c>
      <c r="G308" s="20">
        <f t="shared" si="121"/>
        <v>4.1317588685046642</v>
      </c>
      <c r="H308" s="20">
        <f t="shared" si="121"/>
        <v>0.21460617831814038</v>
      </c>
      <c r="I308" s="20">
        <f t="shared" si="121"/>
        <v>19.8</v>
      </c>
      <c r="J308" s="20">
        <f t="shared" si="121"/>
        <v>0.99518361195187677</v>
      </c>
      <c r="K308" s="20">
        <f t="shared" si="103"/>
        <v>1016.1608729990577</v>
      </c>
      <c r="L308" s="20">
        <f t="shared" si="104"/>
        <v>811.87389056457198</v>
      </c>
      <c r="M308" s="20">
        <f t="shared" si="105"/>
        <v>40.212247916085552</v>
      </c>
      <c r="N308" s="20">
        <f t="shared" si="106"/>
        <v>42.415326919993745</v>
      </c>
      <c r="O308" s="20">
        <f t="shared" si="107"/>
        <v>2.2030790039082651</v>
      </c>
      <c r="P308" s="20">
        <f>Properties!$G$12*EXP(1/$N$2-1/300)*(K308*L308-M308*N308/Properties!$B$3)</f>
        <v>1.3419866579627461E-2</v>
      </c>
      <c r="Q308" s="20">
        <f>Properties!$G$13*(K308^2-O308*N308/Properties!$C$3)</f>
        <v>7.3485013488404154E-4</v>
      </c>
      <c r="R308" s="20">
        <f>Properties!$G$14*(O308*L308-M308*K308/Properties!$D$3)</f>
        <v>5.3727403777820771E-10</v>
      </c>
      <c r="S308" s="20">
        <f t="shared" si="108"/>
        <v>98.982640348833485</v>
      </c>
      <c r="T308" s="20">
        <f t="shared" si="109"/>
        <v>79.083001642198141</v>
      </c>
      <c r="U308" s="20">
        <f t="shared" si="110"/>
        <v>3.9203538674302201</v>
      </c>
      <c r="V308" s="20">
        <f t="shared" si="111"/>
        <v>4.1351353368886388</v>
      </c>
      <c r="W308" s="20">
        <f t="shared" si="112"/>
        <v>0.21478146945842599</v>
      </c>
      <c r="X308" s="20">
        <f t="shared" si="122"/>
        <v>19.8</v>
      </c>
      <c r="Y308" s="20">
        <f t="shared" si="113"/>
        <v>0.99516643015665818</v>
      </c>
      <c r="Z308" s="34">
        <f t="shared" si="114"/>
        <v>3.0849575039985977E-2</v>
      </c>
      <c r="AA308" s="38">
        <f t="shared" si="117"/>
        <v>1.0173596511665153E-2</v>
      </c>
      <c r="AB308" s="37">
        <f t="shared" si="118"/>
        <v>1.1462479472523235E-2</v>
      </c>
      <c r="AC308" s="39">
        <f t="shared" si="115"/>
        <v>18.262059556877695</v>
      </c>
    </row>
    <row r="309" spans="1:29">
      <c r="A309" s="20">
        <f t="shared" si="116"/>
        <v>2.8199999999999885E-2</v>
      </c>
      <c r="B309" s="16">
        <f t="shared" si="101"/>
        <v>3.5905355161531438</v>
      </c>
      <c r="C309" s="16">
        <f t="shared" si="102"/>
        <v>67.268325003256507</v>
      </c>
      <c r="D309" s="20">
        <f t="shared" si="119"/>
        <v>98.982640348833485</v>
      </c>
      <c r="E309" s="20">
        <f t="shared" si="120"/>
        <v>79.083001642198141</v>
      </c>
      <c r="F309" s="20">
        <f t="shared" si="121"/>
        <v>3.9203538674302201</v>
      </c>
      <c r="G309" s="20">
        <f t="shared" si="121"/>
        <v>4.1351353368886388</v>
      </c>
      <c r="H309" s="20">
        <f t="shared" si="121"/>
        <v>0.21478146945842599</v>
      </c>
      <c r="I309" s="20">
        <f t="shared" si="121"/>
        <v>19.8</v>
      </c>
      <c r="J309" s="20">
        <f t="shared" si="121"/>
        <v>0.99516643015665818</v>
      </c>
      <c r="K309" s="20">
        <f t="shared" si="103"/>
        <v>1016.1068684244877</v>
      </c>
      <c r="L309" s="20">
        <f t="shared" si="104"/>
        <v>811.82701189895647</v>
      </c>
      <c r="M309" s="20">
        <f t="shared" si="105"/>
        <v>40.244415357195471</v>
      </c>
      <c r="N309" s="20">
        <f t="shared" si="106"/>
        <v>42.449255777271972</v>
      </c>
      <c r="O309" s="20">
        <f t="shared" si="107"/>
        <v>2.2048404200765792</v>
      </c>
      <c r="P309" s="20">
        <f>Properties!$G$12*EXP(1/$N$2-1/300)*(K309*L309-M309*N309/Properties!$B$3)</f>
        <v>1.3418378457249351E-2</v>
      </c>
      <c r="Q309" s="20">
        <f>Properties!$G$13*(K309^2-O309*N309/Properties!$C$3)</f>
        <v>7.3477202068260793E-4</v>
      </c>
      <c r="R309" s="20">
        <f>Properties!$G$14*(O309*L309-M309*K309/Properties!$D$3)</f>
        <v>5.3766977621060602E-10</v>
      </c>
      <c r="S309" s="20">
        <f t="shared" si="108"/>
        <v>98.979088981553019</v>
      </c>
      <c r="T309" s="20">
        <f t="shared" si="109"/>
        <v>79.079800819931307</v>
      </c>
      <c r="U309" s="20">
        <f t="shared" si="110"/>
        <v>3.9235546896970539</v>
      </c>
      <c r="V309" s="20">
        <f t="shared" si="111"/>
        <v>4.1385114316622893</v>
      </c>
      <c r="W309" s="20">
        <f t="shared" si="112"/>
        <v>0.21495674196524314</v>
      </c>
      <c r="X309" s="20">
        <f t="shared" si="122"/>
        <v>19.8</v>
      </c>
      <c r="Y309" s="20">
        <f t="shared" si="113"/>
        <v>0.99514924806479166</v>
      </c>
      <c r="Z309" s="34">
        <f t="shared" si="114"/>
        <v>3.0957043619148861E-2</v>
      </c>
      <c r="AA309" s="38">
        <f t="shared" si="117"/>
        <v>1.0209110184469808E-2</v>
      </c>
      <c r="AB309" s="37">
        <f t="shared" si="118"/>
        <v>1.1502489750858658E-2</v>
      </c>
      <c r="AC309" s="39">
        <f t="shared" si="115"/>
        <v>18.261975736862933</v>
      </c>
    </row>
    <row r="310" spans="1:29">
      <c r="A310" s="20">
        <f t="shared" si="116"/>
        <v>2.8299999999999884E-2</v>
      </c>
      <c r="B310" s="16">
        <f t="shared" si="101"/>
        <v>3.6032679116004953</v>
      </c>
      <c r="C310" s="16">
        <f t="shared" si="102"/>
        <v>67.506865162842516</v>
      </c>
      <c r="D310" s="20">
        <f t="shared" si="119"/>
        <v>98.979088981553019</v>
      </c>
      <c r="E310" s="20">
        <f t="shared" si="120"/>
        <v>79.079800819931307</v>
      </c>
      <c r="F310" s="20">
        <f t="shared" si="121"/>
        <v>3.9235546896970539</v>
      </c>
      <c r="G310" s="20">
        <f t="shared" si="121"/>
        <v>4.1385114316622893</v>
      </c>
      <c r="H310" s="20">
        <f t="shared" si="121"/>
        <v>0.21495674196524314</v>
      </c>
      <c r="I310" s="20">
        <f t="shared" si="121"/>
        <v>19.8</v>
      </c>
      <c r="J310" s="20">
        <f t="shared" si="121"/>
        <v>0.99514924806479166</v>
      </c>
      <c r="K310" s="20">
        <f t="shared" si="103"/>
        <v>1016.0528688325523</v>
      </c>
      <c r="L310" s="20">
        <f t="shared" si="104"/>
        <v>811.78013777003878</v>
      </c>
      <c r="M310" s="20">
        <f t="shared" si="105"/>
        <v>40.276578007614198</v>
      </c>
      <c r="N310" s="20">
        <f t="shared" si="106"/>
        <v>42.48317958978658</v>
      </c>
      <c r="O310" s="20">
        <f t="shared" si="107"/>
        <v>2.2066015821724645</v>
      </c>
      <c r="P310" s="20">
        <f>Properties!$G$12*EXP(1/$N$2-1/300)*(K310*L310-M310*N310/Properties!$B$3)</f>
        <v>1.3416890557966278E-2</v>
      </c>
      <c r="Q310" s="20">
        <f>Properties!$G$13*(K310^2-O310*N310/Properties!$C$3)</f>
        <v>7.3469391783319402E-4</v>
      </c>
      <c r="R310" s="20">
        <f>Properties!$G$14*(O310*L310-M310*K310/Properties!$D$3)</f>
        <v>5.3806540453276805E-10</v>
      </c>
      <c r="S310" s="20">
        <f t="shared" si="108"/>
        <v>98.975538006457711</v>
      </c>
      <c r="T310" s="20">
        <f t="shared" si="109"/>
        <v>79.076600352588116</v>
      </c>
      <c r="U310" s="20">
        <f t="shared" si="110"/>
        <v>3.9267551570402497</v>
      </c>
      <c r="V310" s="20">
        <f t="shared" si="111"/>
        <v>4.1418871528815417</v>
      </c>
      <c r="W310" s="20">
        <f t="shared" si="112"/>
        <v>0.21513199584129974</v>
      </c>
      <c r="X310" s="20">
        <f t="shared" si="122"/>
        <v>19.8</v>
      </c>
      <c r="Y310" s="20">
        <f t="shared" si="113"/>
        <v>0.99513206567626178</v>
      </c>
      <c r="Z310" s="34">
        <f t="shared" si="114"/>
        <v>3.1064496086934401E-2</v>
      </c>
      <c r="AA310" s="38">
        <f t="shared" si="117"/>
        <v>1.024461993542289E-2</v>
      </c>
      <c r="AB310" s="37">
        <f t="shared" si="118"/>
        <v>1.154249559264855E-2</v>
      </c>
      <c r="AC310" s="39">
        <f t="shared" si="115"/>
        <v>18.261891920507416</v>
      </c>
    </row>
    <row r="311" spans="1:29">
      <c r="A311" s="20">
        <f t="shared" si="116"/>
        <v>2.8399999999999884E-2</v>
      </c>
      <c r="B311" s="16">
        <f t="shared" si="101"/>
        <v>3.6160003070478473</v>
      </c>
      <c r="C311" s="16">
        <f t="shared" si="102"/>
        <v>67.745405322428539</v>
      </c>
      <c r="D311" s="20">
        <f t="shared" si="119"/>
        <v>98.975538006457711</v>
      </c>
      <c r="E311" s="20">
        <f t="shared" si="120"/>
        <v>79.076600352588116</v>
      </c>
      <c r="F311" s="20">
        <f t="shared" si="121"/>
        <v>3.9267551570402497</v>
      </c>
      <c r="G311" s="20">
        <f t="shared" si="121"/>
        <v>4.1418871528815417</v>
      </c>
      <c r="H311" s="20">
        <f t="shared" si="121"/>
        <v>0.21513199584129974</v>
      </c>
      <c r="I311" s="20">
        <f t="shared" si="121"/>
        <v>19.8</v>
      </c>
      <c r="J311" s="20">
        <f t="shared" si="121"/>
        <v>0.99513206567626178</v>
      </c>
      <c r="K311" s="20">
        <f t="shared" si="103"/>
        <v>1015.998874222459</v>
      </c>
      <c r="L311" s="20">
        <f t="shared" si="104"/>
        <v>811.73326817710142</v>
      </c>
      <c r="M311" s="20">
        <f t="shared" si="105"/>
        <v>40.308735868046774</v>
      </c>
      <c r="N311" s="20">
        <f t="shared" si="106"/>
        <v>42.51709835827868</v>
      </c>
      <c r="O311" s="20">
        <f t="shared" si="107"/>
        <v>2.2083624902319832</v>
      </c>
      <c r="P311" s="20">
        <f>Properties!$G$12*EXP(1/$N$2-1/300)*(K311*L311-M311*N311/Properties!$B$3)</f>
        <v>1.3415402881732595E-2</v>
      </c>
      <c r="Q311" s="20">
        <f>Properties!$G$13*(K311^2-O311*N311/Properties!$C$3)</f>
        <v>7.3461582633350801E-4</v>
      </c>
      <c r="R311" s="20">
        <f>Properties!$G$14*(O311*L311-M311*K311/Properties!$D$3)</f>
        <v>5.3846092277169031E-10</v>
      </c>
      <c r="S311" s="20">
        <f t="shared" si="108"/>
        <v>98.97198742348894</v>
      </c>
      <c r="T311" s="20">
        <f t="shared" si="109"/>
        <v>79.073400240115348</v>
      </c>
      <c r="U311" s="20">
        <f t="shared" si="110"/>
        <v>3.9299552695130133</v>
      </c>
      <c r="V311" s="20">
        <f t="shared" si="111"/>
        <v>4.1452625006023087</v>
      </c>
      <c r="W311" s="20">
        <f t="shared" si="112"/>
        <v>0.21530723108930319</v>
      </c>
      <c r="X311" s="20">
        <f t="shared" si="122"/>
        <v>19.8</v>
      </c>
      <c r="Y311" s="20">
        <f t="shared" si="113"/>
        <v>0.99511488299105322</v>
      </c>
      <c r="Z311" s="34">
        <f t="shared" si="114"/>
        <v>3.1171932446639072E-2</v>
      </c>
      <c r="AA311" s="38">
        <f t="shared" si="117"/>
        <v>1.0280125765110597E-2</v>
      </c>
      <c r="AB311" s="37">
        <f t="shared" si="118"/>
        <v>1.1582496998558156E-2</v>
      </c>
      <c r="AC311" s="39">
        <f t="shared" si="115"/>
        <v>18.261808107811039</v>
      </c>
    </row>
    <row r="312" spans="1:29">
      <c r="A312" s="20">
        <f t="shared" si="116"/>
        <v>2.8499999999999883E-2</v>
      </c>
      <c r="B312" s="16">
        <f t="shared" si="101"/>
        <v>3.6287327024951987</v>
      </c>
      <c r="C312" s="16">
        <f t="shared" si="102"/>
        <v>67.983945482014548</v>
      </c>
      <c r="D312" s="20">
        <f t="shared" si="119"/>
        <v>98.97198742348894</v>
      </c>
      <c r="E312" s="20">
        <f t="shared" si="120"/>
        <v>79.073400240115348</v>
      </c>
      <c r="F312" s="20">
        <f t="shared" si="121"/>
        <v>3.9299552695130133</v>
      </c>
      <c r="G312" s="20">
        <f t="shared" si="121"/>
        <v>4.1452625006023087</v>
      </c>
      <c r="H312" s="20">
        <f t="shared" si="121"/>
        <v>0.21530723108930319</v>
      </c>
      <c r="I312" s="20">
        <f t="shared" si="121"/>
        <v>19.8</v>
      </c>
      <c r="J312" s="20">
        <f t="shared" si="121"/>
        <v>0.99511488299105322</v>
      </c>
      <c r="K312" s="20">
        <f t="shared" si="103"/>
        <v>1015.9448845934136</v>
      </c>
      <c r="L312" s="20">
        <f t="shared" si="104"/>
        <v>811.68640311942579</v>
      </c>
      <c r="M312" s="20">
        <f t="shared" si="105"/>
        <v>40.340888939198074</v>
      </c>
      <c r="N312" s="20">
        <f t="shared" si="106"/>
        <v>42.551012083489184</v>
      </c>
      <c r="O312" s="20">
        <f t="shared" si="107"/>
        <v>2.2101231442911908</v>
      </c>
      <c r="P312" s="20">
        <f>Properties!$G$12*EXP(1/$N$2-1/300)*(K312*L312-M312*N312/Properties!$B$3)</f>
        <v>1.3413915428502616E-2</v>
      </c>
      <c r="Q312" s="20">
        <f>Properties!$G$13*(K312^2-O312*N312/Properties!$C$3)</f>
        <v>7.3453774618125508E-4</v>
      </c>
      <c r="R312" s="20">
        <f>Properties!$G$14*(O312*L312-M312*K312/Properties!$D$3)</f>
        <v>5.3885633095436276E-10</v>
      </c>
      <c r="S312" s="20">
        <f t="shared" si="108"/>
        <v>98.968437232588101</v>
      </c>
      <c r="T312" s="20">
        <f t="shared" si="109"/>
        <v>79.070200482459825</v>
      </c>
      <c r="U312" s="20">
        <f t="shared" si="110"/>
        <v>3.9331550271685405</v>
      </c>
      <c r="V312" s="20">
        <f t="shared" si="111"/>
        <v>4.1486374748804931</v>
      </c>
      <c r="W312" s="20">
        <f t="shared" si="112"/>
        <v>0.21548244771196035</v>
      </c>
      <c r="X312" s="20">
        <f t="shared" si="122"/>
        <v>19.8</v>
      </c>
      <c r="Y312" s="20">
        <f t="shared" si="113"/>
        <v>0.99509770000915065</v>
      </c>
      <c r="Z312" s="34">
        <f t="shared" si="114"/>
        <v>3.1279352701562235E-2</v>
      </c>
      <c r="AA312" s="38">
        <f t="shared" si="117"/>
        <v>1.0315627674118985E-2</v>
      </c>
      <c r="AB312" s="37">
        <f t="shared" si="118"/>
        <v>1.162249396925219E-2</v>
      </c>
      <c r="AC312" s="39">
        <f t="shared" si="115"/>
        <v>18.261724298773707</v>
      </c>
    </row>
    <row r="313" spans="1:29">
      <c r="A313" s="20">
        <f t="shared" si="116"/>
        <v>2.8599999999999882E-2</v>
      </c>
      <c r="B313" s="16">
        <f t="shared" si="101"/>
        <v>3.6414650979425502</v>
      </c>
      <c r="C313" s="16">
        <f t="shared" si="102"/>
        <v>68.222485641600571</v>
      </c>
      <c r="D313" s="20">
        <f t="shared" si="119"/>
        <v>98.968437232588101</v>
      </c>
      <c r="E313" s="20">
        <f t="shared" si="120"/>
        <v>79.070200482459825</v>
      </c>
      <c r="F313" s="20">
        <f t="shared" si="121"/>
        <v>3.9331550271685405</v>
      </c>
      <c r="G313" s="20">
        <f t="shared" si="121"/>
        <v>4.1486374748804931</v>
      </c>
      <c r="H313" s="20">
        <f t="shared" si="121"/>
        <v>0.21548244771196035</v>
      </c>
      <c r="I313" s="20">
        <f t="shared" si="121"/>
        <v>19.8</v>
      </c>
      <c r="J313" s="20">
        <f t="shared" si="121"/>
        <v>0.99509770000915065</v>
      </c>
      <c r="K313" s="20">
        <f t="shared" si="103"/>
        <v>1015.8908999446232</v>
      </c>
      <c r="L313" s="20">
        <f t="shared" si="104"/>
        <v>811.63954259629452</v>
      </c>
      <c r="M313" s="20">
        <f t="shared" si="105"/>
        <v>40.373037221772833</v>
      </c>
      <c r="N313" s="20">
        <f t="shared" si="106"/>
        <v>42.584920766158888</v>
      </c>
      <c r="O313" s="20">
        <f t="shared" si="107"/>
        <v>2.2118835443861342</v>
      </c>
      <c r="P313" s="20">
        <f>Properties!$G$12*EXP(1/$N$2-1/300)*(K313*L313-M313*N313/Properties!$B$3)</f>
        <v>1.34124281982307E-2</v>
      </c>
      <c r="Q313" s="20">
        <f>Properties!$G$13*(K313^2-O313*N313/Properties!$C$3)</f>
        <v>7.3445967737414291E-4</v>
      </c>
      <c r="R313" s="20">
        <f>Properties!$G$14*(O313*L313-M313*K313/Properties!$D$3)</f>
        <v>5.3925162910776701E-10</v>
      </c>
      <c r="S313" s="20">
        <f t="shared" si="108"/>
        <v>98.964887433696589</v>
      </c>
      <c r="T313" s="20">
        <f t="shared" si="109"/>
        <v>79.067001079568357</v>
      </c>
      <c r="U313" s="20">
        <f t="shared" si="110"/>
        <v>3.9363544300600157</v>
      </c>
      <c r="V313" s="20">
        <f t="shared" si="111"/>
        <v>4.1520120757719852</v>
      </c>
      <c r="W313" s="20">
        <f t="shared" si="112"/>
        <v>0.21565764571197749</v>
      </c>
      <c r="X313" s="20">
        <f t="shared" si="122"/>
        <v>19.8</v>
      </c>
      <c r="Y313" s="20">
        <f t="shared" si="113"/>
        <v>0.99508051673053866</v>
      </c>
      <c r="Z313" s="34">
        <f t="shared" si="114"/>
        <v>3.138675685499992E-2</v>
      </c>
      <c r="AA313" s="38">
        <f t="shared" si="117"/>
        <v>1.0351125663034111E-2</v>
      </c>
      <c r="AB313" s="37">
        <f t="shared" si="118"/>
        <v>1.1662486505395541E-2</v>
      </c>
      <c r="AC313" s="39">
        <f t="shared" si="115"/>
        <v>18.261640493395326</v>
      </c>
    </row>
    <row r="314" spans="1:29">
      <c r="A314" s="20">
        <f t="shared" si="116"/>
        <v>2.8699999999999882E-2</v>
      </c>
      <c r="B314" s="16">
        <f t="shared" si="101"/>
        <v>3.6541974933899017</v>
      </c>
      <c r="C314" s="16">
        <f t="shared" si="102"/>
        <v>68.46102580118658</v>
      </c>
      <c r="D314" s="20">
        <f t="shared" si="119"/>
        <v>98.964887433696589</v>
      </c>
      <c r="E314" s="20">
        <f t="shared" si="120"/>
        <v>79.067001079568357</v>
      </c>
      <c r="F314" s="20">
        <f t="shared" si="121"/>
        <v>3.9363544300600157</v>
      </c>
      <c r="G314" s="20">
        <f t="shared" si="121"/>
        <v>4.1520120757719852</v>
      </c>
      <c r="H314" s="20">
        <f t="shared" si="121"/>
        <v>0.21565764571197749</v>
      </c>
      <c r="I314" s="20">
        <f t="shared" si="121"/>
        <v>19.8</v>
      </c>
      <c r="J314" s="20">
        <f t="shared" si="121"/>
        <v>0.99508051673053866</v>
      </c>
      <c r="K314" s="20">
        <f t="shared" si="103"/>
        <v>1015.8369202752948</v>
      </c>
      <c r="L314" s="20">
        <f t="shared" si="104"/>
        <v>811.59268660698956</v>
      </c>
      <c r="M314" s="20">
        <f t="shared" si="105"/>
        <v>40.405180716475634</v>
      </c>
      <c r="N314" s="20">
        <f t="shared" si="106"/>
        <v>42.618824407028406</v>
      </c>
      <c r="O314" s="20">
        <f t="shared" si="107"/>
        <v>2.2136436905528534</v>
      </c>
      <c r="P314" s="20">
        <f>Properties!$G$12*EXP(1/$N$2-1/300)*(K314*L314-M314*N314/Properties!$B$3)</f>
        <v>1.34109411908712E-2</v>
      </c>
      <c r="Q314" s="20">
        <f>Properties!$G$13*(K314^2-O314*N314/Properties!$C$3)</f>
        <v>7.3438161990987938E-4</v>
      </c>
      <c r="R314" s="20">
        <f>Properties!$G$14*(O314*L314-M314*K314/Properties!$D$3)</f>
        <v>5.3964681725887688E-10</v>
      </c>
      <c r="S314" s="20">
        <f t="shared" si="108"/>
        <v>98.961338026755826</v>
      </c>
      <c r="T314" s="20">
        <f t="shared" si="109"/>
        <v>79.063802031387766</v>
      </c>
      <c r="U314" s="20">
        <f t="shared" si="110"/>
        <v>3.9395534782406121</v>
      </c>
      <c r="V314" s="20">
        <f t="shared" si="111"/>
        <v>4.1553863033326648</v>
      </c>
      <c r="W314" s="20">
        <f t="shared" si="112"/>
        <v>0.21583282509206039</v>
      </c>
      <c r="X314" s="20">
        <f t="shared" si="122"/>
        <v>19.8</v>
      </c>
      <c r="Y314" s="20">
        <f t="shared" si="113"/>
        <v>0.9950633331552019</v>
      </c>
      <c r="Z314" s="34">
        <f t="shared" si="114"/>
        <v>3.1494144910248711E-2</v>
      </c>
      <c r="AA314" s="38">
        <f t="shared" si="117"/>
        <v>1.0386619732441744E-2</v>
      </c>
      <c r="AB314" s="37">
        <f t="shared" si="118"/>
        <v>1.1702474607652924E-2</v>
      </c>
      <c r="AC314" s="39">
        <f t="shared" si="115"/>
        <v>18.261556691675789</v>
      </c>
    </row>
    <row r="315" spans="1:29">
      <c r="A315" s="20">
        <f t="shared" si="116"/>
        <v>2.8799999999999881E-2</v>
      </c>
      <c r="B315" s="16">
        <f t="shared" si="101"/>
        <v>3.6669298888372532</v>
      </c>
      <c r="C315" s="16">
        <f t="shared" si="102"/>
        <v>68.699565960772603</v>
      </c>
      <c r="D315" s="20">
        <f t="shared" si="119"/>
        <v>98.961338026755826</v>
      </c>
      <c r="E315" s="20">
        <f t="shared" si="120"/>
        <v>79.063802031387766</v>
      </c>
      <c r="F315" s="20">
        <f t="shared" si="121"/>
        <v>3.9395534782406121</v>
      </c>
      <c r="G315" s="20">
        <f t="shared" si="121"/>
        <v>4.1553863033326648</v>
      </c>
      <c r="H315" s="20">
        <f t="shared" si="121"/>
        <v>0.21583282509206039</v>
      </c>
      <c r="I315" s="20">
        <f t="shared" si="121"/>
        <v>19.8</v>
      </c>
      <c r="J315" s="20">
        <f t="shared" si="121"/>
        <v>0.9950633331552019</v>
      </c>
      <c r="K315" s="20">
        <f t="shared" si="103"/>
        <v>1015.7829455846355</v>
      </c>
      <c r="L315" s="20">
        <f t="shared" si="104"/>
        <v>811.54583515079355</v>
      </c>
      <c r="M315" s="20">
        <f t="shared" si="105"/>
        <v>40.437319424010937</v>
      </c>
      <c r="N315" s="20">
        <f t="shared" si="106"/>
        <v>42.652723006838229</v>
      </c>
      <c r="O315" s="20">
        <f t="shared" si="107"/>
        <v>2.2154035828273821</v>
      </c>
      <c r="P315" s="20">
        <f>Properties!$G$12*EXP(1/$N$2-1/300)*(K315*L315-M315*N315/Properties!$B$3)</f>
        <v>1.3409454406378495E-2</v>
      </c>
      <c r="Q315" s="20">
        <f>Properties!$G$13*(K315^2-O315*N315/Properties!$C$3)</f>
        <v>7.3430357378617293E-4</v>
      </c>
      <c r="R315" s="20">
        <f>Properties!$G$14*(O315*L315-M315*K315/Properties!$D$3)</f>
        <v>5.4004189543465973E-10</v>
      </c>
      <c r="S315" s="20">
        <f t="shared" si="108"/>
        <v>98.957789011707234</v>
      </c>
      <c r="T315" s="20">
        <f t="shared" si="109"/>
        <v>79.06060333786489</v>
      </c>
      <c r="U315" s="20">
        <f t="shared" si="110"/>
        <v>3.9427521717634928</v>
      </c>
      <c r="V315" s="20">
        <f t="shared" si="111"/>
        <v>4.1587601576183992</v>
      </c>
      <c r="W315" s="20">
        <f t="shared" si="112"/>
        <v>0.21600798585491424</v>
      </c>
      <c r="X315" s="20">
        <f t="shared" si="122"/>
        <v>19.8</v>
      </c>
      <c r="Y315" s="20">
        <f t="shared" si="113"/>
        <v>0.99504614928312496</v>
      </c>
      <c r="Z315" s="34">
        <f t="shared" si="114"/>
        <v>3.1601516870603308E-2</v>
      </c>
      <c r="AA315" s="38">
        <f t="shared" si="117"/>
        <v>1.0422109882927657E-2</v>
      </c>
      <c r="AB315" s="37">
        <f t="shared" si="118"/>
        <v>1.1742458276688872E-2</v>
      </c>
      <c r="AC315" s="39">
        <f t="shared" si="115"/>
        <v>18.261472893615007</v>
      </c>
    </row>
    <row r="316" spans="1:29">
      <c r="A316" s="20">
        <f t="shared" si="116"/>
        <v>2.8899999999999881E-2</v>
      </c>
      <c r="B316" s="16">
        <f t="shared" si="101"/>
        <v>3.6796622842846047</v>
      </c>
      <c r="C316" s="16">
        <f t="shared" si="102"/>
        <v>68.938106120358611</v>
      </c>
      <c r="D316" s="20">
        <f t="shared" si="119"/>
        <v>98.957789011707234</v>
      </c>
      <c r="E316" s="20">
        <f t="shared" si="120"/>
        <v>79.06060333786489</v>
      </c>
      <c r="F316" s="20">
        <f t="shared" si="121"/>
        <v>3.9427521717634928</v>
      </c>
      <c r="G316" s="20">
        <f t="shared" si="121"/>
        <v>4.1587601576183992</v>
      </c>
      <c r="H316" s="20">
        <f t="shared" si="121"/>
        <v>0.21600798585491424</v>
      </c>
      <c r="I316" s="20">
        <f t="shared" si="121"/>
        <v>19.8</v>
      </c>
      <c r="J316" s="20">
        <f t="shared" si="121"/>
        <v>0.99504614928312496</v>
      </c>
      <c r="K316" s="20">
        <f t="shared" si="103"/>
        <v>1015.7289758718525</v>
      </c>
      <c r="L316" s="20">
        <f t="shared" si="104"/>
        <v>811.49898822698901</v>
      </c>
      <c r="M316" s="20">
        <f t="shared" si="105"/>
        <v>40.469453345083018</v>
      </c>
      <c r="N316" s="20">
        <f t="shared" si="106"/>
        <v>42.686616566328688</v>
      </c>
      <c r="O316" s="20">
        <f t="shared" si="107"/>
        <v>2.2171632212457455</v>
      </c>
      <c r="P316" s="20">
        <f>Properties!$G$12*EXP(1/$N$2-1/300)*(K316*L316-M316*N316/Properties!$B$3)</f>
        <v>1.340796784470696E-2</v>
      </c>
      <c r="Q316" s="20">
        <f>Properties!$G$13*(K316^2-O316*N316/Properties!$C$3)</f>
        <v>7.3422553900073242E-4</v>
      </c>
      <c r="R316" s="20">
        <f>Properties!$G$14*(O316*L316-M316*K316/Properties!$D$3)</f>
        <v>5.404368636620748E-10</v>
      </c>
      <c r="S316" s="20">
        <f t="shared" si="108"/>
        <v>98.954240388492252</v>
      </c>
      <c r="T316" s="20">
        <f t="shared" si="109"/>
        <v>79.057404998946581</v>
      </c>
      <c r="U316" s="20">
        <f t="shared" si="110"/>
        <v>3.9459505106818091</v>
      </c>
      <c r="V316" s="20">
        <f t="shared" si="111"/>
        <v>4.1621336386850452</v>
      </c>
      <c r="W316" s="20">
        <f t="shared" si="112"/>
        <v>0.21618312800324371</v>
      </c>
      <c r="X316" s="20">
        <f t="shared" si="122"/>
        <v>19.8</v>
      </c>
      <c r="Y316" s="20">
        <f t="shared" si="113"/>
        <v>0.9950289651142924</v>
      </c>
      <c r="Z316" s="34">
        <f t="shared" si="114"/>
        <v>3.1708872739358407E-2</v>
      </c>
      <c r="AA316" s="38">
        <f t="shared" si="117"/>
        <v>1.0457596115077478E-2</v>
      </c>
      <c r="AB316" s="37">
        <f t="shared" si="118"/>
        <v>1.1782437513167742E-2</v>
      </c>
      <c r="AC316" s="39">
        <f t="shared" si="115"/>
        <v>18.261389099212877</v>
      </c>
    </row>
    <row r="317" spans="1:29">
      <c r="A317" s="20">
        <f t="shared" si="116"/>
        <v>2.899999999999988E-2</v>
      </c>
      <c r="B317" s="16">
        <f t="shared" si="101"/>
        <v>3.6923946797319562</v>
      </c>
      <c r="C317" s="16">
        <f t="shared" si="102"/>
        <v>69.176646279944634</v>
      </c>
      <c r="D317" s="20">
        <f t="shared" si="119"/>
        <v>98.954240388492252</v>
      </c>
      <c r="E317" s="20">
        <f t="shared" si="120"/>
        <v>79.057404998946581</v>
      </c>
      <c r="F317" s="20">
        <f t="shared" si="121"/>
        <v>3.9459505106818091</v>
      </c>
      <c r="G317" s="20">
        <f t="shared" si="121"/>
        <v>4.1621336386850452</v>
      </c>
      <c r="H317" s="20">
        <f t="shared" si="121"/>
        <v>0.21618312800324371</v>
      </c>
      <c r="I317" s="20">
        <f t="shared" si="121"/>
        <v>19.8</v>
      </c>
      <c r="J317" s="20">
        <f t="shared" si="121"/>
        <v>0.9950289651142924</v>
      </c>
      <c r="K317" s="20">
        <f t="shared" si="103"/>
        <v>1015.6750111361531</v>
      </c>
      <c r="L317" s="20">
        <f t="shared" si="104"/>
        <v>811.45214583485824</v>
      </c>
      <c r="M317" s="20">
        <f t="shared" si="105"/>
        <v>40.501582480396031</v>
      </c>
      <c r="N317" s="20">
        <f t="shared" si="106"/>
        <v>42.720505086239925</v>
      </c>
      <c r="O317" s="20">
        <f t="shared" si="107"/>
        <v>2.2189226058439613</v>
      </c>
      <c r="P317" s="20">
        <f>Properties!$G$12*EXP(1/$N$2-1/300)*(K317*L317-M317*N317/Properties!$B$3)</f>
        <v>1.3406481505810981E-2</v>
      </c>
      <c r="Q317" s="20">
        <f>Properties!$G$13*(K317^2-O317*N317/Properties!$C$3)</f>
        <v>7.3414751555126714E-4</v>
      </c>
      <c r="R317" s="20">
        <f>Properties!$G$14*(O317*L317-M317*K317/Properties!$D$3)</f>
        <v>5.4083172196807298E-10</v>
      </c>
      <c r="S317" s="20">
        <f t="shared" si="108"/>
        <v>98.950692157052345</v>
      </c>
      <c r="T317" s="20">
        <f t="shared" si="109"/>
        <v>79.054207014579688</v>
      </c>
      <c r="U317" s="20">
        <f t="shared" si="110"/>
        <v>3.9491484950487021</v>
      </c>
      <c r="V317" s="20">
        <f t="shared" si="111"/>
        <v>4.1655067465884477</v>
      </c>
      <c r="W317" s="20">
        <f t="shared" si="112"/>
        <v>0.21635825153975291</v>
      </c>
      <c r="X317" s="20">
        <f t="shared" si="122"/>
        <v>19.8</v>
      </c>
      <c r="Y317" s="20">
        <f t="shared" si="113"/>
        <v>0.995011780648689</v>
      </c>
      <c r="Z317" s="34">
        <f t="shared" si="114"/>
        <v>3.1816212519808373E-2</v>
      </c>
      <c r="AA317" s="38">
        <f t="shared" si="117"/>
        <v>1.0493078429476554E-2</v>
      </c>
      <c r="AB317" s="37">
        <f t="shared" si="118"/>
        <v>1.1822412317753894E-2</v>
      </c>
      <c r="AC317" s="39">
        <f t="shared" si="115"/>
        <v>18.261305308469293</v>
      </c>
    </row>
    <row r="318" spans="1:29">
      <c r="A318" s="20">
        <f t="shared" si="116"/>
        <v>2.9099999999999879E-2</v>
      </c>
      <c r="B318" s="16">
        <f t="shared" si="101"/>
        <v>3.7051270751793077</v>
      </c>
      <c r="C318" s="16">
        <f t="shared" si="102"/>
        <v>69.415186439530643</v>
      </c>
      <c r="D318" s="20">
        <f t="shared" si="119"/>
        <v>98.950692157052345</v>
      </c>
      <c r="E318" s="20">
        <f t="shared" si="120"/>
        <v>79.054207014579688</v>
      </c>
      <c r="F318" s="20">
        <f t="shared" si="121"/>
        <v>3.9491484950487021</v>
      </c>
      <c r="G318" s="20">
        <f t="shared" si="121"/>
        <v>4.1655067465884477</v>
      </c>
      <c r="H318" s="20">
        <f t="shared" si="121"/>
        <v>0.21635825153975291</v>
      </c>
      <c r="I318" s="20">
        <f t="shared" si="121"/>
        <v>19.8</v>
      </c>
      <c r="J318" s="20">
        <f t="shared" si="121"/>
        <v>0.995011780648689</v>
      </c>
      <c r="K318" s="20">
        <f t="shared" si="103"/>
        <v>1015.6210513767451</v>
      </c>
      <c r="L318" s="20">
        <f t="shared" si="104"/>
        <v>811.40530797368422</v>
      </c>
      <c r="M318" s="20">
        <f t="shared" si="105"/>
        <v>40.533706830653998</v>
      </c>
      <c r="N318" s="20">
        <f t="shared" si="106"/>
        <v>42.754388567311963</v>
      </c>
      <c r="O318" s="20">
        <f t="shared" si="107"/>
        <v>2.2206817366580407</v>
      </c>
      <c r="P318" s="20">
        <f>Properties!$G$12*EXP(1/$N$2-1/300)*(K318*L318-M318*N318/Properties!$B$3)</f>
        <v>1.340499538964497E-2</v>
      </c>
      <c r="Q318" s="20">
        <f>Properties!$G$13*(K318^2-O318*N318/Properties!$C$3)</f>
        <v>7.340695034354877E-4</v>
      </c>
      <c r="R318" s="20">
        <f>Properties!$G$14*(O318*L318-M318*K318/Properties!$D$3)</f>
        <v>5.4122647037959804E-10</v>
      </c>
      <c r="S318" s="20">
        <f t="shared" si="108"/>
        <v>98.947144317328963</v>
      </c>
      <c r="T318" s="20">
        <f t="shared" si="109"/>
        <v>79.051009384711094</v>
      </c>
      <c r="U318" s="20">
        <f t="shared" si="110"/>
        <v>3.9523461249173022</v>
      </c>
      <c r="V318" s="20">
        <f t="shared" si="111"/>
        <v>4.1688794813844403</v>
      </c>
      <c r="W318" s="20">
        <f t="shared" si="112"/>
        <v>0.21653335646714539</v>
      </c>
      <c r="X318" s="20">
        <f t="shared" si="122"/>
        <v>19.8</v>
      </c>
      <c r="Y318" s="20">
        <f t="shared" si="113"/>
        <v>0.99499459588629924</v>
      </c>
      <c r="Z318" s="34">
        <f t="shared" si="114"/>
        <v>3.1923536215245352E-2</v>
      </c>
      <c r="AA318" s="38">
        <f t="shared" si="117"/>
        <v>1.0528556826710372E-2</v>
      </c>
      <c r="AB318" s="37">
        <f t="shared" si="118"/>
        <v>1.1862382691111329E-2</v>
      </c>
      <c r="AC318" s="39">
        <f t="shared" si="115"/>
        <v>18.261221521384158</v>
      </c>
    </row>
    <row r="319" spans="1:29">
      <c r="A319" s="20">
        <f t="shared" si="116"/>
        <v>2.9199999999999879E-2</v>
      </c>
      <c r="B319" s="16">
        <f t="shared" si="101"/>
        <v>3.7178594706266592</v>
      </c>
      <c r="C319" s="16">
        <f t="shared" si="102"/>
        <v>69.653726599116652</v>
      </c>
      <c r="D319" s="20">
        <f t="shared" si="119"/>
        <v>98.947144317328963</v>
      </c>
      <c r="E319" s="20">
        <f t="shared" si="120"/>
        <v>79.051009384711094</v>
      </c>
      <c r="F319" s="20">
        <f t="shared" si="121"/>
        <v>3.9523461249173022</v>
      </c>
      <c r="G319" s="20">
        <f t="shared" si="121"/>
        <v>4.1688794813844403</v>
      </c>
      <c r="H319" s="20">
        <f t="shared" si="121"/>
        <v>0.21653335646714539</v>
      </c>
      <c r="I319" s="20">
        <f t="shared" si="121"/>
        <v>19.8</v>
      </c>
      <c r="J319" s="20">
        <f t="shared" si="121"/>
        <v>0.99499459588629924</v>
      </c>
      <c r="K319" s="20">
        <f t="shared" si="103"/>
        <v>1015.5670965928362</v>
      </c>
      <c r="L319" s="20">
        <f t="shared" si="104"/>
        <v>811.35847464275014</v>
      </c>
      <c r="M319" s="20">
        <f t="shared" si="105"/>
        <v>40.565826396560773</v>
      </c>
      <c r="N319" s="20">
        <f t="shared" si="106"/>
        <v>42.788267010284677</v>
      </c>
      <c r="O319" s="20">
        <f t="shared" si="107"/>
        <v>2.2224406137239865</v>
      </c>
      <c r="P319" s="20">
        <f>Properties!$G$12*EXP(1/$N$2-1/300)*(K319*L319-M319*N319/Properties!$B$3)</f>
        <v>1.3403509496163349E-2</v>
      </c>
      <c r="Q319" s="20">
        <f>Properties!$G$13*(K319^2-O319*N319/Properties!$C$3)</f>
        <v>7.3399150265110447E-4</v>
      </c>
      <c r="R319" s="20">
        <f>Properties!$G$14*(O319*L319-M319*K319/Properties!$D$3)</f>
        <v>5.4162110892358689E-10</v>
      </c>
      <c r="S319" s="20">
        <f t="shared" si="108"/>
        <v>98.943596869263573</v>
      </c>
      <c r="T319" s="20">
        <f t="shared" si="109"/>
        <v>79.047812109287662</v>
      </c>
      <c r="U319" s="20">
        <f t="shared" si="110"/>
        <v>3.9555434003407282</v>
      </c>
      <c r="V319" s="20">
        <f t="shared" si="111"/>
        <v>4.1722518431288451</v>
      </c>
      <c r="W319" s="20">
        <f t="shared" si="112"/>
        <v>0.21670844278812418</v>
      </c>
      <c r="X319" s="20">
        <f t="shared" si="122"/>
        <v>19.8</v>
      </c>
      <c r="Y319" s="20">
        <f t="shared" si="113"/>
        <v>0.99497741082710789</v>
      </c>
      <c r="Z319" s="34">
        <f t="shared" si="114"/>
        <v>3.203084382896082E-2</v>
      </c>
      <c r="AA319" s="38">
        <f t="shared" si="117"/>
        <v>1.0564031307364274E-2</v>
      </c>
      <c r="AB319" s="37">
        <f t="shared" si="118"/>
        <v>1.1902348633904224E-2</v>
      </c>
      <c r="AC319" s="39">
        <f t="shared" si="115"/>
        <v>18.261137737957384</v>
      </c>
    </row>
    <row r="320" spans="1:29">
      <c r="A320" s="20">
        <f t="shared" si="116"/>
        <v>2.9299999999999878E-2</v>
      </c>
      <c r="B320" s="16">
        <f t="shared" si="101"/>
        <v>3.7305918660740112</v>
      </c>
      <c r="C320" s="16">
        <f t="shared" si="102"/>
        <v>69.892266758702675</v>
      </c>
      <c r="D320" s="20">
        <f t="shared" si="119"/>
        <v>98.943596869263573</v>
      </c>
      <c r="E320" s="20">
        <f t="shared" si="120"/>
        <v>79.047812109287662</v>
      </c>
      <c r="F320" s="20">
        <f t="shared" si="121"/>
        <v>3.9555434003407282</v>
      </c>
      <c r="G320" s="20">
        <f t="shared" si="121"/>
        <v>4.1722518431288451</v>
      </c>
      <c r="H320" s="20">
        <f t="shared" si="121"/>
        <v>0.21670844278812418</v>
      </c>
      <c r="I320" s="20">
        <f t="shared" si="121"/>
        <v>19.8</v>
      </c>
      <c r="J320" s="20">
        <f t="shared" si="121"/>
        <v>0.99497741082710789</v>
      </c>
      <c r="K320" s="20">
        <f t="shared" si="103"/>
        <v>1015.5131467836341</v>
      </c>
      <c r="L320" s="20">
        <f t="shared" si="104"/>
        <v>811.31164584133887</v>
      </c>
      <c r="M320" s="20">
        <f t="shared" si="105"/>
        <v>40.597941178820079</v>
      </c>
      <c r="N320" s="20">
        <f t="shared" si="106"/>
        <v>42.822140415897799</v>
      </c>
      <c r="O320" s="20">
        <f t="shared" si="107"/>
        <v>2.2241992370777965</v>
      </c>
      <c r="P320" s="20">
        <f>Properties!$G$12*EXP(1/$N$2-1/300)*(K320*L320-M320*N320/Properties!$B$3)</f>
        <v>1.3402023825320533E-2</v>
      </c>
      <c r="Q320" s="20">
        <f>Properties!$G$13*(K320^2-O320*N320/Properties!$C$3)</f>
        <v>7.3391351319582881E-4</v>
      </c>
      <c r="R320" s="20">
        <f>Properties!$G$14*(O320*L320-M320*K320/Properties!$D$3)</f>
        <v>5.4201563762696872E-10</v>
      </c>
      <c r="S320" s="20">
        <f t="shared" si="108"/>
        <v>98.940049812797682</v>
      </c>
      <c r="T320" s="20">
        <f t="shared" si="109"/>
        <v>79.044615188256302</v>
      </c>
      <c r="U320" s="20">
        <f t="shared" si="110"/>
        <v>3.9587403213720882</v>
      </c>
      <c r="V320" s="20">
        <f t="shared" si="111"/>
        <v>4.1756238318774725</v>
      </c>
      <c r="W320" s="20">
        <f t="shared" si="112"/>
        <v>0.21688351050539176</v>
      </c>
      <c r="X320" s="20">
        <f t="shared" si="122"/>
        <v>19.8</v>
      </c>
      <c r="Y320" s="20">
        <f t="shared" si="113"/>
        <v>0.99496022547109941</v>
      </c>
      <c r="Z320" s="34">
        <f t="shared" si="114"/>
        <v>3.2138135364246923E-2</v>
      </c>
      <c r="AA320" s="38">
        <f t="shared" si="117"/>
        <v>1.0599501872023182E-2</v>
      </c>
      <c r="AB320" s="37">
        <f t="shared" si="118"/>
        <v>1.1942310146796231E-2</v>
      </c>
      <c r="AC320" s="39">
        <f t="shared" si="115"/>
        <v>18.261053958188853</v>
      </c>
    </row>
    <row r="321" spans="1:29">
      <c r="A321" s="20">
        <f t="shared" si="116"/>
        <v>2.9399999999999878E-2</v>
      </c>
      <c r="B321" s="16">
        <f t="shared" si="101"/>
        <v>3.7433242615213627</v>
      </c>
      <c r="C321" s="16">
        <f t="shared" si="102"/>
        <v>70.130806918288684</v>
      </c>
      <c r="D321" s="20">
        <f t="shared" si="119"/>
        <v>98.940049812797682</v>
      </c>
      <c r="E321" s="20">
        <f t="shared" si="120"/>
        <v>79.044615188256302</v>
      </c>
      <c r="F321" s="20">
        <f t="shared" si="121"/>
        <v>3.9587403213720882</v>
      </c>
      <c r="G321" s="20">
        <f t="shared" si="121"/>
        <v>4.1756238318774725</v>
      </c>
      <c r="H321" s="20">
        <f t="shared" si="121"/>
        <v>0.21688351050539176</v>
      </c>
      <c r="I321" s="20">
        <f t="shared" si="121"/>
        <v>19.8</v>
      </c>
      <c r="J321" s="20">
        <f t="shared" si="121"/>
        <v>0.99496022547109941</v>
      </c>
      <c r="K321" s="20">
        <f t="shared" si="103"/>
        <v>1015.4592019483471</v>
      </c>
      <c r="L321" s="20">
        <f t="shared" si="104"/>
        <v>811.26482156873362</v>
      </c>
      <c r="M321" s="20">
        <f t="shared" si="105"/>
        <v>40.630051178135474</v>
      </c>
      <c r="N321" s="20">
        <f t="shared" si="106"/>
        <v>42.856008784890868</v>
      </c>
      <c r="O321" s="20">
        <f t="shared" si="107"/>
        <v>2.2259576067554594</v>
      </c>
      <c r="P321" s="20">
        <f>Properties!$G$12*EXP(1/$N$2-1/300)*(K321*L321-M321*N321/Properties!$B$3)</f>
        <v>1.3400538377070972E-2</v>
      </c>
      <c r="Q321" s="20">
        <f>Properties!$G$13*(K321^2-O321*N321/Properties!$C$3)</f>
        <v>7.3383553506737253E-4</v>
      </c>
      <c r="R321" s="20">
        <f>Properties!$G$14*(O321*L321-M321*K321/Properties!$D$3)</f>
        <v>5.4241005651666505E-10</v>
      </c>
      <c r="S321" s="20">
        <f t="shared" si="108"/>
        <v>98.93650314787277</v>
      </c>
      <c r="T321" s="20">
        <f t="shared" si="109"/>
        <v>79.041418621563906</v>
      </c>
      <c r="U321" s="20">
        <f t="shared" si="110"/>
        <v>3.9619368880644799</v>
      </c>
      <c r="V321" s="20">
        <f t="shared" si="111"/>
        <v>4.1789954476861224</v>
      </c>
      <c r="W321" s="20">
        <f t="shared" si="112"/>
        <v>0.21705855962165005</v>
      </c>
      <c r="X321" s="20">
        <f t="shared" si="122"/>
        <v>19.8</v>
      </c>
      <c r="Y321" s="20">
        <f t="shared" si="113"/>
        <v>0.99494303981825849</v>
      </c>
      <c r="Z321" s="34">
        <f t="shared" si="114"/>
        <v>3.224541082439325E-2</v>
      </c>
      <c r="AA321" s="38">
        <f t="shared" si="117"/>
        <v>1.0634968521272299E-2</v>
      </c>
      <c r="AB321" s="37">
        <f t="shared" si="118"/>
        <v>1.1982267230451172E-2</v>
      </c>
      <c r="AC321" s="39">
        <f t="shared" si="115"/>
        <v>18.260970182078481</v>
      </c>
    </row>
    <row r="322" spans="1:29">
      <c r="A322" s="20">
        <f t="shared" si="116"/>
        <v>2.9499999999999877E-2</v>
      </c>
      <c r="B322" s="16">
        <f t="shared" si="101"/>
        <v>3.7560566569687142</v>
      </c>
      <c r="C322" s="16">
        <f t="shared" si="102"/>
        <v>70.369347077874707</v>
      </c>
      <c r="D322" s="20">
        <f t="shared" si="119"/>
        <v>98.93650314787277</v>
      </c>
      <c r="E322" s="20">
        <f t="shared" si="120"/>
        <v>79.041418621563906</v>
      </c>
      <c r="F322" s="20">
        <f t="shared" si="121"/>
        <v>3.9619368880644799</v>
      </c>
      <c r="G322" s="20">
        <f t="shared" si="121"/>
        <v>4.1789954476861224</v>
      </c>
      <c r="H322" s="20">
        <f t="shared" si="121"/>
        <v>0.21705855962165005</v>
      </c>
      <c r="I322" s="20">
        <f t="shared" si="121"/>
        <v>19.8</v>
      </c>
      <c r="J322" s="20">
        <f t="shared" si="121"/>
        <v>0.99494303981825849</v>
      </c>
      <c r="K322" s="20">
        <f t="shared" si="103"/>
        <v>1015.4052620861831</v>
      </c>
      <c r="L322" s="20">
        <f t="shared" si="104"/>
        <v>811.21800182421816</v>
      </c>
      <c r="M322" s="20">
        <f t="shared" si="105"/>
        <v>40.66215639521041</v>
      </c>
      <c r="N322" s="20">
        <f t="shared" si="106"/>
        <v>42.889872118003296</v>
      </c>
      <c r="O322" s="20">
        <f t="shared" si="107"/>
        <v>2.2277157227929565</v>
      </c>
      <c r="P322" s="20">
        <f>Properties!$G$12*EXP(1/$N$2-1/300)*(K322*L322-M322*N322/Properties!$B$3)</f>
        <v>1.3399053151369113E-2</v>
      </c>
      <c r="Q322" s="20">
        <f>Properties!$G$13*(K322^2-O322*N322/Properties!$C$3)</f>
        <v>7.3375756826344794E-4</v>
      </c>
      <c r="R322" s="20">
        <f>Properties!$G$14*(O322*L322-M322*K322/Properties!$D$3)</f>
        <v>5.4280436561958954E-10</v>
      </c>
      <c r="S322" s="20">
        <f t="shared" si="108"/>
        <v>98.93295687443036</v>
      </c>
      <c r="T322" s="20">
        <f t="shared" si="109"/>
        <v>79.038222409157399</v>
      </c>
      <c r="U322" s="20">
        <f t="shared" si="110"/>
        <v>3.9651331004709895</v>
      </c>
      <c r="V322" s="20">
        <f t="shared" si="111"/>
        <v>4.182366690610583</v>
      </c>
      <c r="W322" s="20">
        <f t="shared" si="112"/>
        <v>0.21723359013960042</v>
      </c>
      <c r="X322" s="20">
        <f t="shared" si="122"/>
        <v>19.8</v>
      </c>
      <c r="Y322" s="20">
        <f t="shared" si="113"/>
        <v>0.9949258538685698</v>
      </c>
      <c r="Z322" s="34">
        <f t="shared" si="114"/>
        <v>3.2352670212689283E-2</v>
      </c>
      <c r="AA322" s="38">
        <f t="shared" si="117"/>
        <v>1.0670431255696399E-2</v>
      </c>
      <c r="AB322" s="37">
        <f t="shared" si="118"/>
        <v>1.2022219885532514E-2</v>
      </c>
      <c r="AC322" s="39">
        <f t="shared" si="115"/>
        <v>18.260886409626167</v>
      </c>
    </row>
    <row r="323" spans="1:29">
      <c r="A323" s="20">
        <f t="shared" si="116"/>
        <v>2.9599999999999876E-2</v>
      </c>
      <c r="B323" s="16">
        <f t="shared" si="101"/>
        <v>3.7687890524160657</v>
      </c>
      <c r="C323" s="16">
        <f t="shared" si="102"/>
        <v>70.607887237460716</v>
      </c>
      <c r="D323" s="20">
        <f t="shared" si="119"/>
        <v>98.93295687443036</v>
      </c>
      <c r="E323" s="20">
        <f t="shared" si="120"/>
        <v>79.038222409157399</v>
      </c>
      <c r="F323" s="20">
        <f t="shared" si="121"/>
        <v>3.9651331004709895</v>
      </c>
      <c r="G323" s="20">
        <f t="shared" si="121"/>
        <v>4.182366690610583</v>
      </c>
      <c r="H323" s="20">
        <f t="shared" si="121"/>
        <v>0.21723359013960042</v>
      </c>
      <c r="I323" s="20">
        <f t="shared" si="121"/>
        <v>19.8</v>
      </c>
      <c r="J323" s="20">
        <f t="shared" si="121"/>
        <v>0.9949258538685698</v>
      </c>
      <c r="K323" s="20">
        <f t="shared" si="103"/>
        <v>1015.351327196351</v>
      </c>
      <c r="L323" s="20">
        <f t="shared" si="104"/>
        <v>811.1711866070757</v>
      </c>
      <c r="M323" s="20">
        <f t="shared" si="105"/>
        <v>40.694256830748166</v>
      </c>
      <c r="N323" s="20">
        <f t="shared" si="106"/>
        <v>42.923730415974347</v>
      </c>
      <c r="O323" s="20">
        <f t="shared" si="107"/>
        <v>2.2294735852262622</v>
      </c>
      <c r="P323" s="20">
        <f>Properties!$G$12*EXP(1/$N$2-1/300)*(K323*L323-M323*N323/Properties!$B$3)</f>
        <v>1.339756814816942E-2</v>
      </c>
      <c r="Q323" s="20">
        <f>Properties!$G$13*(K323^2-O323*N323/Properties!$C$3)</f>
        <v>7.3367961278176857E-4</v>
      </c>
      <c r="R323" s="20">
        <f>Properties!$G$14*(O323*L323-M323*K323/Properties!$D$3)</f>
        <v>5.4319856496264821E-10</v>
      </c>
      <c r="S323" s="20">
        <f t="shared" si="108"/>
        <v>98.929410992411974</v>
      </c>
      <c r="T323" s="20">
        <f t="shared" si="109"/>
        <v>79.035026550983702</v>
      </c>
      <c r="U323" s="20">
        <f t="shared" si="110"/>
        <v>3.968328958644693</v>
      </c>
      <c r="V323" s="20">
        <f t="shared" si="111"/>
        <v>4.1857375607066301</v>
      </c>
      <c r="W323" s="20">
        <f t="shared" si="112"/>
        <v>0.21740860206194371</v>
      </c>
      <c r="X323" s="20">
        <f t="shared" si="122"/>
        <v>19.8</v>
      </c>
      <c r="Y323" s="20">
        <f t="shared" si="113"/>
        <v>0.99490866762201791</v>
      </c>
      <c r="Z323" s="34">
        <f t="shared" si="114"/>
        <v>3.2459913532423723E-2</v>
      </c>
      <c r="AA323" s="38">
        <f t="shared" si="117"/>
        <v>1.0705890075880263E-2</v>
      </c>
      <c r="AB323" s="37">
        <f t="shared" si="118"/>
        <v>1.206216811270373E-2</v>
      </c>
      <c r="AC323" s="39">
        <f t="shared" si="115"/>
        <v>18.260802640831802</v>
      </c>
    </row>
    <row r="324" spans="1:29">
      <c r="A324" s="20">
        <f t="shared" si="116"/>
        <v>2.9699999999999876E-2</v>
      </c>
      <c r="B324" s="16">
        <f t="shared" si="101"/>
        <v>3.7815214478634172</v>
      </c>
      <c r="C324" s="16">
        <f t="shared" si="102"/>
        <v>70.846427397046739</v>
      </c>
      <c r="D324" s="20">
        <f t="shared" si="119"/>
        <v>98.929410992411974</v>
      </c>
      <c r="E324" s="20">
        <f t="shared" si="120"/>
        <v>79.035026550983702</v>
      </c>
      <c r="F324" s="20">
        <f t="shared" si="121"/>
        <v>3.968328958644693</v>
      </c>
      <c r="G324" s="20">
        <f t="shared" si="121"/>
        <v>4.1857375607066301</v>
      </c>
      <c r="H324" s="20">
        <f t="shared" si="121"/>
        <v>0.21740860206194371</v>
      </c>
      <c r="I324" s="20">
        <f t="shared" si="121"/>
        <v>19.8</v>
      </c>
      <c r="J324" s="20">
        <f t="shared" si="121"/>
        <v>0.99490866762201791</v>
      </c>
      <c r="K324" s="20">
        <f t="shared" si="103"/>
        <v>1015.2973972780591</v>
      </c>
      <c r="L324" s="20">
        <f t="shared" si="104"/>
        <v>811.12437591659045</v>
      </c>
      <c r="M324" s="20">
        <f t="shared" si="105"/>
        <v>40.726352485451876</v>
      </c>
      <c r="N324" s="20">
        <f t="shared" si="106"/>
        <v>42.957583679543141</v>
      </c>
      <c r="O324" s="20">
        <f t="shared" si="107"/>
        <v>2.2312311940913441</v>
      </c>
      <c r="P324" s="20">
        <f>Properties!$G$12*EXP(1/$N$2-1/300)*(K324*L324-M324*N324/Properties!$B$3)</f>
        <v>1.3396083367426375E-2</v>
      </c>
      <c r="Q324" s="20">
        <f>Properties!$G$13*(K324^2-O324*N324/Properties!$C$3)</f>
        <v>7.3360166862004763E-4</v>
      </c>
      <c r="R324" s="20">
        <f>Properties!$G$14*(O324*L324-M324*K324/Properties!$D$3)</f>
        <v>5.4359265457274118E-10</v>
      </c>
      <c r="S324" s="20">
        <f t="shared" si="108"/>
        <v>98.925865501759134</v>
      </c>
      <c r="T324" s="20">
        <f t="shared" si="109"/>
        <v>79.031831046989737</v>
      </c>
      <c r="U324" s="20">
        <f t="shared" si="110"/>
        <v>3.971524462638655</v>
      </c>
      <c r="V324" s="20">
        <f t="shared" si="111"/>
        <v>4.1891080580300288</v>
      </c>
      <c r="W324" s="20">
        <f t="shared" si="112"/>
        <v>0.21758359539138022</v>
      </c>
      <c r="X324" s="20">
        <f t="shared" si="122"/>
        <v>19.8</v>
      </c>
      <c r="Y324" s="20">
        <f t="shared" si="113"/>
        <v>0.99489148107858749</v>
      </c>
      <c r="Z324" s="34">
        <f t="shared" si="114"/>
        <v>3.2567140786883497E-2</v>
      </c>
      <c r="AA324" s="38">
        <f t="shared" si="117"/>
        <v>1.0741344982408663E-2</v>
      </c>
      <c r="AB324" s="37">
        <f t="shared" si="118"/>
        <v>1.2102111912628288E-2</v>
      </c>
      <c r="AC324" s="39">
        <f t="shared" si="115"/>
        <v>18.260718875695311</v>
      </c>
    </row>
    <row r="325" spans="1:29">
      <c r="A325" s="20">
        <f t="shared" si="116"/>
        <v>2.9799999999999875E-2</v>
      </c>
      <c r="B325" s="16">
        <f t="shared" si="101"/>
        <v>3.7942538433107686</v>
      </c>
      <c r="C325" s="16">
        <f t="shared" si="102"/>
        <v>71.084967556632748</v>
      </c>
      <c r="D325" s="20">
        <f t="shared" si="119"/>
        <v>98.925865501759134</v>
      </c>
      <c r="E325" s="20">
        <f t="shared" si="120"/>
        <v>79.031831046989737</v>
      </c>
      <c r="F325" s="20">
        <f t="shared" si="121"/>
        <v>3.971524462638655</v>
      </c>
      <c r="G325" s="20">
        <f t="shared" si="121"/>
        <v>4.1891080580300288</v>
      </c>
      <c r="H325" s="20">
        <f t="shared" si="121"/>
        <v>0.21758359539138022</v>
      </c>
      <c r="I325" s="20">
        <f t="shared" si="121"/>
        <v>19.8</v>
      </c>
      <c r="J325" s="20">
        <f t="shared" si="121"/>
        <v>0.99489148107858749</v>
      </c>
      <c r="K325" s="20">
        <f t="shared" si="103"/>
        <v>1015.2434723305157</v>
      </c>
      <c r="L325" s="20">
        <f t="shared" si="104"/>
        <v>811.07756975204552</v>
      </c>
      <c r="M325" s="20">
        <f t="shared" si="105"/>
        <v>40.758443360024522</v>
      </c>
      <c r="N325" s="20">
        <f t="shared" si="106"/>
        <v>42.991431909448622</v>
      </c>
      <c r="O325" s="20">
        <f t="shared" si="107"/>
        <v>2.2329885494241619</v>
      </c>
      <c r="P325" s="20">
        <f>Properties!$G$12*EXP(1/$N$2-1/300)*(K325*L325-M325*N325/Properties!$B$3)</f>
        <v>1.3394598809094447E-2</v>
      </c>
      <c r="Q325" s="20">
        <f>Properties!$G$13*(K325^2-O325*N325/Properties!$C$3)</f>
        <v>7.3352373577599908E-4</v>
      </c>
      <c r="R325" s="20">
        <f>Properties!$G$14*(O325*L325-M325*K325/Properties!$D$3)</f>
        <v>5.4398663447675843E-10</v>
      </c>
      <c r="S325" s="20">
        <f t="shared" si="108"/>
        <v>98.922320402413405</v>
      </c>
      <c r="T325" s="20">
        <f t="shared" si="109"/>
        <v>79.028635897122456</v>
      </c>
      <c r="U325" s="20">
        <f t="shared" si="110"/>
        <v>3.9747196125059299</v>
      </c>
      <c r="V325" s="20">
        <f t="shared" si="111"/>
        <v>4.1924781826365329</v>
      </c>
      <c r="W325" s="20">
        <f t="shared" si="112"/>
        <v>0.2177585701306097</v>
      </c>
      <c r="X325" s="20">
        <f t="shared" si="122"/>
        <v>19.8</v>
      </c>
      <c r="Y325" s="20">
        <f t="shared" si="113"/>
        <v>0.99487429423826301</v>
      </c>
      <c r="Z325" s="34">
        <f t="shared" si="114"/>
        <v>3.2674351979357086E-2</v>
      </c>
      <c r="AA325" s="38">
        <f t="shared" si="117"/>
        <v>1.0776795975865951E-2</v>
      </c>
      <c r="AB325" s="37">
        <f t="shared" si="118"/>
        <v>1.2142051285969301E-2</v>
      </c>
      <c r="AC325" s="39">
        <f t="shared" si="115"/>
        <v>18.260635114216562</v>
      </c>
    </row>
    <row r="326" spans="1:29">
      <c r="A326" s="20">
        <f t="shared" si="116"/>
        <v>2.9899999999999875E-2</v>
      </c>
      <c r="B326" s="16">
        <f t="shared" si="101"/>
        <v>3.8069862387581201</v>
      </c>
      <c r="C326" s="16">
        <f t="shared" si="102"/>
        <v>71.323507716218771</v>
      </c>
      <c r="D326" s="20">
        <f t="shared" si="119"/>
        <v>98.922320402413405</v>
      </c>
      <c r="E326" s="20">
        <f t="shared" si="120"/>
        <v>79.028635897122456</v>
      </c>
      <c r="F326" s="20">
        <f t="shared" si="121"/>
        <v>3.9747196125059299</v>
      </c>
      <c r="G326" s="20">
        <f t="shared" si="121"/>
        <v>4.1924781826365329</v>
      </c>
      <c r="H326" s="20">
        <f t="shared" si="121"/>
        <v>0.2177585701306097</v>
      </c>
      <c r="I326" s="20">
        <f t="shared" si="121"/>
        <v>19.8</v>
      </c>
      <c r="J326" s="20">
        <f t="shared" si="121"/>
        <v>0.99487429423826301</v>
      </c>
      <c r="K326" s="20">
        <f t="shared" si="103"/>
        <v>1015.18955235293</v>
      </c>
      <c r="L326" s="20">
        <f t="shared" si="104"/>
        <v>811.03076811272513</v>
      </c>
      <c r="M326" s="20">
        <f t="shared" si="105"/>
        <v>40.790529455168972</v>
      </c>
      <c r="N326" s="20">
        <f t="shared" si="106"/>
        <v>43.025275106429575</v>
      </c>
      <c r="O326" s="20">
        <f t="shared" si="107"/>
        <v>2.2347456512606678</v>
      </c>
      <c r="P326" s="20">
        <f>Properties!$G$12*EXP(1/$N$2-1/300)*(K326*L326-M326*N326/Properties!$B$3)</f>
        <v>1.3393114473128144E-2</v>
      </c>
      <c r="Q326" s="20">
        <f>Properties!$G$13*(K326^2-O326*N326/Properties!$C$3)</f>
        <v>7.3344581424733774E-4</v>
      </c>
      <c r="R326" s="20">
        <f>Properties!$G$14*(O326*L326-M326*K326/Properties!$D$3)</f>
        <v>5.4438050470158416E-10</v>
      </c>
      <c r="S326" s="20">
        <f t="shared" si="108"/>
        <v>98.918775694316338</v>
      </c>
      <c r="T326" s="20">
        <f t="shared" si="109"/>
        <v>79.025441101328823</v>
      </c>
      <c r="U326" s="20">
        <f t="shared" si="110"/>
        <v>3.9779144082995601</v>
      </c>
      <c r="V326" s="20">
        <f t="shared" si="111"/>
        <v>4.1958479345818853</v>
      </c>
      <c r="W326" s="20">
        <f t="shared" si="112"/>
        <v>0.21793352628233134</v>
      </c>
      <c r="X326" s="20">
        <f t="shared" si="122"/>
        <v>19.8</v>
      </c>
      <c r="Y326" s="20">
        <f t="shared" si="113"/>
        <v>0.99485710710102926</v>
      </c>
      <c r="Z326" s="34">
        <f t="shared" si="114"/>
        <v>3.278154711312975E-2</v>
      </c>
      <c r="AA326" s="38">
        <f t="shared" si="117"/>
        <v>1.0812243056836621E-2</v>
      </c>
      <c r="AB326" s="37">
        <f t="shared" si="118"/>
        <v>1.2181986233389707E-2</v>
      </c>
      <c r="AC326" s="39">
        <f t="shared" si="115"/>
        <v>18.260551356395482</v>
      </c>
    </row>
    <row r="327" spans="1:29">
      <c r="A327" s="20">
        <f t="shared" si="116"/>
        <v>2.9999999999999874E-2</v>
      </c>
      <c r="B327" s="16">
        <f t="shared" si="101"/>
        <v>3.8197186342054716</v>
      </c>
      <c r="C327" s="16">
        <f t="shared" si="102"/>
        <v>71.56204787580478</v>
      </c>
      <c r="D327" s="20">
        <f t="shared" si="119"/>
        <v>98.918775694316338</v>
      </c>
      <c r="E327" s="20">
        <f t="shared" si="120"/>
        <v>79.025441101328823</v>
      </c>
      <c r="F327" s="20">
        <f t="shared" si="121"/>
        <v>3.9779144082995601</v>
      </c>
      <c r="G327" s="20">
        <f t="shared" si="121"/>
        <v>4.1958479345818853</v>
      </c>
      <c r="H327" s="20">
        <f t="shared" si="121"/>
        <v>0.21793352628233134</v>
      </c>
      <c r="I327" s="20">
        <f t="shared" si="121"/>
        <v>19.8</v>
      </c>
      <c r="J327" s="20">
        <f t="shared" si="121"/>
        <v>0.99485710710102926</v>
      </c>
      <c r="K327" s="20">
        <f t="shared" si="103"/>
        <v>1015.1356373445111</v>
      </c>
      <c r="L327" s="20">
        <f t="shared" si="104"/>
        <v>810.98397099791362</v>
      </c>
      <c r="M327" s="20">
        <f t="shared" si="105"/>
        <v>40.822610771587925</v>
      </c>
      <c r="N327" s="20">
        <f t="shared" si="106"/>
        <v>43.059113271224675</v>
      </c>
      <c r="O327" s="20">
        <f t="shared" si="107"/>
        <v>2.2365024996368077</v>
      </c>
      <c r="P327" s="20">
        <f>Properties!$G$12*EXP(1/$N$2-1/300)*(K327*L327-M327*N327/Properties!$B$3)</f>
        <v>1.3391630359481974E-2</v>
      </c>
      <c r="Q327" s="20">
        <f>Properties!$G$13*(K327^2-O327*N327/Properties!$C$3)</f>
        <v>7.3336790403177919E-4</v>
      </c>
      <c r="R327" s="20">
        <f>Properties!$G$14*(O327*L327-M327*K327/Properties!$D$3)</f>
        <v>5.4477426527409503E-10</v>
      </c>
      <c r="S327" s="20">
        <f t="shared" si="108"/>
        <v>98.915231377409498</v>
      </c>
      <c r="T327" s="20">
        <f t="shared" si="109"/>
        <v>79.022246659555805</v>
      </c>
      <c r="U327" s="20">
        <f t="shared" si="110"/>
        <v>3.9811088500725784</v>
      </c>
      <c r="V327" s="20">
        <f t="shared" si="111"/>
        <v>4.1992173139218165</v>
      </c>
      <c r="W327" s="20">
        <f t="shared" si="112"/>
        <v>0.21810846384924382</v>
      </c>
      <c r="X327" s="20">
        <f t="shared" si="122"/>
        <v>19.8</v>
      </c>
      <c r="Y327" s="20">
        <f t="shared" si="113"/>
        <v>0.9948399196668708</v>
      </c>
      <c r="Z327" s="34">
        <f t="shared" si="114"/>
        <v>3.2888726191486639E-2</v>
      </c>
      <c r="AA327" s="38">
        <f t="shared" si="117"/>
        <v>1.0847686225905023E-2</v>
      </c>
      <c r="AB327" s="37">
        <f t="shared" si="118"/>
        <v>1.2221916755552443E-2</v>
      </c>
      <c r="AC327" s="39">
        <f t="shared" si="115"/>
        <v>18.260467602231959</v>
      </c>
    </row>
    <row r="328" spans="1:29">
      <c r="A328" s="20">
        <f t="shared" si="116"/>
        <v>3.0099999999999873E-2</v>
      </c>
      <c r="B328" s="16">
        <f t="shared" si="101"/>
        <v>3.8324510296528236</v>
      </c>
      <c r="C328" s="16">
        <f t="shared" si="102"/>
        <v>71.800588035390803</v>
      </c>
      <c r="D328" s="20">
        <f t="shared" si="119"/>
        <v>98.915231377409498</v>
      </c>
      <c r="E328" s="20">
        <f t="shared" si="120"/>
        <v>79.022246659555805</v>
      </c>
      <c r="F328" s="20">
        <f t="shared" si="121"/>
        <v>3.9811088500725784</v>
      </c>
      <c r="G328" s="20">
        <f t="shared" si="121"/>
        <v>4.1992173139218165</v>
      </c>
      <c r="H328" s="20">
        <f t="shared" si="121"/>
        <v>0.21810846384924382</v>
      </c>
      <c r="I328" s="20">
        <f t="shared" si="121"/>
        <v>19.8</v>
      </c>
      <c r="J328" s="20">
        <f t="shared" si="121"/>
        <v>0.9948399196668708</v>
      </c>
      <c r="K328" s="20">
        <f t="shared" si="103"/>
        <v>1015.0817273044679</v>
      </c>
      <c r="L328" s="20">
        <f t="shared" si="104"/>
        <v>810.9371784068951</v>
      </c>
      <c r="M328" s="20">
        <f t="shared" si="105"/>
        <v>40.854687309983944</v>
      </c>
      <c r="N328" s="20">
        <f t="shared" si="106"/>
        <v>43.092946404572409</v>
      </c>
      <c r="O328" s="20">
        <f t="shared" si="107"/>
        <v>2.2382590945885199</v>
      </c>
      <c r="P328" s="20">
        <f>Properties!$G$12*EXP(1/$N$2-1/300)*(K328*L328-M328*N328/Properties!$B$3)</f>
        <v>1.3390146468110459E-2</v>
      </c>
      <c r="Q328" s="20">
        <f>Properties!$G$13*(K328^2-O328*N328/Properties!$C$3)</f>
        <v>7.3329000512703903E-4</v>
      </c>
      <c r="R328" s="20">
        <f>Properties!$G$14*(O328*L328-M328*K328/Properties!$D$3)</f>
        <v>5.4516791622115982E-10</v>
      </c>
      <c r="S328" s="20">
        <f t="shared" si="108"/>
        <v>98.911687451634464</v>
      </c>
      <c r="T328" s="20">
        <f t="shared" si="109"/>
        <v>79.019052571750379</v>
      </c>
      <c r="U328" s="20">
        <f t="shared" si="110"/>
        <v>3.9843029378780059</v>
      </c>
      <c r="V328" s="20">
        <f t="shared" si="111"/>
        <v>4.2025863207120455</v>
      </c>
      <c r="W328" s="20">
        <f t="shared" si="112"/>
        <v>0.21828338283404522</v>
      </c>
      <c r="X328" s="20">
        <f t="shared" si="122"/>
        <v>19.8</v>
      </c>
      <c r="Y328" s="20">
        <f t="shared" si="113"/>
        <v>0.9948227319357722</v>
      </c>
      <c r="Z328" s="34">
        <f t="shared" si="114"/>
        <v>3.2995889217712127E-2</v>
      </c>
      <c r="AA328" s="38">
        <f t="shared" si="117"/>
        <v>1.0883125483655363E-2</v>
      </c>
      <c r="AB328" s="37">
        <f t="shared" si="118"/>
        <v>1.2261842853120264E-2</v>
      </c>
      <c r="AC328" s="39">
        <f t="shared" si="115"/>
        <v>18.260383851725905</v>
      </c>
    </row>
    <row r="329" spans="1:29">
      <c r="A329" s="20">
        <f t="shared" si="116"/>
        <v>3.0199999999999873E-2</v>
      </c>
      <c r="B329" s="16">
        <f t="shared" si="101"/>
        <v>3.8451834251001751</v>
      </c>
      <c r="C329" s="16">
        <f t="shared" si="102"/>
        <v>72.039128194976811</v>
      </c>
      <c r="D329" s="20">
        <f t="shared" si="119"/>
        <v>98.911687451634464</v>
      </c>
      <c r="E329" s="20">
        <f t="shared" si="120"/>
        <v>79.019052571750379</v>
      </c>
      <c r="F329" s="20">
        <f t="shared" si="121"/>
        <v>3.9843029378780059</v>
      </c>
      <c r="G329" s="20">
        <f t="shared" si="121"/>
        <v>4.2025863207120455</v>
      </c>
      <c r="H329" s="20">
        <f t="shared" si="121"/>
        <v>0.21828338283404522</v>
      </c>
      <c r="I329" s="20">
        <f t="shared" si="121"/>
        <v>19.8</v>
      </c>
      <c r="J329" s="20">
        <f t="shared" si="121"/>
        <v>0.9948227319357722</v>
      </c>
      <c r="K329" s="20">
        <f t="shared" si="103"/>
        <v>1015.0278222320101</v>
      </c>
      <c r="L329" s="20">
        <f t="shared" si="104"/>
        <v>810.89039033895415</v>
      </c>
      <c r="M329" s="20">
        <f t="shared" si="105"/>
        <v>40.886759071059451</v>
      </c>
      <c r="N329" s="20">
        <f t="shared" si="106"/>
        <v>43.126774507211124</v>
      </c>
      <c r="O329" s="20">
        <f t="shared" si="107"/>
        <v>2.2400154361517348</v>
      </c>
      <c r="P329" s="20">
        <f>Properties!$G$12*EXP(1/$N$2-1/300)*(K329*L329-M329*N329/Properties!$B$3)</f>
        <v>1.3388662798968132E-2</v>
      </c>
      <c r="Q329" s="20">
        <f>Properties!$G$13*(K329^2-O329*N329/Properties!$C$3)</f>
        <v>7.3321211753083414E-4</v>
      </c>
      <c r="R329" s="20">
        <f>Properties!$G$14*(O329*L329-M329*K329/Properties!$D$3)</f>
        <v>5.4556145756963977E-10</v>
      </c>
      <c r="S329" s="20">
        <f t="shared" si="108"/>
        <v>98.908143916932843</v>
      </c>
      <c r="T329" s="20">
        <f t="shared" si="109"/>
        <v>79.015858837859525</v>
      </c>
      <c r="U329" s="20">
        <f t="shared" si="110"/>
        <v>3.9874966717688536</v>
      </c>
      <c r="V329" s="20">
        <f t="shared" si="111"/>
        <v>4.2059549550082806</v>
      </c>
      <c r="W329" s="20">
        <f t="shared" si="112"/>
        <v>0.21845828323943312</v>
      </c>
      <c r="X329" s="20">
        <f t="shared" si="122"/>
        <v>19.8</v>
      </c>
      <c r="Y329" s="20">
        <f t="shared" si="113"/>
        <v>0.99480554390771803</v>
      </c>
      <c r="Z329" s="34">
        <f t="shared" si="114"/>
        <v>3.3103036195089808E-2</v>
      </c>
      <c r="AA329" s="38">
        <f t="shared" si="117"/>
        <v>1.0918560830671567E-2</v>
      </c>
      <c r="AB329" s="37">
        <f t="shared" si="118"/>
        <v>1.2301764526755932E-2</v>
      </c>
      <c r="AC329" s="39">
        <f t="shared" si="115"/>
        <v>18.260300104877206</v>
      </c>
    </row>
    <row r="330" spans="1:29">
      <c r="A330" s="20">
        <f t="shared" si="116"/>
        <v>3.0299999999999872E-2</v>
      </c>
      <c r="B330" s="16">
        <f t="shared" si="101"/>
        <v>3.8579158205475266</v>
      </c>
      <c r="C330" s="16">
        <f t="shared" si="102"/>
        <v>72.277668354562834</v>
      </c>
      <c r="D330" s="20">
        <f t="shared" si="119"/>
        <v>98.908143916932843</v>
      </c>
      <c r="E330" s="20">
        <f t="shared" si="120"/>
        <v>79.015858837859525</v>
      </c>
      <c r="F330" s="20">
        <f t="shared" si="121"/>
        <v>3.9874966717688536</v>
      </c>
      <c r="G330" s="20">
        <f t="shared" si="121"/>
        <v>4.2059549550082806</v>
      </c>
      <c r="H330" s="20">
        <f t="shared" si="121"/>
        <v>0.21845828323943312</v>
      </c>
      <c r="I330" s="20">
        <f t="shared" si="121"/>
        <v>19.8</v>
      </c>
      <c r="J330" s="20">
        <f t="shared" si="121"/>
        <v>0.99480554390771803</v>
      </c>
      <c r="K330" s="20">
        <f t="shared" si="103"/>
        <v>1014.9739221263465</v>
      </c>
      <c r="L330" s="20">
        <f t="shared" si="104"/>
        <v>810.84360679337476</v>
      </c>
      <c r="M330" s="20">
        <f t="shared" si="105"/>
        <v>40.918826055516696</v>
      </c>
      <c r="N330" s="20">
        <f t="shared" si="106"/>
        <v>43.160597579879003</v>
      </c>
      <c r="O330" s="20">
        <f t="shared" si="107"/>
        <v>2.2417715243623753</v>
      </c>
      <c r="P330" s="20">
        <f>Properties!$G$12*EXP(1/$N$2-1/300)*(K330*L330-M330*N330/Properties!$B$3)</f>
        <v>1.3387179352009521E-2</v>
      </c>
      <c r="Q330" s="20">
        <f>Properties!$G$13*(K330^2-O330*N330/Properties!$C$3)</f>
        <v>7.3313424124088066E-4</v>
      </c>
      <c r="R330" s="20">
        <f>Properties!$G$14*(O330*L330-M330*K330/Properties!$D$3)</f>
        <v>5.4595488934638786E-10</v>
      </c>
      <c r="S330" s="20">
        <f t="shared" si="108"/>
        <v>98.90460077324623</v>
      </c>
      <c r="T330" s="20">
        <f t="shared" si="109"/>
        <v>79.012665457830252</v>
      </c>
      <c r="U330" s="20">
        <f t="shared" si="110"/>
        <v>3.9906900517981208</v>
      </c>
      <c r="V330" s="20">
        <f t="shared" si="111"/>
        <v>4.2093232168662196</v>
      </c>
      <c r="W330" s="20">
        <f t="shared" si="112"/>
        <v>0.21863316506810451</v>
      </c>
      <c r="X330" s="20">
        <f t="shared" si="122"/>
        <v>19.8</v>
      </c>
      <c r="Y330" s="20">
        <f t="shared" si="113"/>
        <v>0.99478835558269296</v>
      </c>
      <c r="Z330" s="34">
        <f t="shared" si="114"/>
        <v>3.3210167126903389E-2</v>
      </c>
      <c r="AA330" s="38">
        <f t="shared" si="117"/>
        <v>1.09539922675377E-2</v>
      </c>
      <c r="AB330" s="37">
        <f t="shared" si="118"/>
        <v>1.234168177712185E-2</v>
      </c>
      <c r="AC330" s="39">
        <f t="shared" si="115"/>
        <v>18.260216361685774</v>
      </c>
    </row>
    <row r="331" spans="1:29">
      <c r="A331" s="20">
        <f t="shared" si="116"/>
        <v>3.0399999999999872E-2</v>
      </c>
      <c r="B331" s="16">
        <f t="shared" si="101"/>
        <v>3.8706482159948781</v>
      </c>
      <c r="C331" s="16">
        <f t="shared" si="102"/>
        <v>72.516208514148843</v>
      </c>
      <c r="D331" s="20">
        <f t="shared" si="119"/>
        <v>98.90460077324623</v>
      </c>
      <c r="E331" s="20">
        <f t="shared" si="120"/>
        <v>79.012665457830252</v>
      </c>
      <c r="F331" s="20">
        <f t="shared" si="121"/>
        <v>3.9906900517981208</v>
      </c>
      <c r="G331" s="20">
        <f t="shared" si="121"/>
        <v>4.2093232168662196</v>
      </c>
      <c r="H331" s="20">
        <f t="shared" si="121"/>
        <v>0.21863316506810451</v>
      </c>
      <c r="I331" s="20">
        <f t="shared" si="121"/>
        <v>19.8</v>
      </c>
      <c r="J331" s="20">
        <f t="shared" si="121"/>
        <v>0.99478835558269296</v>
      </c>
      <c r="K331" s="20">
        <f t="shared" si="103"/>
        <v>1014.9200269866875</v>
      </c>
      <c r="L331" s="20">
        <f t="shared" si="104"/>
        <v>810.79682776944253</v>
      </c>
      <c r="M331" s="20">
        <f t="shared" si="105"/>
        <v>40.950888264057831</v>
      </c>
      <c r="N331" s="20">
        <f t="shared" si="106"/>
        <v>43.194415623314136</v>
      </c>
      <c r="O331" s="20">
        <f t="shared" si="107"/>
        <v>2.2435273592563592</v>
      </c>
      <c r="P331" s="20">
        <f>Properties!$G$12*EXP(1/$N$2-1/300)*(K331*L331-M331*N331/Properties!$B$3)</f>
        <v>1.3385696127189211E-2</v>
      </c>
      <c r="Q331" s="20">
        <f>Properties!$G$13*(K331^2-O331*N331/Properties!$C$3)</f>
        <v>7.3305637625489741E-4</v>
      </c>
      <c r="R331" s="20">
        <f>Properties!$G$14*(O331*L331-M331*K331/Properties!$D$3)</f>
        <v>5.4634821157825179E-10</v>
      </c>
      <c r="S331" s="20">
        <f t="shared" si="108"/>
        <v>98.901058020516246</v>
      </c>
      <c r="T331" s="20">
        <f t="shared" si="109"/>
        <v>79.009472431609581</v>
      </c>
      <c r="U331" s="20">
        <f t="shared" si="110"/>
        <v>3.9938830780187966</v>
      </c>
      <c r="V331" s="20">
        <f t="shared" si="111"/>
        <v>4.2126911063415466</v>
      </c>
      <c r="W331" s="20">
        <f t="shared" si="112"/>
        <v>0.21880802832275592</v>
      </c>
      <c r="X331" s="20">
        <f t="shared" si="122"/>
        <v>19.8</v>
      </c>
      <c r="Y331" s="20">
        <f t="shared" si="113"/>
        <v>0.99477116696068157</v>
      </c>
      <c r="Z331" s="34">
        <f t="shared" si="114"/>
        <v>3.3317282016432803E-2</v>
      </c>
      <c r="AA331" s="38">
        <f t="shared" si="117"/>
        <v>1.0989419794837545E-2</v>
      </c>
      <c r="AB331" s="37">
        <f t="shared" si="118"/>
        <v>1.2381594604880242E-2</v>
      </c>
      <c r="AC331" s="39">
        <f t="shared" si="115"/>
        <v>18.260132622151509</v>
      </c>
    </row>
    <row r="332" spans="1:29">
      <c r="A332" s="20">
        <f t="shared" si="116"/>
        <v>3.0499999999999871E-2</v>
      </c>
      <c r="B332" s="16">
        <f t="shared" si="101"/>
        <v>3.8833806114422296</v>
      </c>
      <c r="C332" s="16">
        <f t="shared" si="102"/>
        <v>72.754748673734866</v>
      </c>
      <c r="D332" s="20">
        <f t="shared" si="119"/>
        <v>98.901058020516246</v>
      </c>
      <c r="E332" s="20">
        <f t="shared" si="120"/>
        <v>79.009472431609581</v>
      </c>
      <c r="F332" s="20">
        <f t="shared" si="121"/>
        <v>3.9938830780187966</v>
      </c>
      <c r="G332" s="20">
        <f t="shared" si="121"/>
        <v>4.2126911063415466</v>
      </c>
      <c r="H332" s="20">
        <f t="shared" si="121"/>
        <v>0.21880802832275592</v>
      </c>
      <c r="I332" s="20">
        <f t="shared" si="121"/>
        <v>19.8</v>
      </c>
      <c r="J332" s="20">
        <f t="shared" si="121"/>
        <v>0.99477116696068157</v>
      </c>
      <c r="K332" s="20">
        <f t="shared" si="103"/>
        <v>1014.8661368122421</v>
      </c>
      <c r="L332" s="20">
        <f t="shared" si="104"/>
        <v>810.75005326644145</v>
      </c>
      <c r="M332" s="20">
        <f t="shared" si="105"/>
        <v>40.982945697384828</v>
      </c>
      <c r="N332" s="20">
        <f t="shared" si="106"/>
        <v>43.228228638254357</v>
      </c>
      <c r="O332" s="20">
        <f t="shared" si="107"/>
        <v>2.2452829408695929</v>
      </c>
      <c r="P332" s="20">
        <f>Properties!$G$12*EXP(1/$N$2-1/300)*(K332*L332-M332*N332/Properties!$B$3)</f>
        <v>1.3384213124461738E-2</v>
      </c>
      <c r="Q332" s="20">
        <f>Properties!$G$13*(K332^2-O332*N332/Properties!$C$3)</f>
        <v>7.3297852257060128E-4</v>
      </c>
      <c r="R332" s="20">
        <f>Properties!$G$14*(O332*L332-M332*K332/Properties!$D$3)</f>
        <v>5.467414242920689E-10</v>
      </c>
      <c r="S332" s="20">
        <f t="shared" si="108"/>
        <v>98.897515658684526</v>
      </c>
      <c r="T332" s="20">
        <f t="shared" si="109"/>
        <v>79.006279759144519</v>
      </c>
      <c r="U332" s="20">
        <f t="shared" si="110"/>
        <v>3.9970757504838588</v>
      </c>
      <c r="V332" s="20">
        <f t="shared" si="111"/>
        <v>4.2160586234899364</v>
      </c>
      <c r="W332" s="20">
        <f t="shared" si="112"/>
        <v>0.21898287300608324</v>
      </c>
      <c r="X332" s="20">
        <f t="shared" si="122"/>
        <v>19.8</v>
      </c>
      <c r="Y332" s="20">
        <f t="shared" si="113"/>
        <v>0.99475397804166854</v>
      </c>
      <c r="Z332" s="34">
        <f t="shared" si="114"/>
        <v>3.3424380866961201E-2</v>
      </c>
      <c r="AA332" s="38">
        <f t="shared" si="117"/>
        <v>1.1024843413154741E-2</v>
      </c>
      <c r="AB332" s="37">
        <f t="shared" si="118"/>
        <v>1.2421503010693512E-2</v>
      </c>
      <c r="AC332" s="39">
        <f t="shared" si="115"/>
        <v>18.260048886274312</v>
      </c>
    </row>
    <row r="333" spans="1:29">
      <c r="A333" s="20">
        <f t="shared" si="116"/>
        <v>3.059999999999987E-2</v>
      </c>
      <c r="B333" s="16">
        <f t="shared" si="101"/>
        <v>3.8961130068895811</v>
      </c>
      <c r="C333" s="16">
        <f t="shared" si="102"/>
        <v>72.993288833320875</v>
      </c>
      <c r="D333" s="20">
        <f t="shared" si="119"/>
        <v>98.897515658684526</v>
      </c>
      <c r="E333" s="20">
        <f t="shared" si="120"/>
        <v>79.006279759144519</v>
      </c>
      <c r="F333" s="20">
        <f t="shared" si="121"/>
        <v>3.9970757504838588</v>
      </c>
      <c r="G333" s="20">
        <f t="shared" si="121"/>
        <v>4.2160586234899364</v>
      </c>
      <c r="H333" s="20">
        <f t="shared" si="121"/>
        <v>0.21898287300608324</v>
      </c>
      <c r="I333" s="20">
        <f t="shared" si="121"/>
        <v>19.8</v>
      </c>
      <c r="J333" s="20">
        <f t="shared" si="121"/>
        <v>0.99475397804166854</v>
      </c>
      <c r="K333" s="20">
        <f t="shared" si="103"/>
        <v>1014.8122516022212</v>
      </c>
      <c r="L333" s="20">
        <f t="shared" si="104"/>
        <v>810.70328328365713</v>
      </c>
      <c r="M333" s="20">
        <f t="shared" si="105"/>
        <v>41.01499835619952</v>
      </c>
      <c r="N333" s="20">
        <f t="shared" si="106"/>
        <v>43.262036625437453</v>
      </c>
      <c r="O333" s="20">
        <f t="shared" si="107"/>
        <v>2.2470382692379807</v>
      </c>
      <c r="P333" s="20">
        <f>Properties!$G$12*EXP(1/$N$2-1/300)*(K333*L333-M333*N333/Properties!$B$3)</f>
        <v>1.3382730343781707E-2</v>
      </c>
      <c r="Q333" s="20">
        <f>Properties!$G$13*(K333^2-O333*N333/Properties!$C$3)</f>
        <v>7.3290068018571231E-4</v>
      </c>
      <c r="R333" s="20">
        <f>Properties!$G$14*(O333*L333-M333*K333/Properties!$D$3)</f>
        <v>5.4713452751467161E-10</v>
      </c>
      <c r="S333" s="20">
        <f t="shared" si="108"/>
        <v>98.893973687692707</v>
      </c>
      <c r="T333" s="20">
        <f t="shared" si="109"/>
        <v>79.003087440382103</v>
      </c>
      <c r="U333" s="20">
        <f t="shared" si="110"/>
        <v>4.0002680692462746</v>
      </c>
      <c r="V333" s="20">
        <f t="shared" si="111"/>
        <v>4.2194257683670511</v>
      </c>
      <c r="W333" s="20">
        <f t="shared" si="112"/>
        <v>0.2191576991207819</v>
      </c>
      <c r="X333" s="20">
        <f t="shared" si="122"/>
        <v>19.8</v>
      </c>
      <c r="Y333" s="20">
        <f t="shared" si="113"/>
        <v>0.99473678882563832</v>
      </c>
      <c r="Z333" s="34">
        <f t="shared" si="114"/>
        <v>3.3531463681767182E-2</v>
      </c>
      <c r="AA333" s="38">
        <f t="shared" si="117"/>
        <v>1.1060263123072929E-2</v>
      </c>
      <c r="AB333" s="37">
        <f t="shared" si="118"/>
        <v>1.2461406995223712E-2</v>
      </c>
      <c r="AC333" s="39">
        <f t="shared" si="115"/>
        <v>18.259965154054079</v>
      </c>
    </row>
    <row r="334" spans="1:29">
      <c r="A334" s="20">
        <f t="shared" si="116"/>
        <v>3.069999999999987E-2</v>
      </c>
      <c r="B334" s="16">
        <f t="shared" si="101"/>
        <v>3.9088454023369326</v>
      </c>
      <c r="C334" s="16">
        <f t="shared" si="102"/>
        <v>73.231828992906884</v>
      </c>
      <c r="D334" s="20">
        <f t="shared" si="119"/>
        <v>98.893973687692707</v>
      </c>
      <c r="E334" s="20">
        <f t="shared" si="120"/>
        <v>79.003087440382103</v>
      </c>
      <c r="F334" s="20">
        <f t="shared" si="121"/>
        <v>4.0002680692462746</v>
      </c>
      <c r="G334" s="20">
        <f t="shared" si="121"/>
        <v>4.2194257683670511</v>
      </c>
      <c r="H334" s="20">
        <f t="shared" si="121"/>
        <v>0.2191576991207819</v>
      </c>
      <c r="I334" s="20">
        <f t="shared" si="121"/>
        <v>19.8</v>
      </c>
      <c r="J334" s="20">
        <f t="shared" si="121"/>
        <v>0.99473678882563832</v>
      </c>
      <c r="K334" s="20">
        <f t="shared" si="103"/>
        <v>1014.7583713558339</v>
      </c>
      <c r="L334" s="20">
        <f t="shared" si="104"/>
        <v>810.65651782037423</v>
      </c>
      <c r="M334" s="20">
        <f t="shared" si="105"/>
        <v>41.047046241203617</v>
      </c>
      <c r="N334" s="20">
        <f t="shared" si="106"/>
        <v>43.29583958560098</v>
      </c>
      <c r="O334" s="20">
        <f t="shared" si="107"/>
        <v>2.248793344397416</v>
      </c>
      <c r="P334" s="20">
        <f>Properties!$G$12*EXP(1/$N$2-1/300)*(K334*L334-M334*N334/Properties!$B$3)</f>
        <v>1.3381247785103684E-2</v>
      </c>
      <c r="Q334" s="20">
        <f>Properties!$G$13*(K334^2-O334*N334/Properties!$C$3)</f>
        <v>7.3282284909794858E-4</v>
      </c>
      <c r="R334" s="20">
        <f>Properties!$G$14*(O334*L334-M334*K334/Properties!$D$3)</f>
        <v>5.4752752127288319E-10</v>
      </c>
      <c r="S334" s="20">
        <f t="shared" si="108"/>
        <v>98.890432107482454</v>
      </c>
      <c r="T334" s="20">
        <f t="shared" si="109"/>
        <v>78.999895475269383</v>
      </c>
      <c r="U334" s="20">
        <f t="shared" si="110"/>
        <v>4.0034600343590006</v>
      </c>
      <c r="V334" s="20">
        <f t="shared" si="111"/>
        <v>4.2227925410285421</v>
      </c>
      <c r="W334" s="20">
        <f t="shared" si="112"/>
        <v>0.21933250666954671</v>
      </c>
      <c r="X334" s="20">
        <f t="shared" si="122"/>
        <v>19.8</v>
      </c>
      <c r="Y334" s="20">
        <f t="shared" si="113"/>
        <v>0.9947195993125757</v>
      </c>
      <c r="Z334" s="34">
        <f t="shared" si="114"/>
        <v>3.3638530464131455E-2</v>
      </c>
      <c r="AA334" s="38">
        <f t="shared" si="117"/>
        <v>1.1095678925175463E-2</v>
      </c>
      <c r="AB334" s="37">
        <f t="shared" si="118"/>
        <v>1.2501306559132707E-2</v>
      </c>
      <c r="AC334" s="39">
        <f t="shared" si="115"/>
        <v>18.259881425490722</v>
      </c>
    </row>
    <row r="335" spans="1:29">
      <c r="A335" s="20">
        <f t="shared" si="116"/>
        <v>3.0799999999999869E-2</v>
      </c>
      <c r="B335" s="16">
        <f t="shared" si="101"/>
        <v>3.9215777977842841</v>
      </c>
      <c r="C335" s="16">
        <f t="shared" si="102"/>
        <v>73.470369152492907</v>
      </c>
      <c r="D335" s="20">
        <f t="shared" si="119"/>
        <v>98.890432107482454</v>
      </c>
      <c r="E335" s="20">
        <f t="shared" si="120"/>
        <v>78.999895475269383</v>
      </c>
      <c r="F335" s="20">
        <f t="shared" si="121"/>
        <v>4.0034600343590006</v>
      </c>
      <c r="G335" s="20">
        <f t="shared" si="121"/>
        <v>4.2227925410285421</v>
      </c>
      <c r="H335" s="20">
        <f t="shared" si="121"/>
        <v>0.21933250666954671</v>
      </c>
      <c r="I335" s="20">
        <f t="shared" si="121"/>
        <v>19.8</v>
      </c>
      <c r="J335" s="20">
        <f t="shared" si="121"/>
        <v>0.9947195993125757</v>
      </c>
      <c r="K335" s="20">
        <f t="shared" si="103"/>
        <v>1014.7044960722911</v>
      </c>
      <c r="L335" s="20">
        <f t="shared" si="104"/>
        <v>810.60975687587825</v>
      </c>
      <c r="M335" s="20">
        <f t="shared" si="105"/>
        <v>41.079089353098645</v>
      </c>
      <c r="N335" s="20">
        <f t="shared" si="106"/>
        <v>43.329637519482375</v>
      </c>
      <c r="O335" s="20">
        <f t="shared" si="107"/>
        <v>2.2505481663837852</v>
      </c>
      <c r="P335" s="20">
        <f>Properties!$G$12*EXP(1/$N$2-1/300)*(K335*L335-M335*N335/Properties!$B$3)</f>
        <v>1.3379765448382284E-2</v>
      </c>
      <c r="Q335" s="20">
        <f>Properties!$G$13*(K335^2-O335*N335/Properties!$C$3)</f>
        <v>7.3274502930503077E-4</v>
      </c>
      <c r="R335" s="20">
        <f>Properties!$G$14*(O335*L335-M335*K335/Properties!$D$3)</f>
        <v>5.4792040559351993E-10</v>
      </c>
      <c r="S335" s="20">
        <f t="shared" si="108"/>
        <v>98.886890917995416</v>
      </c>
      <c r="T335" s="20">
        <f t="shared" si="109"/>
        <v>78.996703863753396</v>
      </c>
      <c r="U335" s="20">
        <f t="shared" si="110"/>
        <v>4.0066516458749826</v>
      </c>
      <c r="V335" s="20">
        <f t="shared" si="111"/>
        <v>4.2261589415300493</v>
      </c>
      <c r="W335" s="20">
        <f t="shared" si="112"/>
        <v>0.21950729565507196</v>
      </c>
      <c r="X335" s="20">
        <f t="shared" si="122"/>
        <v>19.8</v>
      </c>
      <c r="Y335" s="20">
        <f t="shared" si="113"/>
        <v>0.99470240950246513</v>
      </c>
      <c r="Z335" s="34">
        <f t="shared" si="114"/>
        <v>3.3745581217331955E-2</v>
      </c>
      <c r="AA335" s="38">
        <f t="shared" si="117"/>
        <v>1.1131090820045842E-2</v>
      </c>
      <c r="AB335" s="37">
        <f t="shared" si="118"/>
        <v>1.2541201703082549E-2</v>
      </c>
      <c r="AC335" s="39">
        <f t="shared" si="115"/>
        <v>18.25979770058413</v>
      </c>
    </row>
    <row r="336" spans="1:29">
      <c r="A336" s="20">
        <f t="shared" si="116"/>
        <v>3.0899999999999869E-2</v>
      </c>
      <c r="B336" s="16">
        <f t="shared" si="101"/>
        <v>3.9343101932316356</v>
      </c>
      <c r="C336" s="16">
        <f t="shared" si="102"/>
        <v>73.708909312078916</v>
      </c>
      <c r="D336" s="20">
        <f t="shared" si="119"/>
        <v>98.886890917995416</v>
      </c>
      <c r="E336" s="20">
        <f t="shared" si="120"/>
        <v>78.996703863753396</v>
      </c>
      <c r="F336" s="20">
        <f t="shared" si="121"/>
        <v>4.0066516458749826</v>
      </c>
      <c r="G336" s="20">
        <f t="shared" si="121"/>
        <v>4.2261589415300493</v>
      </c>
      <c r="H336" s="20">
        <f t="shared" si="121"/>
        <v>0.21950729565507196</v>
      </c>
      <c r="I336" s="20">
        <f t="shared" si="121"/>
        <v>19.8</v>
      </c>
      <c r="J336" s="20">
        <f t="shared" si="121"/>
        <v>0.99470240950246513</v>
      </c>
      <c r="K336" s="20">
        <f t="shared" si="103"/>
        <v>1014.6506257508032</v>
      </c>
      <c r="L336" s="20">
        <f t="shared" si="104"/>
        <v>810.56300044945453</v>
      </c>
      <c r="M336" s="20">
        <f t="shared" si="105"/>
        <v>41.111127692586045</v>
      </c>
      <c r="N336" s="20">
        <f t="shared" si="106"/>
        <v>43.363430427818962</v>
      </c>
      <c r="O336" s="20">
        <f t="shared" si="107"/>
        <v>2.2523027352329694</v>
      </c>
      <c r="P336" s="20">
        <f>Properties!$G$12*EXP(1/$N$2-1/300)*(K336*L336-M336*N336/Properties!$B$3)</f>
        <v>1.3378283333572121E-2</v>
      </c>
      <c r="Q336" s="20">
        <f>Properties!$G$13*(K336^2-O336*N336/Properties!$C$3)</f>
        <v>7.3266722080467933E-4</v>
      </c>
      <c r="R336" s="20">
        <f>Properties!$G$14*(O336*L336-M336*K336/Properties!$D$3)</f>
        <v>5.4831318050339032E-10</v>
      </c>
      <c r="S336" s="20">
        <f t="shared" si="108"/>
        <v>98.883350119173286</v>
      </c>
      <c r="T336" s="20">
        <f t="shared" si="109"/>
        <v>78.99351260578122</v>
      </c>
      <c r="U336" s="20">
        <f t="shared" si="110"/>
        <v>4.0098429038471544</v>
      </c>
      <c r="V336" s="20">
        <f t="shared" si="111"/>
        <v>4.2295249699272004</v>
      </c>
      <c r="W336" s="20">
        <f t="shared" si="112"/>
        <v>0.21968206608005145</v>
      </c>
      <c r="X336" s="20">
        <f t="shared" si="122"/>
        <v>19.8</v>
      </c>
      <c r="Y336" s="20">
        <f t="shared" si="113"/>
        <v>0.99468521939529131</v>
      </c>
      <c r="Z336" s="34">
        <f t="shared" si="114"/>
        <v>3.3852615944646169E-2</v>
      </c>
      <c r="AA336" s="38">
        <f t="shared" si="117"/>
        <v>1.1166498808267136E-2</v>
      </c>
      <c r="AB336" s="37">
        <f t="shared" si="118"/>
        <v>1.2581092427734752E-2</v>
      </c>
      <c r="AC336" s="39">
        <f t="shared" si="115"/>
        <v>18.259713979334212</v>
      </c>
    </row>
    <row r="337" spans="1:29">
      <c r="A337" s="20">
        <f t="shared" si="116"/>
        <v>3.0999999999999868E-2</v>
      </c>
      <c r="B337" s="16">
        <f t="shared" si="101"/>
        <v>3.9470425886789875</v>
      </c>
      <c r="C337" s="16">
        <f t="shared" si="102"/>
        <v>73.947449471664939</v>
      </c>
      <c r="D337" s="20">
        <f t="shared" si="119"/>
        <v>98.883350119173286</v>
      </c>
      <c r="E337" s="20">
        <f t="shared" si="120"/>
        <v>78.99351260578122</v>
      </c>
      <c r="F337" s="20">
        <f t="shared" si="121"/>
        <v>4.0098429038471544</v>
      </c>
      <c r="G337" s="20">
        <f t="shared" si="121"/>
        <v>4.2295249699272004</v>
      </c>
      <c r="H337" s="20">
        <f t="shared" si="121"/>
        <v>0.21968206608005145</v>
      </c>
      <c r="I337" s="20">
        <f t="shared" si="121"/>
        <v>19.8</v>
      </c>
      <c r="J337" s="20">
        <f t="shared" si="121"/>
        <v>0.99468521939529131</v>
      </c>
      <c r="K337" s="20">
        <f t="shared" si="103"/>
        <v>1014.5967603905807</v>
      </c>
      <c r="L337" s="20">
        <f t="shared" si="104"/>
        <v>810.51624854038857</v>
      </c>
      <c r="M337" s="20">
        <f t="shared" si="105"/>
        <v>41.143161260367044</v>
      </c>
      <c r="N337" s="20">
        <f t="shared" si="106"/>
        <v>43.397218311347828</v>
      </c>
      <c r="O337" s="20">
        <f t="shared" si="107"/>
        <v>2.2540570509808404</v>
      </c>
      <c r="P337" s="20">
        <f>Properties!$G$12*EXP(1/$N$2-1/300)*(K337*L337-M337*N337/Properties!$B$3)</f>
        <v>1.3376801440627814E-2</v>
      </c>
      <c r="Q337" s="20">
        <f>Properties!$G$13*(K337^2-O337*N337/Properties!$C$3)</f>
        <v>7.325894235946154E-4</v>
      </c>
      <c r="R337" s="20">
        <f>Properties!$G$14*(O337*L337-M337*K337/Properties!$D$3)</f>
        <v>5.4870584602929585E-10</v>
      </c>
      <c r="S337" s="20">
        <f t="shared" si="108"/>
        <v>98.879809710957744</v>
      </c>
      <c r="T337" s="20">
        <f t="shared" si="109"/>
        <v>78.990321701299933</v>
      </c>
      <c r="U337" s="20">
        <f t="shared" si="110"/>
        <v>4.0130338083284407</v>
      </c>
      <c r="V337" s="20">
        <f t="shared" si="111"/>
        <v>4.2328906262756139</v>
      </c>
      <c r="W337" s="20">
        <f t="shared" si="112"/>
        <v>0.21985681794717835</v>
      </c>
      <c r="X337" s="20">
        <f t="shared" si="122"/>
        <v>19.8</v>
      </c>
      <c r="Y337" s="20">
        <f t="shared" si="113"/>
        <v>0.99466802899103879</v>
      </c>
      <c r="Z337" s="34">
        <f t="shared" si="114"/>
        <v>3.3959634649351478E-2</v>
      </c>
      <c r="AA337" s="38">
        <f t="shared" si="117"/>
        <v>1.120190289042256E-2</v>
      </c>
      <c r="AB337" s="37">
        <f t="shared" si="118"/>
        <v>1.2620978733750832E-2</v>
      </c>
      <c r="AC337" s="39">
        <f t="shared" si="115"/>
        <v>18.25963026174086</v>
      </c>
    </row>
    <row r="338" spans="1:29">
      <c r="A338" s="20">
        <f t="shared" si="116"/>
        <v>3.1099999999999867E-2</v>
      </c>
      <c r="B338" s="16">
        <f t="shared" si="101"/>
        <v>3.959774984126339</v>
      </c>
      <c r="C338" s="16">
        <f t="shared" si="102"/>
        <v>74.185989631250948</v>
      </c>
      <c r="D338" s="20">
        <f t="shared" si="119"/>
        <v>98.879809710957744</v>
      </c>
      <c r="E338" s="20">
        <f t="shared" si="120"/>
        <v>78.990321701299933</v>
      </c>
      <c r="F338" s="20">
        <f t="shared" si="121"/>
        <v>4.0130338083284407</v>
      </c>
      <c r="G338" s="20">
        <f t="shared" si="121"/>
        <v>4.2328906262756139</v>
      </c>
      <c r="H338" s="20">
        <f t="shared" si="121"/>
        <v>0.21985681794717835</v>
      </c>
      <c r="I338" s="20">
        <f t="shared" si="121"/>
        <v>19.8</v>
      </c>
      <c r="J338" s="20">
        <f t="shared" si="121"/>
        <v>0.99466802899103879</v>
      </c>
      <c r="K338" s="20">
        <f t="shared" si="103"/>
        <v>1014.5428999908343</v>
      </c>
      <c r="L338" s="20">
        <f t="shared" si="104"/>
        <v>810.46950114796641</v>
      </c>
      <c r="M338" s="20">
        <f t="shared" si="105"/>
        <v>41.175190057142785</v>
      </c>
      <c r="N338" s="20">
        <f t="shared" si="106"/>
        <v>43.431001170805999</v>
      </c>
      <c r="O338" s="20">
        <f t="shared" si="107"/>
        <v>2.2558111136632641</v>
      </c>
      <c r="P338" s="20">
        <f>Properties!$G$12*EXP(1/$N$2-1/300)*(K338*L338-M338*N338/Properties!$B$3)</f>
        <v>1.3375319769504004E-2</v>
      </c>
      <c r="Q338" s="20">
        <f>Properties!$G$13*(K338^2-O338*N338/Properties!$C$3)</f>
        <v>7.3251163767256019E-4</v>
      </c>
      <c r="R338" s="20">
        <f>Properties!$G$14*(O338*L338-M338*K338/Properties!$D$3)</f>
        <v>5.4909840219803065E-10</v>
      </c>
      <c r="S338" s="20">
        <f t="shared" si="108"/>
        <v>98.876269693290496</v>
      </c>
      <c r="T338" s="20">
        <f t="shared" si="109"/>
        <v>78.987131150256616</v>
      </c>
      <c r="U338" s="20">
        <f t="shared" si="110"/>
        <v>4.0162243593717539</v>
      </c>
      <c r="V338" s="20">
        <f t="shared" si="111"/>
        <v>4.2362559106308941</v>
      </c>
      <c r="W338" s="20">
        <f t="shared" si="112"/>
        <v>0.22003155125914536</v>
      </c>
      <c r="X338" s="20">
        <f t="shared" si="122"/>
        <v>19.8</v>
      </c>
      <c r="Y338" s="20">
        <f t="shared" si="113"/>
        <v>0.99465083828969214</v>
      </c>
      <c r="Z338" s="34">
        <f t="shared" si="114"/>
        <v>3.4066637334723704E-2</v>
      </c>
      <c r="AA338" s="38">
        <f t="shared" si="117"/>
        <v>1.1237303067095042E-2</v>
      </c>
      <c r="AB338" s="37">
        <f t="shared" si="118"/>
        <v>1.2660860621792303E-2</v>
      </c>
      <c r="AC338" s="39">
        <f t="shared" si="115"/>
        <v>18.259546547803986</v>
      </c>
    </row>
    <row r="339" spans="1:29">
      <c r="A339" s="20">
        <f t="shared" si="116"/>
        <v>3.1199999999999867E-2</v>
      </c>
      <c r="B339" s="16">
        <f t="shared" si="101"/>
        <v>3.9725073795736905</v>
      </c>
      <c r="C339" s="16">
        <f t="shared" si="102"/>
        <v>74.424529790836971</v>
      </c>
      <c r="D339" s="20">
        <f t="shared" si="119"/>
        <v>98.876269693290496</v>
      </c>
      <c r="E339" s="20">
        <f t="shared" si="120"/>
        <v>78.987131150256616</v>
      </c>
      <c r="F339" s="20">
        <f t="shared" si="121"/>
        <v>4.0162243593717539</v>
      </c>
      <c r="G339" s="20">
        <f t="shared" si="121"/>
        <v>4.2362559106308941</v>
      </c>
      <c r="H339" s="20">
        <f t="shared" si="121"/>
        <v>0.22003155125914536</v>
      </c>
      <c r="I339" s="20">
        <f t="shared" si="121"/>
        <v>19.8</v>
      </c>
      <c r="J339" s="20">
        <f t="shared" si="121"/>
        <v>0.99465083828969214</v>
      </c>
      <c r="K339" s="20">
        <f t="shared" si="103"/>
        <v>1014.4890445507746</v>
      </c>
      <c r="L339" s="20">
        <f t="shared" si="104"/>
        <v>810.42275827147319</v>
      </c>
      <c r="M339" s="20">
        <f t="shared" si="105"/>
        <v>41.207214083614211</v>
      </c>
      <c r="N339" s="20">
        <f t="shared" si="106"/>
        <v>43.464779006930264</v>
      </c>
      <c r="O339" s="20">
        <f t="shared" si="107"/>
        <v>2.2575649233160981</v>
      </c>
      <c r="P339" s="20">
        <f>Properties!$G$12*EXP(1/$N$2-1/300)*(K339*L339-M339*N339/Properties!$B$3)</f>
        <v>1.3373838320155325E-2</v>
      </c>
      <c r="Q339" s="20">
        <f>Properties!$G$13*(K339^2-O339*N339/Properties!$C$3)</f>
        <v>7.3243386303623579E-4</v>
      </c>
      <c r="R339" s="20">
        <f>Properties!$G$14*(O339*L339-M339*K339/Properties!$D$3)</f>
        <v>5.4949084903638049E-10</v>
      </c>
      <c r="S339" s="20">
        <f t="shared" si="108"/>
        <v>98.872730066113249</v>
      </c>
      <c r="T339" s="20">
        <f t="shared" si="109"/>
        <v>78.983940952598374</v>
      </c>
      <c r="U339" s="20">
        <f t="shared" si="110"/>
        <v>4.0194145570299966</v>
      </c>
      <c r="V339" s="20">
        <f t="shared" si="111"/>
        <v>4.2396208230486367</v>
      </c>
      <c r="W339" s="20">
        <f t="shared" si="112"/>
        <v>0.2202062660186446</v>
      </c>
      <c r="X339" s="20">
        <f t="shared" si="122"/>
        <v>19.8</v>
      </c>
      <c r="Y339" s="20">
        <f t="shared" si="113"/>
        <v>0.99463364729123604</v>
      </c>
      <c r="Z339" s="34">
        <f t="shared" si="114"/>
        <v>3.4173624004038894E-2</v>
      </c>
      <c r="AA339" s="38">
        <f t="shared" si="117"/>
        <v>1.1272699338867511E-2</v>
      </c>
      <c r="AB339" s="37">
        <f t="shared" si="118"/>
        <v>1.2700738092520324E-2</v>
      </c>
      <c r="AC339" s="39">
        <f t="shared" si="115"/>
        <v>18.259462837523483</v>
      </c>
    </row>
    <row r="340" spans="1:29">
      <c r="A340" s="20">
        <f t="shared" si="116"/>
        <v>3.129999999999987E-2</v>
      </c>
      <c r="B340" s="16">
        <f t="shared" si="101"/>
        <v>3.9852397750210424</v>
      </c>
      <c r="C340" s="16">
        <f t="shared" si="102"/>
        <v>74.663069950422994</v>
      </c>
      <c r="D340" s="20">
        <f t="shared" si="119"/>
        <v>98.872730066113249</v>
      </c>
      <c r="E340" s="20">
        <f t="shared" si="120"/>
        <v>78.983940952598374</v>
      </c>
      <c r="F340" s="20">
        <f t="shared" si="121"/>
        <v>4.0194145570299966</v>
      </c>
      <c r="G340" s="20">
        <f t="shared" si="121"/>
        <v>4.2396208230486367</v>
      </c>
      <c r="H340" s="20">
        <f t="shared" si="121"/>
        <v>0.2202062660186446</v>
      </c>
      <c r="I340" s="20">
        <f t="shared" si="121"/>
        <v>19.8</v>
      </c>
      <c r="J340" s="20">
        <f t="shared" si="121"/>
        <v>0.99463364729123604</v>
      </c>
      <c r="K340" s="20">
        <f t="shared" si="103"/>
        <v>1014.4351940696133</v>
      </c>
      <c r="L340" s="20">
        <f t="shared" si="104"/>
        <v>810.37601991019585</v>
      </c>
      <c r="M340" s="20">
        <f t="shared" si="105"/>
        <v>41.239233340482194</v>
      </c>
      <c r="N340" s="20">
        <f t="shared" si="106"/>
        <v>43.498551820457344</v>
      </c>
      <c r="O340" s="20">
        <f t="shared" si="107"/>
        <v>2.2593184799751937</v>
      </c>
      <c r="P340" s="20">
        <f>Properties!$G$12*EXP(1/$N$2-1/300)*(K340*L340-M340*N340/Properties!$B$3)</f>
        <v>1.3372357092536459E-2</v>
      </c>
      <c r="Q340" s="20">
        <f>Properties!$G$13*(K340^2-O340*N340/Properties!$C$3)</f>
        <v>7.3235609968336592E-4</v>
      </c>
      <c r="R340" s="20">
        <f>Properties!$G$14*(O340*L340-M340*K340/Properties!$D$3)</f>
        <v>5.4988318657112461E-10</v>
      </c>
      <c r="S340" s="20">
        <f t="shared" si="108"/>
        <v>98.869190829367739</v>
      </c>
      <c r="T340" s="20">
        <f t="shared" si="109"/>
        <v>78.980751108272315</v>
      </c>
      <c r="U340" s="20">
        <f t="shared" si="110"/>
        <v>4.0226044013560607</v>
      </c>
      <c r="V340" s="20">
        <f t="shared" si="111"/>
        <v>4.2429853635844239</v>
      </c>
      <c r="W340" s="20">
        <f t="shared" si="112"/>
        <v>0.22038096222836764</v>
      </c>
      <c r="X340" s="20">
        <f t="shared" si="122"/>
        <v>19.8</v>
      </c>
      <c r="Y340" s="20">
        <f t="shared" si="113"/>
        <v>0.99461645599565496</v>
      </c>
      <c r="Z340" s="34">
        <f t="shared" si="114"/>
        <v>3.4280594660569763E-2</v>
      </c>
      <c r="AA340" s="38">
        <f t="shared" si="117"/>
        <v>1.1308091706322614E-2</v>
      </c>
      <c r="AB340" s="37">
        <f t="shared" si="118"/>
        <v>1.2740611146596059E-2</v>
      </c>
      <c r="AC340" s="39">
        <f t="shared" si="115"/>
        <v>18.259379130899255</v>
      </c>
    </row>
    <row r="341" spans="1:29">
      <c r="A341" s="20">
        <f t="shared" si="116"/>
        <v>3.1399999999999872E-2</v>
      </c>
      <c r="B341" s="16">
        <f t="shared" si="101"/>
        <v>3.9979721704683944</v>
      </c>
      <c r="C341" s="16">
        <f t="shared" si="102"/>
        <v>74.901610110009017</v>
      </c>
      <c r="D341" s="20">
        <f t="shared" si="119"/>
        <v>98.869190829367739</v>
      </c>
      <c r="E341" s="20">
        <f t="shared" si="120"/>
        <v>78.980751108272315</v>
      </c>
      <c r="F341" s="20">
        <f t="shared" si="121"/>
        <v>4.0226044013560607</v>
      </c>
      <c r="G341" s="20">
        <f t="shared" si="121"/>
        <v>4.2429853635844239</v>
      </c>
      <c r="H341" s="20">
        <f t="shared" si="121"/>
        <v>0.22038096222836764</v>
      </c>
      <c r="I341" s="20">
        <f t="shared" si="121"/>
        <v>19.8</v>
      </c>
      <c r="J341" s="20">
        <f t="shared" si="121"/>
        <v>0.99461645599565496</v>
      </c>
      <c r="K341" s="20">
        <f t="shared" si="103"/>
        <v>1014.3813485465606</v>
      </c>
      <c r="L341" s="20">
        <f t="shared" si="104"/>
        <v>810.32928606341943</v>
      </c>
      <c r="M341" s="20">
        <f t="shared" si="105"/>
        <v>41.271247828447365</v>
      </c>
      <c r="N341" s="20">
        <f t="shared" si="106"/>
        <v>43.532319612123715</v>
      </c>
      <c r="O341" s="20">
        <f t="shared" si="107"/>
        <v>2.2610717836763934</v>
      </c>
      <c r="P341" s="20">
        <f>Properties!$G$12*EXP(1/$N$2-1/300)*(K341*L341-M341*N341/Properties!$B$3)</f>
        <v>1.3370876086602047E-2</v>
      </c>
      <c r="Q341" s="20">
        <f>Properties!$G$13*(K341^2-O341*N341/Properties!$C$3)</f>
        <v>7.3227834761167214E-4</v>
      </c>
      <c r="R341" s="20">
        <f>Properties!$G$14*(O341*L341-M341*K341/Properties!$D$3)</f>
        <v>5.5027541482903369E-10</v>
      </c>
      <c r="S341" s="20">
        <f t="shared" si="108"/>
        <v>98.865651982995701</v>
      </c>
      <c r="T341" s="20">
        <f t="shared" si="109"/>
        <v>78.977561617225547</v>
      </c>
      <c r="U341" s="20">
        <f t="shared" si="110"/>
        <v>4.0257938924028265</v>
      </c>
      <c r="V341" s="20">
        <f t="shared" si="111"/>
        <v>4.2463495322938272</v>
      </c>
      <c r="W341" s="20">
        <f t="shared" si="112"/>
        <v>0.22055563989100554</v>
      </c>
      <c r="X341" s="20">
        <f t="shared" si="122"/>
        <v>19.8</v>
      </c>
      <c r="Y341" s="20">
        <f t="shared" si="113"/>
        <v>0.99459926440293356</v>
      </c>
      <c r="Z341" s="34">
        <f t="shared" si="114"/>
        <v>3.4387549307592025E-2</v>
      </c>
      <c r="AA341" s="38">
        <f t="shared" si="117"/>
        <v>1.1343480170042995E-2</v>
      </c>
      <c r="AB341" s="37">
        <f t="shared" si="118"/>
        <v>1.2780479784680665E-2</v>
      </c>
      <c r="AC341" s="39">
        <f t="shared" si="115"/>
        <v>18.259295427931214</v>
      </c>
    </row>
    <row r="342" spans="1:29">
      <c r="A342" s="20">
        <f t="shared" si="116"/>
        <v>3.1499999999999875E-2</v>
      </c>
      <c r="B342" s="16">
        <f t="shared" si="101"/>
        <v>4.0107045659157468</v>
      </c>
      <c r="C342" s="16">
        <f t="shared" si="102"/>
        <v>75.14015026959504</v>
      </c>
      <c r="D342" s="20">
        <f t="shared" si="119"/>
        <v>98.865651982995701</v>
      </c>
      <c r="E342" s="20">
        <f t="shared" si="120"/>
        <v>78.977561617225547</v>
      </c>
      <c r="F342" s="20">
        <f t="shared" si="121"/>
        <v>4.0257938924028265</v>
      </c>
      <c r="G342" s="20">
        <f t="shared" si="121"/>
        <v>4.2463495322938272</v>
      </c>
      <c r="H342" s="20">
        <f t="shared" si="121"/>
        <v>0.22055563989100554</v>
      </c>
      <c r="I342" s="20">
        <f t="shared" si="121"/>
        <v>19.8</v>
      </c>
      <c r="J342" s="20">
        <f t="shared" si="121"/>
        <v>0.99459926440293356</v>
      </c>
      <c r="K342" s="20">
        <f t="shared" si="103"/>
        <v>1014.3275079808291</v>
      </c>
      <c r="L342" s="20">
        <f t="shared" si="104"/>
        <v>810.282556730431</v>
      </c>
      <c r="M342" s="20">
        <f t="shared" si="105"/>
        <v>41.303257548210304</v>
      </c>
      <c r="N342" s="20">
        <f t="shared" si="106"/>
        <v>43.56608238266579</v>
      </c>
      <c r="O342" s="20">
        <f t="shared" si="107"/>
        <v>2.2628248344555351</v>
      </c>
      <c r="P342" s="20">
        <f>Properties!$G$12*EXP(1/$N$2-1/300)*(K342*L342-M342*N342/Properties!$B$3)</f>
        <v>1.3369395302306797E-2</v>
      </c>
      <c r="Q342" s="20">
        <f>Properties!$G$13*(K342^2-O342*N342/Properties!$C$3)</f>
        <v>7.3220060681888032E-4</v>
      </c>
      <c r="R342" s="20">
        <f>Properties!$G$14*(O342*L342-M342*K342/Properties!$D$3)</f>
        <v>5.5066753383687239E-10</v>
      </c>
      <c r="S342" s="20">
        <f t="shared" si="108"/>
        <v>98.86211352693887</v>
      </c>
      <c r="T342" s="20">
        <f t="shared" si="109"/>
        <v>78.974372479405204</v>
      </c>
      <c r="U342" s="20">
        <f t="shared" si="110"/>
        <v>4.0289830302231637</v>
      </c>
      <c r="V342" s="20">
        <f t="shared" si="111"/>
        <v>4.2497133292324074</v>
      </c>
      <c r="W342" s="20">
        <f t="shared" si="112"/>
        <v>0.22073029900924879</v>
      </c>
      <c r="X342" s="20">
        <f t="shared" si="122"/>
        <v>19.8</v>
      </c>
      <c r="Y342" s="20">
        <f t="shared" si="113"/>
        <v>0.99458207251305653</v>
      </c>
      <c r="Z342" s="34">
        <f t="shared" si="114"/>
        <v>3.449448794837684E-2</v>
      </c>
      <c r="AA342" s="38">
        <f t="shared" si="117"/>
        <v>1.1378864730611298E-2</v>
      </c>
      <c r="AB342" s="37">
        <f t="shared" si="118"/>
        <v>1.2820344007434948E-2</v>
      </c>
      <c r="AC342" s="39">
        <f t="shared" si="115"/>
        <v>18.259211728619238</v>
      </c>
    </row>
    <row r="343" spans="1:29">
      <c r="A343" s="20">
        <f t="shared" si="116"/>
        <v>3.1599999999999878E-2</v>
      </c>
      <c r="B343" s="16">
        <f t="shared" si="101"/>
        <v>4.0234369613630987</v>
      </c>
      <c r="C343" s="16">
        <f t="shared" si="102"/>
        <v>75.378690429181063</v>
      </c>
      <c r="D343" s="20">
        <f t="shared" si="119"/>
        <v>98.86211352693887</v>
      </c>
      <c r="E343" s="20">
        <f t="shared" si="120"/>
        <v>78.974372479405204</v>
      </c>
      <c r="F343" s="20">
        <f t="shared" si="121"/>
        <v>4.0289830302231637</v>
      </c>
      <c r="G343" s="20">
        <f t="shared" si="121"/>
        <v>4.2497133292324074</v>
      </c>
      <c r="H343" s="20">
        <f t="shared" si="121"/>
        <v>0.22073029900924879</v>
      </c>
      <c r="I343" s="20">
        <f t="shared" si="121"/>
        <v>19.8</v>
      </c>
      <c r="J343" s="20">
        <f t="shared" si="121"/>
        <v>0.99458207251305653</v>
      </c>
      <c r="K343" s="20">
        <f t="shared" si="103"/>
        <v>1014.2736723716295</v>
      </c>
      <c r="L343" s="20">
        <f t="shared" si="104"/>
        <v>810.23583191051671</v>
      </c>
      <c r="M343" s="20">
        <f t="shared" si="105"/>
        <v>41.335262500471408</v>
      </c>
      <c r="N343" s="20">
        <f t="shared" si="106"/>
        <v>43.599840132819807</v>
      </c>
      <c r="O343" s="20">
        <f t="shared" si="107"/>
        <v>2.264577632348447</v>
      </c>
      <c r="P343" s="20">
        <f>Properties!$G$12*EXP(1/$N$2-1/300)*(K343*L343-M343*N343/Properties!$B$3)</f>
        <v>1.3367914739605392E-2</v>
      </c>
      <c r="Q343" s="20">
        <f>Properties!$G$13*(K343^2-O343*N343/Properties!$C$3)</f>
        <v>7.3212287730271396E-4</v>
      </c>
      <c r="R343" s="20">
        <f>Properties!$G$14*(O343*L343-M343*K343/Properties!$D$3)</f>
        <v>5.510595436213967E-10</v>
      </c>
      <c r="S343" s="20">
        <f t="shared" si="108"/>
        <v>98.858575461139026</v>
      </c>
      <c r="T343" s="20">
        <f t="shared" si="109"/>
        <v>78.971183694758437</v>
      </c>
      <c r="U343" s="20">
        <f t="shared" si="110"/>
        <v>4.0321718148699315</v>
      </c>
      <c r="V343" s="20">
        <f t="shared" si="111"/>
        <v>4.2530767544557131</v>
      </c>
      <c r="W343" s="20">
        <f t="shared" si="112"/>
        <v>0.22090493958578733</v>
      </c>
      <c r="X343" s="20">
        <f t="shared" si="122"/>
        <v>19.8</v>
      </c>
      <c r="Y343" s="20">
        <f t="shared" si="113"/>
        <v>0.99456488032600832</v>
      </c>
      <c r="Z343" s="34">
        <f t="shared" si="114"/>
        <v>3.460141058619659E-2</v>
      </c>
      <c r="AA343" s="38">
        <f t="shared" si="117"/>
        <v>1.1414245388609743E-2</v>
      </c>
      <c r="AB343" s="37">
        <f t="shared" si="118"/>
        <v>1.2860203815519533E-2</v>
      </c>
      <c r="AC343" s="39">
        <f t="shared" si="115"/>
        <v>18.259128032963247</v>
      </c>
    </row>
    <row r="344" spans="1:29">
      <c r="A344" s="20">
        <f t="shared" si="116"/>
        <v>3.1699999999999881E-2</v>
      </c>
      <c r="B344" s="16">
        <f t="shared" si="101"/>
        <v>4.0361693568104506</v>
      </c>
      <c r="C344" s="16">
        <f t="shared" si="102"/>
        <v>75.617230588767086</v>
      </c>
      <c r="D344" s="20">
        <f t="shared" si="119"/>
        <v>98.858575461139026</v>
      </c>
      <c r="E344" s="20">
        <f t="shared" si="120"/>
        <v>78.971183694758437</v>
      </c>
      <c r="F344" s="20">
        <f t="shared" si="121"/>
        <v>4.0321718148699315</v>
      </c>
      <c r="G344" s="20">
        <f t="shared" si="121"/>
        <v>4.2530767544557131</v>
      </c>
      <c r="H344" s="20">
        <f t="shared" si="121"/>
        <v>0.22090493958578733</v>
      </c>
      <c r="I344" s="20">
        <f t="shared" si="121"/>
        <v>19.8</v>
      </c>
      <c r="J344" s="20">
        <f t="shared" si="121"/>
        <v>0.99456488032600832</v>
      </c>
      <c r="K344" s="20">
        <f t="shared" si="103"/>
        <v>1014.2198417181737</v>
      </c>
      <c r="L344" s="20">
        <f t="shared" si="104"/>
        <v>810.18911160296307</v>
      </c>
      <c r="M344" s="20">
        <f t="shared" si="105"/>
        <v>41.367262685930918</v>
      </c>
      <c r="N344" s="20">
        <f t="shared" si="106"/>
        <v>43.633592863321816</v>
      </c>
      <c r="O344" s="20">
        <f t="shared" si="107"/>
        <v>2.2663301773909512</v>
      </c>
      <c r="P344" s="20">
        <f>Properties!$G$12*EXP(1/$N$2-1/300)*(K344*L344-M344*N344/Properties!$B$3)</f>
        <v>1.336643439845254E-2</v>
      </c>
      <c r="Q344" s="20">
        <f>Properties!$G$13*(K344^2-O344*N344/Properties!$C$3)</f>
        <v>7.3204515906089831E-4</v>
      </c>
      <c r="R344" s="20">
        <f>Properties!$G$14*(O344*L344-M344*K344/Properties!$D$3)</f>
        <v>5.5145144420935546E-10</v>
      </c>
      <c r="S344" s="20">
        <f t="shared" si="108"/>
        <v>98.855037785537931</v>
      </c>
      <c r="T344" s="20">
        <f t="shared" si="109"/>
        <v>78.967995263232396</v>
      </c>
      <c r="U344" s="20">
        <f t="shared" si="110"/>
        <v>4.0353602463959781</v>
      </c>
      <c r="V344" s="20">
        <f t="shared" si="111"/>
        <v>4.2564398080192829</v>
      </c>
      <c r="W344" s="20">
        <f t="shared" si="112"/>
        <v>0.22107956162331058</v>
      </c>
      <c r="X344" s="20">
        <f t="shared" si="122"/>
        <v>19.8</v>
      </c>
      <c r="Y344" s="20">
        <f t="shared" si="113"/>
        <v>0.99454768784177361</v>
      </c>
      <c r="Z344" s="34">
        <f t="shared" si="114"/>
        <v>3.4708317224322438E-2</v>
      </c>
      <c r="AA344" s="38">
        <f t="shared" si="117"/>
        <v>1.144962214462069E-2</v>
      </c>
      <c r="AB344" s="37">
        <f t="shared" si="118"/>
        <v>1.290005920959505E-2</v>
      </c>
      <c r="AC344" s="39">
        <f t="shared" si="115"/>
        <v>18.259044340963136</v>
      </c>
    </row>
    <row r="345" spans="1:29">
      <c r="A345" s="20">
        <f t="shared" si="116"/>
        <v>3.1799999999999884E-2</v>
      </c>
      <c r="B345" s="16">
        <f t="shared" si="101"/>
        <v>4.0489017522578026</v>
      </c>
      <c r="C345" s="16">
        <f t="shared" si="102"/>
        <v>75.855770748353109</v>
      </c>
      <c r="D345" s="20">
        <f t="shared" si="119"/>
        <v>98.855037785537931</v>
      </c>
      <c r="E345" s="20">
        <f t="shared" si="120"/>
        <v>78.967995263232396</v>
      </c>
      <c r="F345" s="20">
        <f t="shared" si="121"/>
        <v>4.0353602463959781</v>
      </c>
      <c r="G345" s="20">
        <f t="shared" si="121"/>
        <v>4.2564398080192829</v>
      </c>
      <c r="H345" s="20">
        <f t="shared" si="121"/>
        <v>0.22107956162331058</v>
      </c>
      <c r="I345" s="20">
        <f t="shared" si="121"/>
        <v>19.8</v>
      </c>
      <c r="J345" s="20">
        <f t="shared" si="121"/>
        <v>0.99454768784177361</v>
      </c>
      <c r="K345" s="20">
        <f t="shared" si="103"/>
        <v>1014.1660160196735</v>
      </c>
      <c r="L345" s="20">
        <f t="shared" si="104"/>
        <v>810.14239580705703</v>
      </c>
      <c r="M345" s="20">
        <f t="shared" si="105"/>
        <v>41.399258105288965</v>
      </c>
      <c r="N345" s="20">
        <f t="shared" si="106"/>
        <v>43.667340574907769</v>
      </c>
      <c r="O345" s="20">
        <f t="shared" si="107"/>
        <v>2.2680824696188622</v>
      </c>
      <c r="P345" s="20">
        <f>Properties!$G$12*EXP(1/$N$2-1/300)*(K345*L345-M345*N345/Properties!$B$3)</f>
        <v>1.3364954278802953E-2</v>
      </c>
      <c r="Q345" s="20">
        <f>Properties!$G$13*(K345^2-O345*N345/Properties!$C$3)</f>
        <v>7.3196745209115881E-4</v>
      </c>
      <c r="R345" s="20">
        <f>Properties!$G$14*(O345*L345-M345*K345/Properties!$D$3)</f>
        <v>5.5184323562749029E-10</v>
      </c>
      <c r="S345" s="20">
        <f t="shared" si="108"/>
        <v>98.851500500077378</v>
      </c>
      <c r="T345" s="20">
        <f t="shared" si="109"/>
        <v>78.96480718477423</v>
      </c>
      <c r="U345" s="20">
        <f t="shared" si="110"/>
        <v>4.0385483248541405</v>
      </c>
      <c r="V345" s="20">
        <f t="shared" si="111"/>
        <v>4.2598024899786422</v>
      </c>
      <c r="W345" s="20">
        <f t="shared" si="112"/>
        <v>0.22125416512450741</v>
      </c>
      <c r="X345" s="20">
        <f t="shared" si="122"/>
        <v>19.8</v>
      </c>
      <c r="Y345" s="20">
        <f t="shared" si="113"/>
        <v>0.99453049506033697</v>
      </c>
      <c r="Z345" s="34">
        <f t="shared" si="114"/>
        <v>3.4815207866024545E-2</v>
      </c>
      <c r="AA345" s="38">
        <f t="shared" si="117"/>
        <v>1.1484994999226217E-2</v>
      </c>
      <c r="AB345" s="37">
        <f t="shared" si="118"/>
        <v>1.2939910190322123E-2</v>
      </c>
      <c r="AC345" s="39">
        <f t="shared" si="115"/>
        <v>18.258960652618811</v>
      </c>
    </row>
    <row r="346" spans="1:29">
      <c r="A346" s="20">
        <f t="shared" si="116"/>
        <v>3.1899999999999887E-2</v>
      </c>
      <c r="B346" s="16">
        <f t="shared" si="101"/>
        <v>4.0616341477051545</v>
      </c>
      <c r="C346" s="16">
        <f t="shared" si="102"/>
        <v>76.094310907939132</v>
      </c>
      <c r="D346" s="20">
        <f t="shared" si="119"/>
        <v>98.851500500077378</v>
      </c>
      <c r="E346" s="20">
        <f t="shared" si="120"/>
        <v>78.96480718477423</v>
      </c>
      <c r="F346" s="20">
        <f t="shared" si="121"/>
        <v>4.0385483248541405</v>
      </c>
      <c r="G346" s="20">
        <f t="shared" si="121"/>
        <v>4.2598024899786422</v>
      </c>
      <c r="H346" s="20">
        <f t="shared" si="121"/>
        <v>0.22125416512450741</v>
      </c>
      <c r="I346" s="20">
        <f t="shared" si="121"/>
        <v>19.8</v>
      </c>
      <c r="J346" s="20">
        <f t="shared" si="121"/>
        <v>0.99453049506033697</v>
      </c>
      <c r="K346" s="20">
        <f t="shared" si="103"/>
        <v>1014.1121952753412</v>
      </c>
      <c r="L346" s="20">
        <f t="shared" si="104"/>
        <v>810.09568452208509</v>
      </c>
      <c r="M346" s="20">
        <f t="shared" si="105"/>
        <v>41.43124875924547</v>
      </c>
      <c r="N346" s="20">
        <f t="shared" si="106"/>
        <v>43.701083268313397</v>
      </c>
      <c r="O346" s="20">
        <f t="shared" si="107"/>
        <v>2.2698345090679872</v>
      </c>
      <c r="P346" s="20">
        <f>Properties!$G$12*EXP(1/$N$2-1/300)*(K346*L346-M346*N346/Properties!$B$3)</f>
        <v>1.3363474380611362E-2</v>
      </c>
      <c r="Q346" s="20">
        <f>Properties!$G$13*(K346^2-O346*N346/Properties!$C$3)</f>
        <v>7.3188975639122212E-4</v>
      </c>
      <c r="R346" s="20">
        <f>Properties!$G$14*(O346*L346-M346*K346/Properties!$D$3)</f>
        <v>5.5223491790253514E-10</v>
      </c>
      <c r="S346" s="20">
        <f t="shared" si="108"/>
        <v>98.84796360469916</v>
      </c>
      <c r="T346" s="20">
        <f t="shared" si="109"/>
        <v>78.961619459331132</v>
      </c>
      <c r="U346" s="20">
        <f t="shared" si="110"/>
        <v>4.0417360502972457</v>
      </c>
      <c r="V346" s="20">
        <f t="shared" si="111"/>
        <v>4.2631648003893057</v>
      </c>
      <c r="W346" s="20">
        <f t="shared" si="112"/>
        <v>0.22142875009206614</v>
      </c>
      <c r="X346" s="20">
        <f t="shared" si="122"/>
        <v>19.8</v>
      </c>
      <c r="Y346" s="20">
        <f t="shared" si="113"/>
        <v>0.99451330198168297</v>
      </c>
      <c r="Z346" s="34">
        <f t="shared" si="114"/>
        <v>3.4922082514572517E-2</v>
      </c>
      <c r="AA346" s="38">
        <f t="shared" si="117"/>
        <v>1.1520363953008398E-2</v>
      </c>
      <c r="AB346" s="37">
        <f t="shared" si="118"/>
        <v>1.297975675836085E-2</v>
      </c>
      <c r="AC346" s="39">
        <f t="shared" si="115"/>
        <v>18.258876967930163</v>
      </c>
    </row>
    <row r="347" spans="1:29">
      <c r="A347" s="20">
        <f t="shared" si="116"/>
        <v>3.199999999999989E-2</v>
      </c>
      <c r="B347" s="16">
        <f t="shared" ref="B347:B410" si="123">A347/(PI()/4*$N$6^2)</f>
        <v>4.0743665431525065</v>
      </c>
      <c r="C347" s="16">
        <f t="shared" ref="C347:C410" si="124">A347*$N$10</f>
        <v>76.332851067525155</v>
      </c>
      <c r="D347" s="20">
        <f t="shared" si="119"/>
        <v>98.84796360469916</v>
      </c>
      <c r="E347" s="20">
        <f t="shared" si="120"/>
        <v>78.961619459331132</v>
      </c>
      <c r="F347" s="20">
        <f t="shared" si="121"/>
        <v>4.0417360502972457</v>
      </c>
      <c r="G347" s="20">
        <f t="shared" si="121"/>
        <v>4.2631648003893057</v>
      </c>
      <c r="H347" s="20">
        <f t="shared" si="121"/>
        <v>0.22142875009206614</v>
      </c>
      <c r="I347" s="20">
        <f t="shared" si="121"/>
        <v>19.8</v>
      </c>
      <c r="J347" s="20">
        <f t="shared" si="121"/>
        <v>0.99451330198168297</v>
      </c>
      <c r="K347" s="20">
        <f t="shared" ref="K347:K410" si="125">$N$3*D347/SUM(D347:I347)*$J347</f>
        <v>1014.0583794843885</v>
      </c>
      <c r="L347" s="20">
        <f t="shared" ref="L347:L410" si="126">$N$3*E347/SUM(D347:I347)*$J347</f>
        <v>810.04897774733456</v>
      </c>
      <c r="M347" s="20">
        <f t="shared" ref="M347:M410" si="127">$N$3*F347/SUM(D347:I347)*$J347</f>
        <v>41.46323464850029</v>
      </c>
      <c r="N347" s="20">
        <f t="shared" ref="N347:N410" si="128">$N$3*G347/SUM(D347:I347)*$J347</f>
        <v>43.734820944274361</v>
      </c>
      <c r="O347" s="20">
        <f t="shared" ref="O347:O410" si="129">$N$3*H347/SUM(D347:I347)*$J347</f>
        <v>2.2715862957741266</v>
      </c>
      <c r="P347" s="20">
        <f>Properties!$G$12*EXP(1/$N$2-1/300)*(K347*L347-M347*N347/Properties!$B$3)</f>
        <v>1.3361994703832512E-2</v>
      </c>
      <c r="Q347" s="20">
        <f>Properties!$G$13*(K347^2-O347*N347/Properties!$C$3)</f>
        <v>7.3181207195881475E-4</v>
      </c>
      <c r="R347" s="20">
        <f>Properties!$G$14*(O347*L347-M347*K347/Properties!$D$3)</f>
        <v>5.5262649106121633E-10</v>
      </c>
      <c r="S347" s="20">
        <f t="shared" ref="S347:S410" si="130">D347+$N$10*(-P347-2*Q347+R347)*$B$25</f>
        <v>98.844427099345083</v>
      </c>
      <c r="T347" s="20">
        <f t="shared" ref="T347:T410" si="131">E347+$N$10*(-P347-R347)*$B$25</f>
        <v>78.958432086850266</v>
      </c>
      <c r="U347" s="20">
        <f t="shared" ref="U347:U410" si="132">F347+$N$10*(P347+R347)*$B$25</f>
        <v>4.0449234227781092</v>
      </c>
      <c r="V347" s="20">
        <f t="shared" ref="V347:V410" si="133">G347+$N$10*(P347+Q347)*$B$25</f>
        <v>4.2665267393067774</v>
      </c>
      <c r="W347" s="20">
        <f t="shared" ref="W347:W410" si="134">H347+$N$10*(Q347-R347)*$B$25</f>
        <v>0.22160331652867457</v>
      </c>
      <c r="X347" s="20">
        <f t="shared" si="122"/>
        <v>19.8</v>
      </c>
      <c r="Y347" s="20">
        <f t="shared" ref="Y347:Y410" si="135">J347-($Q$6/(2*J347))*($B$25)</f>
        <v>0.99449610860579618</v>
      </c>
      <c r="Z347" s="34">
        <f t="shared" ref="Z347:Z410" si="136">1-(P347+R347)/($P$27+$R$27)</f>
        <v>3.5028941173234407E-2</v>
      </c>
      <c r="AA347" s="38">
        <f t="shared" si="117"/>
        <v>1.1555729006549172E-2</v>
      </c>
      <c r="AB347" s="37">
        <f t="shared" si="118"/>
        <v>1.3019598914371678E-2</v>
      </c>
      <c r="AC347" s="39">
        <f t="shared" ref="AC347:AC410" si="137">(P347+R347)/(Q347-R347)</f>
        <v>18.258793286897102</v>
      </c>
    </row>
    <row r="348" spans="1:29">
      <c r="A348" s="20">
        <f t="shared" ref="A348:A411" si="138">A347+$B$25</f>
        <v>3.2099999999999893E-2</v>
      </c>
      <c r="B348" s="16">
        <f t="shared" si="123"/>
        <v>4.0870989385998584</v>
      </c>
      <c r="C348" s="16">
        <f t="shared" si="124"/>
        <v>76.571391227111178</v>
      </c>
      <c r="D348" s="20">
        <f t="shared" si="119"/>
        <v>98.844427099345083</v>
      </c>
      <c r="E348" s="20">
        <f t="shared" si="120"/>
        <v>78.958432086850266</v>
      </c>
      <c r="F348" s="20">
        <f t="shared" si="121"/>
        <v>4.0449234227781092</v>
      </c>
      <c r="G348" s="20">
        <f t="shared" si="121"/>
        <v>4.2665267393067774</v>
      </c>
      <c r="H348" s="20">
        <f t="shared" si="121"/>
        <v>0.22160331652867457</v>
      </c>
      <c r="I348" s="20">
        <f t="shared" si="121"/>
        <v>19.8</v>
      </c>
      <c r="J348" s="20">
        <f t="shared" si="121"/>
        <v>0.99449610860579618</v>
      </c>
      <c r="K348" s="20">
        <f t="shared" si="125"/>
        <v>1014.004568646028</v>
      </c>
      <c r="L348" s="20">
        <f t="shared" si="126"/>
        <v>810.00227548209216</v>
      </c>
      <c r="M348" s="20">
        <f t="shared" si="127"/>
        <v>41.495215773753088</v>
      </c>
      <c r="N348" s="20">
        <f t="shared" si="128"/>
        <v>43.768553603526101</v>
      </c>
      <c r="O348" s="20">
        <f t="shared" si="129"/>
        <v>2.2733378297730726</v>
      </c>
      <c r="P348" s="20">
        <f>Properties!$G$12*EXP(1/$N$2-1/300)*(K348*L348-M348*N348/Properties!$B$3)</f>
        <v>1.3360515248421141E-2</v>
      </c>
      <c r="Q348" s="20">
        <f>Properties!$G$13*(K348^2-O348*N348/Properties!$C$3)</f>
        <v>7.3173439879166413E-4</v>
      </c>
      <c r="R348" s="20">
        <f>Properties!$G$14*(O348*L348-M348*K348/Properties!$D$3)</f>
        <v>5.5301795513025283E-10</v>
      </c>
      <c r="S348" s="20">
        <f t="shared" si="130"/>
        <v>98.840890983956967</v>
      </c>
      <c r="T348" s="20">
        <f t="shared" si="131"/>
        <v>78.955245067278838</v>
      </c>
      <c r="U348" s="20">
        <f t="shared" si="132"/>
        <v>4.048110442349536</v>
      </c>
      <c r="V348" s="20">
        <f t="shared" si="133"/>
        <v>4.2698883067865498</v>
      </c>
      <c r="W348" s="20">
        <f t="shared" si="134"/>
        <v>0.22177786443701991</v>
      </c>
      <c r="X348" s="20">
        <f t="shared" si="122"/>
        <v>19.8</v>
      </c>
      <c r="Y348" s="20">
        <f t="shared" si="135"/>
        <v>0.99447891493266116</v>
      </c>
      <c r="Z348" s="34">
        <f t="shared" si="136"/>
        <v>3.5135783845278934E-2</v>
      </c>
      <c r="AA348" s="38">
        <f t="shared" ref="AA348:AA411" si="139">($D$27-S348)/$D$27</f>
        <v>1.1591090160430327E-2</v>
      </c>
      <c r="AB348" s="37">
        <f t="shared" ref="AB348:AB411" si="140">($E$27-T348)/$E$27</f>
        <v>1.3059436659014522E-2</v>
      </c>
      <c r="AC348" s="39">
        <f t="shared" si="137"/>
        <v>18.258709609519521</v>
      </c>
    </row>
    <row r="349" spans="1:29">
      <c r="A349" s="20">
        <f t="shared" si="138"/>
        <v>3.2199999999999895E-2</v>
      </c>
      <c r="B349" s="16">
        <f t="shared" si="123"/>
        <v>4.0998313340472103</v>
      </c>
      <c r="C349" s="16">
        <f t="shared" si="124"/>
        <v>76.809931386697201</v>
      </c>
      <c r="D349" s="20">
        <f t="shared" ref="D349:D412" si="141">S348</f>
        <v>98.840890983956967</v>
      </c>
      <c r="E349" s="20">
        <f t="shared" ref="E349:E412" si="142">T348</f>
        <v>78.955245067278838</v>
      </c>
      <c r="F349" s="20">
        <f t="shared" si="121"/>
        <v>4.048110442349536</v>
      </c>
      <c r="G349" s="20">
        <f t="shared" si="121"/>
        <v>4.2698883067865498</v>
      </c>
      <c r="H349" s="20">
        <f t="shared" si="121"/>
        <v>0.22177786443701991</v>
      </c>
      <c r="I349" s="20">
        <f t="shared" si="121"/>
        <v>19.8</v>
      </c>
      <c r="J349" s="20">
        <f t="shared" si="121"/>
        <v>0.99447891493266116</v>
      </c>
      <c r="K349" s="20">
        <f t="shared" si="125"/>
        <v>1013.9507627594719</v>
      </c>
      <c r="L349" s="20">
        <f t="shared" si="126"/>
        <v>809.95557772564541</v>
      </c>
      <c r="M349" s="20">
        <f t="shared" si="127"/>
        <v>41.527192135703402</v>
      </c>
      <c r="N349" s="20">
        <f t="shared" si="128"/>
        <v>43.80228124680395</v>
      </c>
      <c r="O349" s="20">
        <f t="shared" si="129"/>
        <v>2.2750891111006113</v>
      </c>
      <c r="P349" s="20">
        <f>Properties!$G$12*EXP(1/$N$2-1/300)*(K349*L349-M349*N349/Properties!$B$3)</f>
        <v>1.3359036014332018E-2</v>
      </c>
      <c r="Q349" s="20">
        <f>Properties!$G$13*(K349^2-O349*N349/Properties!$C$3)</f>
        <v>7.3165673688749765E-4</v>
      </c>
      <c r="R349" s="20">
        <f>Properties!$G$14*(O349*L349-M349*K349/Properties!$D$3)</f>
        <v>5.5340931013635626E-10</v>
      </c>
      <c r="S349" s="20">
        <f t="shared" si="130"/>
        <v>98.837355258476649</v>
      </c>
      <c r="T349" s="20">
        <f t="shared" si="131"/>
        <v>78.952058400564056</v>
      </c>
      <c r="U349" s="20">
        <f t="shared" si="132"/>
        <v>4.0512971090643202</v>
      </c>
      <c r="V349" s="20">
        <f t="shared" si="133"/>
        <v>4.2732495028841031</v>
      </c>
      <c r="W349" s="20">
        <f t="shared" si="134"/>
        <v>0.2219523938197889</v>
      </c>
      <c r="X349" s="20">
        <f t="shared" si="122"/>
        <v>19.8</v>
      </c>
      <c r="Y349" s="20">
        <f t="shared" si="135"/>
        <v>0.99446172096226249</v>
      </c>
      <c r="Z349" s="34">
        <f t="shared" si="136"/>
        <v>3.5242610533972596E-2</v>
      </c>
      <c r="AA349" s="38">
        <f t="shared" si="139"/>
        <v>1.1626447415233514E-2</v>
      </c>
      <c r="AB349" s="37">
        <f t="shared" si="140"/>
        <v>1.3099269992949303E-2</v>
      </c>
      <c r="AC349" s="39">
        <f t="shared" si="137"/>
        <v>18.258625935797333</v>
      </c>
    </row>
    <row r="350" spans="1:29">
      <c r="A350" s="20">
        <f t="shared" si="138"/>
        <v>3.2299999999999898E-2</v>
      </c>
      <c r="B350" s="16">
        <f t="shared" si="123"/>
        <v>4.1125637294945623</v>
      </c>
      <c r="C350" s="16">
        <f t="shared" si="124"/>
        <v>77.048471546283224</v>
      </c>
      <c r="D350" s="20">
        <f t="shared" si="141"/>
        <v>98.837355258476649</v>
      </c>
      <c r="E350" s="20">
        <f t="shared" si="142"/>
        <v>78.952058400564056</v>
      </c>
      <c r="F350" s="20">
        <f t="shared" si="121"/>
        <v>4.0512971090643202</v>
      </c>
      <c r="G350" s="20">
        <f t="shared" si="121"/>
        <v>4.2732495028841031</v>
      </c>
      <c r="H350" s="20">
        <f t="shared" si="121"/>
        <v>0.2219523938197889</v>
      </c>
      <c r="I350" s="20">
        <f t="shared" si="121"/>
        <v>19.8</v>
      </c>
      <c r="J350" s="20">
        <f t="shared" si="121"/>
        <v>0.99446172096226249</v>
      </c>
      <c r="K350" s="20">
        <f t="shared" si="125"/>
        <v>1013.8969618239331</v>
      </c>
      <c r="L350" s="20">
        <f t="shared" si="126"/>
        <v>809.90888447728173</v>
      </c>
      <c r="M350" s="20">
        <f t="shared" si="127"/>
        <v>41.559163735050625</v>
      </c>
      <c r="N350" s="20">
        <f t="shared" si="128"/>
        <v>43.836003874843087</v>
      </c>
      <c r="O350" s="20">
        <f t="shared" si="129"/>
        <v>2.2768401397925211</v>
      </c>
      <c r="P350" s="20">
        <f>Properties!$G$12*EXP(1/$N$2-1/300)*(K350*L350-M350*N350/Properties!$B$3)</f>
        <v>1.335755700151992E-2</v>
      </c>
      <c r="Q350" s="20">
        <f>Properties!$G$13*(K350^2-O350*N350/Properties!$C$3)</f>
        <v>7.3157908624404456E-4</v>
      </c>
      <c r="R350" s="20">
        <f>Properties!$G$14*(O350*L350-M350*K350/Properties!$D$3)</f>
        <v>5.538005561062308E-10</v>
      </c>
      <c r="S350" s="20">
        <f t="shared" si="130"/>
        <v>98.833819922845962</v>
      </c>
      <c r="T350" s="20">
        <f t="shared" si="131"/>
        <v>78.948872086653125</v>
      </c>
      <c r="U350" s="20">
        <f t="shared" si="132"/>
        <v>4.0544834229752453</v>
      </c>
      <c r="V350" s="20">
        <f t="shared" si="133"/>
        <v>4.2766103276549075</v>
      </c>
      <c r="W350" s="20">
        <f t="shared" si="134"/>
        <v>0.22212690467966767</v>
      </c>
      <c r="X350" s="20">
        <f t="shared" si="122"/>
        <v>19.8</v>
      </c>
      <c r="Y350" s="20">
        <f t="shared" si="135"/>
        <v>0.99444452669458483</v>
      </c>
      <c r="Z350" s="34">
        <f t="shared" si="136"/>
        <v>3.5349421242581114E-2</v>
      </c>
      <c r="AA350" s="38">
        <f t="shared" si="139"/>
        <v>1.1661800771540385E-2</v>
      </c>
      <c r="AB350" s="37">
        <f t="shared" si="140"/>
        <v>1.3139098916835934E-2</v>
      </c>
      <c r="AC350" s="39">
        <f t="shared" si="137"/>
        <v>18.25854226573043</v>
      </c>
    </row>
    <row r="351" spans="1:29">
      <c r="A351" s="20">
        <f t="shared" si="138"/>
        <v>3.2399999999999901E-2</v>
      </c>
      <c r="B351" s="16">
        <f t="shared" si="123"/>
        <v>4.1252961249419142</v>
      </c>
      <c r="C351" s="16">
        <f t="shared" si="124"/>
        <v>77.287011705869247</v>
      </c>
      <c r="D351" s="20">
        <f t="shared" si="141"/>
        <v>98.833819922845962</v>
      </c>
      <c r="E351" s="20">
        <f t="shared" si="142"/>
        <v>78.948872086653125</v>
      </c>
      <c r="F351" s="20">
        <f t="shared" si="121"/>
        <v>4.0544834229752453</v>
      </c>
      <c r="G351" s="20">
        <f t="shared" si="121"/>
        <v>4.2766103276549075</v>
      </c>
      <c r="H351" s="20">
        <f t="shared" si="121"/>
        <v>0.22212690467966767</v>
      </c>
      <c r="I351" s="20">
        <f t="shared" si="121"/>
        <v>19.8</v>
      </c>
      <c r="J351" s="20">
        <f t="shared" si="121"/>
        <v>0.99444452669458483</v>
      </c>
      <c r="K351" s="20">
        <f t="shared" si="125"/>
        <v>1013.8431658386238</v>
      </c>
      <c r="L351" s="20">
        <f t="shared" si="126"/>
        <v>809.86219573628864</v>
      </c>
      <c r="M351" s="20">
        <f t="shared" si="127"/>
        <v>41.591130572493981</v>
      </c>
      <c r="N351" s="20">
        <f t="shared" si="128"/>
        <v>43.869721488378495</v>
      </c>
      <c r="O351" s="20">
        <f t="shared" si="129"/>
        <v>2.2785909158845725</v>
      </c>
      <c r="P351" s="20">
        <f>Properties!$G$12*EXP(1/$N$2-1/300)*(K351*L351-M351*N351/Properties!$B$3)</f>
        <v>1.3356078209939622E-2</v>
      </c>
      <c r="Q351" s="20">
        <f>Properties!$G$13*(K351^2-O351*N351/Properties!$C$3)</f>
        <v>7.3150144685903303E-4</v>
      </c>
      <c r="R351" s="20">
        <f>Properties!$G$14*(O351*L351-M351*K351/Properties!$D$3)</f>
        <v>5.541916930665735E-10</v>
      </c>
      <c r="S351" s="20">
        <f t="shared" si="130"/>
        <v>98.83028497700677</v>
      </c>
      <c r="T351" s="20">
        <f t="shared" si="131"/>
        <v>78.945686125493282</v>
      </c>
      <c r="U351" s="20">
        <f t="shared" si="132"/>
        <v>4.0576693841350844</v>
      </c>
      <c r="V351" s="20">
        <f t="shared" si="133"/>
        <v>4.2799707811544208</v>
      </c>
      <c r="W351" s="20">
        <f t="shared" si="134"/>
        <v>0.22230139701934185</v>
      </c>
      <c r="X351" s="20">
        <f t="shared" si="122"/>
        <v>19.8</v>
      </c>
      <c r="Y351" s="20">
        <f t="shared" si="135"/>
        <v>0.99442733212961265</v>
      </c>
      <c r="Z351" s="34">
        <f t="shared" si="136"/>
        <v>3.5456215974370875E-2</v>
      </c>
      <c r="AA351" s="38">
        <f t="shared" si="139"/>
        <v>1.1697150229932306E-2</v>
      </c>
      <c r="AB351" s="37">
        <f t="shared" si="140"/>
        <v>1.3178923431333978E-2</v>
      </c>
      <c r="AC351" s="39">
        <f t="shared" si="137"/>
        <v>18.258458599318722</v>
      </c>
    </row>
    <row r="352" spans="1:29">
      <c r="A352" s="20">
        <f t="shared" si="138"/>
        <v>3.2499999999999904E-2</v>
      </c>
      <c r="B352" s="16">
        <f t="shared" si="123"/>
        <v>4.1380285203892662</v>
      </c>
      <c r="C352" s="16">
        <f t="shared" si="124"/>
        <v>77.525551865455284</v>
      </c>
      <c r="D352" s="20">
        <f t="shared" si="141"/>
        <v>98.83028497700677</v>
      </c>
      <c r="E352" s="20">
        <f t="shared" si="142"/>
        <v>78.945686125493282</v>
      </c>
      <c r="F352" s="20">
        <f t="shared" si="121"/>
        <v>4.0576693841350844</v>
      </c>
      <c r="G352" s="20">
        <f t="shared" si="121"/>
        <v>4.2799707811544208</v>
      </c>
      <c r="H352" s="20">
        <f t="shared" si="121"/>
        <v>0.22230139701934185</v>
      </c>
      <c r="I352" s="20">
        <f t="shared" si="121"/>
        <v>19.8</v>
      </c>
      <c r="J352" s="20">
        <f t="shared" si="121"/>
        <v>0.99442733212961265</v>
      </c>
      <c r="K352" s="20">
        <f t="shared" si="125"/>
        <v>1013.7893748027576</v>
      </c>
      <c r="L352" s="20">
        <f t="shared" si="126"/>
        <v>809.81551150195355</v>
      </c>
      <c r="M352" s="20">
        <f t="shared" si="127"/>
        <v>41.623092648732587</v>
      </c>
      <c r="N352" s="20">
        <f t="shared" si="128"/>
        <v>43.903434088145069</v>
      </c>
      <c r="O352" s="20">
        <f t="shared" si="129"/>
        <v>2.2803414394125299</v>
      </c>
      <c r="P352" s="20">
        <f>Properties!$G$12*EXP(1/$N$2-1/300)*(K352*L352-M352*N352/Properties!$B$3)</f>
        <v>1.3354599639545927E-2</v>
      </c>
      <c r="Q352" s="20">
        <f>Properties!$G$13*(K352^2-O352*N352/Properties!$C$3)</f>
        <v>7.3142381873019338E-4</v>
      </c>
      <c r="R352" s="20">
        <f>Properties!$G$14*(O352*L352-M352*K352/Properties!$D$3)</f>
        <v>5.5458272104407242E-10</v>
      </c>
      <c r="S352" s="20">
        <f t="shared" si="130"/>
        <v>98.82675042090095</v>
      </c>
      <c r="T352" s="20">
        <f t="shared" si="131"/>
        <v>78.94250051703176</v>
      </c>
      <c r="U352" s="20">
        <f t="shared" si="132"/>
        <v>4.0608549925965995</v>
      </c>
      <c r="V352" s="20">
        <f t="shared" si="133"/>
        <v>4.2833308634380902</v>
      </c>
      <c r="W352" s="20">
        <f t="shared" si="134"/>
        <v>0.2224758708414965</v>
      </c>
      <c r="X352" s="20">
        <f t="shared" si="122"/>
        <v>19.8</v>
      </c>
      <c r="Y352" s="20">
        <f t="shared" si="135"/>
        <v>0.99441013726733063</v>
      </c>
      <c r="Z352" s="34">
        <f t="shared" si="136"/>
        <v>3.5562994732605491E-2</v>
      </c>
      <c r="AA352" s="38">
        <f t="shared" si="139"/>
        <v>1.1732495790990498E-2</v>
      </c>
      <c r="AB352" s="37">
        <f t="shared" si="140"/>
        <v>1.3218743537102996E-2</v>
      </c>
      <c r="AC352" s="39">
        <f t="shared" si="137"/>
        <v>18.258374936562099</v>
      </c>
    </row>
    <row r="353" spans="1:29">
      <c r="A353" s="20">
        <f t="shared" si="138"/>
        <v>3.2599999999999907E-2</v>
      </c>
      <c r="B353" s="16">
        <f t="shared" si="123"/>
        <v>4.1507609158366181</v>
      </c>
      <c r="C353" s="16">
        <f t="shared" si="124"/>
        <v>77.764092025041307</v>
      </c>
      <c r="D353" s="20">
        <f t="shared" si="141"/>
        <v>98.82675042090095</v>
      </c>
      <c r="E353" s="20">
        <f t="shared" si="142"/>
        <v>78.94250051703176</v>
      </c>
      <c r="F353" s="20">
        <f t="shared" si="121"/>
        <v>4.0608549925965995</v>
      </c>
      <c r="G353" s="20">
        <f t="shared" si="121"/>
        <v>4.2833308634380902</v>
      </c>
      <c r="H353" s="20">
        <f t="shared" si="121"/>
        <v>0.2224758708414965</v>
      </c>
      <c r="I353" s="20">
        <f t="shared" si="121"/>
        <v>19.8</v>
      </c>
      <c r="J353" s="20">
        <f t="shared" si="121"/>
        <v>0.99441013726733063</v>
      </c>
      <c r="K353" s="20">
        <f t="shared" si="125"/>
        <v>1013.7355887155476</v>
      </c>
      <c r="L353" s="20">
        <f t="shared" si="126"/>
        <v>809.76883177356478</v>
      </c>
      <c r="M353" s="20">
        <f t="shared" si="127"/>
        <v>41.655049964465441</v>
      </c>
      <c r="N353" s="20">
        <f t="shared" si="128"/>
        <v>43.937141674877523</v>
      </c>
      <c r="O353" s="20">
        <f t="shared" si="129"/>
        <v>2.2820917104121508</v>
      </c>
      <c r="P353" s="20">
        <f>Properties!$G$12*EXP(1/$N$2-1/300)*(K353*L353-M353*N353/Properties!$B$3)</f>
        <v>1.3353121290293653E-2</v>
      </c>
      <c r="Q353" s="20">
        <f>Properties!$G$13*(K353^2-O353*N353/Properties!$C$3)</f>
        <v>7.3134620185525616E-4</v>
      </c>
      <c r="R353" s="20">
        <f>Properties!$G$14*(O353*L353-M353*K353/Properties!$D$3)</f>
        <v>5.5497364006541022E-10</v>
      </c>
      <c r="S353" s="20">
        <f t="shared" si="130"/>
        <v>98.823216254470367</v>
      </c>
      <c r="T353" s="20">
        <f t="shared" si="131"/>
        <v>78.939315261215825</v>
      </c>
      <c r="U353" s="20">
        <f t="shared" si="132"/>
        <v>4.0640402484125415</v>
      </c>
      <c r="V353" s="20">
        <f t="shared" si="133"/>
        <v>4.2866905745613515</v>
      </c>
      <c r="W353" s="20">
        <f t="shared" si="134"/>
        <v>0.22265032614881619</v>
      </c>
      <c r="X353" s="20">
        <f t="shared" si="122"/>
        <v>19.8</v>
      </c>
      <c r="Y353" s="20">
        <f t="shared" si="135"/>
        <v>0.99439294210772333</v>
      </c>
      <c r="Z353" s="34">
        <f t="shared" si="136"/>
        <v>3.5669757520548351E-2</v>
      </c>
      <c r="AA353" s="38">
        <f t="shared" si="139"/>
        <v>1.176783745529633E-2</v>
      </c>
      <c r="AB353" s="37">
        <f t="shared" si="140"/>
        <v>1.3258559234802191E-2</v>
      </c>
      <c r="AC353" s="39">
        <f t="shared" si="137"/>
        <v>18.258291277460465</v>
      </c>
    </row>
    <row r="354" spans="1:29">
      <c r="A354" s="20">
        <f t="shared" si="138"/>
        <v>3.269999999999991E-2</v>
      </c>
      <c r="B354" s="16">
        <f t="shared" si="123"/>
        <v>4.16349331128397</v>
      </c>
      <c r="C354" s="16">
        <f t="shared" si="124"/>
        <v>78.002632184627331</v>
      </c>
      <c r="D354" s="20">
        <f t="shared" si="141"/>
        <v>98.823216254470367</v>
      </c>
      <c r="E354" s="20">
        <f t="shared" si="142"/>
        <v>78.939315261215825</v>
      </c>
      <c r="F354" s="20">
        <f t="shared" si="121"/>
        <v>4.0640402484125415</v>
      </c>
      <c r="G354" s="20">
        <f t="shared" si="121"/>
        <v>4.2866905745613515</v>
      </c>
      <c r="H354" s="20">
        <f t="shared" si="121"/>
        <v>0.22265032614881619</v>
      </c>
      <c r="I354" s="20">
        <f t="shared" si="121"/>
        <v>19.8</v>
      </c>
      <c r="J354" s="20">
        <f t="shared" si="121"/>
        <v>0.99439294210772333</v>
      </c>
      <c r="K354" s="20">
        <f t="shared" si="125"/>
        <v>1013.6818075762066</v>
      </c>
      <c r="L354" s="20">
        <f t="shared" si="126"/>
        <v>809.7221565504102</v>
      </c>
      <c r="M354" s="20">
        <f t="shared" si="127"/>
        <v>41.687002520391303</v>
      </c>
      <c r="N354" s="20">
        <f t="shared" si="128"/>
        <v>43.970844249310417</v>
      </c>
      <c r="O354" s="20">
        <f t="shared" si="129"/>
        <v>2.283841728919183</v>
      </c>
      <c r="P354" s="20">
        <f>Properties!$G$12*EXP(1/$N$2-1/300)*(K354*L354-M354*N354/Properties!$B$3)</f>
        <v>1.3351643162137607E-2</v>
      </c>
      <c r="Q354" s="20">
        <f>Properties!$G$13*(K354^2-O354*N354/Properties!$C$3)</f>
        <v>7.3126859623195116E-4</v>
      </c>
      <c r="R354" s="20">
        <f>Properties!$G$14*(O354*L354-M354*K354/Properties!$D$3)</f>
        <v>5.553644501572611E-10</v>
      </c>
      <c r="S354" s="20">
        <f t="shared" si="130"/>
        <v>98.819682477656926</v>
      </c>
      <c r="T354" s="20">
        <f t="shared" si="131"/>
        <v>78.93613035799271</v>
      </c>
      <c r="U354" s="20">
        <f t="shared" si="132"/>
        <v>4.0672251516356503</v>
      </c>
      <c r="V354" s="20">
        <f t="shared" si="133"/>
        <v>4.2900499145796287</v>
      </c>
      <c r="W354" s="20">
        <f t="shared" si="134"/>
        <v>0.22282476294398487</v>
      </c>
      <c r="X354" s="20">
        <f t="shared" si="122"/>
        <v>19.8</v>
      </c>
      <c r="Y354" s="20">
        <f t="shared" si="135"/>
        <v>0.99437574665077533</v>
      </c>
      <c r="Z354" s="34">
        <f t="shared" si="136"/>
        <v>3.5776504341462734E-2</v>
      </c>
      <c r="AA354" s="38">
        <f t="shared" si="139"/>
        <v>1.1803175223430742E-2</v>
      </c>
      <c r="AB354" s="37">
        <f t="shared" si="140"/>
        <v>1.3298370525091131E-2</v>
      </c>
      <c r="AC354" s="39">
        <f t="shared" si="137"/>
        <v>18.258207622013735</v>
      </c>
    </row>
    <row r="355" spans="1:29">
      <c r="A355" s="20">
        <f t="shared" si="138"/>
        <v>3.2799999999999913E-2</v>
      </c>
      <c r="B355" s="16">
        <f t="shared" si="123"/>
        <v>4.176225706731322</v>
      </c>
      <c r="C355" s="16">
        <f t="shared" si="124"/>
        <v>78.241172344213354</v>
      </c>
      <c r="D355" s="20">
        <f t="shared" si="141"/>
        <v>98.819682477656926</v>
      </c>
      <c r="E355" s="20">
        <f t="shared" si="142"/>
        <v>78.93613035799271</v>
      </c>
      <c r="F355" s="20">
        <f t="shared" ref="F355:J405" si="143">U354</f>
        <v>4.0672251516356503</v>
      </c>
      <c r="G355" s="20">
        <f t="shared" si="143"/>
        <v>4.2900499145796287</v>
      </c>
      <c r="H355" s="20">
        <f t="shared" si="143"/>
        <v>0.22282476294398487</v>
      </c>
      <c r="I355" s="20">
        <f t="shared" si="143"/>
        <v>19.8</v>
      </c>
      <c r="J355" s="20">
        <f t="shared" si="143"/>
        <v>0.99437574665077533</v>
      </c>
      <c r="K355" s="20">
        <f t="shared" si="125"/>
        <v>1013.6280313839483</v>
      </c>
      <c r="L355" s="20">
        <f t="shared" si="126"/>
        <v>809.67548583177745</v>
      </c>
      <c r="M355" s="20">
        <f t="shared" si="127"/>
        <v>41.718950317208865</v>
      </c>
      <c r="N355" s="20">
        <f t="shared" si="128"/>
        <v>44.004541812178168</v>
      </c>
      <c r="O355" s="20">
        <f t="shared" si="129"/>
        <v>2.2855914949693696</v>
      </c>
      <c r="P355" s="20">
        <f>Properties!$G$12*EXP(1/$N$2-1/300)*(K355*L355-M355*N355/Properties!$B$3)</f>
        <v>1.3350165255032619E-2</v>
      </c>
      <c r="Q355" s="20">
        <f>Properties!$G$13*(K355^2-O355*N355/Properties!$C$3)</f>
        <v>7.3119100185801056E-4</v>
      </c>
      <c r="R355" s="20">
        <f>Properties!$G$14*(O355*L355-M355*K355/Properties!$D$3)</f>
        <v>5.557551513462911E-10</v>
      </c>
      <c r="S355" s="20">
        <f t="shared" si="130"/>
        <v>98.816149090402519</v>
      </c>
      <c r="T355" s="20">
        <f t="shared" si="131"/>
        <v>78.932945807309707</v>
      </c>
      <c r="U355" s="20">
        <f t="shared" si="132"/>
        <v>4.0704097023186554</v>
      </c>
      <c r="V355" s="20">
        <f t="shared" si="133"/>
        <v>4.2934088835483353</v>
      </c>
      <c r="W355" s="20">
        <f t="shared" si="134"/>
        <v>0.22299918122968601</v>
      </c>
      <c r="X355" s="20">
        <f t="shared" si="122"/>
        <v>19.8</v>
      </c>
      <c r="Y355" s="20">
        <f t="shared" si="135"/>
        <v>0.99435855089647118</v>
      </c>
      <c r="Z355" s="34">
        <f t="shared" si="136"/>
        <v>3.5883235198610919E-2</v>
      </c>
      <c r="AA355" s="38">
        <f t="shared" si="139"/>
        <v>1.1838509095974814E-2</v>
      </c>
      <c r="AB355" s="37">
        <f t="shared" si="140"/>
        <v>1.333817740862866E-2</v>
      </c>
      <c r="AC355" s="39">
        <f t="shared" si="137"/>
        <v>18.258123970221781</v>
      </c>
    </row>
    <row r="356" spans="1:29">
      <c r="A356" s="20">
        <f t="shared" si="138"/>
        <v>3.2899999999999915E-2</v>
      </c>
      <c r="B356" s="16">
        <f t="shared" si="123"/>
        <v>4.1889581021786739</v>
      </c>
      <c r="C356" s="16">
        <f t="shared" si="124"/>
        <v>78.479712503799377</v>
      </c>
      <c r="D356" s="20">
        <f t="shared" si="141"/>
        <v>98.816149090402519</v>
      </c>
      <c r="E356" s="20">
        <f t="shared" si="142"/>
        <v>78.932945807309707</v>
      </c>
      <c r="F356" s="20">
        <f t="shared" si="143"/>
        <v>4.0704097023186554</v>
      </c>
      <c r="G356" s="20">
        <f t="shared" si="143"/>
        <v>4.2934088835483353</v>
      </c>
      <c r="H356" s="20">
        <f t="shared" si="143"/>
        <v>0.22299918122968601</v>
      </c>
      <c r="I356" s="20">
        <f t="shared" si="143"/>
        <v>19.8</v>
      </c>
      <c r="J356" s="20">
        <f t="shared" si="143"/>
        <v>0.99435855089647118</v>
      </c>
      <c r="K356" s="20">
        <f t="shared" si="125"/>
        <v>1013.5742601379865</v>
      </c>
      <c r="L356" s="20">
        <f t="shared" si="126"/>
        <v>809.62881961695575</v>
      </c>
      <c r="M356" s="20">
        <f t="shared" si="127"/>
        <v>41.750893355616668</v>
      </c>
      <c r="N356" s="20">
        <f t="shared" si="128"/>
        <v>44.03823436421505</v>
      </c>
      <c r="O356" s="20">
        <f t="shared" si="129"/>
        <v>2.2873410085984465</v>
      </c>
      <c r="P356" s="20">
        <f>Properties!$G$12*EXP(1/$N$2-1/300)*(K356*L356-M356*N356/Properties!$B$3)</f>
        <v>1.3348687568933554E-2</v>
      </c>
      <c r="Q356" s="20">
        <f>Properties!$G$13*(K356^2-O356*N356/Properties!$C$3)</f>
        <v>7.3111341873116642E-4</v>
      </c>
      <c r="R356" s="20">
        <f>Properties!$G$14*(O356*L356-M356*K356/Properties!$D$3)</f>
        <v>5.5614574365916127E-10</v>
      </c>
      <c r="S356" s="20">
        <f t="shared" si="130"/>
        <v>98.812616092649066</v>
      </c>
      <c r="T356" s="20">
        <f t="shared" si="131"/>
        <v>78.929761609114081</v>
      </c>
      <c r="U356" s="20">
        <f t="shared" si="132"/>
        <v>4.0735939005142754</v>
      </c>
      <c r="V356" s="20">
        <f t="shared" si="133"/>
        <v>4.2967674815228722</v>
      </c>
      <c r="W356" s="20">
        <f t="shared" si="134"/>
        <v>0.22317358100860252</v>
      </c>
      <c r="X356" s="20">
        <f t="shared" si="122"/>
        <v>19.8</v>
      </c>
      <c r="Y356" s="20">
        <f t="shared" si="135"/>
        <v>0.99434135484479547</v>
      </c>
      <c r="Z356" s="34">
        <f t="shared" si="136"/>
        <v>3.5989950095252521E-2</v>
      </c>
      <c r="AA356" s="38">
        <f t="shared" si="139"/>
        <v>1.1873839073509345E-2</v>
      </c>
      <c r="AB356" s="37">
        <f t="shared" si="140"/>
        <v>1.3377979886073987E-2</v>
      </c>
      <c r="AC356" s="39">
        <f t="shared" si="137"/>
        <v>18.258040322084533</v>
      </c>
    </row>
    <row r="357" spans="1:29">
      <c r="A357" s="20">
        <f t="shared" si="138"/>
        <v>3.2999999999999918E-2</v>
      </c>
      <c r="B357" s="16">
        <f t="shared" si="123"/>
        <v>4.2016904976260259</v>
      </c>
      <c r="C357" s="16">
        <f t="shared" si="124"/>
        <v>78.7182526633854</v>
      </c>
      <c r="D357" s="20">
        <f t="shared" si="141"/>
        <v>98.812616092649066</v>
      </c>
      <c r="E357" s="20">
        <f t="shared" si="142"/>
        <v>78.929761609114081</v>
      </c>
      <c r="F357" s="20">
        <f t="shared" si="143"/>
        <v>4.0735939005142754</v>
      </c>
      <c r="G357" s="20">
        <f t="shared" si="143"/>
        <v>4.2967674815228722</v>
      </c>
      <c r="H357" s="20">
        <f t="shared" si="143"/>
        <v>0.22317358100860252</v>
      </c>
      <c r="I357" s="20">
        <f t="shared" si="143"/>
        <v>19.8</v>
      </c>
      <c r="J357" s="20">
        <f t="shared" si="143"/>
        <v>0.99434135484479547</v>
      </c>
      <c r="K357" s="20">
        <f t="shared" si="125"/>
        <v>1013.520493837534</v>
      </c>
      <c r="L357" s="20">
        <f t="shared" si="126"/>
        <v>809.58215790523263</v>
      </c>
      <c r="M357" s="20">
        <f t="shared" si="127"/>
        <v>41.78283163631307</v>
      </c>
      <c r="N357" s="20">
        <f t="shared" si="128"/>
        <v>44.071921906155147</v>
      </c>
      <c r="O357" s="20">
        <f t="shared" si="129"/>
        <v>2.2890902698421387</v>
      </c>
      <c r="P357" s="20">
        <f>Properties!$G$12*EXP(1/$N$2-1/300)*(K357*L357-M357*N357/Properties!$B$3)</f>
        <v>1.3347210103795236E-2</v>
      </c>
      <c r="Q357" s="20">
        <f>Properties!$G$13*(K357^2-O357*N357/Properties!$C$3)</f>
        <v>7.3103584684914994E-4</v>
      </c>
      <c r="R357" s="20">
        <f>Properties!$G$14*(O357*L357-M357*K357/Properties!$D$3)</f>
        <v>5.5653622712252184E-10</v>
      </c>
      <c r="S357" s="20">
        <f t="shared" si="130"/>
        <v>98.809083484338487</v>
      </c>
      <c r="T357" s="20">
        <f t="shared" si="131"/>
        <v>78.926577763353137</v>
      </c>
      <c r="U357" s="20">
        <f t="shared" si="132"/>
        <v>4.0767777462752193</v>
      </c>
      <c r="V357" s="20">
        <f t="shared" si="133"/>
        <v>4.30012570855863</v>
      </c>
      <c r="W357" s="20">
        <f t="shared" si="134"/>
        <v>0.22334796228341677</v>
      </c>
      <c r="X357" s="20">
        <f t="shared" si="122"/>
        <v>19.8</v>
      </c>
      <c r="Y357" s="20">
        <f t="shared" si="135"/>
        <v>0.99432415849573275</v>
      </c>
      <c r="Z357" s="34">
        <f t="shared" si="136"/>
        <v>3.609664903464993E-2</v>
      </c>
      <c r="AA357" s="38">
        <f t="shared" si="139"/>
        <v>1.1909165156615132E-2</v>
      </c>
      <c r="AB357" s="37">
        <f t="shared" si="140"/>
        <v>1.3417777958085787E-2</v>
      </c>
      <c r="AC357" s="39">
        <f t="shared" si="137"/>
        <v>18.257956677601889</v>
      </c>
    </row>
    <row r="358" spans="1:29">
      <c r="A358" s="20">
        <f t="shared" si="138"/>
        <v>3.3099999999999921E-2</v>
      </c>
      <c r="B358" s="16">
        <f t="shared" si="123"/>
        <v>4.2144228930733778</v>
      </c>
      <c r="C358" s="16">
        <f t="shared" si="124"/>
        <v>78.956792822971423</v>
      </c>
      <c r="D358" s="20">
        <f t="shared" si="141"/>
        <v>98.809083484338487</v>
      </c>
      <c r="E358" s="20">
        <f t="shared" si="142"/>
        <v>78.926577763353137</v>
      </c>
      <c r="F358" s="20">
        <f t="shared" si="143"/>
        <v>4.0767777462752193</v>
      </c>
      <c r="G358" s="20">
        <f t="shared" si="143"/>
        <v>4.30012570855863</v>
      </c>
      <c r="H358" s="20">
        <f t="shared" si="143"/>
        <v>0.22334796228341677</v>
      </c>
      <c r="I358" s="20">
        <f t="shared" si="143"/>
        <v>19.8</v>
      </c>
      <c r="J358" s="20">
        <f t="shared" si="143"/>
        <v>0.99432415849573275</v>
      </c>
      <c r="K358" s="20">
        <f t="shared" si="125"/>
        <v>1013.4667324818057</v>
      </c>
      <c r="L358" s="20">
        <f t="shared" si="126"/>
        <v>809.5355006958971</v>
      </c>
      <c r="M358" s="20">
        <f t="shared" si="127"/>
        <v>41.814765159996341</v>
      </c>
      <c r="N358" s="20">
        <f t="shared" si="128"/>
        <v>44.105604438732442</v>
      </c>
      <c r="O358" s="20">
        <f t="shared" si="129"/>
        <v>2.2908392787361698</v>
      </c>
      <c r="P358" s="20">
        <f>Properties!$G$12*EXP(1/$N$2-1/300)*(K358*L358-M358*N358/Properties!$B$3)</f>
        <v>1.3345732859572553E-2</v>
      </c>
      <c r="Q358" s="20">
        <f>Properties!$G$13*(K358^2-O358*N358/Properties!$C$3)</f>
        <v>7.3095828620969568E-4</v>
      </c>
      <c r="R358" s="20">
        <f>Properties!$G$14*(O358*L358-M358*K358/Properties!$D$3)</f>
        <v>5.5692660176301834E-10</v>
      </c>
      <c r="S358" s="20">
        <f t="shared" si="130"/>
        <v>98.805551265412731</v>
      </c>
      <c r="T358" s="20">
        <f t="shared" si="131"/>
        <v>78.923394269974168</v>
      </c>
      <c r="U358" s="20">
        <f t="shared" si="132"/>
        <v>4.0799612396541836</v>
      </c>
      <c r="V358" s="20">
        <f t="shared" si="133"/>
        <v>4.3034835647109881</v>
      </c>
      <c r="W358" s="20">
        <f t="shared" si="134"/>
        <v>0.22352232505681061</v>
      </c>
      <c r="X358" s="20">
        <f t="shared" si="122"/>
        <v>19.8</v>
      </c>
      <c r="Y358" s="20">
        <f t="shared" si="135"/>
        <v>0.99430696184926759</v>
      </c>
      <c r="Z358" s="34">
        <f t="shared" si="136"/>
        <v>3.6203332020060985E-2</v>
      </c>
      <c r="AA358" s="38">
        <f t="shared" si="139"/>
        <v>1.1944487345872688E-2</v>
      </c>
      <c r="AB358" s="37">
        <f t="shared" si="140"/>
        <v>1.3457571625322906E-2</v>
      </c>
      <c r="AC358" s="39">
        <f t="shared" si="137"/>
        <v>18.257873036773734</v>
      </c>
    </row>
    <row r="359" spans="1:29">
      <c r="A359" s="20">
        <f t="shared" si="138"/>
        <v>3.3199999999999924E-2</v>
      </c>
      <c r="B359" s="16">
        <f t="shared" si="123"/>
        <v>4.2271552885207306</v>
      </c>
      <c r="C359" s="16">
        <f t="shared" si="124"/>
        <v>79.195332982557446</v>
      </c>
      <c r="D359" s="20">
        <f t="shared" si="141"/>
        <v>98.805551265412731</v>
      </c>
      <c r="E359" s="20">
        <f t="shared" si="142"/>
        <v>78.923394269974168</v>
      </c>
      <c r="F359" s="20">
        <f t="shared" si="143"/>
        <v>4.0799612396541836</v>
      </c>
      <c r="G359" s="20">
        <f t="shared" si="143"/>
        <v>4.3034835647109881</v>
      </c>
      <c r="H359" s="20">
        <f t="shared" si="143"/>
        <v>0.22352232505681061</v>
      </c>
      <c r="I359" s="20">
        <f t="shared" si="143"/>
        <v>19.8</v>
      </c>
      <c r="J359" s="20">
        <f t="shared" si="143"/>
        <v>0.99430696184926759</v>
      </c>
      <c r="K359" s="20">
        <f t="shared" si="125"/>
        <v>1013.4129760700146</v>
      </c>
      <c r="L359" s="20">
        <f t="shared" si="126"/>
        <v>809.48884798823713</v>
      </c>
      <c r="M359" s="20">
        <f t="shared" si="127"/>
        <v>41.846693927364541</v>
      </c>
      <c r="N359" s="20">
        <f t="shared" si="128"/>
        <v>44.139281962680727</v>
      </c>
      <c r="O359" s="20">
        <f t="shared" si="129"/>
        <v>2.2925880353162502</v>
      </c>
      <c r="P359" s="20">
        <f>Properties!$G$12*EXP(1/$N$2-1/300)*(K359*L359-M359*N359/Properties!$B$3)</f>
        <v>1.3344255836220351E-2</v>
      </c>
      <c r="Q359" s="20">
        <f>Properties!$G$13*(K359^2-O359*N359/Properties!$C$3)</f>
        <v>7.3088073681053549E-4</v>
      </c>
      <c r="R359" s="20">
        <f>Properties!$G$14*(O359*L359-M359*K359/Properties!$D$3)</f>
        <v>5.5731686760728662E-10</v>
      </c>
      <c r="S359" s="20">
        <f t="shared" si="130"/>
        <v>98.802019435813747</v>
      </c>
      <c r="T359" s="20">
        <f t="shared" si="131"/>
        <v>78.920211128924493</v>
      </c>
      <c r="U359" s="20">
        <f t="shared" si="132"/>
        <v>4.083144380703855</v>
      </c>
      <c r="V359" s="20">
        <f t="shared" si="133"/>
        <v>4.306841050035314</v>
      </c>
      <c r="W359" s="20">
        <f t="shared" si="134"/>
        <v>0.22369666933146529</v>
      </c>
      <c r="X359" s="20">
        <f t="shared" si="122"/>
        <v>19.8</v>
      </c>
      <c r="Y359" s="20">
        <f t="shared" si="135"/>
        <v>0.99428976490538457</v>
      </c>
      <c r="Z359" s="34">
        <f t="shared" si="136"/>
        <v>3.6309999054746744E-2</v>
      </c>
      <c r="AA359" s="38">
        <f t="shared" si="139"/>
        <v>1.1979805641862526E-2</v>
      </c>
      <c r="AB359" s="37">
        <f t="shared" si="140"/>
        <v>1.3497360888443843E-2</v>
      </c>
      <c r="AC359" s="39">
        <f t="shared" si="137"/>
        <v>18.257789399599979</v>
      </c>
    </row>
    <row r="360" spans="1:29">
      <c r="A360" s="20">
        <f t="shared" si="138"/>
        <v>3.3299999999999927E-2</v>
      </c>
      <c r="B360" s="16">
        <f t="shared" si="123"/>
        <v>4.2398876839680826</v>
      </c>
      <c r="C360" s="16">
        <f t="shared" si="124"/>
        <v>79.433873142143469</v>
      </c>
      <c r="D360" s="20">
        <f t="shared" si="141"/>
        <v>98.802019435813747</v>
      </c>
      <c r="E360" s="20">
        <f t="shared" si="142"/>
        <v>78.920211128924493</v>
      </c>
      <c r="F360" s="20">
        <f t="shared" si="143"/>
        <v>4.083144380703855</v>
      </c>
      <c r="G360" s="20">
        <f t="shared" si="143"/>
        <v>4.306841050035314</v>
      </c>
      <c r="H360" s="20">
        <f t="shared" si="143"/>
        <v>0.22369666933146529</v>
      </c>
      <c r="I360" s="20">
        <f t="shared" si="143"/>
        <v>19.8</v>
      </c>
      <c r="J360" s="20">
        <f t="shared" si="143"/>
        <v>0.99428976490538457</v>
      </c>
      <c r="K360" s="20">
        <f t="shared" si="125"/>
        <v>1013.3592246013759</v>
      </c>
      <c r="L360" s="20">
        <f t="shared" si="126"/>
        <v>809.44219978154263</v>
      </c>
      <c r="M360" s="20">
        <f t="shared" si="127"/>
        <v>41.878617939115671</v>
      </c>
      <c r="N360" s="20">
        <f t="shared" si="128"/>
        <v>44.172954478733686</v>
      </c>
      <c r="O360" s="20">
        <f t="shared" si="129"/>
        <v>2.2943365396180884</v>
      </c>
      <c r="P360" s="20">
        <f>Properties!$G$12*EXP(1/$N$2-1/300)*(K360*L360-M360*N360/Properties!$B$3)</f>
        <v>1.3342779033693557E-2</v>
      </c>
      <c r="Q360" s="20">
        <f>Properties!$G$13*(K360^2-O360*N360/Properties!$C$3)</f>
        <v>7.3080319864940544E-4</v>
      </c>
      <c r="R360" s="20">
        <f>Properties!$G$14*(O360*L360-M360*K360/Properties!$D$3)</f>
        <v>5.5770702468195786E-10</v>
      </c>
      <c r="S360" s="20">
        <f t="shared" si="130"/>
        <v>98.798487995483498</v>
      </c>
      <c r="T360" s="20">
        <f t="shared" si="131"/>
        <v>78.917028340151433</v>
      </c>
      <c r="U360" s="20">
        <f t="shared" si="132"/>
        <v>4.0863271694769088</v>
      </c>
      <c r="V360" s="20">
        <f t="shared" si="133"/>
        <v>4.3101981645869643</v>
      </c>
      <c r="W360" s="20">
        <f t="shared" si="134"/>
        <v>0.22387099511006156</v>
      </c>
      <c r="X360" s="20">
        <f t="shared" si="122"/>
        <v>19.8</v>
      </c>
      <c r="Y360" s="20">
        <f t="shared" si="135"/>
        <v>0.99427256766406824</v>
      </c>
      <c r="Z360" s="34">
        <f t="shared" si="136"/>
        <v>3.6416650141962048E-2</v>
      </c>
      <c r="AA360" s="38">
        <f t="shared" si="139"/>
        <v>1.201512004516502E-2</v>
      </c>
      <c r="AB360" s="37">
        <f t="shared" si="140"/>
        <v>1.3537145748107094E-2</v>
      </c>
      <c r="AC360" s="39">
        <f t="shared" si="137"/>
        <v>18.257705766080527</v>
      </c>
    </row>
    <row r="361" spans="1:29">
      <c r="A361" s="20">
        <f t="shared" si="138"/>
        <v>3.339999999999993E-2</v>
      </c>
      <c r="B361" s="16">
        <f t="shared" si="123"/>
        <v>4.2526200794154345</v>
      </c>
      <c r="C361" s="16">
        <f t="shared" si="124"/>
        <v>79.672413301729492</v>
      </c>
      <c r="D361" s="20">
        <f t="shared" si="141"/>
        <v>98.798487995483498</v>
      </c>
      <c r="E361" s="20">
        <f t="shared" si="142"/>
        <v>78.917028340151433</v>
      </c>
      <c r="F361" s="20">
        <f t="shared" si="143"/>
        <v>4.0863271694769088</v>
      </c>
      <c r="G361" s="20">
        <f t="shared" si="143"/>
        <v>4.3101981645869643</v>
      </c>
      <c r="H361" s="20">
        <f t="shared" si="143"/>
        <v>0.22387099511006156</v>
      </c>
      <c r="I361" s="20">
        <f t="shared" si="143"/>
        <v>19.8</v>
      </c>
      <c r="J361" s="20">
        <f t="shared" si="143"/>
        <v>0.99427256766406824</v>
      </c>
      <c r="K361" s="20">
        <f t="shared" si="125"/>
        <v>1013.3054780751038</v>
      </c>
      <c r="L361" s="20">
        <f t="shared" si="126"/>
        <v>809.39555607510215</v>
      </c>
      <c r="M361" s="20">
        <f t="shared" si="127"/>
        <v>41.910537195947505</v>
      </c>
      <c r="N361" s="20">
        <f t="shared" si="128"/>
        <v>44.206621987624828</v>
      </c>
      <c r="O361" s="20">
        <f t="shared" si="129"/>
        <v>2.2960847916773832</v>
      </c>
      <c r="P361" s="20">
        <f>Properties!$G$12*EXP(1/$N$2-1/300)*(K361*L361-M361*N361/Properties!$B$3)</f>
        <v>1.3341302451947057E-2</v>
      </c>
      <c r="Q361" s="20">
        <f>Properties!$G$13*(K361^2-O361*N361/Properties!$C$3)</f>
        <v>7.3072567172403988E-4</v>
      </c>
      <c r="R361" s="20">
        <f>Properties!$G$14*(O361*L361-M361*K361/Properties!$D$3)</f>
        <v>5.5809707301365394E-10</v>
      </c>
      <c r="S361" s="20">
        <f t="shared" si="130"/>
        <v>98.79495694436396</v>
      </c>
      <c r="T361" s="20">
        <f t="shared" si="131"/>
        <v>78.913845903602336</v>
      </c>
      <c r="U361" s="20">
        <f t="shared" si="132"/>
        <v>4.0895096060260103</v>
      </c>
      <c r="V361" s="20">
        <f t="shared" si="133"/>
        <v>4.3135549084212839</v>
      </c>
      <c r="W361" s="20">
        <f t="shared" si="134"/>
        <v>0.22404530239527964</v>
      </c>
      <c r="X361" s="20">
        <f t="shared" si="122"/>
        <v>19.8</v>
      </c>
      <c r="Y361" s="20">
        <f t="shared" si="135"/>
        <v>0.99425537012530318</v>
      </c>
      <c r="Z361" s="34">
        <f t="shared" si="136"/>
        <v>3.6523285284965068E-2</v>
      </c>
      <c r="AA361" s="38">
        <f t="shared" si="139"/>
        <v>1.2050430556360396E-2</v>
      </c>
      <c r="AB361" s="37">
        <f t="shared" si="140"/>
        <v>1.3576926204970797E-2</v>
      </c>
      <c r="AC361" s="39">
        <f t="shared" si="137"/>
        <v>18.257622136215272</v>
      </c>
    </row>
    <row r="362" spans="1:29">
      <c r="A362" s="20">
        <f t="shared" si="138"/>
        <v>3.3499999999999933E-2</v>
      </c>
      <c r="B362" s="16">
        <f t="shared" si="123"/>
        <v>4.2653524748627865</v>
      </c>
      <c r="C362" s="16">
        <f t="shared" si="124"/>
        <v>79.910953461315515</v>
      </c>
      <c r="D362" s="20">
        <f t="shared" si="141"/>
        <v>98.79495694436396</v>
      </c>
      <c r="E362" s="20">
        <f t="shared" si="142"/>
        <v>78.913845903602336</v>
      </c>
      <c r="F362" s="20">
        <f t="shared" si="143"/>
        <v>4.0895096060260103</v>
      </c>
      <c r="G362" s="20">
        <f t="shared" si="143"/>
        <v>4.3135549084212839</v>
      </c>
      <c r="H362" s="20">
        <f t="shared" si="143"/>
        <v>0.22404530239527964</v>
      </c>
      <c r="I362" s="20">
        <f t="shared" si="143"/>
        <v>19.8</v>
      </c>
      <c r="J362" s="20">
        <f t="shared" si="143"/>
        <v>0.99425537012530318</v>
      </c>
      <c r="K362" s="20">
        <f t="shared" si="125"/>
        <v>1013.251736490412</v>
      </c>
      <c r="L362" s="20">
        <f t="shared" si="126"/>
        <v>809.34891686820436</v>
      </c>
      <c r="M362" s="20">
        <f t="shared" si="127"/>
        <v>41.942451698557726</v>
      </c>
      <c r="N362" s="20">
        <f t="shared" si="128"/>
        <v>44.24028449008749</v>
      </c>
      <c r="O362" s="20">
        <f t="shared" si="129"/>
        <v>2.2978327915298236</v>
      </c>
      <c r="P362" s="20">
        <f>Properties!$G$12*EXP(1/$N$2-1/300)*(K362*L362-M362*N362/Properties!$B$3)</f>
        <v>1.3339826090935753E-2</v>
      </c>
      <c r="Q362" s="20">
        <f>Properties!$G$13*(K362^2-O362*N362/Properties!$C$3)</f>
        <v>7.3064815603217305E-4</v>
      </c>
      <c r="R362" s="20">
        <f>Properties!$G$14*(O362*L362-M362*K362/Properties!$D$3)</f>
        <v>5.5848701262898825E-10</v>
      </c>
      <c r="S362" s="20">
        <f t="shared" si="130"/>
        <v>98.791426282397111</v>
      </c>
      <c r="T362" s="20">
        <f t="shared" si="131"/>
        <v>78.910663819224538</v>
      </c>
      <c r="U362" s="20">
        <f t="shared" si="132"/>
        <v>4.0926916904038135</v>
      </c>
      <c r="V362" s="20">
        <f t="shared" si="133"/>
        <v>4.3169112815936064</v>
      </c>
      <c r="W362" s="20">
        <f t="shared" si="134"/>
        <v>0.2242195911897992</v>
      </c>
      <c r="X362" s="20">
        <f t="shared" si="122"/>
        <v>19.8</v>
      </c>
      <c r="Y362" s="20">
        <f t="shared" si="135"/>
        <v>0.99423817228907396</v>
      </c>
      <c r="Z362" s="34">
        <f t="shared" si="136"/>
        <v>3.6629904487012865E-2</v>
      </c>
      <c r="AA362" s="38">
        <f t="shared" si="139"/>
        <v>1.2085737176028885E-2</v>
      </c>
      <c r="AB362" s="37">
        <f t="shared" si="140"/>
        <v>1.361670225969327E-2</v>
      </c>
      <c r="AC362" s="39">
        <f t="shared" si="137"/>
        <v>18.257538510004128</v>
      </c>
    </row>
    <row r="363" spans="1:29">
      <c r="A363" s="20">
        <f t="shared" si="138"/>
        <v>3.3599999999999935E-2</v>
      </c>
      <c r="B363" s="16">
        <f t="shared" si="123"/>
        <v>4.2780848703101384</v>
      </c>
      <c r="C363" s="16">
        <f t="shared" si="124"/>
        <v>80.149493620901538</v>
      </c>
      <c r="D363" s="20">
        <f t="shared" si="141"/>
        <v>98.791426282397111</v>
      </c>
      <c r="E363" s="20">
        <f t="shared" si="142"/>
        <v>78.910663819224538</v>
      </c>
      <c r="F363" s="20">
        <f t="shared" si="143"/>
        <v>4.0926916904038135</v>
      </c>
      <c r="G363" s="20">
        <f t="shared" si="143"/>
        <v>4.3169112815936064</v>
      </c>
      <c r="H363" s="20">
        <f t="shared" si="143"/>
        <v>0.2242195911897992</v>
      </c>
      <c r="I363" s="20">
        <f t="shared" si="143"/>
        <v>19.8</v>
      </c>
      <c r="J363" s="20">
        <f t="shared" si="143"/>
        <v>0.99423817228907396</v>
      </c>
      <c r="K363" s="20">
        <f t="shared" si="125"/>
        <v>1013.1979998465156</v>
      </c>
      <c r="L363" s="20">
        <f t="shared" si="126"/>
        <v>809.30228216013893</v>
      </c>
      <c r="M363" s="20">
        <f t="shared" si="127"/>
        <v>41.974361447643851</v>
      </c>
      <c r="N363" s="20">
        <f t="shared" si="128"/>
        <v>44.273941986854879</v>
      </c>
      <c r="O363" s="20">
        <f t="shared" si="129"/>
        <v>2.299580539211096</v>
      </c>
      <c r="P363" s="20">
        <f>Properties!$G$12*EXP(1/$N$2-1/300)*(K363*L363-M363*N363/Properties!$B$3)</f>
        <v>1.3338349950614567E-2</v>
      </c>
      <c r="Q363" s="20">
        <f>Properties!$G$13*(K363^2-O363*N363/Properties!$C$3)</f>
        <v>7.3057065157154145E-4</v>
      </c>
      <c r="R363" s="20">
        <f>Properties!$G$14*(O363*L363-M363*K363/Properties!$D$3)</f>
        <v>5.5887684355456934E-10</v>
      </c>
      <c r="S363" s="20">
        <f t="shared" si="130"/>
        <v>98.787896009524957</v>
      </c>
      <c r="T363" s="20">
        <f t="shared" si="131"/>
        <v>78.907482086965388</v>
      </c>
      <c r="U363" s="20">
        <f t="shared" si="132"/>
        <v>4.0958734226629616</v>
      </c>
      <c r="V363" s="20">
        <f t="shared" si="133"/>
        <v>4.3202672841592547</v>
      </c>
      <c r="W363" s="20">
        <f t="shared" si="134"/>
        <v>0.22439386149629936</v>
      </c>
      <c r="X363" s="20">
        <f t="shared" si="122"/>
        <v>19.8</v>
      </c>
      <c r="Y363" s="20">
        <f t="shared" si="135"/>
        <v>0.99422097415536514</v>
      </c>
      <c r="Z363" s="34">
        <f t="shared" si="136"/>
        <v>3.6736507751360392E-2</v>
      </c>
      <c r="AA363" s="38">
        <f t="shared" si="139"/>
        <v>1.2121039904750433E-2</v>
      </c>
      <c r="AB363" s="37">
        <f t="shared" si="140"/>
        <v>1.3656473912932654E-2</v>
      </c>
      <c r="AC363" s="39">
        <f t="shared" si="137"/>
        <v>18.25745488744699</v>
      </c>
    </row>
    <row r="364" spans="1:29">
      <c r="A364" s="20">
        <f t="shared" si="138"/>
        <v>3.3699999999999938E-2</v>
      </c>
      <c r="B364" s="16">
        <f t="shared" si="123"/>
        <v>4.2908172657574903</v>
      </c>
      <c r="C364" s="16">
        <f t="shared" si="124"/>
        <v>80.388033780487561</v>
      </c>
      <c r="D364" s="20">
        <f t="shared" si="141"/>
        <v>98.787896009524957</v>
      </c>
      <c r="E364" s="20">
        <f t="shared" si="142"/>
        <v>78.907482086965388</v>
      </c>
      <c r="F364" s="20">
        <f t="shared" si="143"/>
        <v>4.0958734226629616</v>
      </c>
      <c r="G364" s="20">
        <f t="shared" si="143"/>
        <v>4.3202672841592547</v>
      </c>
      <c r="H364" s="20">
        <f t="shared" si="143"/>
        <v>0.22439386149629936</v>
      </c>
      <c r="I364" s="20">
        <f t="shared" si="143"/>
        <v>19.8</v>
      </c>
      <c r="J364" s="20">
        <f t="shared" si="143"/>
        <v>0.99422097415536514</v>
      </c>
      <c r="K364" s="20">
        <f t="shared" si="125"/>
        <v>1013.1442681426298</v>
      </c>
      <c r="L364" s="20">
        <f t="shared" si="126"/>
        <v>809.25565195019533</v>
      </c>
      <c r="M364" s="20">
        <f t="shared" si="127"/>
        <v>42.006266443903272</v>
      </c>
      <c r="N364" s="20">
        <f t="shared" si="128"/>
        <v>44.307594478660086</v>
      </c>
      <c r="O364" s="20">
        <f t="shared" si="129"/>
        <v>2.3013280347568772</v>
      </c>
      <c r="P364" s="20">
        <f>Properties!$G$12*EXP(1/$N$2-1/300)*(K364*L364-M364*N364/Properties!$B$3)</f>
        <v>1.333687403093845E-2</v>
      </c>
      <c r="Q364" s="20">
        <f>Properties!$G$13*(K364^2-O364*N364/Properties!$C$3)</f>
        <v>7.3049315833988225E-4</v>
      </c>
      <c r="R364" s="20">
        <f>Properties!$G$14*(O364*L364-M364*K364/Properties!$D$3)</f>
        <v>5.5926656581699665E-10</v>
      </c>
      <c r="S364" s="20">
        <f t="shared" si="130"/>
        <v>98.784366125689516</v>
      </c>
      <c r="T364" s="20">
        <f t="shared" si="131"/>
        <v>78.904300706772261</v>
      </c>
      <c r="U364" s="20">
        <f t="shared" si="132"/>
        <v>4.099054802856088</v>
      </c>
      <c r="V364" s="20">
        <f t="shared" si="133"/>
        <v>4.32362291617354</v>
      </c>
      <c r="W364" s="20">
        <f t="shared" si="134"/>
        <v>0.22456811331745871</v>
      </c>
      <c r="X364" s="20">
        <f t="shared" si="122"/>
        <v>19.8</v>
      </c>
      <c r="Y364" s="20">
        <f t="shared" si="135"/>
        <v>0.9942037757241613</v>
      </c>
      <c r="Z364" s="34">
        <f t="shared" si="136"/>
        <v>3.684309508126149E-2</v>
      </c>
      <c r="AA364" s="38">
        <f t="shared" si="139"/>
        <v>1.2156338743104839E-2</v>
      </c>
      <c r="AB364" s="37">
        <f t="shared" si="140"/>
        <v>1.3696241165346734E-2</v>
      </c>
      <c r="AC364" s="39">
        <f t="shared" si="137"/>
        <v>18.257371268543746</v>
      </c>
    </row>
    <row r="365" spans="1:29">
      <c r="A365" s="20">
        <f t="shared" si="138"/>
        <v>3.3799999999999941E-2</v>
      </c>
      <c r="B365" s="16">
        <f t="shared" si="123"/>
        <v>4.3035496612048423</v>
      </c>
      <c r="C365" s="16">
        <f t="shared" si="124"/>
        <v>80.626573940073584</v>
      </c>
      <c r="D365" s="20">
        <f t="shared" si="141"/>
        <v>98.784366125689516</v>
      </c>
      <c r="E365" s="20">
        <f t="shared" si="142"/>
        <v>78.904300706772261</v>
      </c>
      <c r="F365" s="20">
        <f t="shared" si="143"/>
        <v>4.099054802856088</v>
      </c>
      <c r="G365" s="20">
        <f t="shared" si="143"/>
        <v>4.32362291617354</v>
      </c>
      <c r="H365" s="20">
        <f t="shared" si="143"/>
        <v>0.22456811331745871</v>
      </c>
      <c r="I365" s="20">
        <f t="shared" si="143"/>
        <v>19.8</v>
      </c>
      <c r="J365" s="20">
        <f t="shared" si="143"/>
        <v>0.9942037757241613</v>
      </c>
      <c r="K365" s="20">
        <f t="shared" si="125"/>
        <v>1013.0905413779695</v>
      </c>
      <c r="L365" s="20">
        <f t="shared" si="126"/>
        <v>809.20902623766312</v>
      </c>
      <c r="M365" s="20">
        <f t="shared" si="127"/>
        <v>42.038166688033243</v>
      </c>
      <c r="N365" s="20">
        <f t="shared" si="128"/>
        <v>44.341241966236005</v>
      </c>
      <c r="O365" s="20">
        <f t="shared" si="129"/>
        <v>2.3030752782028383</v>
      </c>
      <c r="P365" s="20">
        <f>Properties!$G$12*EXP(1/$N$2-1/300)*(K365*L365-M365*N365/Properties!$B$3)</f>
        <v>1.3335398331862345E-2</v>
      </c>
      <c r="Q365" s="20">
        <f>Properties!$G$13*(K365^2-O365*N365/Properties!$C$3)</f>
        <v>7.3041567633493217E-4</v>
      </c>
      <c r="R365" s="20">
        <f>Properties!$G$14*(O365*L365-M365*K365/Properties!$D$3)</f>
        <v>5.5965617944286299E-10</v>
      </c>
      <c r="S365" s="20">
        <f t="shared" si="130"/>
        <v>98.780836630832795</v>
      </c>
      <c r="T365" s="20">
        <f t="shared" si="131"/>
        <v>78.901119678592536</v>
      </c>
      <c r="U365" s="20">
        <f t="shared" si="132"/>
        <v>4.1022358310358138</v>
      </c>
      <c r="V365" s="20">
        <f t="shared" si="133"/>
        <v>4.3269781776917622</v>
      </c>
      <c r="W365" s="20">
        <f t="shared" si="134"/>
        <v>0.2247423466559553</v>
      </c>
      <c r="X365" s="20">
        <f t="shared" si="122"/>
        <v>19.8</v>
      </c>
      <c r="Y365" s="20">
        <f t="shared" si="135"/>
        <v>0.99418657699544699</v>
      </c>
      <c r="Z365" s="34">
        <f t="shared" si="136"/>
        <v>3.6949666479969667E-2</v>
      </c>
      <c r="AA365" s="38">
        <f t="shared" si="139"/>
        <v>1.2191633691672053E-2</v>
      </c>
      <c r="AB365" s="37">
        <f t="shared" si="140"/>
        <v>1.3736004017593294E-2</v>
      </c>
      <c r="AC365" s="39">
        <f t="shared" si="137"/>
        <v>18.257287653294323</v>
      </c>
    </row>
    <row r="366" spans="1:29">
      <c r="A366" s="20">
        <f t="shared" si="138"/>
        <v>3.3899999999999944E-2</v>
      </c>
      <c r="B366" s="16">
        <f t="shared" si="123"/>
        <v>4.3162820566521942</v>
      </c>
      <c r="C366" s="16">
        <f t="shared" si="124"/>
        <v>80.865114099659607</v>
      </c>
      <c r="D366" s="20">
        <f t="shared" si="141"/>
        <v>98.780836630832795</v>
      </c>
      <c r="E366" s="20">
        <f t="shared" si="142"/>
        <v>78.901119678592536</v>
      </c>
      <c r="F366" s="20">
        <f t="shared" si="143"/>
        <v>4.1022358310358138</v>
      </c>
      <c r="G366" s="20">
        <f t="shared" si="143"/>
        <v>4.3269781776917622</v>
      </c>
      <c r="H366" s="20">
        <f t="shared" si="143"/>
        <v>0.2247423466559553</v>
      </c>
      <c r="I366" s="20">
        <f t="shared" si="143"/>
        <v>19.8</v>
      </c>
      <c r="J366" s="20">
        <f t="shared" si="143"/>
        <v>0.99418657699544699</v>
      </c>
      <c r="K366" s="20">
        <f t="shared" si="125"/>
        <v>1013.0368195517491</v>
      </c>
      <c r="L366" s="20">
        <f t="shared" si="126"/>
        <v>809.16240502183155</v>
      </c>
      <c r="M366" s="20">
        <f t="shared" si="127"/>
        <v>42.070062180730808</v>
      </c>
      <c r="N366" s="20">
        <f t="shared" si="128"/>
        <v>44.374884450315385</v>
      </c>
      <c r="O366" s="20">
        <f t="shared" si="129"/>
        <v>2.3048222695846405</v>
      </c>
      <c r="P366" s="20">
        <f>Properties!$G$12*EXP(1/$N$2-1/300)*(K366*L366-M366*N366/Properties!$B$3)</f>
        <v>1.3333922853341186E-2</v>
      </c>
      <c r="Q366" s="20">
        <f>Properties!$G$13*(K366^2-O366*N366/Properties!$C$3)</f>
        <v>7.3033820555442794E-4</v>
      </c>
      <c r="R366" s="20">
        <f>Properties!$G$14*(O366*L366-M366*K366/Properties!$D$3)</f>
        <v>5.6004568445875324E-10</v>
      </c>
      <c r="S366" s="20">
        <f t="shared" si="130"/>
        <v>98.777307524896841</v>
      </c>
      <c r="T366" s="20">
        <f t="shared" si="131"/>
        <v>78.897939002373604</v>
      </c>
      <c r="U366" s="20">
        <f t="shared" si="132"/>
        <v>4.105416507254751</v>
      </c>
      <c r="V366" s="20">
        <f t="shared" si="133"/>
        <v>4.3303330687692103</v>
      </c>
      <c r="W366" s="20">
        <f t="shared" si="134"/>
        <v>0.22491656151446662</v>
      </c>
      <c r="X366" s="20">
        <f t="shared" si="122"/>
        <v>19.8</v>
      </c>
      <c r="Y366" s="20">
        <f t="shared" si="135"/>
        <v>0.99416937796920679</v>
      </c>
      <c r="Z366" s="34">
        <f t="shared" si="136"/>
        <v>3.7056221950739543E-2</v>
      </c>
      <c r="AA366" s="38">
        <f t="shared" si="139"/>
        <v>1.2226924751031589E-2</v>
      </c>
      <c r="AB366" s="37">
        <f t="shared" si="140"/>
        <v>1.3775762470329944E-2</v>
      </c>
      <c r="AC366" s="39">
        <f t="shared" si="137"/>
        <v>18.2572040416986</v>
      </c>
    </row>
    <row r="367" spans="1:29">
      <c r="A367" s="20">
        <f t="shared" si="138"/>
        <v>3.3999999999999947E-2</v>
      </c>
      <c r="B367" s="16">
        <f t="shared" si="123"/>
        <v>4.3290144520995462</v>
      </c>
      <c r="C367" s="16">
        <f t="shared" si="124"/>
        <v>81.10365425924563</v>
      </c>
      <c r="D367" s="20">
        <f t="shared" si="141"/>
        <v>98.777307524896841</v>
      </c>
      <c r="E367" s="20">
        <f t="shared" si="142"/>
        <v>78.897939002373604</v>
      </c>
      <c r="F367" s="20">
        <f t="shared" si="143"/>
        <v>4.105416507254751</v>
      </c>
      <c r="G367" s="20">
        <f t="shared" si="143"/>
        <v>4.3303330687692103</v>
      </c>
      <c r="H367" s="20">
        <f t="shared" si="143"/>
        <v>0.22491656151446662</v>
      </c>
      <c r="I367" s="20">
        <f t="shared" si="143"/>
        <v>19.8</v>
      </c>
      <c r="J367" s="20">
        <f t="shared" si="143"/>
        <v>0.99416937796920679</v>
      </c>
      <c r="K367" s="20">
        <f t="shared" si="125"/>
        <v>1012.9831026631845</v>
      </c>
      <c r="L367" s="20">
        <f t="shared" si="126"/>
        <v>809.11578830199096</v>
      </c>
      <c r="M367" s="20">
        <f t="shared" si="127"/>
        <v>42.101952922692952</v>
      </c>
      <c r="N367" s="20">
        <f t="shared" si="128"/>
        <v>44.408521931630823</v>
      </c>
      <c r="O367" s="20">
        <f t="shared" si="129"/>
        <v>2.3065690089379394</v>
      </c>
      <c r="P367" s="20">
        <f>Properties!$G$12*EXP(1/$N$2-1/300)*(K367*L367-M367*N367/Properties!$B$3)</f>
        <v>1.3332447595329965E-2</v>
      </c>
      <c r="Q367" s="20">
        <f>Properties!$G$13*(K367^2-O367*N367/Properties!$C$3)</f>
        <v>7.3026074599610857E-4</v>
      </c>
      <c r="R367" s="20">
        <f>Properties!$G$14*(O367*L367-M367*K367/Properties!$D$3)</f>
        <v>5.6043508089124491E-10</v>
      </c>
      <c r="S367" s="20">
        <f t="shared" si="130"/>
        <v>98.773778807823689</v>
      </c>
      <c r="T367" s="20">
        <f t="shared" si="131"/>
        <v>78.894758678062857</v>
      </c>
      <c r="U367" s="20">
        <f t="shared" si="132"/>
        <v>4.1085968315654995</v>
      </c>
      <c r="V367" s="20">
        <f t="shared" si="133"/>
        <v>4.3336875894611619</v>
      </c>
      <c r="W367" s="20">
        <f t="shared" si="134"/>
        <v>0.22509075789566965</v>
      </c>
      <c r="X367" s="20">
        <f t="shared" si="122"/>
        <v>19.8</v>
      </c>
      <c r="Y367" s="20">
        <f t="shared" si="135"/>
        <v>0.99415217864542516</v>
      </c>
      <c r="Z367" s="34">
        <f t="shared" si="136"/>
        <v>3.7162761496821739E-2</v>
      </c>
      <c r="AA367" s="38">
        <f t="shared" si="139"/>
        <v>1.2262211921763111E-2</v>
      </c>
      <c r="AB367" s="37">
        <f t="shared" si="140"/>
        <v>1.3815516524214288E-2</v>
      </c>
      <c r="AC367" s="39">
        <f t="shared" si="137"/>
        <v>18.257120433756491</v>
      </c>
    </row>
    <row r="368" spans="1:29">
      <c r="A368" s="20">
        <f t="shared" si="138"/>
        <v>3.409999999999995E-2</v>
      </c>
      <c r="B368" s="16">
        <f t="shared" si="123"/>
        <v>4.3417468475468981</v>
      </c>
      <c r="C368" s="16">
        <f t="shared" si="124"/>
        <v>81.342194418831653</v>
      </c>
      <c r="D368" s="20">
        <f t="shared" si="141"/>
        <v>98.773778807823689</v>
      </c>
      <c r="E368" s="20">
        <f t="shared" si="142"/>
        <v>78.894758678062857</v>
      </c>
      <c r="F368" s="20">
        <f t="shared" si="143"/>
        <v>4.1085968315654995</v>
      </c>
      <c r="G368" s="20">
        <f t="shared" si="143"/>
        <v>4.3336875894611619</v>
      </c>
      <c r="H368" s="20">
        <f t="shared" si="143"/>
        <v>0.22509075789566965</v>
      </c>
      <c r="I368" s="20">
        <f t="shared" si="143"/>
        <v>19.8</v>
      </c>
      <c r="J368" s="20">
        <f t="shared" si="143"/>
        <v>0.99415217864542516</v>
      </c>
      <c r="K368" s="20">
        <f t="shared" si="125"/>
        <v>1012.9293907114911</v>
      </c>
      <c r="L368" s="20">
        <f t="shared" si="126"/>
        <v>809.06917607743105</v>
      </c>
      <c r="M368" s="20">
        <f t="shared" si="127"/>
        <v>42.133838914616497</v>
      </c>
      <c r="N368" s="20">
        <f t="shared" si="128"/>
        <v>44.44215441091481</v>
      </c>
      <c r="O368" s="20">
        <f t="shared" si="129"/>
        <v>2.3083154962983845</v>
      </c>
      <c r="P368" s="20">
        <f>Properties!$G$12*EXP(1/$N$2-1/300)*(K368*L368-M368*N368/Properties!$B$3)</f>
        <v>1.3330972557783656E-2</v>
      </c>
      <c r="Q368" s="20">
        <f>Properties!$G$13*(K368^2-O368*N368/Properties!$C$3)</f>
        <v>7.3018329765771274E-4</v>
      </c>
      <c r="R368" s="20">
        <f>Properties!$G$14*(O368*L368-M368*K368/Properties!$D$3)</f>
        <v>5.6082436876690827E-10</v>
      </c>
      <c r="S368" s="20">
        <f t="shared" si="130"/>
        <v>98.770250479555401</v>
      </c>
      <c r="T368" s="20">
        <f t="shared" si="131"/>
        <v>78.891578705607714</v>
      </c>
      <c r="U368" s="20">
        <f t="shared" si="132"/>
        <v>4.111776804020649</v>
      </c>
      <c r="V368" s="20">
        <f t="shared" si="133"/>
        <v>4.3370417398228831</v>
      </c>
      <c r="W368" s="20">
        <f t="shared" si="134"/>
        <v>0.22526493580224083</v>
      </c>
      <c r="X368" s="20">
        <f t="shared" si="122"/>
        <v>19.8</v>
      </c>
      <c r="Y368" s="20">
        <f t="shared" si="135"/>
        <v>0.99413497902408676</v>
      </c>
      <c r="Z368" s="34">
        <f t="shared" si="136"/>
        <v>3.7269285121467544E-2</v>
      </c>
      <c r="AA368" s="38">
        <f t="shared" si="139"/>
        <v>1.2297495204445993E-2</v>
      </c>
      <c r="AB368" s="37">
        <f t="shared" si="140"/>
        <v>1.385526617990358E-2</v>
      </c>
      <c r="AC368" s="39">
        <f t="shared" si="137"/>
        <v>18.257036829467896</v>
      </c>
    </row>
    <row r="369" spans="1:29">
      <c r="A369" s="20">
        <f t="shared" si="138"/>
        <v>3.4199999999999953E-2</v>
      </c>
      <c r="B369" s="16">
        <f t="shared" si="123"/>
        <v>4.35447924299425</v>
      </c>
      <c r="C369" s="16">
        <f t="shared" si="124"/>
        <v>81.580734578417676</v>
      </c>
      <c r="D369" s="20">
        <f t="shared" si="141"/>
        <v>98.770250479555401</v>
      </c>
      <c r="E369" s="20">
        <f t="shared" si="142"/>
        <v>78.891578705607714</v>
      </c>
      <c r="F369" s="20">
        <f t="shared" si="143"/>
        <v>4.111776804020649</v>
      </c>
      <c r="G369" s="20">
        <f t="shared" si="143"/>
        <v>4.3370417398228831</v>
      </c>
      <c r="H369" s="20">
        <f t="shared" si="143"/>
        <v>0.22526493580224083</v>
      </c>
      <c r="I369" s="20">
        <f t="shared" si="143"/>
        <v>19.8</v>
      </c>
      <c r="J369" s="20">
        <f t="shared" si="143"/>
        <v>0.99413497902408676</v>
      </c>
      <c r="K369" s="20">
        <f t="shared" si="125"/>
        <v>1012.875683695884</v>
      </c>
      <c r="L369" s="20">
        <f t="shared" si="126"/>
        <v>809.02256834744173</v>
      </c>
      <c r="M369" s="20">
        <f t="shared" si="127"/>
        <v>42.165720157198074</v>
      </c>
      <c r="N369" s="20">
        <f t="shared" si="128"/>
        <v>44.475781888899625</v>
      </c>
      <c r="O369" s="20">
        <f t="shared" si="129"/>
        <v>2.3100617317016159</v>
      </c>
      <c r="P369" s="20">
        <f>Properties!$G$12*EXP(1/$N$2-1/300)*(K369*L369-M369*N369/Properties!$B$3)</f>
        <v>1.3329497740657238E-2</v>
      </c>
      <c r="Q369" s="20">
        <f>Properties!$G$13*(K369^2-O369*N369/Properties!$C$3)</f>
        <v>7.3010586053697923E-4</v>
      </c>
      <c r="R369" s="20">
        <f>Properties!$G$14*(O369*L369-M369*K369/Properties!$D$3)</f>
        <v>5.6121354811230587E-10</v>
      </c>
      <c r="S369" s="20">
        <f t="shared" si="130"/>
        <v>98.766722540034039</v>
      </c>
      <c r="T369" s="20">
        <f t="shared" si="131"/>
        <v>78.88839908495558</v>
      </c>
      <c r="U369" s="20">
        <f t="shared" si="132"/>
        <v>4.114956424672779</v>
      </c>
      <c r="V369" s="20">
        <f t="shared" si="133"/>
        <v>4.3403955199096282</v>
      </c>
      <c r="W369" s="20">
        <f t="shared" si="134"/>
        <v>0.22543909523685604</v>
      </c>
      <c r="X369" s="20">
        <f t="shared" ref="X369:X432" si="144">I369</f>
        <v>19.8</v>
      </c>
      <c r="Y369" s="20">
        <f t="shared" si="135"/>
        <v>0.99411777910517618</v>
      </c>
      <c r="Z369" s="34">
        <f t="shared" si="136"/>
        <v>3.7375792827928689E-2</v>
      </c>
      <c r="AA369" s="38">
        <f t="shared" si="139"/>
        <v>1.2332774599659615E-2</v>
      </c>
      <c r="AB369" s="37">
        <f t="shared" si="140"/>
        <v>1.3895011438055249E-2</v>
      </c>
      <c r="AC369" s="39">
        <f t="shared" si="137"/>
        <v>18.256953228832707</v>
      </c>
    </row>
    <row r="370" spans="1:29">
      <c r="A370" s="20">
        <f t="shared" si="138"/>
        <v>3.4299999999999956E-2</v>
      </c>
      <c r="B370" s="16">
        <f t="shared" si="123"/>
        <v>4.367211638441602</v>
      </c>
      <c r="C370" s="16">
        <f t="shared" si="124"/>
        <v>81.819274738003699</v>
      </c>
      <c r="D370" s="20">
        <f t="shared" si="141"/>
        <v>98.766722540034039</v>
      </c>
      <c r="E370" s="20">
        <f t="shared" si="142"/>
        <v>78.88839908495558</v>
      </c>
      <c r="F370" s="20">
        <f t="shared" si="143"/>
        <v>4.114956424672779</v>
      </c>
      <c r="G370" s="20">
        <f t="shared" si="143"/>
        <v>4.3403955199096282</v>
      </c>
      <c r="H370" s="20">
        <f t="shared" si="143"/>
        <v>0.22543909523685604</v>
      </c>
      <c r="I370" s="20">
        <f t="shared" si="143"/>
        <v>19.8</v>
      </c>
      <c r="J370" s="20">
        <f t="shared" si="143"/>
        <v>0.99411777910517618</v>
      </c>
      <c r="K370" s="20">
        <f t="shared" si="125"/>
        <v>1012.8219816155797</v>
      </c>
      <c r="L370" s="20">
        <f t="shared" si="126"/>
        <v>808.97596511131394</v>
      </c>
      <c r="M370" s="20">
        <f t="shared" si="127"/>
        <v>42.197596651134248</v>
      </c>
      <c r="N370" s="20">
        <f t="shared" si="128"/>
        <v>44.50940436631744</v>
      </c>
      <c r="O370" s="20">
        <f t="shared" si="129"/>
        <v>2.3118077151832686</v>
      </c>
      <c r="P370" s="20">
        <f>Properties!$G$12*EXP(1/$N$2-1/300)*(K370*L370-M370*N370/Properties!$B$3)</f>
        <v>1.3328023143905736E-2</v>
      </c>
      <c r="Q370" s="20">
        <f>Properties!$G$13*(K370^2-O370*N370/Properties!$C$3)</f>
        <v>7.3002843463164878E-4</v>
      </c>
      <c r="R370" s="20">
        <f>Properties!$G$14*(O370*L370-M370*K370/Properties!$D$3)</f>
        <v>5.6160261895399381E-10</v>
      </c>
      <c r="S370" s="20">
        <f t="shared" si="130"/>
        <v>98.763194989201693</v>
      </c>
      <c r="T370" s="20">
        <f t="shared" si="131"/>
        <v>78.885219816053905</v>
      </c>
      <c r="U370" s="20">
        <f t="shared" si="132"/>
        <v>4.1181356935744571</v>
      </c>
      <c r="V370" s="20">
        <f t="shared" si="133"/>
        <v>4.3437489297766412</v>
      </c>
      <c r="W370" s="20">
        <f t="shared" si="134"/>
        <v>0.22561323620219062</v>
      </c>
      <c r="X370" s="20">
        <f t="shared" si="144"/>
        <v>19.8</v>
      </c>
      <c r="Y370" s="20">
        <f t="shared" si="135"/>
        <v>0.99410057888867787</v>
      </c>
      <c r="Z370" s="34">
        <f t="shared" si="136"/>
        <v>3.7482284619452799E-2</v>
      </c>
      <c r="AA370" s="38">
        <f t="shared" si="139"/>
        <v>1.2368050107983065E-2</v>
      </c>
      <c r="AB370" s="37">
        <f t="shared" si="140"/>
        <v>1.3934752299326192E-2</v>
      </c>
      <c r="AC370" s="39">
        <f t="shared" si="137"/>
        <v>18.256869631850837</v>
      </c>
    </row>
    <row r="371" spans="1:29">
      <c r="A371" s="20">
        <f t="shared" si="138"/>
        <v>3.4399999999999958E-2</v>
      </c>
      <c r="B371" s="16">
        <f t="shared" si="123"/>
        <v>4.3799440338889539</v>
      </c>
      <c r="C371" s="16">
        <f t="shared" si="124"/>
        <v>82.057814897589736</v>
      </c>
      <c r="D371" s="20">
        <f t="shared" si="141"/>
        <v>98.763194989201693</v>
      </c>
      <c r="E371" s="20">
        <f t="shared" si="142"/>
        <v>78.885219816053905</v>
      </c>
      <c r="F371" s="20">
        <f t="shared" si="143"/>
        <v>4.1181356935744571</v>
      </c>
      <c r="G371" s="20">
        <f t="shared" si="143"/>
        <v>4.3437489297766412</v>
      </c>
      <c r="H371" s="20">
        <f t="shared" si="143"/>
        <v>0.22561323620219062</v>
      </c>
      <c r="I371" s="20">
        <f t="shared" si="143"/>
        <v>19.8</v>
      </c>
      <c r="J371" s="20">
        <f t="shared" si="143"/>
        <v>0.99410057888867787</v>
      </c>
      <c r="K371" s="20">
        <f t="shared" si="125"/>
        <v>1012.7682844697939</v>
      </c>
      <c r="L371" s="20">
        <f t="shared" si="126"/>
        <v>808.9293663683377</v>
      </c>
      <c r="M371" s="20">
        <f t="shared" si="127"/>
        <v>42.229468397121359</v>
      </c>
      <c r="N371" s="20">
        <f t="shared" si="128"/>
        <v>44.543021843900263</v>
      </c>
      <c r="O371" s="20">
        <f t="shared" si="129"/>
        <v>2.3135534467789691</v>
      </c>
      <c r="P371" s="20">
        <f>Properties!$G$12*EXP(1/$N$2-1/300)*(K371*L371-M371*N371/Properties!$B$3)</f>
        <v>1.3326548767484157E-2</v>
      </c>
      <c r="Q371" s="20">
        <f>Properties!$G$13*(K371^2-O371*N371/Properties!$C$3)</f>
        <v>7.299510199394616E-4</v>
      </c>
      <c r="R371" s="20">
        <f>Properties!$G$14*(O371*L371-M371*K371/Properties!$D$3)</f>
        <v>5.6199158131851995E-10</v>
      </c>
      <c r="S371" s="20">
        <f t="shared" si="130"/>
        <v>98.759667827000456</v>
      </c>
      <c r="T371" s="20">
        <f t="shared" si="131"/>
        <v>78.882040898850121</v>
      </c>
      <c r="U371" s="20">
        <f t="shared" si="132"/>
        <v>4.1213146107782412</v>
      </c>
      <c r="V371" s="20">
        <f t="shared" si="133"/>
        <v>4.3471019694791542</v>
      </c>
      <c r="W371" s="20">
        <f t="shared" si="134"/>
        <v>0.2257873587009194</v>
      </c>
      <c r="X371" s="20">
        <f t="shared" si="144"/>
        <v>19.8</v>
      </c>
      <c r="Y371" s="20">
        <f t="shared" si="135"/>
        <v>0.99408337837457639</v>
      </c>
      <c r="Z371" s="34">
        <f t="shared" si="136"/>
        <v>3.7588760499289275E-2</v>
      </c>
      <c r="AA371" s="38">
        <f t="shared" si="139"/>
        <v>1.2403321729995441E-2</v>
      </c>
      <c r="AB371" s="37">
        <f t="shared" si="140"/>
        <v>1.3974488764373483E-2</v>
      </c>
      <c r="AC371" s="39">
        <f t="shared" si="137"/>
        <v>18.256786038522186</v>
      </c>
    </row>
    <row r="372" spans="1:29">
      <c r="A372" s="20">
        <f t="shared" si="138"/>
        <v>3.4499999999999961E-2</v>
      </c>
      <c r="B372" s="16">
        <f t="shared" si="123"/>
        <v>4.3926764293363059</v>
      </c>
      <c r="C372" s="16">
        <f t="shared" si="124"/>
        <v>82.296355057175759</v>
      </c>
      <c r="D372" s="20">
        <f t="shared" si="141"/>
        <v>98.759667827000456</v>
      </c>
      <c r="E372" s="20">
        <f t="shared" si="142"/>
        <v>78.882040898850121</v>
      </c>
      <c r="F372" s="20">
        <f t="shared" si="143"/>
        <v>4.1213146107782412</v>
      </c>
      <c r="G372" s="20">
        <f t="shared" si="143"/>
        <v>4.3471019694791542</v>
      </c>
      <c r="H372" s="20">
        <f t="shared" si="143"/>
        <v>0.2257873587009194</v>
      </c>
      <c r="I372" s="20">
        <f t="shared" si="143"/>
        <v>19.8</v>
      </c>
      <c r="J372" s="20">
        <f t="shared" si="143"/>
        <v>0.99408337837457639</v>
      </c>
      <c r="K372" s="20">
        <f t="shared" si="125"/>
        <v>1012.7145922577421</v>
      </c>
      <c r="L372" s="20">
        <f t="shared" si="126"/>
        <v>808.88277211780303</v>
      </c>
      <c r="M372" s="20">
        <f t="shared" si="127"/>
        <v>42.26133539585566</v>
      </c>
      <c r="N372" s="20">
        <f t="shared" si="128"/>
        <v>44.576634322379931</v>
      </c>
      <c r="O372" s="20">
        <f t="shared" si="129"/>
        <v>2.3152989265243358</v>
      </c>
      <c r="P372" s="20">
        <f>Properties!$G$12*EXP(1/$N$2-1/300)*(K372*L372-M372*N372/Properties!$B$3)</f>
        <v>1.3325074611347507E-2</v>
      </c>
      <c r="Q372" s="20">
        <f>Properties!$G$13*(K372^2-O372*N372/Properties!$C$3)</f>
        <v>7.2987361645815809E-4</v>
      </c>
      <c r="R372" s="20">
        <f>Properties!$G$14*(O372*L372-M372*K372/Properties!$D$3)</f>
        <v>5.6238043523242343E-10</v>
      </c>
      <c r="S372" s="20">
        <f t="shared" si="130"/>
        <v>98.756141053372431</v>
      </c>
      <c r="T372" s="20">
        <f t="shared" si="131"/>
        <v>78.878862333291679</v>
      </c>
      <c r="U372" s="20">
        <f t="shared" si="132"/>
        <v>4.1244931763366779</v>
      </c>
      <c r="V372" s="20">
        <f t="shared" si="133"/>
        <v>4.3504546390723879</v>
      </c>
      <c r="W372" s="20">
        <f t="shared" si="134"/>
        <v>0.22596146273571663</v>
      </c>
      <c r="X372" s="20">
        <f t="shared" si="144"/>
        <v>19.8</v>
      </c>
      <c r="Y372" s="20">
        <f t="shared" si="135"/>
        <v>0.99406617756285631</v>
      </c>
      <c r="Z372" s="34">
        <f t="shared" si="136"/>
        <v>3.7695220470687518E-2</v>
      </c>
      <c r="AA372" s="38">
        <f t="shared" si="139"/>
        <v>1.2438589466275686E-2</v>
      </c>
      <c r="AB372" s="37">
        <f t="shared" si="140"/>
        <v>1.4014220833854018E-2</v>
      </c>
      <c r="AC372" s="39">
        <f t="shared" si="137"/>
        <v>18.256702448846642</v>
      </c>
    </row>
    <row r="373" spans="1:29">
      <c r="A373" s="20">
        <f t="shared" si="138"/>
        <v>3.4599999999999964E-2</v>
      </c>
      <c r="B373" s="16">
        <f t="shared" si="123"/>
        <v>4.4054088247836578</v>
      </c>
      <c r="C373" s="16">
        <f t="shared" si="124"/>
        <v>82.534895216761782</v>
      </c>
      <c r="D373" s="20">
        <f t="shared" si="141"/>
        <v>98.756141053372431</v>
      </c>
      <c r="E373" s="20">
        <f t="shared" si="142"/>
        <v>78.878862333291679</v>
      </c>
      <c r="F373" s="20">
        <f t="shared" si="143"/>
        <v>4.1244931763366779</v>
      </c>
      <c r="G373" s="20">
        <f t="shared" si="143"/>
        <v>4.3504546390723879</v>
      </c>
      <c r="H373" s="20">
        <f t="shared" si="143"/>
        <v>0.22596146273571663</v>
      </c>
      <c r="I373" s="20">
        <f t="shared" si="143"/>
        <v>19.8</v>
      </c>
      <c r="J373" s="20">
        <f t="shared" si="143"/>
        <v>0.99406617756285631</v>
      </c>
      <c r="K373" s="20">
        <f t="shared" si="125"/>
        <v>1012.660904978641</v>
      </c>
      <c r="L373" s="20">
        <f t="shared" si="126"/>
        <v>808.83618235900133</v>
      </c>
      <c r="M373" s="20">
        <f t="shared" si="127"/>
        <v>42.293197648033249</v>
      </c>
      <c r="N373" s="20">
        <f t="shared" si="128"/>
        <v>44.610241802488169</v>
      </c>
      <c r="O373" s="20">
        <f t="shared" si="129"/>
        <v>2.3170441544549827</v>
      </c>
      <c r="P373" s="20">
        <f>Properties!$G$12*EXP(1/$N$2-1/300)*(K373*L373-M373*N373/Properties!$B$3)</f>
        <v>1.3323600675450846E-2</v>
      </c>
      <c r="Q373" s="20">
        <f>Properties!$G$13*(K373^2-O373*N373/Properties!$C$3)</f>
        <v>7.297962241854803E-4</v>
      </c>
      <c r="R373" s="20">
        <f>Properties!$G$14*(O373*L373-M373*K373/Properties!$D$3)</f>
        <v>5.6276918072223939E-10</v>
      </c>
      <c r="S373" s="20">
        <f t="shared" si="130"/>
        <v>98.752614668259724</v>
      </c>
      <c r="T373" s="20">
        <f t="shared" si="131"/>
        <v>78.875684119326053</v>
      </c>
      <c r="U373" s="20">
        <f t="shared" si="132"/>
        <v>4.1276713903023037</v>
      </c>
      <c r="V373" s="20">
        <f t="shared" si="133"/>
        <v>4.3538069386115525</v>
      </c>
      <c r="W373" s="20">
        <f t="shared" si="134"/>
        <v>0.22613554830925606</v>
      </c>
      <c r="X373" s="20">
        <f t="shared" si="144"/>
        <v>19.8</v>
      </c>
      <c r="Y373" s="20">
        <f t="shared" si="135"/>
        <v>0.99404897645350221</v>
      </c>
      <c r="Z373" s="34">
        <f t="shared" si="136"/>
        <v>3.7801664536893043E-2</v>
      </c>
      <c r="AA373" s="38">
        <f t="shared" si="139"/>
        <v>1.2473853317402757E-2</v>
      </c>
      <c r="AB373" s="37">
        <f t="shared" si="140"/>
        <v>1.4053948508424341E-2</v>
      </c>
      <c r="AC373" s="39">
        <f t="shared" si="137"/>
        <v>18.25661886282413</v>
      </c>
    </row>
    <row r="374" spans="1:29">
      <c r="A374" s="20">
        <f t="shared" si="138"/>
        <v>3.4699999999999967E-2</v>
      </c>
      <c r="B374" s="16">
        <f t="shared" si="123"/>
        <v>4.4181412202310097</v>
      </c>
      <c r="C374" s="16">
        <f t="shared" si="124"/>
        <v>82.773435376347805</v>
      </c>
      <c r="D374" s="20">
        <f t="shared" si="141"/>
        <v>98.752614668259724</v>
      </c>
      <c r="E374" s="20">
        <f t="shared" si="142"/>
        <v>78.875684119326053</v>
      </c>
      <c r="F374" s="20">
        <f t="shared" si="143"/>
        <v>4.1276713903023037</v>
      </c>
      <c r="G374" s="20">
        <f t="shared" si="143"/>
        <v>4.3538069386115525</v>
      </c>
      <c r="H374" s="20">
        <f t="shared" si="143"/>
        <v>0.22613554830925606</v>
      </c>
      <c r="I374" s="20">
        <f t="shared" si="143"/>
        <v>19.8</v>
      </c>
      <c r="J374" s="20">
        <f t="shared" si="143"/>
        <v>0.99404897645350221</v>
      </c>
      <c r="K374" s="20">
        <f t="shared" si="125"/>
        <v>1012.6072226317068</v>
      </c>
      <c r="L374" s="20">
        <f t="shared" si="126"/>
        <v>808.78959709122284</v>
      </c>
      <c r="M374" s="20">
        <f t="shared" si="127"/>
        <v>42.325055154350061</v>
      </c>
      <c r="N374" s="20">
        <f t="shared" si="128"/>
        <v>44.643844284956501</v>
      </c>
      <c r="O374" s="20">
        <f t="shared" si="129"/>
        <v>2.3187891306065129</v>
      </c>
      <c r="P374" s="20">
        <f>Properties!$G$12*EXP(1/$N$2-1/300)*(K374*L374-M374*N374/Properties!$B$3)</f>
        <v>1.3322126959749204E-2</v>
      </c>
      <c r="Q374" s="20">
        <f>Properties!$G$13*(K374^2-O374*N374/Properties!$C$3)</f>
        <v>7.2971884311917004E-4</v>
      </c>
      <c r="R374" s="20">
        <f>Properties!$G$14*(O374*L374-M374*K374/Properties!$D$3)</f>
        <v>5.6315781781449179E-10</v>
      </c>
      <c r="S374" s="20">
        <f t="shared" si="130"/>
        <v>98.749088671604468</v>
      </c>
      <c r="T374" s="20">
        <f t="shared" si="131"/>
        <v>78.872506256900706</v>
      </c>
      <c r="U374" s="20">
        <f t="shared" si="132"/>
        <v>4.1308492527276428</v>
      </c>
      <c r="V374" s="20">
        <f t="shared" si="133"/>
        <v>4.3571588681518465</v>
      </c>
      <c r="W374" s="20">
        <f t="shared" si="134"/>
        <v>0.22630961542421088</v>
      </c>
      <c r="X374" s="20">
        <f t="shared" si="144"/>
        <v>19.8</v>
      </c>
      <c r="Y374" s="20">
        <f t="shared" si="135"/>
        <v>0.99403177504649864</v>
      </c>
      <c r="Z374" s="34">
        <f t="shared" si="136"/>
        <v>3.7908092701153362E-2</v>
      </c>
      <c r="AA374" s="38">
        <f t="shared" si="139"/>
        <v>1.2509113283955315E-2</v>
      </c>
      <c r="AB374" s="37">
        <f t="shared" si="140"/>
        <v>1.4093671788741168E-2</v>
      </c>
      <c r="AC374" s="39">
        <f t="shared" si="137"/>
        <v>18.256535280454528</v>
      </c>
    </row>
    <row r="375" spans="1:29">
      <c r="A375" s="20">
        <f t="shared" si="138"/>
        <v>3.479999999999997E-2</v>
      </c>
      <c r="B375" s="16">
        <f t="shared" si="123"/>
        <v>4.4308736156783617</v>
      </c>
      <c r="C375" s="16">
        <f t="shared" si="124"/>
        <v>83.011975535933828</v>
      </c>
      <c r="D375" s="20">
        <f t="shared" si="141"/>
        <v>98.749088671604468</v>
      </c>
      <c r="E375" s="20">
        <f t="shared" si="142"/>
        <v>78.872506256900706</v>
      </c>
      <c r="F375" s="20">
        <f t="shared" si="143"/>
        <v>4.1308492527276428</v>
      </c>
      <c r="G375" s="20">
        <f t="shared" si="143"/>
        <v>4.3571588681518465</v>
      </c>
      <c r="H375" s="20">
        <f t="shared" si="143"/>
        <v>0.22630961542421088</v>
      </c>
      <c r="I375" s="20">
        <f t="shared" si="143"/>
        <v>19.8</v>
      </c>
      <c r="J375" s="20">
        <f t="shared" si="143"/>
        <v>0.99403177504649864</v>
      </c>
      <c r="K375" s="20">
        <f t="shared" si="125"/>
        <v>1012.5535452161562</v>
      </c>
      <c r="L375" s="20">
        <f t="shared" si="126"/>
        <v>808.74301631375931</v>
      </c>
      <c r="M375" s="20">
        <f t="shared" si="127"/>
        <v>42.356907915501921</v>
      </c>
      <c r="N375" s="20">
        <f t="shared" si="128"/>
        <v>44.677441770516374</v>
      </c>
      <c r="O375" s="20">
        <f t="shared" si="129"/>
        <v>2.3205338550145265</v>
      </c>
      <c r="P375" s="20">
        <f>Properties!$G$12*EXP(1/$N$2-1/300)*(K375*L375-M375*N375/Properties!$B$3)</f>
        <v>1.3320653464197663E-2</v>
      </c>
      <c r="Q375" s="20">
        <f>Properties!$G$13*(K375^2-O375*N375/Properties!$C$3)</f>
        <v>7.2964147325697078E-4</v>
      </c>
      <c r="R375" s="20">
        <f>Properties!$G$14*(O375*L375-M375*K375/Properties!$D$3)</f>
        <v>5.6354634653570065E-10</v>
      </c>
      <c r="S375" s="20">
        <f t="shared" si="130"/>
        <v>98.745563063348811</v>
      </c>
      <c r="T375" s="20">
        <f t="shared" si="131"/>
        <v>78.869328745963145</v>
      </c>
      <c r="U375" s="20">
        <f t="shared" si="132"/>
        <v>4.1340267636652106</v>
      </c>
      <c r="V375" s="20">
        <f t="shared" si="133"/>
        <v>4.3605104277484577</v>
      </c>
      <c r="W375" s="20">
        <f t="shared" si="134"/>
        <v>0.22648366408325374</v>
      </c>
      <c r="X375" s="20">
        <f t="shared" si="144"/>
        <v>19.8</v>
      </c>
      <c r="Y375" s="20">
        <f t="shared" si="135"/>
        <v>0.99401457334183019</v>
      </c>
      <c r="Z375" s="34">
        <f t="shared" si="136"/>
        <v>3.8014504966712215E-2</v>
      </c>
      <c r="AA375" s="38">
        <f t="shared" si="139"/>
        <v>1.2544369366511886E-2</v>
      </c>
      <c r="AB375" s="37">
        <f t="shared" si="140"/>
        <v>1.4133390675460688E-2</v>
      </c>
      <c r="AC375" s="39">
        <f t="shared" si="137"/>
        <v>18.256451701737756</v>
      </c>
    </row>
    <row r="376" spans="1:29">
      <c r="A376" s="20">
        <f t="shared" si="138"/>
        <v>3.4899999999999973E-2</v>
      </c>
      <c r="B376" s="16">
        <f t="shared" si="123"/>
        <v>4.4436060111257145</v>
      </c>
      <c r="C376" s="16">
        <f t="shared" si="124"/>
        <v>83.250515695519852</v>
      </c>
      <c r="D376" s="20">
        <f t="shared" si="141"/>
        <v>98.745563063348811</v>
      </c>
      <c r="E376" s="20">
        <f t="shared" si="142"/>
        <v>78.869328745963145</v>
      </c>
      <c r="F376" s="20">
        <f t="shared" si="143"/>
        <v>4.1340267636652106</v>
      </c>
      <c r="G376" s="20">
        <f t="shared" si="143"/>
        <v>4.3605104277484577</v>
      </c>
      <c r="H376" s="20">
        <f t="shared" si="143"/>
        <v>0.22648366408325374</v>
      </c>
      <c r="I376" s="20">
        <f t="shared" si="143"/>
        <v>19.8</v>
      </c>
      <c r="J376" s="20">
        <f t="shared" si="143"/>
        <v>0.99401457334183019</v>
      </c>
      <c r="K376" s="20">
        <f t="shared" si="125"/>
        <v>1012.4998727312056</v>
      </c>
      <c r="L376" s="20">
        <f t="shared" si="126"/>
        <v>808.69644002590121</v>
      </c>
      <c r="M376" s="20">
        <f t="shared" si="127"/>
        <v>42.38875593218448</v>
      </c>
      <c r="N376" s="20">
        <f t="shared" si="128"/>
        <v>44.71103425989903</v>
      </c>
      <c r="O376" s="20">
        <f t="shared" si="129"/>
        <v>2.3222783277146135</v>
      </c>
      <c r="P376" s="20">
        <f>Properties!$G$12*EXP(1/$N$2-1/300)*(K376*L376-M376*N376/Properties!$B$3)</f>
        <v>1.3319180188751273E-2</v>
      </c>
      <c r="Q376" s="20">
        <f>Properties!$G$13*(K376^2-O376*N376/Properties!$C$3)</f>
        <v>7.2956411459662498E-4</v>
      </c>
      <c r="R376" s="20">
        <f>Properties!$G$14*(O376*L376-M376*K376/Properties!$D$3)</f>
        <v>5.6393476691237619E-10</v>
      </c>
      <c r="S376" s="20">
        <f t="shared" si="130"/>
        <v>98.7420378434349</v>
      </c>
      <c r="T376" s="20">
        <f t="shared" si="131"/>
        <v>78.866151586460845</v>
      </c>
      <c r="U376" s="20">
        <f t="shared" si="132"/>
        <v>4.1372039231675117</v>
      </c>
      <c r="V376" s="20">
        <f t="shared" si="133"/>
        <v>4.3638616174565614</v>
      </c>
      <c r="W376" s="20">
        <f t="shared" si="134"/>
        <v>0.22665769428905677</v>
      </c>
      <c r="X376" s="20">
        <f t="shared" si="144"/>
        <v>19.8</v>
      </c>
      <c r="Y376" s="20">
        <f t="shared" si="135"/>
        <v>0.99399737133948129</v>
      </c>
      <c r="Z376" s="34">
        <f t="shared" si="136"/>
        <v>3.8120901336816115E-2</v>
      </c>
      <c r="AA376" s="38">
        <f t="shared" si="139"/>
        <v>1.2579621565650996E-2</v>
      </c>
      <c r="AB376" s="37">
        <f t="shared" si="140"/>
        <v>1.4173105169239442E-2</v>
      </c>
      <c r="AC376" s="39">
        <f t="shared" si="137"/>
        <v>18.256368126673703</v>
      </c>
    </row>
    <row r="377" spans="1:29">
      <c r="A377" s="20">
        <f t="shared" si="138"/>
        <v>3.4999999999999976E-2</v>
      </c>
      <c r="B377" s="16">
        <f t="shared" si="123"/>
        <v>4.4563384065730665</v>
      </c>
      <c r="C377" s="16">
        <f t="shared" si="124"/>
        <v>83.489055855105875</v>
      </c>
      <c r="D377" s="20">
        <f t="shared" si="141"/>
        <v>98.7420378434349</v>
      </c>
      <c r="E377" s="20">
        <f t="shared" si="142"/>
        <v>78.866151586460845</v>
      </c>
      <c r="F377" s="20">
        <f t="shared" si="143"/>
        <v>4.1372039231675117</v>
      </c>
      <c r="G377" s="20">
        <f t="shared" si="143"/>
        <v>4.3638616174565614</v>
      </c>
      <c r="H377" s="20">
        <f t="shared" si="143"/>
        <v>0.22665769428905677</v>
      </c>
      <c r="I377" s="20">
        <f t="shared" si="143"/>
        <v>19.8</v>
      </c>
      <c r="J377" s="20">
        <f t="shared" si="143"/>
        <v>0.99399737133948129</v>
      </c>
      <c r="K377" s="20">
        <f t="shared" si="125"/>
        <v>1012.4462051760723</v>
      </c>
      <c r="L377" s="20">
        <f t="shared" si="126"/>
        <v>808.64986822694016</v>
      </c>
      <c r="M377" s="20">
        <f t="shared" si="127"/>
        <v>42.420599205093289</v>
      </c>
      <c r="N377" s="20">
        <f t="shared" si="128"/>
        <v>44.744621753835581</v>
      </c>
      <c r="O377" s="20">
        <f t="shared" si="129"/>
        <v>2.3240225487423571</v>
      </c>
      <c r="P377" s="20">
        <f>Properties!$G$12*EXP(1/$N$2-1/300)*(K377*L377-M377*N377/Properties!$B$3)</f>
        <v>1.3317707133365136E-2</v>
      </c>
      <c r="Q377" s="20">
        <f>Properties!$G$13*(K377^2-O377*N377/Properties!$C$3)</f>
        <v>7.2948676713587718E-4</v>
      </c>
      <c r="R377" s="20">
        <f>Properties!$G$14*(O377*L377-M377*K377/Properties!$D$3)</f>
        <v>5.6432307897102179E-10</v>
      </c>
      <c r="S377" s="20">
        <f t="shared" si="130"/>
        <v>98.738513011804898</v>
      </c>
      <c r="T377" s="20">
        <f t="shared" si="131"/>
        <v>78.862974778341325</v>
      </c>
      <c r="U377" s="20">
        <f t="shared" si="132"/>
        <v>4.1403807312870384</v>
      </c>
      <c r="V377" s="20">
        <f t="shared" si="133"/>
        <v>4.3672124373313226</v>
      </c>
      <c r="W377" s="20">
        <f t="shared" si="134"/>
        <v>0.22683170604429154</v>
      </c>
      <c r="X377" s="20">
        <f t="shared" si="144"/>
        <v>19.8</v>
      </c>
      <c r="Y377" s="20">
        <f t="shared" si="135"/>
        <v>0.99398016903943665</v>
      </c>
      <c r="Z377" s="34">
        <f t="shared" si="136"/>
        <v>3.8227281814707137E-2</v>
      </c>
      <c r="AA377" s="38">
        <f t="shared" si="139"/>
        <v>1.2614869881951023E-2</v>
      </c>
      <c r="AB377" s="37">
        <f t="shared" si="140"/>
        <v>1.4212815270733436E-2</v>
      </c>
      <c r="AC377" s="39">
        <f t="shared" si="137"/>
        <v>18.25628455526228</v>
      </c>
    </row>
    <row r="378" spans="1:29">
      <c r="A378" s="20">
        <f t="shared" si="138"/>
        <v>3.5099999999999978E-2</v>
      </c>
      <c r="B378" s="16">
        <f t="shared" si="123"/>
        <v>4.4690708020204184</v>
      </c>
      <c r="C378" s="16">
        <f t="shared" si="124"/>
        <v>83.727596014691898</v>
      </c>
      <c r="D378" s="20">
        <f t="shared" si="141"/>
        <v>98.738513011804898</v>
      </c>
      <c r="E378" s="20">
        <f t="shared" si="142"/>
        <v>78.862974778341325</v>
      </c>
      <c r="F378" s="20">
        <f t="shared" si="143"/>
        <v>4.1403807312870384</v>
      </c>
      <c r="G378" s="20">
        <f t="shared" si="143"/>
        <v>4.3672124373313226</v>
      </c>
      <c r="H378" s="20">
        <f t="shared" si="143"/>
        <v>0.22683170604429154</v>
      </c>
      <c r="I378" s="20">
        <f t="shared" si="143"/>
        <v>19.8</v>
      </c>
      <c r="J378" s="20">
        <f t="shared" si="143"/>
        <v>0.99398016903943665</v>
      </c>
      <c r="K378" s="20">
        <f t="shared" si="125"/>
        <v>1012.3925425499729</v>
      </c>
      <c r="L378" s="20">
        <f t="shared" si="126"/>
        <v>808.60330091616709</v>
      </c>
      <c r="M378" s="20">
        <f t="shared" si="127"/>
        <v>42.452437734923699</v>
      </c>
      <c r="N378" s="20">
        <f t="shared" si="128"/>
        <v>44.778204253056956</v>
      </c>
      <c r="O378" s="20">
        <f t="shared" si="129"/>
        <v>2.3257665181333338</v>
      </c>
      <c r="P378" s="20">
        <f>Properties!$G$12*EXP(1/$N$2-1/300)*(K378*L378-M378*N378/Properties!$B$3)</f>
        <v>1.3316234297994327E-2</v>
      </c>
      <c r="Q378" s="20">
        <f>Properties!$G$13*(K378^2-O378*N378/Properties!$C$3)</f>
        <v>7.2940943087247126E-4</v>
      </c>
      <c r="R378" s="20">
        <f>Properties!$G$14*(O378*L378-M378*K378/Properties!$D$3)</f>
        <v>5.6471128273813329E-10</v>
      </c>
      <c r="S378" s="20">
        <f t="shared" si="130"/>
        <v>98.734988568400993</v>
      </c>
      <c r="T378" s="20">
        <f t="shared" si="131"/>
        <v>78.859798321552091</v>
      </c>
      <c r="U378" s="20">
        <f t="shared" si="132"/>
        <v>4.1435571880762732</v>
      </c>
      <c r="V378" s="20">
        <f t="shared" si="133"/>
        <v>4.3705628874278952</v>
      </c>
      <c r="W378" s="20">
        <f t="shared" si="134"/>
        <v>0.22700569935162909</v>
      </c>
      <c r="X378" s="20">
        <f t="shared" si="144"/>
        <v>19.8</v>
      </c>
      <c r="Y378" s="20">
        <f t="shared" si="135"/>
        <v>0.9939629664416807</v>
      </c>
      <c r="Z378" s="34">
        <f t="shared" si="136"/>
        <v>3.8333646403630017E-2</v>
      </c>
      <c r="AA378" s="38">
        <f t="shared" si="139"/>
        <v>1.2650114315990066E-2</v>
      </c>
      <c r="AB378" s="37">
        <f t="shared" si="140"/>
        <v>1.425252098059886E-2</v>
      </c>
      <c r="AC378" s="39">
        <f t="shared" si="137"/>
        <v>18.25620098750338</v>
      </c>
    </row>
    <row r="379" spans="1:29">
      <c r="A379" s="20">
        <f t="shared" si="138"/>
        <v>3.5199999999999981E-2</v>
      </c>
      <c r="B379" s="16">
        <f t="shared" si="123"/>
        <v>4.4818031974677703</v>
      </c>
      <c r="C379" s="16">
        <f t="shared" si="124"/>
        <v>83.966136174277921</v>
      </c>
      <c r="D379" s="20">
        <f t="shared" si="141"/>
        <v>98.734988568400993</v>
      </c>
      <c r="E379" s="20">
        <f t="shared" si="142"/>
        <v>78.859798321552091</v>
      </c>
      <c r="F379" s="20">
        <f t="shared" si="143"/>
        <v>4.1435571880762732</v>
      </c>
      <c r="G379" s="20">
        <f t="shared" si="143"/>
        <v>4.3705628874278952</v>
      </c>
      <c r="H379" s="20">
        <f t="shared" si="143"/>
        <v>0.22700569935162909</v>
      </c>
      <c r="I379" s="20">
        <f t="shared" si="143"/>
        <v>19.8</v>
      </c>
      <c r="J379" s="20">
        <f t="shared" si="143"/>
        <v>0.9939629664416807</v>
      </c>
      <c r="K379" s="20">
        <f t="shared" si="125"/>
        <v>1012.3388848521249</v>
      </c>
      <c r="L379" s="20">
        <f t="shared" si="126"/>
        <v>808.55673809287407</v>
      </c>
      <c r="M379" s="20">
        <f t="shared" si="127"/>
        <v>42.484271522370967</v>
      </c>
      <c r="N379" s="20">
        <f t="shared" si="128"/>
        <v>44.811781758294003</v>
      </c>
      <c r="O379" s="20">
        <f t="shared" si="129"/>
        <v>2.3275102359231132</v>
      </c>
      <c r="P379" s="20">
        <f>Properties!$G$12*EXP(1/$N$2-1/300)*(K379*L379-M379*N379/Properties!$B$3)</f>
        <v>1.3314761682593965E-2</v>
      </c>
      <c r="Q379" s="20">
        <f>Properties!$G$13*(K379^2-O379*N379/Properties!$C$3)</f>
        <v>7.2933210580415294E-4</v>
      </c>
      <c r="R379" s="20">
        <f>Properties!$G$14*(O379*L379-M379*K379/Properties!$D$3)</f>
        <v>5.650993782402002E-10</v>
      </c>
      <c r="S379" s="20">
        <f t="shared" si="130"/>
        <v>98.731464513165363</v>
      </c>
      <c r="T379" s="20">
        <f t="shared" si="131"/>
        <v>78.856622216040677</v>
      </c>
      <c r="U379" s="20">
        <f t="shared" si="132"/>
        <v>4.1467332935876877</v>
      </c>
      <c r="V379" s="20">
        <f t="shared" si="133"/>
        <v>4.373912967801421</v>
      </c>
      <c r="W379" s="20">
        <f t="shared" si="134"/>
        <v>0.22717967421373991</v>
      </c>
      <c r="X379" s="20">
        <f t="shared" si="144"/>
        <v>19.8</v>
      </c>
      <c r="Y379" s="20">
        <f t="shared" si="135"/>
        <v>0.9939457635461979</v>
      </c>
      <c r="Z379" s="34">
        <f t="shared" si="136"/>
        <v>3.8439995106825608E-2</v>
      </c>
      <c r="AA379" s="38">
        <f t="shared" si="139"/>
        <v>1.2685354868346366E-2</v>
      </c>
      <c r="AB379" s="37">
        <f t="shared" si="140"/>
        <v>1.4292222299491541E-2</v>
      </c>
      <c r="AC379" s="39">
        <f t="shared" si="137"/>
        <v>18.256117423396901</v>
      </c>
    </row>
    <row r="380" spans="1:29">
      <c r="A380" s="20">
        <f t="shared" si="138"/>
        <v>3.5299999999999984E-2</v>
      </c>
      <c r="B380" s="16">
        <f t="shared" si="123"/>
        <v>4.4945355929151223</v>
      </c>
      <c r="C380" s="16">
        <f t="shared" si="124"/>
        <v>84.204676333863944</v>
      </c>
      <c r="D380" s="20">
        <f t="shared" si="141"/>
        <v>98.731464513165363</v>
      </c>
      <c r="E380" s="20">
        <f t="shared" si="142"/>
        <v>78.856622216040677</v>
      </c>
      <c r="F380" s="20">
        <f t="shared" si="143"/>
        <v>4.1467332935876877</v>
      </c>
      <c r="G380" s="20">
        <f t="shared" si="143"/>
        <v>4.373912967801421</v>
      </c>
      <c r="H380" s="20">
        <f t="shared" si="143"/>
        <v>0.22717967421373991</v>
      </c>
      <c r="I380" s="20">
        <f t="shared" si="143"/>
        <v>19.8</v>
      </c>
      <c r="J380" s="20">
        <f t="shared" si="143"/>
        <v>0.9939457635461979</v>
      </c>
      <c r="K380" s="20">
        <f t="shared" si="125"/>
        <v>1012.285232081745</v>
      </c>
      <c r="L380" s="20">
        <f t="shared" si="126"/>
        <v>808.51017975635193</v>
      </c>
      <c r="M380" s="20">
        <f t="shared" si="127"/>
        <v>42.516100568130142</v>
      </c>
      <c r="N380" s="20">
        <f t="shared" si="128"/>
        <v>44.845354270277326</v>
      </c>
      <c r="O380" s="20">
        <f t="shared" si="129"/>
        <v>2.3292537021472568</v>
      </c>
      <c r="P380" s="20">
        <f>Properties!$G$12*EXP(1/$N$2-1/300)*(K380*L380-M380*N380/Properties!$B$3)</f>
        <v>1.331328928711915E-2</v>
      </c>
      <c r="Q380" s="20">
        <f>Properties!$G$13*(K380^2-O380*N380/Properties!$C$3)</f>
        <v>7.2925479192866667E-4</v>
      </c>
      <c r="R380" s="20">
        <f>Properties!$G$14*(O380*L380-M380*K380/Properties!$D$3)</f>
        <v>5.6548736550370339E-10</v>
      </c>
      <c r="S380" s="20">
        <f t="shared" si="130"/>
        <v>98.727940846040198</v>
      </c>
      <c r="T380" s="20">
        <f t="shared" si="131"/>
        <v>78.853446461754615</v>
      </c>
      <c r="U380" s="20">
        <f t="shared" si="132"/>
        <v>4.1499090478737433</v>
      </c>
      <c r="V380" s="20">
        <f t="shared" si="133"/>
        <v>4.377262678507031</v>
      </c>
      <c r="W380" s="20">
        <f t="shared" si="134"/>
        <v>0.227353630633294</v>
      </c>
      <c r="X380" s="20">
        <f t="shared" si="144"/>
        <v>19.8</v>
      </c>
      <c r="Y380" s="20">
        <f t="shared" si="135"/>
        <v>0.99392856035297295</v>
      </c>
      <c r="Z380" s="34">
        <f t="shared" si="136"/>
        <v>3.8546327927536761E-2</v>
      </c>
      <c r="AA380" s="38">
        <f t="shared" si="139"/>
        <v>1.2720591539598019E-2</v>
      </c>
      <c r="AB380" s="37">
        <f t="shared" si="140"/>
        <v>1.4331919228067314E-2</v>
      </c>
      <c r="AC380" s="39">
        <f t="shared" si="137"/>
        <v>18.256033862942751</v>
      </c>
    </row>
    <row r="381" spans="1:29">
      <c r="A381" s="20">
        <f t="shared" si="138"/>
        <v>3.5399999999999987E-2</v>
      </c>
      <c r="B381" s="16">
        <f t="shared" si="123"/>
        <v>4.5072679883624742</v>
      </c>
      <c r="C381" s="16">
        <f t="shared" si="124"/>
        <v>84.443216493449967</v>
      </c>
      <c r="D381" s="20">
        <f t="shared" si="141"/>
        <v>98.727940846040198</v>
      </c>
      <c r="E381" s="20">
        <f t="shared" si="142"/>
        <v>78.853446461754615</v>
      </c>
      <c r="F381" s="20">
        <f t="shared" si="143"/>
        <v>4.1499090478737433</v>
      </c>
      <c r="G381" s="20">
        <f t="shared" si="143"/>
        <v>4.377262678507031</v>
      </c>
      <c r="H381" s="20">
        <f t="shared" si="143"/>
        <v>0.227353630633294</v>
      </c>
      <c r="I381" s="20">
        <f t="shared" si="143"/>
        <v>19.8</v>
      </c>
      <c r="J381" s="20">
        <f t="shared" si="143"/>
        <v>0.99392856035297295</v>
      </c>
      <c r="K381" s="20">
        <f t="shared" si="125"/>
        <v>1012.2315842380514</v>
      </c>
      <c r="L381" s="20">
        <f t="shared" si="126"/>
        <v>808.46362590589365</v>
      </c>
      <c r="M381" s="20">
        <f t="shared" si="127"/>
        <v>42.547924872896232</v>
      </c>
      <c r="N381" s="20">
        <f t="shared" si="128"/>
        <v>44.87892178973749</v>
      </c>
      <c r="O381" s="20">
        <f t="shared" si="129"/>
        <v>2.3309969168413205</v>
      </c>
      <c r="P381" s="20">
        <f>Properties!$G$12*EXP(1/$N$2-1/300)*(K381*L381-M381*N381/Properties!$B$3)</f>
        <v>1.3311817111525034E-2</v>
      </c>
      <c r="Q381" s="20">
        <f>Properties!$G$13*(K381^2-O381*N381/Properties!$C$3)</f>
        <v>7.2917748924375967E-4</v>
      </c>
      <c r="R381" s="20">
        <f>Properties!$G$14*(O381*L381-M381*K381/Properties!$D$3)</f>
        <v>5.6587524455511748E-10</v>
      </c>
      <c r="S381" s="20">
        <f t="shared" si="130"/>
        <v>98.724417566967716</v>
      </c>
      <c r="T381" s="20">
        <f t="shared" si="131"/>
        <v>78.850271058641468</v>
      </c>
      <c r="U381" s="20">
        <f t="shared" si="132"/>
        <v>4.1530844509868903</v>
      </c>
      <c r="V381" s="20">
        <f t="shared" si="133"/>
        <v>4.3806120195998446</v>
      </c>
      <c r="W381" s="20">
        <f t="shared" si="134"/>
        <v>0.22752756861296078</v>
      </c>
      <c r="X381" s="20">
        <f t="shared" si="144"/>
        <v>19.8</v>
      </c>
      <c r="Y381" s="20">
        <f t="shared" si="135"/>
        <v>0.99391135686199028</v>
      </c>
      <c r="Z381" s="34">
        <f t="shared" si="136"/>
        <v>3.8652644869002106E-2</v>
      </c>
      <c r="AA381" s="38">
        <f t="shared" si="139"/>
        <v>1.2755824330322837E-2</v>
      </c>
      <c r="AB381" s="37">
        <f t="shared" si="140"/>
        <v>1.4371611766981651E-2</v>
      </c>
      <c r="AC381" s="39">
        <f t="shared" si="137"/>
        <v>18.255950306140839</v>
      </c>
    </row>
    <row r="382" spans="1:29">
      <c r="A382" s="20">
        <f t="shared" si="138"/>
        <v>3.549999999999999E-2</v>
      </c>
      <c r="B382" s="16">
        <f t="shared" si="123"/>
        <v>4.5200003838098262</v>
      </c>
      <c r="C382" s="16">
        <f t="shared" si="124"/>
        <v>84.68175665303599</v>
      </c>
      <c r="D382" s="20">
        <f t="shared" si="141"/>
        <v>98.724417566967716</v>
      </c>
      <c r="E382" s="20">
        <f t="shared" si="142"/>
        <v>78.850271058641468</v>
      </c>
      <c r="F382" s="20">
        <f t="shared" si="143"/>
        <v>4.1530844509868903</v>
      </c>
      <c r="G382" s="20">
        <f t="shared" si="143"/>
        <v>4.3806120195998446</v>
      </c>
      <c r="H382" s="20">
        <f t="shared" si="143"/>
        <v>0.22752756861296078</v>
      </c>
      <c r="I382" s="20">
        <f t="shared" si="143"/>
        <v>19.8</v>
      </c>
      <c r="J382" s="20">
        <f t="shared" si="143"/>
        <v>0.99391135686199028</v>
      </c>
      <c r="K382" s="20">
        <f t="shared" si="125"/>
        <v>1012.1779413202611</v>
      </c>
      <c r="L382" s="20">
        <f t="shared" si="126"/>
        <v>808.41707654079028</v>
      </c>
      <c r="M382" s="20">
        <f t="shared" si="127"/>
        <v>42.579744437364027</v>
      </c>
      <c r="N382" s="20">
        <f t="shared" si="128"/>
        <v>44.912484317404811</v>
      </c>
      <c r="O382" s="20">
        <f t="shared" si="129"/>
        <v>2.3327398800408505</v>
      </c>
      <c r="P382" s="20">
        <f>Properties!$G$12*EXP(1/$N$2-1/300)*(K382*L382-M382*N382/Properties!$B$3)</f>
        <v>1.3310345155766738E-2</v>
      </c>
      <c r="Q382" s="20">
        <f>Properties!$G$13*(K382^2-O382*N382/Properties!$C$3)</f>
        <v>7.2910019774717789E-4</v>
      </c>
      <c r="R382" s="20">
        <f>Properties!$G$14*(O382*L382-M382*K382/Properties!$D$3)</f>
        <v>5.6626301542090822E-10</v>
      </c>
      <c r="S382" s="20">
        <f t="shared" si="130"/>
        <v>98.720894675890136</v>
      </c>
      <c r="T382" s="20">
        <f t="shared" si="131"/>
        <v>78.847096006648783</v>
      </c>
      <c r="U382" s="20">
        <f t="shared" si="132"/>
        <v>4.1562595029795686</v>
      </c>
      <c r="V382" s="20">
        <f t="shared" si="133"/>
        <v>4.3839609911349706</v>
      </c>
      <c r="W382" s="20">
        <f t="shared" si="134"/>
        <v>0.22770148815540911</v>
      </c>
      <c r="X382" s="20">
        <f t="shared" si="144"/>
        <v>19.8</v>
      </c>
      <c r="Y382" s="20">
        <f t="shared" si="135"/>
        <v>0.99389415307323448</v>
      </c>
      <c r="Z382" s="34">
        <f t="shared" si="136"/>
        <v>3.8758945934462719E-2</v>
      </c>
      <c r="AA382" s="38">
        <f t="shared" si="139"/>
        <v>1.2791053241098638E-2</v>
      </c>
      <c r="AB382" s="37">
        <f t="shared" si="140"/>
        <v>1.4411299916890209E-2</v>
      </c>
      <c r="AC382" s="39">
        <f t="shared" si="137"/>
        <v>18.255866752991057</v>
      </c>
    </row>
    <row r="383" spans="1:29">
      <c r="A383" s="20">
        <f t="shared" si="138"/>
        <v>3.5599999999999993E-2</v>
      </c>
      <c r="B383" s="16">
        <f t="shared" si="123"/>
        <v>4.5327327792571781</v>
      </c>
      <c r="C383" s="16">
        <f t="shared" si="124"/>
        <v>84.920296812622013</v>
      </c>
      <c r="D383" s="20">
        <f t="shared" si="141"/>
        <v>98.720894675890136</v>
      </c>
      <c r="E383" s="20">
        <f t="shared" si="142"/>
        <v>78.847096006648783</v>
      </c>
      <c r="F383" s="20">
        <f t="shared" si="143"/>
        <v>4.1562595029795686</v>
      </c>
      <c r="G383" s="20">
        <f t="shared" si="143"/>
        <v>4.3839609911349706</v>
      </c>
      <c r="H383" s="20">
        <f t="shared" si="143"/>
        <v>0.22770148815540911</v>
      </c>
      <c r="I383" s="20">
        <f t="shared" si="143"/>
        <v>19.8</v>
      </c>
      <c r="J383" s="20">
        <f t="shared" si="143"/>
        <v>0.99389415307323448</v>
      </c>
      <c r="K383" s="20">
        <f t="shared" si="125"/>
        <v>1012.1243033275921</v>
      </c>
      <c r="L383" s="20">
        <f t="shared" si="126"/>
        <v>808.37053166033411</v>
      </c>
      <c r="M383" s="20">
        <f t="shared" si="127"/>
        <v>42.611559262228184</v>
      </c>
      <c r="N383" s="20">
        <f t="shared" si="128"/>
        <v>44.946041854009501</v>
      </c>
      <c r="O383" s="20">
        <f t="shared" si="129"/>
        <v>2.3344825917813878</v>
      </c>
      <c r="P383" s="20">
        <f>Properties!$G$12*EXP(1/$N$2-1/300)*(K383*L383-M383*N383/Properties!$B$3)</f>
        <v>1.3308873419799411E-2</v>
      </c>
      <c r="Q383" s="20">
        <f>Properties!$G$13*(K383^2-O383*N383/Properties!$C$3)</f>
        <v>7.290229174366687E-4</v>
      </c>
      <c r="R383" s="20">
        <f>Properties!$G$14*(O383*L383-M383*K383/Properties!$D$3)</f>
        <v>5.6665067812753517E-10</v>
      </c>
      <c r="S383" s="20">
        <f t="shared" si="130"/>
        <v>98.717372172749705</v>
      </c>
      <c r="T383" s="20">
        <f t="shared" si="131"/>
        <v>78.843921305724152</v>
      </c>
      <c r="U383" s="20">
        <f t="shared" si="132"/>
        <v>4.1594342039042065</v>
      </c>
      <c r="V383" s="20">
        <f t="shared" si="133"/>
        <v>4.3873095931675072</v>
      </c>
      <c r="W383" s="20">
        <f t="shared" si="134"/>
        <v>0.22787538926330736</v>
      </c>
      <c r="X383" s="20">
        <f t="shared" si="144"/>
        <v>19.8</v>
      </c>
      <c r="Y383" s="20">
        <f t="shared" si="135"/>
        <v>0.9938769489866901</v>
      </c>
      <c r="Z383" s="34">
        <f t="shared" si="136"/>
        <v>3.8865231127157673E-2</v>
      </c>
      <c r="AA383" s="38">
        <f t="shared" si="139"/>
        <v>1.2826278272502947E-2</v>
      </c>
      <c r="AB383" s="37">
        <f t="shared" si="140"/>
        <v>1.4450983678448104E-2</v>
      </c>
      <c r="AC383" s="39">
        <f t="shared" si="137"/>
        <v>18.255783203493301</v>
      </c>
    </row>
    <row r="384" spans="1:29">
      <c r="A384" s="20">
        <f t="shared" si="138"/>
        <v>3.5699999999999996E-2</v>
      </c>
      <c r="B384" s="16">
        <f t="shared" si="123"/>
        <v>4.54546517470453</v>
      </c>
      <c r="C384" s="16">
        <f t="shared" si="124"/>
        <v>85.158836972208036</v>
      </c>
      <c r="D384" s="20">
        <f t="shared" si="141"/>
        <v>98.717372172749705</v>
      </c>
      <c r="E384" s="20">
        <f t="shared" si="142"/>
        <v>78.843921305724152</v>
      </c>
      <c r="F384" s="20">
        <f t="shared" si="143"/>
        <v>4.1594342039042065</v>
      </c>
      <c r="G384" s="20">
        <f t="shared" si="143"/>
        <v>4.3873095931675072</v>
      </c>
      <c r="H384" s="20">
        <f t="shared" si="143"/>
        <v>0.22787538926330736</v>
      </c>
      <c r="I384" s="20">
        <f t="shared" si="143"/>
        <v>19.8</v>
      </c>
      <c r="J384" s="20">
        <f t="shared" si="143"/>
        <v>0.9938769489866901</v>
      </c>
      <c r="K384" s="20">
        <f t="shared" si="125"/>
        <v>1012.0706702592623</v>
      </c>
      <c r="L384" s="20">
        <f t="shared" si="126"/>
        <v>808.32399126381779</v>
      </c>
      <c r="M384" s="20">
        <f t="shared" si="127"/>
        <v>42.643369348183242</v>
      </c>
      <c r="N384" s="20">
        <f t="shared" si="128"/>
        <v>44.979594400281634</v>
      </c>
      <c r="O384" s="20">
        <f t="shared" si="129"/>
        <v>2.3362250520984658</v>
      </c>
      <c r="P384" s="20">
        <f>Properties!$G$12*EXP(1/$N$2-1/300)*(K384*L384-M384*N384/Properties!$B$3)</f>
        <v>1.330740190357823E-2</v>
      </c>
      <c r="Q384" s="20">
        <f>Properties!$G$13*(K384^2-O384*N384/Properties!$C$3)</f>
        <v>7.2894564830997997E-4</v>
      </c>
      <c r="R384" s="20">
        <f>Properties!$G$14*(O384*L384-M384*K384/Properties!$D$3)</f>
        <v>5.670382327014504E-10</v>
      </c>
      <c r="S384" s="20">
        <f t="shared" si="130"/>
        <v>98.713850057488656</v>
      </c>
      <c r="T384" s="20">
        <f t="shared" si="131"/>
        <v>78.840746955815135</v>
      </c>
      <c r="U384" s="20">
        <f t="shared" si="132"/>
        <v>4.1626085538132225</v>
      </c>
      <c r="V384" s="20">
        <f t="shared" si="133"/>
        <v>4.3906578257525393</v>
      </c>
      <c r="W384" s="20">
        <f t="shared" si="134"/>
        <v>0.22804927193932337</v>
      </c>
      <c r="X384" s="20">
        <f t="shared" si="144"/>
        <v>19.8</v>
      </c>
      <c r="Y384" s="20">
        <f t="shared" si="135"/>
        <v>0.99385974460234161</v>
      </c>
      <c r="Z384" s="34">
        <f t="shared" si="136"/>
        <v>3.8971500450324048E-2</v>
      </c>
      <c r="AA384" s="38">
        <f t="shared" si="139"/>
        <v>1.2861499425113436E-2</v>
      </c>
      <c r="AB384" s="37">
        <f t="shared" si="140"/>
        <v>1.4490663052310815E-2</v>
      </c>
      <c r="AC384" s="39">
        <f t="shared" si="137"/>
        <v>18.255699657647494</v>
      </c>
    </row>
    <row r="385" spans="1:29">
      <c r="A385" s="20">
        <f t="shared" si="138"/>
        <v>3.5799999999999998E-2</v>
      </c>
      <c r="B385" s="16">
        <f t="shared" si="123"/>
        <v>4.558197570151882</v>
      </c>
      <c r="C385" s="16">
        <f t="shared" si="124"/>
        <v>85.397377131794059</v>
      </c>
      <c r="D385" s="20">
        <f t="shared" si="141"/>
        <v>98.713850057488656</v>
      </c>
      <c r="E385" s="20">
        <f t="shared" si="142"/>
        <v>78.840746955815135</v>
      </c>
      <c r="F385" s="20">
        <f t="shared" si="143"/>
        <v>4.1626085538132225</v>
      </c>
      <c r="G385" s="20">
        <f t="shared" si="143"/>
        <v>4.3906578257525393</v>
      </c>
      <c r="H385" s="20">
        <f t="shared" si="143"/>
        <v>0.22804927193932337</v>
      </c>
      <c r="I385" s="20">
        <f t="shared" si="143"/>
        <v>19.8</v>
      </c>
      <c r="J385" s="20">
        <f t="shared" si="143"/>
        <v>0.99385974460234161</v>
      </c>
      <c r="K385" s="20">
        <f t="shared" si="125"/>
        <v>1012.0170421144902</v>
      </c>
      <c r="L385" s="20">
        <f t="shared" si="126"/>
        <v>808.27745535053327</v>
      </c>
      <c r="M385" s="20">
        <f t="shared" si="127"/>
        <v>42.675174695923559</v>
      </c>
      <c r="N385" s="20">
        <f t="shared" si="128"/>
        <v>45.01314195695111</v>
      </c>
      <c r="O385" s="20">
        <f t="shared" si="129"/>
        <v>2.3379672610276105</v>
      </c>
      <c r="P385" s="20">
        <f>Properties!$G$12*EXP(1/$N$2-1/300)*(K385*L385-M385*N385/Properties!$B$3)</f>
        <v>1.3305930607058359E-2</v>
      </c>
      <c r="Q385" s="20">
        <f>Properties!$G$13*(K385^2-O385*N385/Properties!$C$3)</f>
        <v>7.2886839036486058E-4</v>
      </c>
      <c r="R385" s="20">
        <f>Properties!$G$14*(O385*L385-M385*K385/Properties!$D$3)</f>
        <v>5.6742567916909817E-10</v>
      </c>
      <c r="S385" s="20">
        <f t="shared" si="130"/>
        <v>98.710328330049251</v>
      </c>
      <c r="T385" s="20">
        <f t="shared" si="131"/>
        <v>78.837572956869337</v>
      </c>
      <c r="U385" s="20">
        <f t="shared" si="132"/>
        <v>4.1657825527590244</v>
      </c>
      <c r="V385" s="20">
        <f t="shared" si="133"/>
        <v>4.3940056889451427</v>
      </c>
      <c r="W385" s="20">
        <f t="shared" si="134"/>
        <v>0.22822313618612439</v>
      </c>
      <c r="X385" s="20">
        <f t="shared" si="144"/>
        <v>19.8</v>
      </c>
      <c r="Y385" s="20">
        <f t="shared" si="135"/>
        <v>0.99384253992017368</v>
      </c>
      <c r="Z385" s="34">
        <f t="shared" si="136"/>
        <v>3.9077753907199475E-2</v>
      </c>
      <c r="AA385" s="38">
        <f t="shared" si="139"/>
        <v>1.2896716699507493E-2</v>
      </c>
      <c r="AB385" s="37">
        <f t="shared" si="140"/>
        <v>1.4530338039133284E-2</v>
      </c>
      <c r="AC385" s="39">
        <f t="shared" si="137"/>
        <v>18.255616115453513</v>
      </c>
    </row>
    <row r="386" spans="1:29">
      <c r="A386" s="20">
        <f t="shared" si="138"/>
        <v>3.5900000000000001E-2</v>
      </c>
      <c r="B386" s="16">
        <f t="shared" si="123"/>
        <v>4.5709299655992339</v>
      </c>
      <c r="C386" s="16">
        <f t="shared" si="124"/>
        <v>85.635917291380082</v>
      </c>
      <c r="D386" s="20">
        <f t="shared" si="141"/>
        <v>98.710328330049251</v>
      </c>
      <c r="E386" s="20">
        <f t="shared" si="142"/>
        <v>78.837572956869337</v>
      </c>
      <c r="F386" s="20">
        <f t="shared" si="143"/>
        <v>4.1657825527590244</v>
      </c>
      <c r="G386" s="20">
        <f t="shared" si="143"/>
        <v>4.3940056889451427</v>
      </c>
      <c r="H386" s="20">
        <f t="shared" si="143"/>
        <v>0.22822313618612439</v>
      </c>
      <c r="I386" s="20">
        <f t="shared" si="143"/>
        <v>19.8</v>
      </c>
      <c r="J386" s="20">
        <f t="shared" si="143"/>
        <v>0.99384253992017368</v>
      </c>
      <c r="K386" s="20">
        <f t="shared" si="125"/>
        <v>1011.9634188924933</v>
      </c>
      <c r="L386" s="20">
        <f t="shared" si="126"/>
        <v>808.2309239197732</v>
      </c>
      <c r="M386" s="20">
        <f t="shared" si="127"/>
        <v>42.706975306143406</v>
      </c>
      <c r="N386" s="20">
        <f t="shared" si="128"/>
        <v>45.046684524747683</v>
      </c>
      <c r="O386" s="20">
        <f t="shared" si="129"/>
        <v>2.3397092186043418</v>
      </c>
      <c r="P386" s="20">
        <f>Properties!$G$12*EXP(1/$N$2-1/300)*(K386*L386-M386*N386/Properties!$B$3)</f>
        <v>1.3304459530194981E-2</v>
      </c>
      <c r="Q386" s="20">
        <f>Properties!$G$13*(K386^2-O386*N386/Properties!$C$3)</f>
        <v>7.2879114359905854E-4</v>
      </c>
      <c r="R386" s="20">
        <f>Properties!$G$14*(O386*L386-M386*K386/Properties!$D$3)</f>
        <v>5.678130175569161E-10</v>
      </c>
      <c r="S386" s="20">
        <f t="shared" si="130"/>
        <v>98.706806990373764</v>
      </c>
      <c r="T386" s="20">
        <f t="shared" si="131"/>
        <v>78.83439930883435</v>
      </c>
      <c r="U386" s="20">
        <f t="shared" si="132"/>
        <v>4.1689562007940086</v>
      </c>
      <c r="V386" s="20">
        <f t="shared" si="133"/>
        <v>4.39735318280038</v>
      </c>
      <c r="W386" s="20">
        <f t="shared" si="134"/>
        <v>0.22839698200637717</v>
      </c>
      <c r="X386" s="20">
        <f t="shared" si="144"/>
        <v>19.8</v>
      </c>
      <c r="Y386" s="20">
        <f t="shared" si="135"/>
        <v>0.99382533494017067</v>
      </c>
      <c r="Z386" s="34">
        <f t="shared" si="136"/>
        <v>3.9183991501020921E-2</v>
      </c>
      <c r="AA386" s="38">
        <f t="shared" si="139"/>
        <v>1.2931930096262362E-2</v>
      </c>
      <c r="AB386" s="37">
        <f t="shared" si="140"/>
        <v>1.4570008639570631E-2</v>
      </c>
      <c r="AC386" s="39">
        <f t="shared" si="137"/>
        <v>18.255532576911275</v>
      </c>
    </row>
    <row r="387" spans="1:29">
      <c r="A387" s="20">
        <f t="shared" si="138"/>
        <v>3.6000000000000004E-2</v>
      </c>
      <c r="B387" s="16">
        <f t="shared" si="123"/>
        <v>4.5836623610465859</v>
      </c>
      <c r="C387" s="16">
        <f t="shared" si="124"/>
        <v>85.874457450966105</v>
      </c>
      <c r="D387" s="20">
        <f t="shared" si="141"/>
        <v>98.706806990373764</v>
      </c>
      <c r="E387" s="20">
        <f t="shared" si="142"/>
        <v>78.83439930883435</v>
      </c>
      <c r="F387" s="20">
        <f t="shared" si="143"/>
        <v>4.1689562007940086</v>
      </c>
      <c r="G387" s="20">
        <f t="shared" si="143"/>
        <v>4.39735318280038</v>
      </c>
      <c r="H387" s="20">
        <f t="shared" si="143"/>
        <v>0.22839698200637717</v>
      </c>
      <c r="I387" s="20">
        <f t="shared" si="143"/>
        <v>19.8</v>
      </c>
      <c r="J387" s="20">
        <f t="shared" si="143"/>
        <v>0.99382533494017067</v>
      </c>
      <c r="K387" s="20">
        <f t="shared" si="125"/>
        <v>1011.9098005924903</v>
      </c>
      <c r="L387" s="20">
        <f t="shared" si="126"/>
        <v>808.18439697082999</v>
      </c>
      <c r="M387" s="20">
        <f t="shared" si="127"/>
        <v>42.73877117953684</v>
      </c>
      <c r="N387" s="20">
        <f t="shared" si="128"/>
        <v>45.080222104400946</v>
      </c>
      <c r="O387" s="20">
        <f t="shared" si="129"/>
        <v>2.3414509248641697</v>
      </c>
      <c r="P387" s="20">
        <f>Properties!$G$12*EXP(1/$N$2-1/300)*(K387*L387-M387*N387/Properties!$B$3)</f>
        <v>1.3302988672943291E-2</v>
      </c>
      <c r="Q387" s="20">
        <f>Properties!$G$13*(K387^2-O387*N387/Properties!$C$3)</f>
        <v>7.2871390801032391E-4</v>
      </c>
      <c r="R387" s="20">
        <f>Properties!$G$14*(O387*L387-M387*K387/Properties!$D$3)</f>
        <v>5.6820024789133272E-10</v>
      </c>
      <c r="S387" s="20">
        <f t="shared" si="130"/>
        <v>98.703286038404471</v>
      </c>
      <c r="T387" s="20">
        <f t="shared" si="131"/>
        <v>78.83122601165779</v>
      </c>
      <c r="U387" s="20">
        <f t="shared" si="132"/>
        <v>4.1721294979705617</v>
      </c>
      <c r="V387" s="20">
        <f t="shared" si="133"/>
        <v>4.4007003073733042</v>
      </c>
      <c r="W387" s="20">
        <f t="shared" si="134"/>
        <v>0.22857080940274793</v>
      </c>
      <c r="X387" s="20">
        <f t="shared" si="144"/>
        <v>19.8</v>
      </c>
      <c r="Y387" s="20">
        <f t="shared" si="135"/>
        <v>0.99380812966231724</v>
      </c>
      <c r="Z387" s="34">
        <f t="shared" si="136"/>
        <v>3.9290213235023908E-2</v>
      </c>
      <c r="AA387" s="38">
        <f t="shared" si="139"/>
        <v>1.2967139615955289E-2</v>
      </c>
      <c r="AB387" s="37">
        <f t="shared" si="140"/>
        <v>1.460967485427762E-2</v>
      </c>
      <c r="AC387" s="39">
        <f t="shared" si="137"/>
        <v>18.255449042020675</v>
      </c>
    </row>
    <row r="388" spans="1:29">
      <c r="A388" s="20">
        <f t="shared" si="138"/>
        <v>3.6100000000000007E-2</v>
      </c>
      <c r="B388" s="16">
        <f t="shared" si="123"/>
        <v>4.5963947564939378</v>
      </c>
      <c r="C388" s="16">
        <f t="shared" si="124"/>
        <v>86.112997610552128</v>
      </c>
      <c r="D388" s="20">
        <f t="shared" si="141"/>
        <v>98.703286038404471</v>
      </c>
      <c r="E388" s="20">
        <f t="shared" si="142"/>
        <v>78.83122601165779</v>
      </c>
      <c r="F388" s="20">
        <f t="shared" si="143"/>
        <v>4.1721294979705617</v>
      </c>
      <c r="G388" s="20">
        <f t="shared" si="143"/>
        <v>4.4007003073733042</v>
      </c>
      <c r="H388" s="20">
        <f t="shared" si="143"/>
        <v>0.22857080940274793</v>
      </c>
      <c r="I388" s="20">
        <f t="shared" si="143"/>
        <v>19.8</v>
      </c>
      <c r="J388" s="20">
        <f t="shared" si="143"/>
        <v>0.99380812966231724</v>
      </c>
      <c r="K388" s="20">
        <f t="shared" si="125"/>
        <v>1011.8561872137002</v>
      </c>
      <c r="L388" s="20">
        <f t="shared" si="126"/>
        <v>808.13787450299685</v>
      </c>
      <c r="M388" s="20">
        <f t="shared" si="127"/>
        <v>42.77056231679785</v>
      </c>
      <c r="N388" s="20">
        <f t="shared" si="128"/>
        <v>45.113754696640385</v>
      </c>
      <c r="O388" s="20">
        <f t="shared" si="129"/>
        <v>2.3431923798426002</v>
      </c>
      <c r="P388" s="20">
        <f>Properties!$G$12*EXP(1/$N$2-1/300)*(K388*L388-M388*N388/Properties!$B$3)</f>
        <v>1.330151803525851E-2</v>
      </c>
      <c r="Q388" s="20">
        <f>Properties!$G$13*(K388^2-O388*N388/Properties!$C$3)</f>
        <v>7.2863668359640708E-4</v>
      </c>
      <c r="R388" s="20">
        <f>Properties!$G$14*(O388*L388-M388*K388/Properties!$D$3)</f>
        <v>5.6858737019877147E-10</v>
      </c>
      <c r="S388" s="20">
        <f t="shared" si="130"/>
        <v>98.699765474083662</v>
      </c>
      <c r="T388" s="20">
        <f t="shared" si="131"/>
        <v>78.828053065287293</v>
      </c>
      <c r="U388" s="20">
        <f t="shared" si="132"/>
        <v>4.1753024443410593</v>
      </c>
      <c r="V388" s="20">
        <f t="shared" si="133"/>
        <v>4.4040470627189565</v>
      </c>
      <c r="W388" s="20">
        <f t="shared" si="134"/>
        <v>0.22874461837790233</v>
      </c>
      <c r="X388" s="20">
        <f t="shared" si="144"/>
        <v>19.8</v>
      </c>
      <c r="Y388" s="20">
        <f t="shared" si="135"/>
        <v>0.99379092408659786</v>
      </c>
      <c r="Z388" s="34">
        <f t="shared" si="136"/>
        <v>3.9396419112442183E-2</v>
      </c>
      <c r="AA388" s="38">
        <f t="shared" si="139"/>
        <v>1.3002345259163377E-2</v>
      </c>
      <c r="AB388" s="37">
        <f t="shared" si="140"/>
        <v>1.4649336683908842E-2</v>
      </c>
      <c r="AC388" s="39">
        <f t="shared" si="137"/>
        <v>18.255365510781619</v>
      </c>
    </row>
    <row r="389" spans="1:29">
      <c r="A389" s="20">
        <f t="shared" si="138"/>
        <v>3.620000000000001E-2</v>
      </c>
      <c r="B389" s="16">
        <f t="shared" si="123"/>
        <v>4.6091271519412897</v>
      </c>
      <c r="C389" s="16">
        <f t="shared" si="124"/>
        <v>86.351537770138151</v>
      </c>
      <c r="D389" s="20">
        <f t="shared" si="141"/>
        <v>98.699765474083662</v>
      </c>
      <c r="E389" s="20">
        <f t="shared" si="142"/>
        <v>78.828053065287293</v>
      </c>
      <c r="F389" s="20">
        <f t="shared" si="143"/>
        <v>4.1753024443410593</v>
      </c>
      <c r="G389" s="20">
        <f t="shared" si="143"/>
        <v>4.4040470627189565</v>
      </c>
      <c r="H389" s="20">
        <f t="shared" si="143"/>
        <v>0.22874461837790233</v>
      </c>
      <c r="I389" s="20">
        <f t="shared" si="143"/>
        <v>19.8</v>
      </c>
      <c r="J389" s="20">
        <f t="shared" si="143"/>
        <v>0.99379092408659786</v>
      </c>
      <c r="K389" s="20">
        <f t="shared" si="125"/>
        <v>1011.8025787553411</v>
      </c>
      <c r="L389" s="20">
        <f t="shared" si="126"/>
        <v>808.09135651556653</v>
      </c>
      <c r="M389" s="20">
        <f t="shared" si="127"/>
        <v>42.802348718620237</v>
      </c>
      <c r="N389" s="20">
        <f t="shared" si="128"/>
        <v>45.147282302195315</v>
      </c>
      <c r="O389" s="20">
        <f t="shared" si="129"/>
        <v>2.3449335835751306</v>
      </c>
      <c r="P389" s="20">
        <f>Properties!$G$12*EXP(1/$N$2-1/300)*(K389*L389-M389*N389/Properties!$B$3)</f>
        <v>1.3300047617095842E-2</v>
      </c>
      <c r="Q389" s="20">
        <f>Properties!$G$13*(K389^2-O389*N389/Properties!$C$3)</f>
        <v>7.28559470355058E-4</v>
      </c>
      <c r="R389" s="20">
        <f>Properties!$G$14*(O389*L389-M389*K389/Properties!$D$3)</f>
        <v>5.6897438450564703E-10</v>
      </c>
      <c r="S389" s="20">
        <f t="shared" si="130"/>
        <v>98.696245297353656</v>
      </c>
      <c r="T389" s="20">
        <f t="shared" si="131"/>
        <v>78.824880469670489</v>
      </c>
      <c r="U389" s="20">
        <f t="shared" si="132"/>
        <v>4.1784750399578661</v>
      </c>
      <c r="V389" s="20">
        <f t="shared" si="133"/>
        <v>4.4073934488923667</v>
      </c>
      <c r="W389" s="20">
        <f t="shared" si="134"/>
        <v>0.22891840893450549</v>
      </c>
      <c r="X389" s="20">
        <f t="shared" si="144"/>
        <v>19.8</v>
      </c>
      <c r="Y389" s="20">
        <f t="shared" si="135"/>
        <v>0.99377371821299709</v>
      </c>
      <c r="Z389" s="34">
        <f t="shared" si="136"/>
        <v>3.9502609136510936E-2</v>
      </c>
      <c r="AA389" s="38">
        <f t="shared" si="139"/>
        <v>1.3037547026463443E-2</v>
      </c>
      <c r="AB389" s="37">
        <f t="shared" si="140"/>
        <v>1.4688994129118883E-2</v>
      </c>
      <c r="AC389" s="39">
        <f t="shared" si="137"/>
        <v>18.255281983194006</v>
      </c>
    </row>
    <row r="390" spans="1:29">
      <c r="A390" s="20">
        <f t="shared" si="138"/>
        <v>3.6300000000000013E-2</v>
      </c>
      <c r="B390" s="16">
        <f t="shared" si="123"/>
        <v>4.6218595473886417</v>
      </c>
      <c r="C390" s="16">
        <f t="shared" si="124"/>
        <v>86.590077929724174</v>
      </c>
      <c r="D390" s="20">
        <f t="shared" si="141"/>
        <v>98.696245297353656</v>
      </c>
      <c r="E390" s="20">
        <f t="shared" si="142"/>
        <v>78.824880469670489</v>
      </c>
      <c r="F390" s="20">
        <f t="shared" si="143"/>
        <v>4.1784750399578661</v>
      </c>
      <c r="G390" s="20">
        <f t="shared" si="143"/>
        <v>4.4073934488923667</v>
      </c>
      <c r="H390" s="20">
        <f t="shared" si="143"/>
        <v>0.22891840893450549</v>
      </c>
      <c r="I390" s="20">
        <f t="shared" si="143"/>
        <v>19.8</v>
      </c>
      <c r="J390" s="20">
        <f t="shared" si="143"/>
        <v>0.99377371821299709</v>
      </c>
      <c r="K390" s="20">
        <f t="shared" si="125"/>
        <v>1011.7489752166319</v>
      </c>
      <c r="L390" s="20">
        <f t="shared" si="126"/>
        <v>808.04484300783213</v>
      </c>
      <c r="M390" s="20">
        <f t="shared" si="127"/>
        <v>42.834130385697669</v>
      </c>
      <c r="N390" s="20">
        <f t="shared" si="128"/>
        <v>45.180804921794866</v>
      </c>
      <c r="O390" s="20">
        <f t="shared" si="129"/>
        <v>2.3466745360972503</v>
      </c>
      <c r="P390" s="20">
        <f>Properties!$G$12*EXP(1/$N$2-1/300)*(K390*L390-M390*N390/Properties!$B$3)</f>
        <v>1.329857741841052E-2</v>
      </c>
      <c r="Q390" s="20">
        <f>Properties!$G$13*(K390^2-O390*N390/Properties!$C$3)</f>
        <v>7.2848226828402826E-4</v>
      </c>
      <c r="R390" s="20">
        <f>Properties!$G$14*(O390*L390-M390*K390/Properties!$D$3)</f>
        <v>5.6936129083836662E-10</v>
      </c>
      <c r="S390" s="20">
        <f t="shared" si="130"/>
        <v>98.692725508156755</v>
      </c>
      <c r="T390" s="20">
        <f t="shared" si="131"/>
        <v>78.821708224755014</v>
      </c>
      <c r="U390" s="20">
        <f t="shared" si="132"/>
        <v>4.1816472848733364</v>
      </c>
      <c r="V390" s="20">
        <f t="shared" si="133"/>
        <v>4.410739465948553</v>
      </c>
      <c r="W390" s="20">
        <f t="shared" si="134"/>
        <v>0.229092181075222</v>
      </c>
      <c r="X390" s="20">
        <f t="shared" si="144"/>
        <v>19.8</v>
      </c>
      <c r="Y390" s="20">
        <f t="shared" si="135"/>
        <v>0.9937565120414994</v>
      </c>
      <c r="Z390" s="34">
        <f t="shared" si="136"/>
        <v>3.9608783310463136E-2</v>
      </c>
      <c r="AA390" s="38">
        <f t="shared" si="139"/>
        <v>1.3072744918432449E-2</v>
      </c>
      <c r="AB390" s="37">
        <f t="shared" si="140"/>
        <v>1.4728647190562327E-2</v>
      </c>
      <c r="AC390" s="39">
        <f t="shared" si="137"/>
        <v>18.255198459257734</v>
      </c>
    </row>
    <row r="391" spans="1:29">
      <c r="A391" s="20">
        <f t="shared" si="138"/>
        <v>3.6400000000000016E-2</v>
      </c>
      <c r="B391" s="16">
        <f t="shared" si="123"/>
        <v>4.6345919428359936</v>
      </c>
      <c r="C391" s="16">
        <f t="shared" si="124"/>
        <v>86.828618089310211</v>
      </c>
      <c r="D391" s="20">
        <f t="shared" si="141"/>
        <v>98.692725508156755</v>
      </c>
      <c r="E391" s="20">
        <f t="shared" si="142"/>
        <v>78.821708224755014</v>
      </c>
      <c r="F391" s="20">
        <f t="shared" si="143"/>
        <v>4.1816472848733364</v>
      </c>
      <c r="G391" s="20">
        <f t="shared" si="143"/>
        <v>4.410739465948553</v>
      </c>
      <c r="H391" s="20">
        <f t="shared" si="143"/>
        <v>0.229092181075222</v>
      </c>
      <c r="I391" s="20">
        <f t="shared" si="143"/>
        <v>19.8</v>
      </c>
      <c r="J391" s="20">
        <f t="shared" si="143"/>
        <v>0.9937565120414994</v>
      </c>
      <c r="K391" s="20">
        <f t="shared" si="125"/>
        <v>1011.6953765967921</v>
      </c>
      <c r="L391" s="20">
        <f t="shared" si="126"/>
        <v>807.99833397908685</v>
      </c>
      <c r="M391" s="20">
        <f t="shared" si="127"/>
        <v>42.865907318723671</v>
      </c>
      <c r="N391" s="20">
        <f t="shared" si="128"/>
        <v>45.214322556168064</v>
      </c>
      <c r="O391" s="20">
        <f t="shared" si="129"/>
        <v>2.3484152374444434</v>
      </c>
      <c r="P391" s="20">
        <f>Properties!$G$12*EXP(1/$N$2-1/300)*(K391*L391-M391*N391/Properties!$B$3)</f>
        <v>1.3297107439157791E-2</v>
      </c>
      <c r="Q391" s="20">
        <f>Properties!$G$13*(K391^2-O391*N391/Properties!$C$3)</f>
        <v>7.2840507738106976E-4</v>
      </c>
      <c r="R391" s="20">
        <f>Properties!$G$14*(O391*L391-M391*K391/Properties!$D$3)</f>
        <v>5.6974808922333127E-10</v>
      </c>
      <c r="S391" s="20">
        <f t="shared" si="130"/>
        <v>98.689206106435293</v>
      </c>
      <c r="T391" s="20">
        <f t="shared" si="131"/>
        <v>78.818536330488541</v>
      </c>
      <c r="U391" s="20">
        <f t="shared" si="132"/>
        <v>4.1848191791398133</v>
      </c>
      <c r="V391" s="20">
        <f t="shared" si="133"/>
        <v>4.4140851139425239</v>
      </c>
      <c r="W391" s="20">
        <f t="shared" si="134"/>
        <v>0.22926593480271595</v>
      </c>
      <c r="X391" s="20">
        <f t="shared" si="144"/>
        <v>19.8</v>
      </c>
      <c r="Y391" s="20">
        <f t="shared" si="135"/>
        <v>0.99373930557208945</v>
      </c>
      <c r="Z391" s="34">
        <f t="shared" si="136"/>
        <v>3.9714941637530754E-2</v>
      </c>
      <c r="AA391" s="38">
        <f t="shared" si="139"/>
        <v>1.310793893564707E-2</v>
      </c>
      <c r="AB391" s="37">
        <f t="shared" si="140"/>
        <v>1.4768295868893232E-2</v>
      </c>
      <c r="AC391" s="39">
        <f t="shared" si="137"/>
        <v>18.255114938972703</v>
      </c>
    </row>
    <row r="392" spans="1:29">
      <c r="A392" s="20">
        <f t="shared" si="138"/>
        <v>3.6500000000000019E-2</v>
      </c>
      <c r="B392" s="16">
        <f t="shared" si="123"/>
        <v>4.6473243382833456</v>
      </c>
      <c r="C392" s="16">
        <f t="shared" si="124"/>
        <v>87.067158248896234</v>
      </c>
      <c r="D392" s="20">
        <f t="shared" si="141"/>
        <v>98.689206106435293</v>
      </c>
      <c r="E392" s="20">
        <f t="shared" si="142"/>
        <v>78.818536330488541</v>
      </c>
      <c r="F392" s="20">
        <f t="shared" si="143"/>
        <v>4.1848191791398133</v>
      </c>
      <c r="G392" s="20">
        <f t="shared" si="143"/>
        <v>4.4140851139425239</v>
      </c>
      <c r="H392" s="20">
        <f t="shared" si="143"/>
        <v>0.22926593480271595</v>
      </c>
      <c r="I392" s="20">
        <f t="shared" si="143"/>
        <v>19.8</v>
      </c>
      <c r="J392" s="20">
        <f t="shared" si="143"/>
        <v>0.99373930557208945</v>
      </c>
      <c r="K392" s="20">
        <f t="shared" si="125"/>
        <v>1011.6417828950405</v>
      </c>
      <c r="L392" s="20">
        <f t="shared" si="126"/>
        <v>807.95182942862425</v>
      </c>
      <c r="M392" s="20">
        <f t="shared" si="127"/>
        <v>42.897679518391641</v>
      </c>
      <c r="N392" s="20">
        <f t="shared" si="128"/>
        <v>45.247835206043774</v>
      </c>
      <c r="O392" s="20">
        <f t="shared" si="129"/>
        <v>2.3501556876521854</v>
      </c>
      <c r="P392" s="20">
        <f>Properties!$G$12*EXP(1/$N$2-1/300)*(K392*L392-M392*N392/Properties!$B$3)</f>
        <v>1.3295637679292906E-2</v>
      </c>
      <c r="Q392" s="20">
        <f>Properties!$G$13*(K392^2-O392*N392/Properties!$C$3)</f>
        <v>7.2832789764393463E-4</v>
      </c>
      <c r="R392" s="20">
        <f>Properties!$G$14*(O392*L392-M392*K392/Properties!$D$3)</f>
        <v>5.701347796869333E-10</v>
      </c>
      <c r="S392" s="20">
        <f t="shared" si="130"/>
        <v>98.685687092131602</v>
      </c>
      <c r="T392" s="20">
        <f t="shared" si="131"/>
        <v>78.815364786818719</v>
      </c>
      <c r="U392" s="20">
        <f t="shared" si="132"/>
        <v>4.18799072280963</v>
      </c>
      <c r="V392" s="20">
        <f t="shared" si="133"/>
        <v>4.4174303929292753</v>
      </c>
      <c r="W392" s="20">
        <f t="shared" si="134"/>
        <v>0.22943967011965086</v>
      </c>
      <c r="X392" s="20">
        <f t="shared" si="144"/>
        <v>19.8</v>
      </c>
      <c r="Y392" s="20">
        <f t="shared" si="135"/>
        <v>0.9937220988047516</v>
      </c>
      <c r="Z392" s="34">
        <f t="shared" si="136"/>
        <v>3.9821084120945205E-2</v>
      </c>
      <c r="AA392" s="38">
        <f t="shared" si="139"/>
        <v>1.3143129078683985E-2</v>
      </c>
      <c r="AB392" s="37">
        <f t="shared" si="140"/>
        <v>1.4807940164766008E-2</v>
      </c>
      <c r="AC392" s="39">
        <f t="shared" si="137"/>
        <v>18.255031422338828</v>
      </c>
    </row>
    <row r="393" spans="1:29">
      <c r="A393" s="20">
        <f t="shared" si="138"/>
        <v>3.6600000000000021E-2</v>
      </c>
      <c r="B393" s="16">
        <f t="shared" si="123"/>
        <v>4.6600567337306975</v>
      </c>
      <c r="C393" s="16">
        <f t="shared" si="124"/>
        <v>87.305698408482257</v>
      </c>
      <c r="D393" s="20">
        <f t="shared" si="141"/>
        <v>98.685687092131602</v>
      </c>
      <c r="E393" s="20">
        <f t="shared" si="142"/>
        <v>78.815364786818719</v>
      </c>
      <c r="F393" s="20">
        <f t="shared" si="143"/>
        <v>4.18799072280963</v>
      </c>
      <c r="G393" s="20">
        <f t="shared" si="143"/>
        <v>4.4174303929292753</v>
      </c>
      <c r="H393" s="20">
        <f t="shared" si="143"/>
        <v>0.22943967011965086</v>
      </c>
      <c r="I393" s="20">
        <f t="shared" si="143"/>
        <v>19.8</v>
      </c>
      <c r="J393" s="20">
        <f t="shared" si="143"/>
        <v>0.9937220988047516</v>
      </c>
      <c r="K393" s="20">
        <f t="shared" si="125"/>
        <v>1011.5881941105964</v>
      </c>
      <c r="L393" s="20">
        <f t="shared" si="126"/>
        <v>807.90532935573765</v>
      </c>
      <c r="M393" s="20">
        <f t="shared" si="127"/>
        <v>42.929446985394819</v>
      </c>
      <c r="N393" s="20">
        <f t="shared" si="128"/>
        <v>45.281342872150702</v>
      </c>
      <c r="O393" s="20">
        <f t="shared" si="129"/>
        <v>2.351895886755945</v>
      </c>
      <c r="P393" s="20">
        <f>Properties!$G$12*EXP(1/$N$2-1/300)*(K393*L393-M393*N393/Properties!$B$3)</f>
        <v>1.3294168138771129E-2</v>
      </c>
      <c r="Q393" s="20">
        <f>Properties!$G$13*(K393^2-O393*N393/Properties!$C$3)</f>
        <v>7.2825072907037574E-4</v>
      </c>
      <c r="R393" s="20">
        <f>Properties!$G$14*(O393*L393-M393*K393/Properties!$D$3)</f>
        <v>5.7052136225555813E-10</v>
      </c>
      <c r="S393" s="20">
        <f t="shared" si="130"/>
        <v>98.682168465188042</v>
      </c>
      <c r="T393" s="20">
        <f t="shared" si="131"/>
        <v>78.812193593693237</v>
      </c>
      <c r="U393" s="20">
        <f t="shared" si="132"/>
        <v>4.1911619159351083</v>
      </c>
      <c r="V393" s="20">
        <f t="shared" si="133"/>
        <v>4.4207753029637926</v>
      </c>
      <c r="W393" s="20">
        <f t="shared" si="134"/>
        <v>0.22961338702868969</v>
      </c>
      <c r="X393" s="20">
        <f t="shared" si="144"/>
        <v>19.8</v>
      </c>
      <c r="Y393" s="20">
        <f t="shared" si="135"/>
        <v>0.99370489173947052</v>
      </c>
      <c r="Z393" s="34">
        <f t="shared" si="136"/>
        <v>3.992721076393746E-2</v>
      </c>
      <c r="AA393" s="38">
        <f t="shared" si="139"/>
        <v>1.3178315348119583E-2</v>
      </c>
      <c r="AB393" s="37">
        <f t="shared" si="140"/>
        <v>1.4847580078834532E-2</v>
      </c>
      <c r="AC393" s="39">
        <f t="shared" si="137"/>
        <v>18.254947909356002</v>
      </c>
    </row>
    <row r="394" spans="1:29">
      <c r="A394" s="20">
        <f t="shared" si="138"/>
        <v>3.6700000000000024E-2</v>
      </c>
      <c r="B394" s="16">
        <f t="shared" si="123"/>
        <v>4.6727891291780503</v>
      </c>
      <c r="C394" s="16">
        <f t="shared" si="124"/>
        <v>87.54423856806828</v>
      </c>
      <c r="D394" s="20">
        <f t="shared" si="141"/>
        <v>98.682168465188042</v>
      </c>
      <c r="E394" s="20">
        <f t="shared" si="142"/>
        <v>78.812193593693237</v>
      </c>
      <c r="F394" s="20">
        <f t="shared" si="143"/>
        <v>4.1911619159351083</v>
      </c>
      <c r="G394" s="20">
        <f t="shared" si="143"/>
        <v>4.4207753029637926</v>
      </c>
      <c r="H394" s="20">
        <f t="shared" si="143"/>
        <v>0.22961338702868969</v>
      </c>
      <c r="I394" s="20">
        <f t="shared" si="143"/>
        <v>19.8</v>
      </c>
      <c r="J394" s="20">
        <f t="shared" si="143"/>
        <v>0.99370489173947052</v>
      </c>
      <c r="K394" s="20">
        <f t="shared" si="125"/>
        <v>1011.5346102426795</v>
      </c>
      <c r="L394" s="20">
        <f t="shared" si="126"/>
        <v>807.8588337597206</v>
      </c>
      <c r="M394" s="20">
        <f t="shared" si="127"/>
        <v>42.961209720426289</v>
      </c>
      <c r="N394" s="20">
        <f t="shared" si="128"/>
        <v>45.314845555217417</v>
      </c>
      <c r="O394" s="20">
        <f t="shared" si="129"/>
        <v>2.3536358347911843</v>
      </c>
      <c r="P394" s="20">
        <f>Properties!$G$12*EXP(1/$N$2-1/300)*(K394*L394-M394*N394/Properties!$B$3)</f>
        <v>1.3292698817547728E-2</v>
      </c>
      <c r="Q394" s="20">
        <f>Properties!$G$13*(K394^2-O394*N394/Properties!$C$3)</f>
        <v>7.2817357165814675E-4</v>
      </c>
      <c r="R394" s="20">
        <f>Properties!$G$14*(O394*L394-M394*K394/Properties!$D$3)</f>
        <v>5.7090783695558444E-10</v>
      </c>
      <c r="S394" s="20">
        <f t="shared" si="130"/>
        <v>98.678650225546974</v>
      </c>
      <c r="T394" s="20">
        <f t="shared" si="131"/>
        <v>78.809022751059786</v>
      </c>
      <c r="U394" s="20">
        <f t="shared" si="132"/>
        <v>4.1943327585685592</v>
      </c>
      <c r="V394" s="20">
        <f t="shared" si="133"/>
        <v>4.4241198441010487</v>
      </c>
      <c r="W394" s="20">
        <f t="shared" si="134"/>
        <v>0.22978708553249491</v>
      </c>
      <c r="X394" s="20">
        <f t="shared" si="144"/>
        <v>19.8</v>
      </c>
      <c r="Y394" s="20">
        <f t="shared" si="135"/>
        <v>0.99368768437623067</v>
      </c>
      <c r="Z394" s="34">
        <f t="shared" si="136"/>
        <v>4.0033321569738045E-2</v>
      </c>
      <c r="AA394" s="38">
        <f t="shared" si="139"/>
        <v>1.3213497744530258E-2</v>
      </c>
      <c r="AB394" s="37">
        <f t="shared" si="140"/>
        <v>1.488721561175268E-2</v>
      </c>
      <c r="AC394" s="39">
        <f t="shared" si="137"/>
        <v>18.254864400024115</v>
      </c>
    </row>
    <row r="395" spans="1:29">
      <c r="A395" s="20">
        <f t="shared" si="138"/>
        <v>3.6800000000000027E-2</v>
      </c>
      <c r="B395" s="16">
        <f t="shared" si="123"/>
        <v>4.6855215246254023</v>
      </c>
      <c r="C395" s="16">
        <f t="shared" si="124"/>
        <v>87.782778727654303</v>
      </c>
      <c r="D395" s="20">
        <f t="shared" si="141"/>
        <v>98.678650225546974</v>
      </c>
      <c r="E395" s="20">
        <f t="shared" si="142"/>
        <v>78.809022751059786</v>
      </c>
      <c r="F395" s="20">
        <f t="shared" si="143"/>
        <v>4.1943327585685592</v>
      </c>
      <c r="G395" s="20">
        <f t="shared" si="143"/>
        <v>4.4241198441010487</v>
      </c>
      <c r="H395" s="20">
        <f t="shared" si="143"/>
        <v>0.22978708553249491</v>
      </c>
      <c r="I395" s="20">
        <f t="shared" si="143"/>
        <v>19.8</v>
      </c>
      <c r="J395" s="20">
        <f t="shared" si="143"/>
        <v>0.99368768437623067</v>
      </c>
      <c r="K395" s="20">
        <f t="shared" si="125"/>
        <v>1011.481031290509</v>
      </c>
      <c r="L395" s="20">
        <f t="shared" si="126"/>
        <v>807.8123426398671</v>
      </c>
      <c r="M395" s="20">
        <f t="shared" si="127"/>
        <v>42.992967724179024</v>
      </c>
      <c r="N395" s="20">
        <f t="shared" si="128"/>
        <v>45.348343255972331</v>
      </c>
      <c r="O395" s="20">
        <f t="shared" si="129"/>
        <v>2.3553755317933573</v>
      </c>
      <c r="P395" s="20">
        <f>Properties!$G$12*EXP(1/$N$2-1/300)*(K395*L395-M395*N395/Properties!$B$3)</f>
        <v>1.3291229715578E-2</v>
      </c>
      <c r="Q395" s="20">
        <f>Properties!$G$13*(K395^2-O395*N395/Properties!$C$3)</f>
        <v>7.2809642540500117E-4</v>
      </c>
      <c r="R395" s="20">
        <f>Properties!$G$14*(O395*L395-M395*K395/Properties!$D$3)</f>
        <v>5.7129420381338316E-10</v>
      </c>
      <c r="S395" s="20">
        <f t="shared" si="130"/>
        <v>98.675132373150788</v>
      </c>
      <c r="T395" s="20">
        <f t="shared" si="131"/>
        <v>78.805852258866054</v>
      </c>
      <c r="U395" s="20">
        <f t="shared" si="132"/>
        <v>4.197503250762284</v>
      </c>
      <c r="V395" s="20">
        <f t="shared" si="133"/>
        <v>4.4274640163960068</v>
      </c>
      <c r="W395" s="20">
        <f t="shared" si="134"/>
        <v>0.22996076563372841</v>
      </c>
      <c r="X395" s="20">
        <f t="shared" si="144"/>
        <v>19.8</v>
      </c>
      <c r="Y395" s="20">
        <f t="shared" si="135"/>
        <v>0.99367047671501652</v>
      </c>
      <c r="Z395" s="34">
        <f t="shared" si="136"/>
        <v>4.0139416541574935E-2</v>
      </c>
      <c r="AA395" s="38">
        <f t="shared" si="139"/>
        <v>1.3248676268492118E-2</v>
      </c>
      <c r="AB395" s="37">
        <f t="shared" si="140"/>
        <v>1.4926846764174329E-2</v>
      </c>
      <c r="AC395" s="39">
        <f t="shared" si="137"/>
        <v>18.254780894343099</v>
      </c>
    </row>
    <row r="396" spans="1:29">
      <c r="A396" s="20">
        <f t="shared" si="138"/>
        <v>3.690000000000003E-2</v>
      </c>
      <c r="B396" s="16">
        <f t="shared" si="123"/>
        <v>4.6982539200727542</v>
      </c>
      <c r="C396" s="16">
        <f t="shared" si="124"/>
        <v>88.021318887240326</v>
      </c>
      <c r="D396" s="20">
        <f t="shared" si="141"/>
        <v>98.675132373150788</v>
      </c>
      <c r="E396" s="20">
        <f t="shared" si="142"/>
        <v>78.805852258866054</v>
      </c>
      <c r="F396" s="20">
        <f t="shared" si="143"/>
        <v>4.197503250762284</v>
      </c>
      <c r="G396" s="20">
        <f t="shared" si="143"/>
        <v>4.4274640163960068</v>
      </c>
      <c r="H396" s="20">
        <f t="shared" si="143"/>
        <v>0.22996076563372841</v>
      </c>
      <c r="I396" s="20">
        <f t="shared" si="143"/>
        <v>19.8</v>
      </c>
      <c r="J396" s="20">
        <f t="shared" si="143"/>
        <v>0.99367047671501652</v>
      </c>
      <c r="K396" s="20">
        <f t="shared" si="125"/>
        <v>1011.4274572533055</v>
      </c>
      <c r="L396" s="20">
        <f t="shared" si="126"/>
        <v>807.76585599547082</v>
      </c>
      <c r="M396" s="20">
        <f t="shared" si="127"/>
        <v>43.024720997345831</v>
      </c>
      <c r="N396" s="20">
        <f t="shared" si="128"/>
        <v>45.38183597514368</v>
      </c>
      <c r="O396" s="20">
        <f t="shared" si="129"/>
        <v>2.3571149777979108</v>
      </c>
      <c r="P396" s="20">
        <f>Properties!$G$12*EXP(1/$N$2-1/300)*(K396*L396-M396*N396/Properties!$B$3)</f>
        <v>1.3289760832817238E-2</v>
      </c>
      <c r="Q396" s="20">
        <f>Properties!$G$13*(K396^2-O396*N396/Properties!$C$3)</f>
        <v>7.2801929030869462E-4</v>
      </c>
      <c r="R396" s="20">
        <f>Properties!$G$14*(O396*L396-M396*K396/Properties!$D$3)</f>
        <v>5.7168046285531644E-10</v>
      </c>
      <c r="S396" s="20">
        <f t="shared" si="130"/>
        <v>98.671614907941859</v>
      </c>
      <c r="T396" s="20">
        <f t="shared" si="131"/>
        <v>78.80268211705976</v>
      </c>
      <c r="U396" s="20">
        <f t="shared" si="132"/>
        <v>4.2006733925685733</v>
      </c>
      <c r="V396" s="20">
        <f t="shared" si="133"/>
        <v>4.4308078199036194</v>
      </c>
      <c r="W396" s="20">
        <f t="shared" si="134"/>
        <v>0.2301344273350516</v>
      </c>
      <c r="X396" s="20">
        <f t="shared" si="144"/>
        <v>19.8</v>
      </c>
      <c r="Y396" s="20">
        <f t="shared" si="135"/>
        <v>0.99365326875581261</v>
      </c>
      <c r="Z396" s="34">
        <f t="shared" si="136"/>
        <v>4.0245495682677102E-2</v>
      </c>
      <c r="AA396" s="38">
        <f t="shared" si="139"/>
        <v>1.3283850920581415E-2</v>
      </c>
      <c r="AB396" s="37">
        <f t="shared" si="140"/>
        <v>1.4966473536753001E-2</v>
      </c>
      <c r="AC396" s="39">
        <f t="shared" si="137"/>
        <v>18.254697392312817</v>
      </c>
    </row>
    <row r="397" spans="1:29">
      <c r="A397" s="20">
        <f t="shared" si="138"/>
        <v>3.7000000000000033E-2</v>
      </c>
      <c r="B397" s="16">
        <f t="shared" si="123"/>
        <v>4.7109863155201062</v>
      </c>
      <c r="C397" s="16">
        <f t="shared" si="124"/>
        <v>88.25985904682635</v>
      </c>
      <c r="D397" s="20">
        <f t="shared" si="141"/>
        <v>98.671614907941859</v>
      </c>
      <c r="E397" s="20">
        <f t="shared" si="142"/>
        <v>78.80268211705976</v>
      </c>
      <c r="F397" s="20">
        <f t="shared" si="143"/>
        <v>4.2006733925685733</v>
      </c>
      <c r="G397" s="20">
        <f t="shared" si="143"/>
        <v>4.4308078199036194</v>
      </c>
      <c r="H397" s="20">
        <f t="shared" si="143"/>
        <v>0.2301344273350516</v>
      </c>
      <c r="I397" s="20">
        <f t="shared" si="143"/>
        <v>19.8</v>
      </c>
      <c r="J397" s="20">
        <f t="shared" si="143"/>
        <v>0.99365326875581261</v>
      </c>
      <c r="K397" s="20">
        <f t="shared" si="125"/>
        <v>1011.373888130288</v>
      </c>
      <c r="L397" s="20">
        <f t="shared" si="126"/>
        <v>807.71937382582621</v>
      </c>
      <c r="M397" s="20">
        <f t="shared" si="127"/>
        <v>43.056469540619403</v>
      </c>
      <c r="N397" s="20">
        <f t="shared" si="128"/>
        <v>45.415323713459628</v>
      </c>
      <c r="O397" s="20">
        <f t="shared" si="129"/>
        <v>2.3588541728402856</v>
      </c>
      <c r="P397" s="20">
        <f>Properties!$G$12*EXP(1/$N$2-1/300)*(K397*L397-M397*N397/Properties!$B$3)</f>
        <v>1.3288292169220752E-2</v>
      </c>
      <c r="Q397" s="20">
        <f>Properties!$G$13*(K397^2-O397*N397/Properties!$C$3)</f>
        <v>7.2794216636698104E-4</v>
      </c>
      <c r="R397" s="20">
        <f>Properties!$G$14*(O397*L397-M397*K397/Properties!$D$3)</f>
        <v>5.7206661410774187E-10</v>
      </c>
      <c r="S397" s="20">
        <f t="shared" si="130"/>
        <v>98.668097829862575</v>
      </c>
      <c r="T397" s="20">
        <f t="shared" si="131"/>
        <v>78.799512325588623</v>
      </c>
      <c r="U397" s="20">
        <f t="shared" si="132"/>
        <v>4.2038431840397061</v>
      </c>
      <c r="V397" s="20">
        <f t="shared" si="133"/>
        <v>4.4341512546788255</v>
      </c>
      <c r="W397" s="20">
        <f t="shared" si="134"/>
        <v>0.23030807063912531</v>
      </c>
      <c r="X397" s="20">
        <f t="shared" si="144"/>
        <v>19.8</v>
      </c>
      <c r="Y397" s="20">
        <f t="shared" si="135"/>
        <v>0.99363606049860353</v>
      </c>
      <c r="Z397" s="34">
        <f t="shared" si="136"/>
        <v>4.0351558996271741E-2</v>
      </c>
      <c r="AA397" s="38">
        <f t="shared" si="139"/>
        <v>1.3319021701374254E-2</v>
      </c>
      <c r="AB397" s="37">
        <f t="shared" si="140"/>
        <v>1.5006095930142216E-2</v>
      </c>
      <c r="AC397" s="39">
        <f t="shared" si="137"/>
        <v>18.254613893933207</v>
      </c>
    </row>
    <row r="398" spans="1:29">
      <c r="A398" s="20">
        <f t="shared" si="138"/>
        <v>3.7100000000000036E-2</v>
      </c>
      <c r="B398" s="16">
        <f t="shared" si="123"/>
        <v>4.7237187109674581</v>
      </c>
      <c r="C398" s="16">
        <f t="shared" si="124"/>
        <v>88.498399206412373</v>
      </c>
      <c r="D398" s="20">
        <f t="shared" si="141"/>
        <v>98.668097829862575</v>
      </c>
      <c r="E398" s="20">
        <f t="shared" si="142"/>
        <v>78.799512325588623</v>
      </c>
      <c r="F398" s="20">
        <f t="shared" si="143"/>
        <v>4.2038431840397061</v>
      </c>
      <c r="G398" s="20">
        <f t="shared" si="143"/>
        <v>4.4341512546788255</v>
      </c>
      <c r="H398" s="20">
        <f t="shared" si="143"/>
        <v>0.23030807063912531</v>
      </c>
      <c r="I398" s="20">
        <f t="shared" si="143"/>
        <v>19.8</v>
      </c>
      <c r="J398" s="20">
        <f t="shared" si="143"/>
        <v>0.99363606049860353</v>
      </c>
      <c r="K398" s="20">
        <f t="shared" si="125"/>
        <v>1011.3203239206772</v>
      </c>
      <c r="L398" s="20">
        <f t="shared" si="126"/>
        <v>807.67289613022706</v>
      </c>
      <c r="M398" s="20">
        <f t="shared" si="127"/>
        <v>43.08821335469225</v>
      </c>
      <c r="N398" s="20">
        <f t="shared" si="128"/>
        <v>45.448806471648105</v>
      </c>
      <c r="O398" s="20">
        <f t="shared" si="129"/>
        <v>2.3605931169559145</v>
      </c>
      <c r="P398" s="20">
        <f>Properties!$G$12*EXP(1/$N$2-1/300)*(K398*L398-M398*N398/Properties!$B$3)</f>
        <v>1.3286823724743862E-2</v>
      </c>
      <c r="Q398" s="20">
        <f>Properties!$G$13*(K398^2-O398*N398/Properties!$C$3)</f>
        <v>7.278650535776168E-4</v>
      </c>
      <c r="R398" s="20">
        <f>Properties!$G$14*(O398*L398-M398*K398/Properties!$D$3)</f>
        <v>5.7245265759700722E-10</v>
      </c>
      <c r="S398" s="20">
        <f t="shared" si="130"/>
        <v>98.664581138855354</v>
      </c>
      <c r="T398" s="20">
        <f t="shared" si="131"/>
        <v>78.796342884400374</v>
      </c>
      <c r="U398" s="20">
        <f t="shared" si="132"/>
        <v>4.2070126252279509</v>
      </c>
      <c r="V398" s="20">
        <f t="shared" si="133"/>
        <v>4.4374943207765547</v>
      </c>
      <c r="W398" s="20">
        <f t="shared" si="134"/>
        <v>0.23048169554860987</v>
      </c>
      <c r="X398" s="20">
        <f t="shared" si="144"/>
        <v>19.8</v>
      </c>
      <c r="Y398" s="20">
        <f t="shared" si="135"/>
        <v>0.99361885194337374</v>
      </c>
      <c r="Z398" s="34">
        <f t="shared" si="136"/>
        <v>4.0457606485585718E-2</v>
      </c>
      <c r="AA398" s="38">
        <f t="shared" si="139"/>
        <v>1.3354188611446461E-2</v>
      </c>
      <c r="AB398" s="37">
        <f t="shared" si="140"/>
        <v>1.504571394499532E-2</v>
      </c>
      <c r="AC398" s="39">
        <f t="shared" si="137"/>
        <v>18.254530399204146</v>
      </c>
    </row>
    <row r="399" spans="1:29">
      <c r="A399" s="20">
        <f t="shared" si="138"/>
        <v>3.7200000000000039E-2</v>
      </c>
      <c r="B399" s="16">
        <f t="shared" si="123"/>
        <v>4.73645110641481</v>
      </c>
      <c r="C399" s="16">
        <f t="shared" si="124"/>
        <v>88.736939365998396</v>
      </c>
      <c r="D399" s="20">
        <f t="shared" si="141"/>
        <v>98.664581138855354</v>
      </c>
      <c r="E399" s="20">
        <f t="shared" si="142"/>
        <v>78.796342884400374</v>
      </c>
      <c r="F399" s="20">
        <f t="shared" si="143"/>
        <v>4.2070126252279509</v>
      </c>
      <c r="G399" s="20">
        <f t="shared" si="143"/>
        <v>4.4374943207765547</v>
      </c>
      <c r="H399" s="20">
        <f t="shared" si="143"/>
        <v>0.23048169554860987</v>
      </c>
      <c r="I399" s="20">
        <f t="shared" si="143"/>
        <v>19.8</v>
      </c>
      <c r="J399" s="20">
        <f t="shared" si="143"/>
        <v>0.99361885194337374</v>
      </c>
      <c r="K399" s="20">
        <f t="shared" si="125"/>
        <v>1011.266764623693</v>
      </c>
      <c r="L399" s="20">
        <f t="shared" si="126"/>
        <v>807.62642290796816</v>
      </c>
      <c r="M399" s="20">
        <f t="shared" si="127"/>
        <v>43.119952440256796</v>
      </c>
      <c r="N399" s="20">
        <f t="shared" si="128"/>
        <v>45.482284250436955</v>
      </c>
      <c r="O399" s="20">
        <f t="shared" si="129"/>
        <v>2.362331810180224</v>
      </c>
      <c r="P399" s="20">
        <f>Properties!$G$12*EXP(1/$N$2-1/300)*(K399*L399-M399*N399/Properties!$B$3)</f>
        <v>1.32853554993419E-2</v>
      </c>
      <c r="Q399" s="20">
        <f>Properties!$G$13*(K399^2-O399*N399/Properties!$C$3)</f>
        <v>7.2778795193835781E-4</v>
      </c>
      <c r="R399" s="20">
        <f>Properties!$G$14*(O399*L399-M399*K399/Properties!$D$3)</f>
        <v>5.7283859334945488E-10</v>
      </c>
      <c r="S399" s="20">
        <f t="shared" si="130"/>
        <v>98.661064834862628</v>
      </c>
      <c r="T399" s="20">
        <f t="shared" si="131"/>
        <v>78.793173793442762</v>
      </c>
      <c r="U399" s="20">
        <f t="shared" si="132"/>
        <v>4.2101817161855664</v>
      </c>
      <c r="V399" s="20">
        <f t="shared" si="133"/>
        <v>4.4408370182517247</v>
      </c>
      <c r="W399" s="20">
        <f t="shared" si="134"/>
        <v>0.23065530206616502</v>
      </c>
      <c r="X399" s="20">
        <f t="shared" si="144"/>
        <v>19.8</v>
      </c>
      <c r="Y399" s="20">
        <f t="shared" si="135"/>
        <v>0.99360164309010779</v>
      </c>
      <c r="Z399" s="34">
        <f t="shared" si="136"/>
        <v>4.0563638153844783E-2</v>
      </c>
      <c r="AA399" s="38">
        <f t="shared" si="139"/>
        <v>1.3389351651373716E-2</v>
      </c>
      <c r="AB399" s="37">
        <f t="shared" si="140"/>
        <v>1.508532758196548E-2</v>
      </c>
      <c r="AC399" s="39">
        <f t="shared" si="137"/>
        <v>18.254446908125551</v>
      </c>
    </row>
    <row r="400" spans="1:29">
      <c r="A400" s="20">
        <f t="shared" si="138"/>
        <v>3.7300000000000041E-2</v>
      </c>
      <c r="B400" s="16">
        <f t="shared" si="123"/>
        <v>4.749183501862162</v>
      </c>
      <c r="C400" s="16">
        <f t="shared" si="124"/>
        <v>88.975479525584419</v>
      </c>
      <c r="D400" s="20">
        <f t="shared" si="141"/>
        <v>98.661064834862628</v>
      </c>
      <c r="E400" s="20">
        <f t="shared" si="142"/>
        <v>78.793173793442762</v>
      </c>
      <c r="F400" s="20">
        <f t="shared" si="143"/>
        <v>4.2101817161855664</v>
      </c>
      <c r="G400" s="20">
        <f t="shared" si="143"/>
        <v>4.4408370182517247</v>
      </c>
      <c r="H400" s="20">
        <f t="shared" si="143"/>
        <v>0.23065530206616502</v>
      </c>
      <c r="I400" s="20">
        <f t="shared" si="143"/>
        <v>19.8</v>
      </c>
      <c r="J400" s="20">
        <f t="shared" si="143"/>
        <v>0.99360164309010779</v>
      </c>
      <c r="K400" s="20">
        <f t="shared" si="125"/>
        <v>1011.2132102385561</v>
      </c>
      <c r="L400" s="20">
        <f t="shared" si="126"/>
        <v>807.57995415834364</v>
      </c>
      <c r="M400" s="20">
        <f t="shared" si="127"/>
        <v>43.151686798005237</v>
      </c>
      <c r="N400" s="20">
        <f t="shared" si="128"/>
        <v>45.515757050553802</v>
      </c>
      <c r="O400" s="20">
        <f t="shared" si="129"/>
        <v>2.3640702525486317</v>
      </c>
      <c r="P400" s="20">
        <f>Properties!$G$12*EXP(1/$N$2-1/300)*(K400*L400-M400*N400/Properties!$B$3)</f>
        <v>1.3283887492970211E-2</v>
      </c>
      <c r="Q400" s="20">
        <f>Properties!$G$13*(K400^2-O400*N400/Properties!$C$3)</f>
        <v>7.2771086144696163E-4</v>
      </c>
      <c r="R400" s="20">
        <f>Properties!$G$14*(O400*L400-M400*K400/Properties!$D$3)</f>
        <v>5.7322442139141845E-10</v>
      </c>
      <c r="S400" s="20">
        <f t="shared" si="130"/>
        <v>98.65754891782683</v>
      </c>
      <c r="T400" s="20">
        <f t="shared" si="131"/>
        <v>78.790005052663531</v>
      </c>
      <c r="U400" s="20">
        <f t="shared" si="132"/>
        <v>4.2133504569647995</v>
      </c>
      <c r="V400" s="20">
        <f t="shared" si="133"/>
        <v>4.4441793471592428</v>
      </c>
      <c r="W400" s="20">
        <f t="shared" si="134"/>
        <v>0.23082889019445002</v>
      </c>
      <c r="X400" s="20">
        <f t="shared" si="144"/>
        <v>19.8</v>
      </c>
      <c r="Y400" s="20">
        <f t="shared" si="135"/>
        <v>0.99358443393879015</v>
      </c>
      <c r="Z400" s="34">
        <f t="shared" si="136"/>
        <v>4.0669654004273581E-2</v>
      </c>
      <c r="AA400" s="38">
        <f t="shared" si="139"/>
        <v>1.3424510821731701E-2</v>
      </c>
      <c r="AB400" s="37">
        <f t="shared" si="140"/>
        <v>1.512493684170586E-2</v>
      </c>
      <c r="AC400" s="39">
        <f t="shared" si="137"/>
        <v>18.254363420697306</v>
      </c>
    </row>
    <row r="401" spans="1:29">
      <c r="A401" s="20">
        <f t="shared" si="138"/>
        <v>3.7400000000000044E-2</v>
      </c>
      <c r="B401" s="16">
        <f t="shared" si="123"/>
        <v>4.7619158973095139</v>
      </c>
      <c r="C401" s="16">
        <f t="shared" si="124"/>
        <v>89.214019685170442</v>
      </c>
      <c r="D401" s="20">
        <f t="shared" si="141"/>
        <v>98.65754891782683</v>
      </c>
      <c r="E401" s="20">
        <f t="shared" si="142"/>
        <v>78.790005052663531</v>
      </c>
      <c r="F401" s="20">
        <f t="shared" si="143"/>
        <v>4.2133504569647995</v>
      </c>
      <c r="G401" s="20">
        <f t="shared" si="143"/>
        <v>4.4441793471592428</v>
      </c>
      <c r="H401" s="20">
        <f t="shared" si="143"/>
        <v>0.23082889019445002</v>
      </c>
      <c r="I401" s="20">
        <f t="shared" si="143"/>
        <v>19.8</v>
      </c>
      <c r="J401" s="20">
        <f t="shared" si="143"/>
        <v>0.99358443393879015</v>
      </c>
      <c r="K401" s="20">
        <f t="shared" si="125"/>
        <v>1011.1596607644871</v>
      </c>
      <c r="L401" s="20">
        <f t="shared" si="126"/>
        <v>807.53348988064829</v>
      </c>
      <c r="M401" s="20">
        <f t="shared" si="127"/>
        <v>43.18341642862972</v>
      </c>
      <c r="N401" s="20">
        <f t="shared" si="128"/>
        <v>45.549224872726207</v>
      </c>
      <c r="O401" s="20">
        <f t="shared" si="129"/>
        <v>2.3658084440965492</v>
      </c>
      <c r="P401" s="20">
        <f>Properties!$G$12*EXP(1/$N$2-1/300)*(K401*L401-M401*N401/Properties!$B$3)</f>
        <v>1.328241970558415E-2</v>
      </c>
      <c r="Q401" s="20">
        <f>Properties!$G$13*(K401^2-O401*N401/Properties!$C$3)</f>
        <v>7.2763378210118502E-4</v>
      </c>
      <c r="R401" s="20">
        <f>Properties!$G$14*(O401*L401-M401*K401/Properties!$D$3)</f>
        <v>5.7361014174922421E-10</v>
      </c>
      <c r="S401" s="20">
        <f t="shared" si="130"/>
        <v>98.65403338769039</v>
      </c>
      <c r="T401" s="20">
        <f t="shared" si="131"/>
        <v>78.786836662010444</v>
      </c>
      <c r="U401" s="20">
        <f t="shared" si="132"/>
        <v>4.2165188476178868</v>
      </c>
      <c r="V401" s="20">
        <f t="shared" si="133"/>
        <v>4.4475213075540037</v>
      </c>
      <c r="W401" s="20">
        <f t="shared" si="134"/>
        <v>0.23100245993612356</v>
      </c>
      <c r="X401" s="20">
        <f t="shared" si="144"/>
        <v>19.8</v>
      </c>
      <c r="Y401" s="20">
        <f t="shared" si="135"/>
        <v>0.99356722448940527</v>
      </c>
      <c r="Z401" s="34">
        <f t="shared" si="136"/>
        <v>4.0775654040096532E-2</v>
      </c>
      <c r="AA401" s="38">
        <f t="shared" si="139"/>
        <v>1.34596661230961E-2</v>
      </c>
      <c r="AB401" s="37">
        <f t="shared" si="140"/>
        <v>1.5164541724869451E-2</v>
      </c>
      <c r="AC401" s="39">
        <f t="shared" si="137"/>
        <v>18.254279936919332</v>
      </c>
    </row>
    <row r="402" spans="1:29">
      <c r="A402" s="20">
        <f t="shared" si="138"/>
        <v>3.7500000000000047E-2</v>
      </c>
      <c r="B402" s="16">
        <f t="shared" si="123"/>
        <v>4.7746482927568659</v>
      </c>
      <c r="C402" s="16">
        <f t="shared" si="124"/>
        <v>89.452559844756465</v>
      </c>
      <c r="D402" s="20">
        <f t="shared" si="141"/>
        <v>98.65403338769039</v>
      </c>
      <c r="E402" s="20">
        <f t="shared" si="142"/>
        <v>78.786836662010444</v>
      </c>
      <c r="F402" s="20">
        <f t="shared" si="143"/>
        <v>4.2165188476178868</v>
      </c>
      <c r="G402" s="20">
        <f t="shared" si="143"/>
        <v>4.4475213075540037</v>
      </c>
      <c r="H402" s="20">
        <f t="shared" si="143"/>
        <v>0.23100245993612356</v>
      </c>
      <c r="I402" s="20">
        <f t="shared" si="143"/>
        <v>19.8</v>
      </c>
      <c r="J402" s="20">
        <f t="shared" si="143"/>
        <v>0.99356722448940527</v>
      </c>
      <c r="K402" s="20">
        <f t="shared" si="125"/>
        <v>1011.1061162007063</v>
      </c>
      <c r="L402" s="20">
        <f t="shared" si="126"/>
        <v>807.48703007417691</v>
      </c>
      <c r="M402" s="20">
        <f t="shared" si="127"/>
        <v>43.215141332822192</v>
      </c>
      <c r="N402" s="20">
        <f t="shared" si="128"/>
        <v>45.582687717681502</v>
      </c>
      <c r="O402" s="20">
        <f t="shared" si="129"/>
        <v>2.3675463848593821</v>
      </c>
      <c r="P402" s="20">
        <f>Properties!$G$12*EXP(1/$N$2-1/300)*(K402*L402-M402*N402/Properties!$B$3)</f>
        <v>1.3280952137139082E-2</v>
      </c>
      <c r="Q402" s="20">
        <f>Properties!$G$13*(K402^2-O402*N402/Properties!$C$3)</f>
        <v>7.2755671389878609E-4</v>
      </c>
      <c r="R402" s="20">
        <f>Properties!$G$14*(O402*L402-M402*K402/Properties!$D$3)</f>
        <v>5.7399575444919263E-10</v>
      </c>
      <c r="S402" s="20">
        <f t="shared" si="130"/>
        <v>98.650518244395784</v>
      </c>
      <c r="T402" s="20">
        <f t="shared" si="131"/>
        <v>78.783668621431275</v>
      </c>
      <c r="U402" s="20">
        <f t="shared" si="132"/>
        <v>4.2196868881970548</v>
      </c>
      <c r="V402" s="20">
        <f t="shared" si="133"/>
        <v>4.4508628994908923</v>
      </c>
      <c r="W402" s="20">
        <f t="shared" si="134"/>
        <v>0.23117601129384382</v>
      </c>
      <c r="X402" s="20">
        <f t="shared" si="144"/>
        <v>19.8</v>
      </c>
      <c r="Y402" s="20">
        <f t="shared" si="135"/>
        <v>0.99355001474193783</v>
      </c>
      <c r="Z402" s="34">
        <f t="shared" si="136"/>
        <v>4.0881638264537057E-2</v>
      </c>
      <c r="AA402" s="38">
        <f t="shared" si="139"/>
        <v>1.3494817556042165E-2</v>
      </c>
      <c r="AB402" s="37">
        <f t="shared" si="140"/>
        <v>1.5204142232109063E-2</v>
      </c>
      <c r="AC402" s="39">
        <f t="shared" si="137"/>
        <v>18.254196456791519</v>
      </c>
    </row>
    <row r="403" spans="1:29">
      <c r="A403" s="20">
        <f t="shared" si="138"/>
        <v>3.760000000000005E-2</v>
      </c>
      <c r="B403" s="16">
        <f t="shared" si="123"/>
        <v>4.7873806882042178</v>
      </c>
      <c r="C403" s="16">
        <f t="shared" si="124"/>
        <v>89.691100004342488</v>
      </c>
      <c r="D403" s="20">
        <f t="shared" si="141"/>
        <v>98.650518244395784</v>
      </c>
      <c r="E403" s="20">
        <f t="shared" si="142"/>
        <v>78.783668621431275</v>
      </c>
      <c r="F403" s="20">
        <f t="shared" si="143"/>
        <v>4.2196868881970548</v>
      </c>
      <c r="G403" s="20">
        <f t="shared" si="143"/>
        <v>4.4508628994908923</v>
      </c>
      <c r="H403" s="20">
        <f t="shared" si="143"/>
        <v>0.23117601129384382</v>
      </c>
      <c r="I403" s="20">
        <f t="shared" si="143"/>
        <v>19.8</v>
      </c>
      <c r="J403" s="20">
        <f t="shared" si="143"/>
        <v>0.99355001474193783</v>
      </c>
      <c r="K403" s="20">
        <f t="shared" si="125"/>
        <v>1011.052576546435</v>
      </c>
      <c r="L403" s="20">
        <f t="shared" si="126"/>
        <v>807.44057473822431</v>
      </c>
      <c r="M403" s="20">
        <f t="shared" si="127"/>
        <v>43.246861511274481</v>
      </c>
      <c r="N403" s="20">
        <f t="shared" si="128"/>
        <v>45.616145586146942</v>
      </c>
      <c r="O403" s="20">
        <f t="shared" si="129"/>
        <v>2.3692840748725263</v>
      </c>
      <c r="P403" s="20">
        <f>Properties!$G$12*EXP(1/$N$2-1/300)*(K403*L403-M403*N403/Properties!$B$3)</f>
        <v>1.3279484787590381E-2</v>
      </c>
      <c r="Q403" s="20">
        <f>Properties!$G$13*(K403^2-O403*N403/Properties!$C$3)</f>
        <v>7.2747965683752345E-4</v>
      </c>
      <c r="R403" s="20">
        <f>Properties!$G$14*(O403*L403-M403*K403/Properties!$D$3)</f>
        <v>5.7438125951763497E-10</v>
      </c>
      <c r="S403" s="20">
        <f t="shared" si="130"/>
        <v>98.64700348788547</v>
      </c>
      <c r="T403" s="20">
        <f t="shared" si="131"/>
        <v>78.780500930873814</v>
      </c>
      <c r="U403" s="20">
        <f t="shared" si="132"/>
        <v>4.2228545787545197</v>
      </c>
      <c r="V403" s="20">
        <f t="shared" si="133"/>
        <v>4.4542041230247822</v>
      </c>
      <c r="W403" s="20">
        <f t="shared" si="134"/>
        <v>0.23134954427026844</v>
      </c>
      <c r="X403" s="20">
        <f t="shared" si="144"/>
        <v>19.8</v>
      </c>
      <c r="Y403" s="20">
        <f t="shared" si="135"/>
        <v>0.99353280469637217</v>
      </c>
      <c r="Z403" s="34">
        <f t="shared" si="136"/>
        <v>4.0987606680817801E-2</v>
      </c>
      <c r="AA403" s="38">
        <f t="shared" si="139"/>
        <v>1.3529965121145295E-2</v>
      </c>
      <c r="AB403" s="37">
        <f t="shared" si="140"/>
        <v>1.5243738364077331E-2</v>
      </c>
      <c r="AC403" s="39">
        <f t="shared" si="137"/>
        <v>18.254112980313774</v>
      </c>
    </row>
    <row r="404" spans="1:29">
      <c r="A404" s="20">
        <f t="shared" si="138"/>
        <v>3.7700000000000053E-2</v>
      </c>
      <c r="B404" s="16">
        <f t="shared" si="123"/>
        <v>4.8001130836515697</v>
      </c>
      <c r="C404" s="16">
        <f t="shared" si="124"/>
        <v>89.929640163928511</v>
      </c>
      <c r="D404" s="20">
        <f t="shared" si="141"/>
        <v>98.64700348788547</v>
      </c>
      <c r="E404" s="20">
        <f t="shared" si="142"/>
        <v>78.780500930873814</v>
      </c>
      <c r="F404" s="20">
        <f t="shared" si="143"/>
        <v>4.2228545787545197</v>
      </c>
      <c r="G404" s="20">
        <f t="shared" si="143"/>
        <v>4.4542041230247822</v>
      </c>
      <c r="H404" s="20">
        <f t="shared" si="143"/>
        <v>0.23134954427026844</v>
      </c>
      <c r="I404" s="20">
        <f t="shared" si="143"/>
        <v>19.8</v>
      </c>
      <c r="J404" s="20">
        <f t="shared" si="143"/>
        <v>0.99353280469637217</v>
      </c>
      <c r="K404" s="20">
        <f t="shared" si="125"/>
        <v>1010.9990418008941</v>
      </c>
      <c r="L404" s="20">
        <f t="shared" si="126"/>
        <v>807.39412387208563</v>
      </c>
      <c r="M404" s="20">
        <f t="shared" si="127"/>
        <v>43.27857696467828</v>
      </c>
      <c r="N404" s="20">
        <f t="shared" si="128"/>
        <v>45.64959847884959</v>
      </c>
      <c r="O404" s="20">
        <f t="shared" si="129"/>
        <v>2.3710215141713733</v>
      </c>
      <c r="P404" s="20">
        <f>Properties!$G$12*EXP(1/$N$2-1/300)*(K404*L404-M404*N404/Properties!$B$3)</f>
        <v>1.327801765689344E-2</v>
      </c>
      <c r="Q404" s="20">
        <f>Properties!$G$13*(K404^2-O404*N404/Properties!$C$3)</f>
        <v>7.2740261091515628E-4</v>
      </c>
      <c r="R404" s="20">
        <f>Properties!$G$14*(O404*L404-M404*K404/Properties!$D$3)</f>
        <v>5.747666569808562E-10</v>
      </c>
      <c r="S404" s="20">
        <f t="shared" si="130"/>
        <v>98.643489118101925</v>
      </c>
      <c r="T404" s="20">
        <f t="shared" si="131"/>
        <v>78.777333590285849</v>
      </c>
      <c r="U404" s="20">
        <f t="shared" si="132"/>
        <v>4.2260219193424859</v>
      </c>
      <c r="V404" s="20">
        <f t="shared" si="133"/>
        <v>4.4575449782105343</v>
      </c>
      <c r="W404" s="20">
        <f t="shared" si="134"/>
        <v>0.23152305886805449</v>
      </c>
      <c r="X404" s="20">
        <f t="shared" si="144"/>
        <v>19.8</v>
      </c>
      <c r="Y404" s="20">
        <f t="shared" si="135"/>
        <v>0.99351559435269288</v>
      </c>
      <c r="Z404" s="34">
        <f t="shared" si="136"/>
        <v>4.1093559292160187E-2</v>
      </c>
      <c r="AA404" s="38">
        <f t="shared" si="139"/>
        <v>1.3565108818980747E-2</v>
      </c>
      <c r="AB404" s="37">
        <f t="shared" si="140"/>
        <v>1.5283330121426885E-2</v>
      </c>
      <c r="AC404" s="39">
        <f t="shared" si="137"/>
        <v>18.254029507485988</v>
      </c>
    </row>
    <row r="405" spans="1:29">
      <c r="A405" s="20">
        <f t="shared" si="138"/>
        <v>3.7800000000000056E-2</v>
      </c>
      <c r="B405" s="16">
        <f t="shared" si="123"/>
        <v>4.8128454790989217</v>
      </c>
      <c r="C405" s="16">
        <f t="shared" si="124"/>
        <v>90.168180323514534</v>
      </c>
      <c r="D405" s="20">
        <f t="shared" si="141"/>
        <v>98.643489118101925</v>
      </c>
      <c r="E405" s="20">
        <f t="shared" si="142"/>
        <v>78.777333590285849</v>
      </c>
      <c r="F405" s="20">
        <f t="shared" si="143"/>
        <v>4.2260219193424859</v>
      </c>
      <c r="G405" s="20">
        <f t="shared" si="143"/>
        <v>4.4575449782105343</v>
      </c>
      <c r="H405" s="20">
        <f t="shared" si="143"/>
        <v>0.23152305886805449</v>
      </c>
      <c r="I405" s="20">
        <f t="shared" si="143"/>
        <v>19.8</v>
      </c>
      <c r="J405" s="20">
        <f t="shared" si="143"/>
        <v>0.99351559435269288</v>
      </c>
      <c r="K405" s="20">
        <f t="shared" si="125"/>
        <v>1010.9455119633046</v>
      </c>
      <c r="L405" s="20">
        <f t="shared" si="126"/>
        <v>807.34767747505623</v>
      </c>
      <c r="M405" s="20">
        <f t="shared" si="127"/>
        <v>43.310287693725108</v>
      </c>
      <c r="N405" s="20">
        <f t="shared" si="128"/>
        <v>45.68304639651636</v>
      </c>
      <c r="O405" s="20">
        <f t="shared" si="129"/>
        <v>2.372758702791304</v>
      </c>
      <c r="P405" s="20">
        <f>Properties!$G$12*EXP(1/$N$2-1/300)*(K405*L405-M405*N405/Properties!$B$3)</f>
        <v>1.3276550745003659E-2</v>
      </c>
      <c r="Q405" s="20">
        <f>Properties!$G$13*(K405^2-O405*N405/Properties!$C$3)</f>
        <v>7.2732557612944387E-4</v>
      </c>
      <c r="R405" s="20">
        <f>Properties!$G$14*(O405*L405-M405*K405/Properties!$D$3)</f>
        <v>5.7515194686515384E-10</v>
      </c>
      <c r="S405" s="20">
        <f t="shared" si="130"/>
        <v>98.639975134987651</v>
      </c>
      <c r="T405" s="20">
        <f t="shared" si="131"/>
        <v>78.774166599615185</v>
      </c>
      <c r="U405" s="20">
        <f t="shared" si="132"/>
        <v>4.2291889100131481</v>
      </c>
      <c r="V405" s="20">
        <f t="shared" si="133"/>
        <v>4.4608854651029999</v>
      </c>
      <c r="W405" s="20">
        <f t="shared" si="134"/>
        <v>0.23169655508985856</v>
      </c>
      <c r="X405" s="20">
        <f t="shared" si="144"/>
        <v>19.8</v>
      </c>
      <c r="Y405" s="20">
        <f t="shared" si="135"/>
        <v>0.9934983837108845</v>
      </c>
      <c r="Z405" s="34">
        <f t="shared" si="136"/>
        <v>4.1199496101785194E-2</v>
      </c>
      <c r="AA405" s="38">
        <f t="shared" si="139"/>
        <v>1.360024865012349E-2</v>
      </c>
      <c r="AB405" s="37">
        <f t="shared" si="140"/>
        <v>1.5322917504810185E-2</v>
      </c>
      <c r="AC405" s="39">
        <f t="shared" si="137"/>
        <v>18.253946038308086</v>
      </c>
    </row>
    <row r="406" spans="1:29">
      <c r="A406" s="20">
        <f t="shared" si="138"/>
        <v>3.7900000000000059E-2</v>
      </c>
      <c r="B406" s="16">
        <f t="shared" si="123"/>
        <v>4.8255778745462736</v>
      </c>
      <c r="C406" s="16">
        <f t="shared" si="124"/>
        <v>90.406720483100557</v>
      </c>
      <c r="D406" s="20">
        <f t="shared" si="141"/>
        <v>98.639975134987651</v>
      </c>
      <c r="E406" s="20">
        <f t="shared" si="142"/>
        <v>78.774166599615185</v>
      </c>
      <c r="F406" s="20">
        <f t="shared" ref="F406:J456" si="145">U405</f>
        <v>4.2291889100131481</v>
      </c>
      <c r="G406" s="20">
        <f t="shared" si="145"/>
        <v>4.4608854651029999</v>
      </c>
      <c r="H406" s="20">
        <f t="shared" si="145"/>
        <v>0.23169655508985856</v>
      </c>
      <c r="I406" s="20">
        <f t="shared" si="145"/>
        <v>19.8</v>
      </c>
      <c r="J406" s="20">
        <f t="shared" si="145"/>
        <v>0.9934983837108845</v>
      </c>
      <c r="K406" s="20">
        <f t="shared" si="125"/>
        <v>1010.8919870328884</v>
      </c>
      <c r="L406" s="20">
        <f t="shared" si="126"/>
        <v>807.30123554643126</v>
      </c>
      <c r="M406" s="20">
        <f t="shared" si="127"/>
        <v>43.341993699106403</v>
      </c>
      <c r="N406" s="20">
        <f t="shared" si="128"/>
        <v>45.716489339874023</v>
      </c>
      <c r="O406" s="20">
        <f t="shared" si="129"/>
        <v>2.3744956407676971</v>
      </c>
      <c r="P406" s="20">
        <f>Properties!$G$12*EXP(1/$N$2-1/300)*(K406*L406-M406*N406/Properties!$B$3)</f>
        <v>1.3275084051876451E-2</v>
      </c>
      <c r="Q406" s="20">
        <f>Properties!$G$13*(K406^2-O406*N406/Properties!$C$3)</f>
        <v>7.2724855247814722E-4</v>
      </c>
      <c r="R406" s="20">
        <f>Properties!$G$14*(O406*L406-M406*K406/Properties!$D$3)</f>
        <v>5.7553712919681786E-10</v>
      </c>
      <c r="S406" s="20">
        <f t="shared" si="130"/>
        <v>98.63646153848515</v>
      </c>
      <c r="T406" s="20">
        <f t="shared" si="131"/>
        <v>78.770999958809639</v>
      </c>
      <c r="U406" s="20">
        <f t="shared" si="132"/>
        <v>4.2323555508186894</v>
      </c>
      <c r="V406" s="20">
        <f t="shared" si="133"/>
        <v>4.4642255837570195</v>
      </c>
      <c r="W406" s="20">
        <f t="shared" si="134"/>
        <v>0.23187003293833669</v>
      </c>
      <c r="X406" s="20">
        <f t="shared" si="144"/>
        <v>19.8</v>
      </c>
      <c r="Y406" s="20">
        <f t="shared" si="135"/>
        <v>0.99348117277093151</v>
      </c>
      <c r="Z406" s="34">
        <f t="shared" si="136"/>
        <v>4.1305417112912912E-2</v>
      </c>
      <c r="AA406" s="38">
        <f t="shared" si="139"/>
        <v>1.3635384615148495E-2</v>
      </c>
      <c r="AB406" s="37">
        <f t="shared" si="140"/>
        <v>1.5362500514879507E-2</v>
      </c>
      <c r="AC406" s="39">
        <f t="shared" si="137"/>
        <v>18.253862572779944</v>
      </c>
    </row>
    <row r="407" spans="1:29">
      <c r="A407" s="20">
        <f t="shared" si="138"/>
        <v>3.8000000000000062E-2</v>
      </c>
      <c r="B407" s="16">
        <f t="shared" si="123"/>
        <v>4.8383102699936256</v>
      </c>
      <c r="C407" s="16">
        <f t="shared" si="124"/>
        <v>90.64526064268658</v>
      </c>
      <c r="D407" s="20">
        <f t="shared" si="141"/>
        <v>98.63646153848515</v>
      </c>
      <c r="E407" s="20">
        <f t="shared" si="142"/>
        <v>78.770999958809639</v>
      </c>
      <c r="F407" s="20">
        <f t="shared" si="145"/>
        <v>4.2323555508186894</v>
      </c>
      <c r="G407" s="20">
        <f t="shared" si="145"/>
        <v>4.4642255837570195</v>
      </c>
      <c r="H407" s="20">
        <f t="shared" si="145"/>
        <v>0.23187003293833669</v>
      </c>
      <c r="I407" s="20">
        <f t="shared" si="145"/>
        <v>19.8</v>
      </c>
      <c r="J407" s="20">
        <f t="shared" si="145"/>
        <v>0.99348117277093151</v>
      </c>
      <c r="K407" s="20">
        <f t="shared" si="125"/>
        <v>1010.8384670088662</v>
      </c>
      <c r="L407" s="20">
        <f t="shared" si="126"/>
        <v>807.25479808550597</v>
      </c>
      <c r="M407" s="20">
        <f t="shared" si="127"/>
        <v>43.373694981513374</v>
      </c>
      <c r="N407" s="20">
        <f t="shared" si="128"/>
        <v>45.749927309649216</v>
      </c>
      <c r="O407" s="20">
        <f t="shared" si="129"/>
        <v>2.3762323281359188</v>
      </c>
      <c r="P407" s="20">
        <f>Properties!$G$12*EXP(1/$N$2-1/300)*(K407*L407-M407*N407/Properties!$B$3)</f>
        <v>1.3273617577467225E-2</v>
      </c>
      <c r="Q407" s="20">
        <f>Properties!$G$13*(K407^2-O407*N407/Properties!$C$3)</f>
        <v>7.2717153995902604E-4</v>
      </c>
      <c r="R407" s="20">
        <f>Properties!$G$14*(O407*L407-M407*K407/Properties!$D$3)</f>
        <v>5.7592220400213078E-10</v>
      </c>
      <c r="S407" s="20">
        <f t="shared" si="130"/>
        <v>98.632948328536941</v>
      </c>
      <c r="T407" s="20">
        <f t="shared" si="131"/>
        <v>78.767833667817044</v>
      </c>
      <c r="U407" s="20">
        <f t="shared" si="132"/>
        <v>4.2355218418112832</v>
      </c>
      <c r="V407" s="20">
        <f t="shared" si="133"/>
        <v>4.4675653342274204</v>
      </c>
      <c r="W407" s="20">
        <f t="shared" si="134"/>
        <v>0.23204349241614436</v>
      </c>
      <c r="X407" s="20">
        <f t="shared" si="144"/>
        <v>19.8</v>
      </c>
      <c r="Y407" s="20">
        <f t="shared" si="135"/>
        <v>0.99346396153281846</v>
      </c>
      <c r="Z407" s="34">
        <f t="shared" si="136"/>
        <v>4.1411322328763212E-2</v>
      </c>
      <c r="AA407" s="38">
        <f t="shared" si="139"/>
        <v>1.3670516714630593E-2</v>
      </c>
      <c r="AB407" s="37">
        <f t="shared" si="140"/>
        <v>1.5402079152286951E-2</v>
      </c>
      <c r="AC407" s="39">
        <f t="shared" si="137"/>
        <v>18.253779110901473</v>
      </c>
    </row>
    <row r="408" spans="1:29">
      <c r="A408" s="20">
        <f t="shared" si="138"/>
        <v>3.8100000000000064E-2</v>
      </c>
      <c r="B408" s="16">
        <f t="shared" si="123"/>
        <v>4.8510426654409775</v>
      </c>
      <c r="C408" s="16">
        <f t="shared" si="124"/>
        <v>90.883800802272603</v>
      </c>
      <c r="D408" s="20">
        <f t="shared" si="141"/>
        <v>98.632948328536941</v>
      </c>
      <c r="E408" s="20">
        <f t="shared" si="142"/>
        <v>78.767833667817044</v>
      </c>
      <c r="F408" s="20">
        <f t="shared" si="145"/>
        <v>4.2355218418112832</v>
      </c>
      <c r="G408" s="20">
        <f t="shared" si="145"/>
        <v>4.4675653342274204</v>
      </c>
      <c r="H408" s="20">
        <f t="shared" si="145"/>
        <v>0.23204349241614436</v>
      </c>
      <c r="I408" s="20">
        <f t="shared" si="145"/>
        <v>19.8</v>
      </c>
      <c r="J408" s="20">
        <f t="shared" si="145"/>
        <v>0.99346396153281846</v>
      </c>
      <c r="K408" s="20">
        <f t="shared" si="125"/>
        <v>1010.78495189046</v>
      </c>
      <c r="L408" s="20">
        <f t="shared" si="126"/>
        <v>807.20836509157596</v>
      </c>
      <c r="M408" s="20">
        <f t="shared" si="127"/>
        <v>43.405391541637137</v>
      </c>
      <c r="N408" s="20">
        <f t="shared" si="128"/>
        <v>45.783360306568397</v>
      </c>
      <c r="O408" s="20">
        <f t="shared" si="129"/>
        <v>2.3779687649313308</v>
      </c>
      <c r="P408" s="20">
        <f>Properties!$G$12*EXP(1/$N$2-1/300)*(K408*L408-M408*N408/Properties!$B$3)</f>
        <v>1.3272151321731419E-2</v>
      </c>
      <c r="Q408" s="20">
        <f>Properties!$G$13*(K408^2-O408*N408/Properties!$C$3)</f>
        <v>7.27094538569842E-4</v>
      </c>
      <c r="R408" s="20">
        <f>Properties!$G$14*(O408*L408-M408*K408/Properties!$D$3)</f>
        <v>5.7630717130736791E-10</v>
      </c>
      <c r="S408" s="20">
        <f t="shared" si="130"/>
        <v>98.629435505085553</v>
      </c>
      <c r="T408" s="20">
        <f t="shared" si="131"/>
        <v>78.76466772658523</v>
      </c>
      <c r="U408" s="20">
        <f t="shared" si="132"/>
        <v>4.2386877830430914</v>
      </c>
      <c r="V408" s="20">
        <f t="shared" si="133"/>
        <v>4.470904716569021</v>
      </c>
      <c r="W408" s="20">
        <f t="shared" si="134"/>
        <v>0.23221693352593653</v>
      </c>
      <c r="X408" s="20">
        <f t="shared" si="144"/>
        <v>19.8</v>
      </c>
      <c r="Y408" s="20">
        <f t="shared" si="135"/>
        <v>0.99344674999652982</v>
      </c>
      <c r="Z408" s="34">
        <f t="shared" si="136"/>
        <v>4.1517211752554517E-2</v>
      </c>
      <c r="AA408" s="38">
        <f t="shared" si="139"/>
        <v>1.3705644949144471E-2</v>
      </c>
      <c r="AB408" s="37">
        <f t="shared" si="140"/>
        <v>1.5441653417684619E-2</v>
      </c>
      <c r="AC408" s="39">
        <f t="shared" si="137"/>
        <v>18.253695652672576</v>
      </c>
    </row>
    <row r="409" spans="1:29">
      <c r="A409" s="20">
        <f t="shared" si="138"/>
        <v>3.8200000000000067E-2</v>
      </c>
      <c r="B409" s="16">
        <f t="shared" si="123"/>
        <v>4.8637750608883294</v>
      </c>
      <c r="C409" s="16">
        <f t="shared" si="124"/>
        <v>91.122340961858626</v>
      </c>
      <c r="D409" s="20">
        <f t="shared" si="141"/>
        <v>98.629435505085553</v>
      </c>
      <c r="E409" s="20">
        <f t="shared" si="142"/>
        <v>78.76466772658523</v>
      </c>
      <c r="F409" s="20">
        <f t="shared" si="145"/>
        <v>4.2386877830430914</v>
      </c>
      <c r="G409" s="20">
        <f t="shared" si="145"/>
        <v>4.470904716569021</v>
      </c>
      <c r="H409" s="20">
        <f t="shared" si="145"/>
        <v>0.23221693352593653</v>
      </c>
      <c r="I409" s="20">
        <f t="shared" si="145"/>
        <v>19.8</v>
      </c>
      <c r="J409" s="20">
        <f t="shared" si="145"/>
        <v>0.99344674999652982</v>
      </c>
      <c r="K409" s="20">
        <f t="shared" si="125"/>
        <v>1010.7314416768919</v>
      </c>
      <c r="L409" s="20">
        <f t="shared" si="126"/>
        <v>807.16193656393762</v>
      </c>
      <c r="M409" s="20">
        <f t="shared" si="127"/>
        <v>43.437083380168708</v>
      </c>
      <c r="N409" s="20">
        <f t="shared" si="128"/>
        <v>45.816788331357927</v>
      </c>
      <c r="O409" s="20">
        <f t="shared" si="129"/>
        <v>2.3797049511892894</v>
      </c>
      <c r="P409" s="20">
        <f>Properties!$G$12*EXP(1/$N$2-1/300)*(K409*L409-M409*N409/Properties!$B$3)</f>
        <v>1.3270685284624495E-2</v>
      </c>
      <c r="Q409" s="20">
        <f>Properties!$G$13*(K409^2-O409*N409/Properties!$C$3)</f>
        <v>7.2701754830835775E-4</v>
      </c>
      <c r="R409" s="20">
        <f>Properties!$G$14*(O409*L409-M409*K409/Properties!$D$3)</f>
        <v>5.7669203113879821E-10</v>
      </c>
      <c r="S409" s="20">
        <f t="shared" si="130"/>
        <v>98.625923068073519</v>
      </c>
      <c r="T409" s="20">
        <f t="shared" si="131"/>
        <v>78.761502135062059</v>
      </c>
      <c r="U409" s="20">
        <f t="shared" si="132"/>
        <v>4.2418533745662659</v>
      </c>
      <c r="V409" s="20">
        <f t="shared" si="133"/>
        <v>4.4742437308366263</v>
      </c>
      <c r="W409" s="20">
        <f t="shared" si="134"/>
        <v>0.23239035627036764</v>
      </c>
      <c r="X409" s="20">
        <f t="shared" si="144"/>
        <v>19.8</v>
      </c>
      <c r="Y409" s="20">
        <f t="shared" si="135"/>
        <v>0.99342953816205004</v>
      </c>
      <c r="Z409" s="34">
        <f t="shared" si="136"/>
        <v>4.1623085387503256E-2</v>
      </c>
      <c r="AA409" s="38">
        <f t="shared" si="139"/>
        <v>1.3740769319264814E-2</v>
      </c>
      <c r="AB409" s="37">
        <f t="shared" si="140"/>
        <v>1.5481223311724256E-2</v>
      </c>
      <c r="AC409" s="39">
        <f t="shared" si="137"/>
        <v>18.253612198093158</v>
      </c>
    </row>
    <row r="410" spans="1:29">
      <c r="A410" s="20">
        <f t="shared" si="138"/>
        <v>3.830000000000007E-2</v>
      </c>
      <c r="B410" s="16">
        <f t="shared" si="123"/>
        <v>4.8765074563356814</v>
      </c>
      <c r="C410" s="16">
        <f t="shared" si="124"/>
        <v>91.360881121444663</v>
      </c>
      <c r="D410" s="20">
        <f t="shared" si="141"/>
        <v>98.625923068073519</v>
      </c>
      <c r="E410" s="20">
        <f t="shared" si="142"/>
        <v>78.761502135062059</v>
      </c>
      <c r="F410" s="20">
        <f t="shared" si="145"/>
        <v>4.2418533745662659</v>
      </c>
      <c r="G410" s="20">
        <f t="shared" si="145"/>
        <v>4.4742437308366263</v>
      </c>
      <c r="H410" s="20">
        <f t="shared" si="145"/>
        <v>0.23239035627036764</v>
      </c>
      <c r="I410" s="20">
        <f t="shared" si="145"/>
        <v>19.8</v>
      </c>
      <c r="J410" s="20">
        <f t="shared" si="145"/>
        <v>0.99342953816205004</v>
      </c>
      <c r="K410" s="20">
        <f t="shared" si="125"/>
        <v>1010.6779363673834</v>
      </c>
      <c r="L410" s="20">
        <f t="shared" si="126"/>
        <v>807.11551250188643</v>
      </c>
      <c r="M410" s="20">
        <f t="shared" si="127"/>
        <v>43.468770497798872</v>
      </c>
      <c r="N410" s="20">
        <f t="shared" si="128"/>
        <v>45.850211384743936</v>
      </c>
      <c r="O410" s="20">
        <f t="shared" si="129"/>
        <v>2.3814408869451404</v>
      </c>
      <c r="P410" s="20">
        <f>Properties!$G$12*EXP(1/$N$2-1/300)*(K410*L410-M410*N410/Properties!$B$3)</f>
        <v>1.3269219466101894E-2</v>
      </c>
      <c r="Q410" s="20">
        <f>Properties!$G$13*(K410^2-O410*N410/Properties!$C$3)</f>
        <v>7.2694056917233494E-4</v>
      </c>
      <c r="R410" s="20">
        <f>Properties!$G$14*(O410*L410-M410*K410/Properties!$D$3)</f>
        <v>5.7707678352268209E-10</v>
      </c>
      <c r="S410" s="20">
        <f t="shared" si="130"/>
        <v>98.622411017443383</v>
      </c>
      <c r="T410" s="20">
        <f t="shared" si="131"/>
        <v>78.758336893195377</v>
      </c>
      <c r="U410" s="20">
        <f t="shared" si="132"/>
        <v>4.2450186164329473</v>
      </c>
      <c r="V410" s="20">
        <f t="shared" si="133"/>
        <v>4.4775823770850325</v>
      </c>
      <c r="W410" s="20">
        <f t="shared" si="134"/>
        <v>0.23256376065209156</v>
      </c>
      <c r="X410" s="20">
        <f t="shared" si="144"/>
        <v>19.8</v>
      </c>
      <c r="Y410" s="20">
        <f t="shared" si="135"/>
        <v>0.99341232602936369</v>
      </c>
      <c r="Z410" s="34">
        <f t="shared" si="136"/>
        <v>4.1728943236827298E-2</v>
      </c>
      <c r="AA410" s="38">
        <f t="shared" si="139"/>
        <v>1.3775889825566167E-2</v>
      </c>
      <c r="AB410" s="37">
        <f t="shared" si="140"/>
        <v>1.5520788835057786E-2</v>
      </c>
      <c r="AC410" s="39">
        <f t="shared" si="137"/>
        <v>18.253528747163116</v>
      </c>
    </row>
    <row r="411" spans="1:29">
      <c r="A411" s="20">
        <f t="shared" si="138"/>
        <v>3.8400000000000073E-2</v>
      </c>
      <c r="B411" s="16">
        <f t="shared" ref="B411:B474" si="146">A411/(PI()/4*$N$6^2)</f>
        <v>4.8892398517830333</v>
      </c>
      <c r="C411" s="16">
        <f t="shared" ref="C411:C474" si="147">A411*$N$10</f>
        <v>91.599421281030686</v>
      </c>
      <c r="D411" s="20">
        <f t="shared" si="141"/>
        <v>98.622411017443383</v>
      </c>
      <c r="E411" s="20">
        <f t="shared" si="142"/>
        <v>78.758336893195377</v>
      </c>
      <c r="F411" s="20">
        <f t="shared" si="145"/>
        <v>4.2450186164329473</v>
      </c>
      <c r="G411" s="20">
        <f t="shared" si="145"/>
        <v>4.4775823770850325</v>
      </c>
      <c r="H411" s="20">
        <f t="shared" si="145"/>
        <v>0.23256376065209156</v>
      </c>
      <c r="I411" s="20">
        <f t="shared" si="145"/>
        <v>19.8</v>
      </c>
      <c r="J411" s="20">
        <f t="shared" si="145"/>
        <v>0.99341232602936369</v>
      </c>
      <c r="K411" s="20">
        <f t="shared" ref="K411:K474" si="148">$N$3*D411/SUM(D411:I411)*$J411</f>
        <v>1010.6244359611568</v>
      </c>
      <c r="L411" s="20">
        <f t="shared" ref="L411:L474" si="149">$N$3*E411/SUM(D411:I411)*$J411</f>
        <v>807.06909290471856</v>
      </c>
      <c r="M411" s="20">
        <f t="shared" ref="M411:M474" si="150">$N$3*F411/SUM(D411:I411)*$J411</f>
        <v>43.500452895218338</v>
      </c>
      <c r="N411" s="20">
        <f t="shared" ref="N411:N474" si="151">$N$3*G411/SUM(D411:I411)*$J411</f>
        <v>45.883629467452494</v>
      </c>
      <c r="O411" s="20">
        <f t="shared" ref="O411:O474" si="152">$N$3*H411/SUM(D411:I411)*$J411</f>
        <v>2.3831765722342242</v>
      </c>
      <c r="P411" s="20">
        <f>Properties!$G$12*EXP(1/$N$2-1/300)*(K411*L411-M411*N411/Properties!$B$3)</f>
        <v>1.3267753866119088E-2</v>
      </c>
      <c r="Q411" s="20">
        <f>Properties!$G$13*(K411^2-O411*N411/Properties!$C$3)</f>
        <v>7.2686360115953677E-4</v>
      </c>
      <c r="R411" s="20">
        <f>Properties!$G$14*(O411*L411-M411*K411/Properties!$D$3)</f>
        <v>5.7746142848527301E-10</v>
      </c>
      <c r="S411" s="20">
        <f t="shared" ref="S411:S474" si="153">D411+$N$10*(-P411-2*Q411+R411)*$B$25</f>
        <v>98.618899353137721</v>
      </c>
      <c r="T411" s="20">
        <f t="shared" ref="T411:T474" si="154">E411+$N$10*(-P411-R411)*$B$25</f>
        <v>78.755172000933058</v>
      </c>
      <c r="U411" s="20">
        <f t="shared" ref="U411:U474" si="155">F411+$N$10*(P411+R411)*$B$25</f>
        <v>4.2481835086952673</v>
      </c>
      <c r="V411" s="20">
        <f t="shared" ref="V411:V474" si="156">G411+$N$10*(P411+Q411)*$B$25</f>
        <v>4.4809206553690224</v>
      </c>
      <c r="W411" s="20">
        <f t="shared" ref="W411:W474" si="157">H411+$N$10*(Q411-R411)*$B$25</f>
        <v>0.23273714667376166</v>
      </c>
      <c r="X411" s="20">
        <f t="shared" si="144"/>
        <v>19.8</v>
      </c>
      <c r="Y411" s="20">
        <f t="shared" ref="Y411:Y474" si="158">J411-($Q$6/(2*J411))*($B$25)</f>
        <v>0.99339511359845523</v>
      </c>
      <c r="Z411" s="34">
        <f t="shared" ref="Z411:Z474" si="159">1-(P411+R411)/($P$27+$R$27)</f>
        <v>4.1834785303742517E-2</v>
      </c>
      <c r="AA411" s="38">
        <f t="shared" si="139"/>
        <v>1.3811006468622792E-2</v>
      </c>
      <c r="AB411" s="37">
        <f t="shared" si="140"/>
        <v>1.5560349988336775E-2</v>
      </c>
      <c r="AC411" s="39">
        <f t="shared" ref="AC411:AC474" si="160">(P411+R411)/(Q411-R411)</f>
        <v>18.253445299882362</v>
      </c>
    </row>
    <row r="412" spans="1:29">
      <c r="A412" s="20">
        <f t="shared" ref="A412:A475" si="161">A411+$B$25</f>
        <v>3.8500000000000076E-2</v>
      </c>
      <c r="B412" s="16">
        <f t="shared" si="146"/>
        <v>4.9019722472303862</v>
      </c>
      <c r="C412" s="16">
        <f t="shared" si="147"/>
        <v>91.837961440616709</v>
      </c>
      <c r="D412" s="20">
        <f t="shared" si="141"/>
        <v>98.618899353137721</v>
      </c>
      <c r="E412" s="20">
        <f t="shared" si="142"/>
        <v>78.755172000933058</v>
      </c>
      <c r="F412" s="20">
        <f t="shared" si="145"/>
        <v>4.2481835086952673</v>
      </c>
      <c r="G412" s="20">
        <f t="shared" si="145"/>
        <v>4.4809206553690224</v>
      </c>
      <c r="H412" s="20">
        <f t="shared" si="145"/>
        <v>0.23273714667376166</v>
      </c>
      <c r="I412" s="20">
        <f t="shared" si="145"/>
        <v>19.8</v>
      </c>
      <c r="J412" s="20">
        <f t="shared" si="145"/>
        <v>0.99339511359845523</v>
      </c>
      <c r="K412" s="20">
        <f t="shared" si="148"/>
        <v>1010.5709404574345</v>
      </c>
      <c r="L412" s="20">
        <f t="shared" si="149"/>
        <v>807.02267777172995</v>
      </c>
      <c r="M412" s="20">
        <f t="shared" si="150"/>
        <v>43.532130573117662</v>
      </c>
      <c r="N412" s="20">
        <f t="shared" si="151"/>
        <v>45.917042580209461</v>
      </c>
      <c r="O412" s="20">
        <f t="shared" si="152"/>
        <v>2.3849120070918737</v>
      </c>
      <c r="P412" s="20">
        <f>Properties!$G$12*EXP(1/$N$2-1/300)*(K412*L412-M412*N412/Properties!$B$3)</f>
        <v>1.3266288484631553E-2</v>
      </c>
      <c r="Q412" s="20">
        <f>Properties!$G$13*(K412^2-O412*N412/Properties!$C$3)</f>
        <v>7.2678664426772716E-4</v>
      </c>
      <c r="R412" s="20">
        <f>Properties!$G$14*(O412*L412-M412*K412/Properties!$D$3)</f>
        <v>5.778459660528165E-10</v>
      </c>
      <c r="S412" s="20">
        <f t="shared" si="153"/>
        <v>98.615388075099105</v>
      </c>
      <c r="T412" s="20">
        <f t="shared" si="154"/>
        <v>78.752007458222977</v>
      </c>
      <c r="U412" s="20">
        <f t="shared" si="155"/>
        <v>4.251348051405345</v>
      </c>
      <c r="V412" s="20">
        <f t="shared" si="156"/>
        <v>4.4842585657433691</v>
      </c>
      <c r="W412" s="20">
        <f t="shared" si="157"/>
        <v>0.23291051433803081</v>
      </c>
      <c r="X412" s="20">
        <f t="shared" si="144"/>
        <v>19.8</v>
      </c>
      <c r="Y412" s="20">
        <f t="shared" si="158"/>
        <v>0.99337790086930911</v>
      </c>
      <c r="Z412" s="34">
        <f t="shared" si="159"/>
        <v>4.1940611591464116E-2</v>
      </c>
      <c r="AA412" s="38">
        <f t="shared" ref="AA412:AA475" si="162">($D$27-S412)/$D$27</f>
        <v>1.3846119249008949E-2</v>
      </c>
      <c r="AB412" s="37">
        <f t="shared" ref="AB412:AB475" si="163">($E$27-T412)/$E$27</f>
        <v>1.559990677221279E-2</v>
      </c>
      <c r="AC412" s="39">
        <f t="shared" si="160"/>
        <v>18.253361856250777</v>
      </c>
    </row>
    <row r="413" spans="1:29">
      <c r="A413" s="20">
        <f t="shared" si="161"/>
        <v>3.8600000000000079E-2</v>
      </c>
      <c r="B413" s="16">
        <f t="shared" si="146"/>
        <v>4.9147046426777381</v>
      </c>
      <c r="C413" s="16">
        <f t="shared" si="147"/>
        <v>92.076501600202732</v>
      </c>
      <c r="D413" s="20">
        <f t="shared" ref="D413:D476" si="164">S412</f>
        <v>98.615388075099105</v>
      </c>
      <c r="E413" s="20">
        <f t="shared" ref="E413:E476" si="165">T412</f>
        <v>78.752007458222977</v>
      </c>
      <c r="F413" s="20">
        <f t="shared" si="145"/>
        <v>4.251348051405345</v>
      </c>
      <c r="G413" s="20">
        <f t="shared" si="145"/>
        <v>4.4842585657433691</v>
      </c>
      <c r="H413" s="20">
        <f t="shared" si="145"/>
        <v>0.23291051433803081</v>
      </c>
      <c r="I413" s="20">
        <f t="shared" si="145"/>
        <v>19.8</v>
      </c>
      <c r="J413" s="20">
        <f t="shared" si="145"/>
        <v>0.99337790086930911</v>
      </c>
      <c r="K413" s="20">
        <f t="shared" si="148"/>
        <v>1010.5174498554387</v>
      </c>
      <c r="L413" s="20">
        <f t="shared" si="149"/>
        <v>806.97626710221721</v>
      </c>
      <c r="M413" s="20">
        <f t="shared" si="150"/>
        <v>43.563803532187244</v>
      </c>
      <c r="N413" s="20">
        <f t="shared" si="151"/>
        <v>45.950450723740587</v>
      </c>
      <c r="O413" s="20">
        <f t="shared" si="152"/>
        <v>2.3866471915534158</v>
      </c>
      <c r="P413" s="20">
        <f>Properties!$G$12*EXP(1/$N$2-1/300)*(K413*L413-M413*N413/Properties!$B$3)</f>
        <v>1.3264823321594781E-2</v>
      </c>
      <c r="Q413" s="20">
        <f>Properties!$G$13*(K413^2-O413*N413/Properties!$C$3)</f>
        <v>7.2670969849466984E-4</v>
      </c>
      <c r="R413" s="20">
        <f>Properties!$G$14*(O413*L413-M413*K413/Properties!$D$3)</f>
        <v>5.7823039625155278E-10</v>
      </c>
      <c r="S413" s="20">
        <f t="shared" si="153"/>
        <v>98.611877183270124</v>
      </c>
      <c r="T413" s="20">
        <f t="shared" si="154"/>
        <v>78.748843265013036</v>
      </c>
      <c r="U413" s="20">
        <f t="shared" si="155"/>
        <v>4.2545122446152899</v>
      </c>
      <c r="V413" s="20">
        <f t="shared" si="156"/>
        <v>4.4875961082628342</v>
      </c>
      <c r="W413" s="20">
        <f t="shared" si="157"/>
        <v>0.23308386364755126</v>
      </c>
      <c r="X413" s="20">
        <f t="shared" si="144"/>
        <v>19.8</v>
      </c>
      <c r="Y413" s="20">
        <f t="shared" si="158"/>
        <v>0.9933606878419099</v>
      </c>
      <c r="Z413" s="34">
        <f t="shared" si="159"/>
        <v>4.2046422103206416E-2</v>
      </c>
      <c r="AA413" s="38">
        <f t="shared" si="162"/>
        <v>1.3881228167298759E-2</v>
      </c>
      <c r="AB413" s="37">
        <f t="shared" si="163"/>
        <v>1.5639459187337047E-2</v>
      </c>
      <c r="AC413" s="39">
        <f t="shared" si="160"/>
        <v>18.253278416268284</v>
      </c>
    </row>
    <row r="414" spans="1:29">
      <c r="A414" s="20">
        <f t="shared" si="161"/>
        <v>3.8700000000000082E-2</v>
      </c>
      <c r="B414" s="16">
        <f t="shared" si="146"/>
        <v>4.92743703812509</v>
      </c>
      <c r="C414" s="16">
        <f t="shared" si="147"/>
        <v>92.315041759788755</v>
      </c>
      <c r="D414" s="20">
        <f t="shared" si="164"/>
        <v>98.611877183270124</v>
      </c>
      <c r="E414" s="20">
        <f t="shared" si="165"/>
        <v>78.748843265013036</v>
      </c>
      <c r="F414" s="20">
        <f t="shared" si="145"/>
        <v>4.2545122446152899</v>
      </c>
      <c r="G414" s="20">
        <f t="shared" si="145"/>
        <v>4.4875961082628342</v>
      </c>
      <c r="H414" s="20">
        <f t="shared" si="145"/>
        <v>0.23308386364755126</v>
      </c>
      <c r="I414" s="20">
        <f t="shared" si="145"/>
        <v>19.8</v>
      </c>
      <c r="J414" s="20">
        <f t="shared" si="145"/>
        <v>0.9933606878419099</v>
      </c>
      <c r="K414" s="20">
        <f t="shared" si="148"/>
        <v>1010.4639641543922</v>
      </c>
      <c r="L414" s="20">
        <f t="shared" si="149"/>
        <v>806.92986089547662</v>
      </c>
      <c r="M414" s="20">
        <f t="shared" si="150"/>
        <v>43.595471773117346</v>
      </c>
      <c r="N414" s="20">
        <f t="shared" si="151"/>
        <v>45.983853898771443</v>
      </c>
      <c r="O414" s="20">
        <f t="shared" si="152"/>
        <v>2.3883821256541689</v>
      </c>
      <c r="P414" s="20">
        <f>Properties!$G$12*EXP(1/$N$2-1/300)*(K414*L414-M414*N414/Properties!$B$3)</f>
        <v>1.3263358376964273E-2</v>
      </c>
      <c r="Q414" s="20">
        <f>Properties!$G$13*(K414^2-O414*N414/Properties!$C$3)</f>
        <v>7.2663276383812985E-4</v>
      </c>
      <c r="R414" s="20">
        <f>Properties!$G$14*(O414*L414-M414*K414/Properties!$D$3)</f>
        <v>5.7861471910771238E-10</v>
      </c>
      <c r="S414" s="20">
        <f t="shared" si="153"/>
        <v>98.608366677593366</v>
      </c>
      <c r="T414" s="20">
        <f t="shared" si="154"/>
        <v>78.745679421251126</v>
      </c>
      <c r="U414" s="20">
        <f t="shared" si="155"/>
        <v>4.2576760883772007</v>
      </c>
      <c r="V414" s="20">
        <f t="shared" si="156"/>
        <v>4.4909332829821684</v>
      </c>
      <c r="W414" s="20">
        <f t="shared" si="157"/>
        <v>0.23325719460497479</v>
      </c>
      <c r="X414" s="20">
        <f t="shared" si="144"/>
        <v>19.8</v>
      </c>
      <c r="Y414" s="20">
        <f t="shared" si="158"/>
        <v>0.99334347451624205</v>
      </c>
      <c r="Z414" s="34">
        <f t="shared" si="159"/>
        <v>4.2152216842182844E-2</v>
      </c>
      <c r="AA414" s="38">
        <f t="shared" si="162"/>
        <v>1.3916333224066334E-2</v>
      </c>
      <c r="AB414" s="37">
        <f t="shared" si="163"/>
        <v>1.5679007234360932E-2</v>
      </c>
      <c r="AC414" s="39">
        <f t="shared" si="160"/>
        <v>18.253194979934769</v>
      </c>
    </row>
    <row r="415" spans="1:29">
      <c r="A415" s="20">
        <f t="shared" si="161"/>
        <v>3.8800000000000084E-2</v>
      </c>
      <c r="B415" s="16">
        <f t="shared" si="146"/>
        <v>4.940169433572442</v>
      </c>
      <c r="C415" s="16">
        <f t="shared" si="147"/>
        <v>92.553581919374778</v>
      </c>
      <c r="D415" s="20">
        <f t="shared" si="164"/>
        <v>98.608366677593366</v>
      </c>
      <c r="E415" s="20">
        <f t="shared" si="165"/>
        <v>78.745679421251126</v>
      </c>
      <c r="F415" s="20">
        <f t="shared" si="145"/>
        <v>4.2576760883772007</v>
      </c>
      <c r="G415" s="20">
        <f t="shared" si="145"/>
        <v>4.4909332829821684</v>
      </c>
      <c r="H415" s="20">
        <f t="shared" si="145"/>
        <v>0.23325719460497479</v>
      </c>
      <c r="I415" s="20">
        <f t="shared" si="145"/>
        <v>19.8</v>
      </c>
      <c r="J415" s="20">
        <f t="shared" si="145"/>
        <v>0.99334347451624205</v>
      </c>
      <c r="K415" s="20">
        <f t="shared" si="148"/>
        <v>1010.4104833535174</v>
      </c>
      <c r="L415" s="20">
        <f t="shared" si="149"/>
        <v>806.8834591508047</v>
      </c>
      <c r="M415" s="20">
        <f t="shared" si="150"/>
        <v>43.627135296598091</v>
      </c>
      <c r="N415" s="20">
        <f t="shared" si="151"/>
        <v>46.01725210602747</v>
      </c>
      <c r="O415" s="20">
        <f t="shared" si="152"/>
        <v>2.3901168094294429</v>
      </c>
      <c r="P415" s="20">
        <f>Properties!$G$12*EXP(1/$N$2-1/300)*(K415*L415-M415*N415/Properties!$B$3)</f>
        <v>1.3261893650695536E-2</v>
      </c>
      <c r="Q415" s="20">
        <f>Properties!$G$13*(K415^2-O415*N415/Properties!$C$3)</f>
        <v>7.2655584029587209E-4</v>
      </c>
      <c r="R415" s="20">
        <f>Properties!$G$14*(O415*L415-M415*K415/Properties!$D$3)</f>
        <v>5.7899893464751929E-10</v>
      </c>
      <c r="S415" s="20">
        <f t="shared" si="153"/>
        <v>98.604856558011448</v>
      </c>
      <c r="T415" s="20">
        <f t="shared" si="154"/>
        <v>78.742515926885162</v>
      </c>
      <c r="U415" s="20">
        <f t="shared" si="155"/>
        <v>4.2608395827431647</v>
      </c>
      <c r="V415" s="20">
        <f t="shared" si="156"/>
        <v>4.4942700899561103</v>
      </c>
      <c r="W415" s="20">
        <f t="shared" si="157"/>
        <v>0.23343050721295264</v>
      </c>
      <c r="X415" s="20">
        <f t="shared" si="144"/>
        <v>19.8</v>
      </c>
      <c r="Y415" s="20">
        <f t="shared" si="158"/>
        <v>0.99332626089229015</v>
      </c>
      <c r="Z415" s="34">
        <f t="shared" si="159"/>
        <v>4.2257995811607052E-2</v>
      </c>
      <c r="AA415" s="38">
        <f t="shared" si="162"/>
        <v>1.3951434419885516E-2</v>
      </c>
      <c r="AB415" s="37">
        <f t="shared" si="163"/>
        <v>1.5718550913935481E-2</v>
      </c>
      <c r="AC415" s="39">
        <f t="shared" si="160"/>
        <v>18.253111547250136</v>
      </c>
    </row>
    <row r="416" spans="1:29">
      <c r="A416" s="20">
        <f t="shared" si="161"/>
        <v>3.8900000000000087E-2</v>
      </c>
      <c r="B416" s="16">
        <f t="shared" si="146"/>
        <v>4.9529018290197939</v>
      </c>
      <c r="C416" s="16">
        <f t="shared" si="147"/>
        <v>92.792122078960801</v>
      </c>
      <c r="D416" s="20">
        <f t="shared" si="164"/>
        <v>98.604856558011448</v>
      </c>
      <c r="E416" s="20">
        <f t="shared" si="165"/>
        <v>78.742515926885162</v>
      </c>
      <c r="F416" s="20">
        <f t="shared" si="145"/>
        <v>4.2608395827431647</v>
      </c>
      <c r="G416" s="20">
        <f t="shared" si="145"/>
        <v>4.4942700899561103</v>
      </c>
      <c r="H416" s="20">
        <f t="shared" si="145"/>
        <v>0.23343050721295264</v>
      </c>
      <c r="I416" s="20">
        <f t="shared" si="145"/>
        <v>19.8</v>
      </c>
      <c r="J416" s="20">
        <f t="shared" si="145"/>
        <v>0.99332626089229015</v>
      </c>
      <c r="K416" s="20">
        <f t="shared" si="148"/>
        <v>1010.3570074520378</v>
      </c>
      <c r="L416" s="20">
        <f t="shared" si="149"/>
        <v>806.83706186749862</v>
      </c>
      <c r="M416" s="20">
        <f t="shared" si="150"/>
        <v>43.658794103319472</v>
      </c>
      <c r="N416" s="20">
        <f t="shared" si="151"/>
        <v>46.050645346233949</v>
      </c>
      <c r="O416" s="20">
        <f t="shared" si="152"/>
        <v>2.3918512429145453</v>
      </c>
      <c r="P416" s="20">
        <f>Properties!$G$12*EXP(1/$N$2-1/300)*(K416*L416-M416*N416/Properties!$B$3)</f>
        <v>1.3260429142744111E-2</v>
      </c>
      <c r="Q416" s="20">
        <f>Properties!$G$13*(K416^2-O416*N416/Properties!$C$3)</f>
        <v>7.2647892786566312E-4</v>
      </c>
      <c r="R416" s="20">
        <f>Properties!$G$14*(O416*L416-M416*K416/Properties!$D$3)</f>
        <v>5.7938304289719153E-10</v>
      </c>
      <c r="S416" s="20">
        <f t="shared" si="153"/>
        <v>98.601346824466987</v>
      </c>
      <c r="T416" s="20">
        <f t="shared" si="154"/>
        <v>78.739352781863062</v>
      </c>
      <c r="U416" s="20">
        <f t="shared" si="155"/>
        <v>4.2640027277652601</v>
      </c>
      <c r="V416" s="20">
        <f t="shared" si="156"/>
        <v>4.4976065292393885</v>
      </c>
      <c r="W416" s="20">
        <f t="shared" si="157"/>
        <v>0.23360380147413548</v>
      </c>
      <c r="X416" s="20">
        <f t="shared" si="144"/>
        <v>19.8</v>
      </c>
      <c r="Y416" s="20">
        <f t="shared" si="158"/>
        <v>0.99330904697003863</v>
      </c>
      <c r="Z416" s="34">
        <f t="shared" si="159"/>
        <v>4.2363759014689251E-2</v>
      </c>
      <c r="AA416" s="38">
        <f t="shared" si="162"/>
        <v>1.3986531755330133E-2</v>
      </c>
      <c r="AB416" s="37">
        <f t="shared" si="163"/>
        <v>1.5758090226711728E-2</v>
      </c>
      <c r="AC416" s="39">
        <f t="shared" si="160"/>
        <v>18.253028118214299</v>
      </c>
    </row>
    <row r="417" spans="1:29">
      <c r="A417" s="20">
        <f t="shared" si="161"/>
        <v>3.900000000000009E-2</v>
      </c>
      <c r="B417" s="16">
        <f t="shared" si="146"/>
        <v>4.9656342244671459</v>
      </c>
      <c r="C417" s="16">
        <f t="shared" si="147"/>
        <v>93.030662238546824</v>
      </c>
      <c r="D417" s="20">
        <f t="shared" si="164"/>
        <v>98.601346824466987</v>
      </c>
      <c r="E417" s="20">
        <f t="shared" si="165"/>
        <v>78.739352781863062</v>
      </c>
      <c r="F417" s="20">
        <f t="shared" si="145"/>
        <v>4.2640027277652601</v>
      </c>
      <c r="G417" s="20">
        <f t="shared" si="145"/>
        <v>4.4976065292393885</v>
      </c>
      <c r="H417" s="20">
        <f t="shared" si="145"/>
        <v>0.23360380147413548</v>
      </c>
      <c r="I417" s="20">
        <f t="shared" si="145"/>
        <v>19.8</v>
      </c>
      <c r="J417" s="20">
        <f t="shared" si="145"/>
        <v>0.99330904697003863</v>
      </c>
      <c r="K417" s="20">
        <f t="shared" si="148"/>
        <v>1010.3035364491753</v>
      </c>
      <c r="L417" s="20">
        <f t="shared" si="149"/>
        <v>806.79066904485444</v>
      </c>
      <c r="M417" s="20">
        <f t="shared" si="150"/>
        <v>43.690448193971307</v>
      </c>
      <c r="N417" s="20">
        <f t="shared" si="151"/>
        <v>46.084033620116003</v>
      </c>
      <c r="O417" s="20">
        <f t="shared" si="152"/>
        <v>2.3935854261447704</v>
      </c>
      <c r="P417" s="20">
        <f>Properties!$G$12*EXP(1/$N$2-1/300)*(K417*L417-M417*N417/Properties!$B$3)</f>
        <v>1.3258964853065502E-2</v>
      </c>
      <c r="Q417" s="20">
        <f>Properties!$G$13*(K417^2-O417*N417/Properties!$C$3)</f>
        <v>7.2640202654526784E-4</v>
      </c>
      <c r="R417" s="20">
        <f>Properties!$G$14*(O417*L417-M417*K417/Properties!$D$3)</f>
        <v>5.7976704388293738E-10</v>
      </c>
      <c r="S417" s="20">
        <f t="shared" si="153"/>
        <v>98.597837476902612</v>
      </c>
      <c r="T417" s="20">
        <f t="shared" si="154"/>
        <v>78.736189986132771</v>
      </c>
      <c r="U417" s="20">
        <f t="shared" si="155"/>
        <v>4.2671655234955539</v>
      </c>
      <c r="V417" s="20">
        <f t="shared" si="156"/>
        <v>4.5009426008867202</v>
      </c>
      <c r="W417" s="20">
        <f t="shared" si="157"/>
        <v>0.23377707739117348</v>
      </c>
      <c r="X417" s="20">
        <f t="shared" si="144"/>
        <v>19.8</v>
      </c>
      <c r="Y417" s="20">
        <f t="shared" si="158"/>
        <v>0.99329183274947197</v>
      </c>
      <c r="Z417" s="34">
        <f t="shared" si="159"/>
        <v>4.2469506454643202E-2</v>
      </c>
      <c r="AA417" s="38">
        <f t="shared" si="162"/>
        <v>1.4021625230973882E-2</v>
      </c>
      <c r="AB417" s="37">
        <f t="shared" si="163"/>
        <v>1.5797625173340359E-2</v>
      </c>
      <c r="AC417" s="39">
        <f t="shared" si="160"/>
        <v>18.252944692827146</v>
      </c>
    </row>
    <row r="418" spans="1:29">
      <c r="A418" s="20">
        <f t="shared" si="161"/>
        <v>3.9100000000000093E-2</v>
      </c>
      <c r="B418" s="16">
        <f t="shared" si="146"/>
        <v>4.9783666199144978</v>
      </c>
      <c r="C418" s="16">
        <f t="shared" si="147"/>
        <v>93.269202398132848</v>
      </c>
      <c r="D418" s="20">
        <f t="shared" si="164"/>
        <v>98.597837476902612</v>
      </c>
      <c r="E418" s="20">
        <f t="shared" si="165"/>
        <v>78.736189986132771</v>
      </c>
      <c r="F418" s="20">
        <f t="shared" si="145"/>
        <v>4.2671655234955539</v>
      </c>
      <c r="G418" s="20">
        <f t="shared" si="145"/>
        <v>4.5009426008867202</v>
      </c>
      <c r="H418" s="20">
        <f t="shared" si="145"/>
        <v>0.23377707739117348</v>
      </c>
      <c r="I418" s="20">
        <f t="shared" si="145"/>
        <v>19.8</v>
      </c>
      <c r="J418" s="20">
        <f t="shared" si="145"/>
        <v>0.99329183274947197</v>
      </c>
      <c r="K418" s="20">
        <f t="shared" si="148"/>
        <v>1010.250070344154</v>
      </c>
      <c r="L418" s="20">
        <f t="shared" si="149"/>
        <v>806.74428068217014</v>
      </c>
      <c r="M418" s="20">
        <f t="shared" si="150"/>
        <v>43.722097569243317</v>
      </c>
      <c r="N418" s="20">
        <f t="shared" si="151"/>
        <v>46.117416928398669</v>
      </c>
      <c r="O418" s="20">
        <f t="shared" si="152"/>
        <v>2.3953193591554109</v>
      </c>
      <c r="P418" s="20">
        <f>Properties!$G$12*EXP(1/$N$2-1/300)*(K418*L418-M418*N418/Properties!$B$3)</f>
        <v>1.3257500781615283E-2</v>
      </c>
      <c r="Q418" s="20">
        <f>Properties!$G$13*(K418^2-O418*N418/Properties!$C$3)</f>
        <v>7.2632513633245433E-4</v>
      </c>
      <c r="R418" s="20">
        <f>Properties!$G$14*(O418*L418-M418*K418/Properties!$D$3)</f>
        <v>5.8015093763096058E-10</v>
      </c>
      <c r="S418" s="20">
        <f t="shared" si="153"/>
        <v>98.594328515260983</v>
      </c>
      <c r="T418" s="20">
        <f t="shared" si="154"/>
        <v>78.733027539642222</v>
      </c>
      <c r="U418" s="20">
        <f t="shared" si="155"/>
        <v>4.2703279699861012</v>
      </c>
      <c r="V418" s="20">
        <f t="shared" si="156"/>
        <v>4.5042783049528108</v>
      </c>
      <c r="W418" s="20">
        <f t="shared" si="157"/>
        <v>0.23395033496671627</v>
      </c>
      <c r="X418" s="20">
        <f t="shared" si="144"/>
        <v>19.8</v>
      </c>
      <c r="Y418" s="20">
        <f t="shared" si="158"/>
        <v>0.99327461823057461</v>
      </c>
      <c r="Z418" s="34">
        <f t="shared" si="159"/>
        <v>4.2575238134677007E-2</v>
      </c>
      <c r="AA418" s="38">
        <f t="shared" si="162"/>
        <v>1.4056714847390168E-2</v>
      </c>
      <c r="AB418" s="37">
        <f t="shared" si="163"/>
        <v>1.5837155754472219E-2</v>
      </c>
      <c r="AC418" s="39">
        <f t="shared" si="160"/>
        <v>18.252861271088598</v>
      </c>
    </row>
    <row r="419" spans="1:29">
      <c r="A419" s="20">
        <f t="shared" si="161"/>
        <v>3.9200000000000096E-2</v>
      </c>
      <c r="B419" s="16">
        <f t="shared" si="146"/>
        <v>4.9910990153618497</v>
      </c>
      <c r="C419" s="16">
        <f t="shared" si="147"/>
        <v>93.507742557718871</v>
      </c>
      <c r="D419" s="20">
        <f t="shared" si="164"/>
        <v>98.594328515260983</v>
      </c>
      <c r="E419" s="20">
        <f t="shared" si="165"/>
        <v>78.733027539642222</v>
      </c>
      <c r="F419" s="20">
        <f t="shared" si="145"/>
        <v>4.2703279699861012</v>
      </c>
      <c r="G419" s="20">
        <f t="shared" si="145"/>
        <v>4.5042783049528108</v>
      </c>
      <c r="H419" s="20">
        <f t="shared" si="145"/>
        <v>0.23395033496671627</v>
      </c>
      <c r="I419" s="20">
        <f t="shared" si="145"/>
        <v>19.8</v>
      </c>
      <c r="J419" s="20">
        <f t="shared" si="145"/>
        <v>0.99327461823057461</v>
      </c>
      <c r="K419" s="20">
        <f t="shared" si="148"/>
        <v>1010.1966091361973</v>
      </c>
      <c r="L419" s="20">
        <f t="shared" si="149"/>
        <v>806.69789677874223</v>
      </c>
      <c r="M419" s="20">
        <f t="shared" si="150"/>
        <v>43.753742229825065</v>
      </c>
      <c r="N419" s="20">
        <f t="shared" si="151"/>
        <v>46.15079527180675</v>
      </c>
      <c r="O419" s="20">
        <f t="shared" si="152"/>
        <v>2.3970530419817497</v>
      </c>
      <c r="P419" s="20">
        <f>Properties!$G$12*EXP(1/$N$2-1/300)*(K419*L419-M419*N419/Properties!$B$3)</f>
        <v>1.3256036928349002E-2</v>
      </c>
      <c r="Q419" s="20">
        <f>Properties!$G$13*(K419^2-O419*N419/Properties!$C$3)</f>
        <v>7.2624825722499042E-4</v>
      </c>
      <c r="R419" s="20">
        <f>Properties!$G$14*(O419*L419-M419*K419/Properties!$D$3)</f>
        <v>5.8053472416745524E-10</v>
      </c>
      <c r="S419" s="20">
        <f t="shared" si="153"/>
        <v>98.590819939484746</v>
      </c>
      <c r="T419" s="20">
        <f t="shared" si="154"/>
        <v>78.729865442339374</v>
      </c>
      <c r="U419" s="20">
        <f t="shared" si="155"/>
        <v>4.2734900672889484</v>
      </c>
      <c r="V419" s="20">
        <f t="shared" si="156"/>
        <v>4.5076136414923544</v>
      </c>
      <c r="W419" s="20">
        <f t="shared" si="157"/>
        <v>0.23412357420341295</v>
      </c>
      <c r="X419" s="20">
        <f t="shared" si="144"/>
        <v>19.8</v>
      </c>
      <c r="Y419" s="20">
        <f t="shared" si="158"/>
        <v>0.99325740341333113</v>
      </c>
      <c r="Z419" s="34">
        <f t="shared" si="159"/>
        <v>4.2680954058000875E-2</v>
      </c>
      <c r="AA419" s="38">
        <f t="shared" si="162"/>
        <v>1.4091800605152542E-2</v>
      </c>
      <c r="AB419" s="37">
        <f t="shared" si="163"/>
        <v>1.5876681970757821E-2</v>
      </c>
      <c r="AC419" s="39">
        <f t="shared" si="160"/>
        <v>18.252777852998527</v>
      </c>
    </row>
    <row r="420" spans="1:29">
      <c r="A420" s="20">
        <f t="shared" si="161"/>
        <v>3.9300000000000099E-2</v>
      </c>
      <c r="B420" s="16">
        <f t="shared" si="146"/>
        <v>5.0038314108092017</v>
      </c>
      <c r="C420" s="16">
        <f t="shared" si="147"/>
        <v>93.746282717304894</v>
      </c>
      <c r="D420" s="20">
        <f t="shared" si="164"/>
        <v>98.590819939484746</v>
      </c>
      <c r="E420" s="20">
        <f t="shared" si="165"/>
        <v>78.729865442339374</v>
      </c>
      <c r="F420" s="20">
        <f t="shared" si="145"/>
        <v>4.2734900672889484</v>
      </c>
      <c r="G420" s="20">
        <f t="shared" si="145"/>
        <v>4.5076136414923544</v>
      </c>
      <c r="H420" s="20">
        <f t="shared" si="145"/>
        <v>0.23412357420341295</v>
      </c>
      <c r="I420" s="20">
        <f t="shared" si="145"/>
        <v>19.8</v>
      </c>
      <c r="J420" s="20">
        <f t="shared" si="145"/>
        <v>0.99325740341333113</v>
      </c>
      <c r="K420" s="20">
        <f t="shared" si="148"/>
        <v>1010.1431528245283</v>
      </c>
      <c r="L420" s="20">
        <f t="shared" si="149"/>
        <v>806.65151733386836</v>
      </c>
      <c r="M420" s="20">
        <f t="shared" si="150"/>
        <v>43.785382176405953</v>
      </c>
      <c r="N420" s="20">
        <f t="shared" si="151"/>
        <v>46.184168651064944</v>
      </c>
      <c r="O420" s="20">
        <f t="shared" si="152"/>
        <v>2.3987864746590621</v>
      </c>
      <c r="P420" s="20">
        <f>Properties!$G$12*EXP(1/$N$2-1/300)*(K420*L420-M420*N420/Properties!$B$3)</f>
        <v>1.3254573293222232E-2</v>
      </c>
      <c r="Q420" s="20">
        <f>Properties!$G$13*(K420^2-O420*N420/Properties!$C$3)</f>
        <v>7.2617138922064341E-4</v>
      </c>
      <c r="R420" s="20">
        <f>Properties!$G$14*(O420*L420-M420*K420/Properties!$D$3)</f>
        <v>5.809184035186095E-10</v>
      </c>
      <c r="S420" s="20">
        <f t="shared" si="153"/>
        <v>98.587311749516559</v>
      </c>
      <c r="T420" s="20">
        <f t="shared" si="154"/>
        <v>78.726703694172187</v>
      </c>
      <c r="U420" s="20">
        <f t="shared" si="155"/>
        <v>4.2766518154561304</v>
      </c>
      <c r="V420" s="20">
        <f t="shared" si="156"/>
        <v>4.5109486105600354</v>
      </c>
      <c r="W420" s="20">
        <f t="shared" si="157"/>
        <v>0.23429679510391208</v>
      </c>
      <c r="X420" s="20">
        <f t="shared" si="144"/>
        <v>19.8</v>
      </c>
      <c r="Y420" s="20">
        <f t="shared" si="158"/>
        <v>0.99324018829772598</v>
      </c>
      <c r="Z420" s="34">
        <f t="shared" si="159"/>
        <v>4.2786654227823573E-2</v>
      </c>
      <c r="AA420" s="38">
        <f t="shared" si="162"/>
        <v>1.4126882504834412E-2</v>
      </c>
      <c r="AB420" s="37">
        <f t="shared" si="163"/>
        <v>1.5916203822847662E-2</v>
      </c>
      <c r="AC420" s="39">
        <f t="shared" si="160"/>
        <v>18.252694438556862</v>
      </c>
    </row>
    <row r="421" spans="1:29">
      <c r="A421" s="20">
        <f t="shared" si="161"/>
        <v>3.9400000000000102E-2</v>
      </c>
      <c r="B421" s="16">
        <f t="shared" si="146"/>
        <v>5.0165638062565536</v>
      </c>
      <c r="C421" s="16">
        <f t="shared" si="147"/>
        <v>93.984822876890917</v>
      </c>
      <c r="D421" s="20">
        <f t="shared" si="164"/>
        <v>98.587311749516559</v>
      </c>
      <c r="E421" s="20">
        <f t="shared" si="165"/>
        <v>78.726703694172187</v>
      </c>
      <c r="F421" s="20">
        <f t="shared" si="145"/>
        <v>4.2766518154561304</v>
      </c>
      <c r="G421" s="20">
        <f t="shared" si="145"/>
        <v>4.5109486105600354</v>
      </c>
      <c r="H421" s="20">
        <f t="shared" si="145"/>
        <v>0.23429679510391208</v>
      </c>
      <c r="I421" s="20">
        <f t="shared" si="145"/>
        <v>19.8</v>
      </c>
      <c r="J421" s="20">
        <f t="shared" si="145"/>
        <v>0.99324018829772598</v>
      </c>
      <c r="K421" s="20">
        <f t="shared" si="148"/>
        <v>1010.0897014083707</v>
      </c>
      <c r="L421" s="20">
        <f t="shared" si="149"/>
        <v>806.60514234684581</v>
      </c>
      <c r="M421" s="20">
        <f t="shared" si="150"/>
        <v>43.817017409675266</v>
      </c>
      <c r="N421" s="20">
        <f t="shared" si="151"/>
        <v>46.217537066897805</v>
      </c>
      <c r="O421" s="20">
        <f t="shared" si="152"/>
        <v>2.4005196572226173</v>
      </c>
      <c r="P421" s="20">
        <f>Properties!$G$12*EXP(1/$N$2-1/300)*(K421*L421-M421*N421/Properties!$B$3)</f>
        <v>1.3253109876190544E-2</v>
      </c>
      <c r="Q421" s="20">
        <f>Properties!$G$13*(K421^2-O421*N421/Properties!$C$3)</f>
        <v>7.2609453231718202E-4</v>
      </c>
      <c r="R421" s="20">
        <f>Properties!$G$14*(O421*L421-M421*K421/Properties!$D$3)</f>
        <v>5.8130197571060373E-10</v>
      </c>
      <c r="S421" s="20">
        <f t="shared" si="153"/>
        <v>98.583803945299124</v>
      </c>
      <c r="T421" s="20">
        <f t="shared" si="154"/>
        <v>78.723542295088649</v>
      </c>
      <c r="U421" s="20">
        <f t="shared" si="155"/>
        <v>4.2798132145396721</v>
      </c>
      <c r="V421" s="20">
        <f t="shared" si="156"/>
        <v>4.5142832122105263</v>
      </c>
      <c r="W421" s="20">
        <f t="shared" si="157"/>
        <v>0.23446999767086169</v>
      </c>
      <c r="X421" s="20">
        <f t="shared" si="144"/>
        <v>19.8</v>
      </c>
      <c r="Y421" s="20">
        <f t="shared" si="158"/>
        <v>0.99322297288374362</v>
      </c>
      <c r="Z421" s="34">
        <f t="shared" si="159"/>
        <v>4.2892338647353201E-2</v>
      </c>
      <c r="AA421" s="38">
        <f t="shared" si="162"/>
        <v>1.4161960547008761E-2</v>
      </c>
      <c r="AB421" s="37">
        <f t="shared" si="163"/>
        <v>1.5955721311391891E-2</v>
      </c>
      <c r="AC421" s="39">
        <f t="shared" si="160"/>
        <v>18.252611027763493</v>
      </c>
    </row>
    <row r="422" spans="1:29">
      <c r="A422" s="20">
        <f t="shared" si="161"/>
        <v>3.9500000000000104E-2</v>
      </c>
      <c r="B422" s="16">
        <f t="shared" si="146"/>
        <v>5.0292962017039056</v>
      </c>
      <c r="C422" s="16">
        <f t="shared" si="147"/>
        <v>94.22336303647694</v>
      </c>
      <c r="D422" s="20">
        <f t="shared" si="164"/>
        <v>98.583803945299124</v>
      </c>
      <c r="E422" s="20">
        <f t="shared" si="165"/>
        <v>78.723542295088649</v>
      </c>
      <c r="F422" s="20">
        <f t="shared" si="145"/>
        <v>4.2798132145396721</v>
      </c>
      <c r="G422" s="20">
        <f t="shared" si="145"/>
        <v>4.5142832122105263</v>
      </c>
      <c r="H422" s="20">
        <f t="shared" si="145"/>
        <v>0.23446999767086169</v>
      </c>
      <c r="I422" s="20">
        <f t="shared" si="145"/>
        <v>19.8</v>
      </c>
      <c r="J422" s="20">
        <f t="shared" si="145"/>
        <v>0.99322297288374362</v>
      </c>
      <c r="K422" s="20">
        <f t="shared" si="148"/>
        <v>1010.0362548869483</v>
      </c>
      <c r="L422" s="20">
        <f t="shared" si="149"/>
        <v>806.55877181697201</v>
      </c>
      <c r="M422" s="20">
        <f t="shared" si="150"/>
        <v>43.848647930322123</v>
      </c>
      <c r="N422" s="20">
        <f t="shared" si="151"/>
        <v>46.250900520029717</v>
      </c>
      <c r="O422" s="20">
        <f t="shared" si="152"/>
        <v>2.4022525897076763</v>
      </c>
      <c r="P422" s="20">
        <f>Properties!$G$12*EXP(1/$N$2-1/300)*(K422*L422-M422*N422/Properties!$B$3)</f>
        <v>1.3251646677209527E-2</v>
      </c>
      <c r="Q422" s="20">
        <f>Properties!$G$13*(K422^2-O422*N422/Properties!$C$3)</f>
        <v>7.2601768651237551E-4</v>
      </c>
      <c r="R422" s="20">
        <f>Properties!$G$14*(O422*L422-M422*K422/Properties!$D$3)</f>
        <v>5.8168544076961043E-10</v>
      </c>
      <c r="S422" s="20">
        <f t="shared" si="153"/>
        <v>98.580296526775115</v>
      </c>
      <c r="T422" s="20">
        <f t="shared" si="154"/>
        <v>78.720381245036734</v>
      </c>
      <c r="U422" s="20">
        <f t="shared" si="155"/>
        <v>4.2829742645915863</v>
      </c>
      <c r="V422" s="20">
        <f t="shared" si="156"/>
        <v>4.5176174464984884</v>
      </c>
      <c r="W422" s="20">
        <f t="shared" si="157"/>
        <v>0.23464318190690928</v>
      </c>
      <c r="X422" s="20">
        <f t="shared" si="144"/>
        <v>19.8</v>
      </c>
      <c r="Y422" s="20">
        <f t="shared" si="158"/>
        <v>0.99320575717136861</v>
      </c>
      <c r="Z422" s="34">
        <f t="shared" si="159"/>
        <v>4.2998007319797193E-2</v>
      </c>
      <c r="AA422" s="38">
        <f t="shared" si="162"/>
        <v>1.4197034732248853E-2</v>
      </c>
      <c r="AB422" s="37">
        <f t="shared" si="163"/>
        <v>1.5995234437040828E-2</v>
      </c>
      <c r="AC422" s="39">
        <f t="shared" si="160"/>
        <v>18.252527620618316</v>
      </c>
    </row>
    <row r="423" spans="1:29">
      <c r="A423" s="20">
        <f t="shared" si="161"/>
        <v>3.9600000000000107E-2</v>
      </c>
      <c r="B423" s="16">
        <f t="shared" si="146"/>
        <v>5.0420285971512575</v>
      </c>
      <c r="C423" s="16">
        <f t="shared" si="147"/>
        <v>94.461903196062963</v>
      </c>
      <c r="D423" s="20">
        <f t="shared" si="164"/>
        <v>98.580296526775115</v>
      </c>
      <c r="E423" s="20">
        <f t="shared" si="165"/>
        <v>78.720381245036734</v>
      </c>
      <c r="F423" s="20">
        <f t="shared" si="145"/>
        <v>4.2829742645915863</v>
      </c>
      <c r="G423" s="20">
        <f t="shared" si="145"/>
        <v>4.5176174464984884</v>
      </c>
      <c r="H423" s="20">
        <f t="shared" si="145"/>
        <v>0.23464318190690928</v>
      </c>
      <c r="I423" s="20">
        <f t="shared" si="145"/>
        <v>19.8</v>
      </c>
      <c r="J423" s="20">
        <f t="shared" si="145"/>
        <v>0.99320575717136861</v>
      </c>
      <c r="K423" s="20">
        <f t="shared" si="148"/>
        <v>1009.9828132594854</v>
      </c>
      <c r="L423" s="20">
        <f t="shared" si="149"/>
        <v>806.51240574354495</v>
      </c>
      <c r="M423" s="20">
        <f t="shared" si="150"/>
        <v>43.880273739035538</v>
      </c>
      <c r="N423" s="20">
        <f t="shared" si="151"/>
        <v>46.28425901118495</v>
      </c>
      <c r="O423" s="20">
        <f t="shared" si="152"/>
        <v>2.4039852721494954</v>
      </c>
      <c r="P423" s="20">
        <f>Properties!$G$12*EXP(1/$N$2-1/300)*(K423*L423-M423*N423/Properties!$B$3)</f>
        <v>1.3250183696234799E-2</v>
      </c>
      <c r="Q423" s="20">
        <f>Properties!$G$13*(K423^2-O423*N423/Properties!$C$3)</f>
        <v>7.2594085180399388E-4</v>
      </c>
      <c r="R423" s="20">
        <f>Properties!$G$14*(O423*L423-M423*K423/Properties!$D$3)</f>
        <v>5.8206879872179654E-10</v>
      </c>
      <c r="S423" s="20">
        <f t="shared" si="153"/>
        <v>98.576789493887233</v>
      </c>
      <c r="T423" s="20">
        <f t="shared" si="154"/>
        <v>78.717220543964444</v>
      </c>
      <c r="U423" s="20">
        <f t="shared" si="155"/>
        <v>4.2861349656638765</v>
      </c>
      <c r="V423" s="20">
        <f t="shared" si="156"/>
        <v>4.5209513134785713</v>
      </c>
      <c r="W423" s="20">
        <f t="shared" si="157"/>
        <v>0.23481634781470181</v>
      </c>
      <c r="X423" s="20">
        <f t="shared" si="144"/>
        <v>19.8</v>
      </c>
      <c r="Y423" s="20">
        <f t="shared" si="158"/>
        <v>0.99318854116058541</v>
      </c>
      <c r="Z423" s="34">
        <f t="shared" si="159"/>
        <v>4.3103660248360653E-2</v>
      </c>
      <c r="AA423" s="38">
        <f t="shared" si="162"/>
        <v>1.4232105061127669E-2</v>
      </c>
      <c r="AB423" s="37">
        <f t="shared" si="163"/>
        <v>1.6034743200444446E-2</v>
      </c>
      <c r="AC423" s="39">
        <f t="shared" si="160"/>
        <v>18.252444217121244</v>
      </c>
    </row>
    <row r="424" spans="1:29">
      <c r="A424" s="20">
        <f t="shared" si="161"/>
        <v>3.970000000000011E-2</v>
      </c>
      <c r="B424" s="16">
        <f t="shared" si="146"/>
        <v>5.0547609925986094</v>
      </c>
      <c r="C424" s="16">
        <f t="shared" si="147"/>
        <v>94.700443355648986</v>
      </c>
      <c r="D424" s="20">
        <f t="shared" si="164"/>
        <v>98.576789493887233</v>
      </c>
      <c r="E424" s="20">
        <f t="shared" si="165"/>
        <v>78.717220543964444</v>
      </c>
      <c r="F424" s="20">
        <f t="shared" si="145"/>
        <v>4.2861349656638765</v>
      </c>
      <c r="G424" s="20">
        <f t="shared" si="145"/>
        <v>4.5209513134785713</v>
      </c>
      <c r="H424" s="20">
        <f t="shared" si="145"/>
        <v>0.23481634781470181</v>
      </c>
      <c r="I424" s="20">
        <f t="shared" si="145"/>
        <v>19.8</v>
      </c>
      <c r="J424" s="20">
        <f t="shared" si="145"/>
        <v>0.99318854116058541</v>
      </c>
      <c r="K424" s="20">
        <f t="shared" si="148"/>
        <v>1009.9293765252056</v>
      </c>
      <c r="L424" s="20">
        <f t="shared" si="149"/>
        <v>806.46604412586248</v>
      </c>
      <c r="M424" s="20">
        <f t="shared" si="150"/>
        <v>43.911894836504345</v>
      </c>
      <c r="N424" s="20">
        <f t="shared" si="151"/>
        <v>46.317612541087598</v>
      </c>
      <c r="O424" s="20">
        <f t="shared" si="152"/>
        <v>2.4057177045833211</v>
      </c>
      <c r="P424" s="20">
        <f>Properties!$G$12*EXP(1/$N$2-1/300)*(K424*L424-M424*N424/Properties!$B$3)</f>
        <v>1.3248720933221962E-2</v>
      </c>
      <c r="Q424" s="20">
        <f>Properties!$G$13*(K424^2-O424*N424/Properties!$C$3)</f>
        <v>7.2586402818980704E-4</v>
      </c>
      <c r="R424" s="20">
        <f>Properties!$G$14*(O424*L424-M424*K424/Properties!$D$3)</f>
        <v>5.8245204959332009E-10</v>
      </c>
      <c r="S424" s="20">
        <f t="shared" si="153"/>
        <v>98.573282846578209</v>
      </c>
      <c r="T424" s="20">
        <f t="shared" si="154"/>
        <v>78.714060191819783</v>
      </c>
      <c r="U424" s="20">
        <f t="shared" si="155"/>
        <v>4.289295317808536</v>
      </c>
      <c r="V424" s="20">
        <f t="shared" si="156"/>
        <v>4.5242848132054148</v>
      </c>
      <c r="W424" s="20">
        <f t="shared" si="157"/>
        <v>0.23498949539688577</v>
      </c>
      <c r="X424" s="20">
        <f t="shared" si="144"/>
        <v>19.8</v>
      </c>
      <c r="Y424" s="20">
        <f t="shared" si="158"/>
        <v>0.99317132485137849</v>
      </c>
      <c r="Z424" s="34">
        <f t="shared" si="159"/>
        <v>4.3209297436250127E-2</v>
      </c>
      <c r="AA424" s="38">
        <f t="shared" si="162"/>
        <v>1.4267171534217908E-2</v>
      </c>
      <c r="AB424" s="37">
        <f t="shared" si="163"/>
        <v>1.6074247602252713E-2</v>
      </c>
      <c r="AC424" s="39">
        <f t="shared" si="160"/>
        <v>18.252360817272177</v>
      </c>
    </row>
    <row r="425" spans="1:29">
      <c r="A425" s="20">
        <f t="shared" si="161"/>
        <v>3.9800000000000113E-2</v>
      </c>
      <c r="B425" s="16">
        <f t="shared" si="146"/>
        <v>5.0674933880459614</v>
      </c>
      <c r="C425" s="16">
        <f t="shared" si="147"/>
        <v>94.938983515235009</v>
      </c>
      <c r="D425" s="20">
        <f t="shared" si="164"/>
        <v>98.573282846578209</v>
      </c>
      <c r="E425" s="20">
        <f t="shared" si="165"/>
        <v>78.714060191819783</v>
      </c>
      <c r="F425" s="20">
        <f t="shared" si="145"/>
        <v>4.289295317808536</v>
      </c>
      <c r="G425" s="20">
        <f t="shared" si="145"/>
        <v>4.5242848132054148</v>
      </c>
      <c r="H425" s="20">
        <f t="shared" si="145"/>
        <v>0.23498949539688577</v>
      </c>
      <c r="I425" s="20">
        <f t="shared" si="145"/>
        <v>19.8</v>
      </c>
      <c r="J425" s="20">
        <f t="shared" si="145"/>
        <v>0.99317132485137849</v>
      </c>
      <c r="K425" s="20">
        <f t="shared" si="148"/>
        <v>1009.8759446833337</v>
      </c>
      <c r="L425" s="20">
        <f t="shared" si="149"/>
        <v>806.4196869632226</v>
      </c>
      <c r="M425" s="20">
        <f t="shared" si="150"/>
        <v>43.943511223417282</v>
      </c>
      <c r="N425" s="20">
        <f t="shared" si="151"/>
        <v>46.350961110461604</v>
      </c>
      <c r="O425" s="20">
        <f t="shared" si="152"/>
        <v>2.4074498870443954</v>
      </c>
      <c r="P425" s="20">
        <f>Properties!$G$12*EXP(1/$N$2-1/300)*(K425*L425-M425*N425/Properties!$B$3)</f>
        <v>1.3247258388126647E-2</v>
      </c>
      <c r="Q425" s="20">
        <f>Properties!$G$13*(K425^2-O425*N425/Properties!$C$3)</f>
        <v>7.2578721566758642E-4</v>
      </c>
      <c r="R425" s="20">
        <f>Properties!$G$14*(O425*L425-M425*K425/Properties!$D$3)</f>
        <v>5.828351934103327E-10</v>
      </c>
      <c r="S425" s="20">
        <f t="shared" si="153"/>
        <v>98.569776584790759</v>
      </c>
      <c r="T425" s="20">
        <f t="shared" si="154"/>
        <v>78.710900188550767</v>
      </c>
      <c r="U425" s="20">
        <f t="shared" si="155"/>
        <v>4.2924553210775462</v>
      </c>
      <c r="V425" s="20">
        <f t="shared" si="156"/>
        <v>4.5276179457336463</v>
      </c>
      <c r="W425" s="20">
        <f t="shared" si="157"/>
        <v>0.23516262465610702</v>
      </c>
      <c r="X425" s="20">
        <f t="shared" si="144"/>
        <v>19.8</v>
      </c>
      <c r="Y425" s="20">
        <f t="shared" si="158"/>
        <v>0.99315410824373229</v>
      </c>
      <c r="Z425" s="34">
        <f t="shared" si="159"/>
        <v>4.3314918886669718E-2</v>
      </c>
      <c r="AA425" s="38">
        <f t="shared" si="162"/>
        <v>1.430223415209241E-2</v>
      </c>
      <c r="AB425" s="37">
        <f t="shared" si="163"/>
        <v>1.6113747643115416E-2</v>
      </c>
      <c r="AC425" s="39">
        <f t="shared" si="160"/>
        <v>18.252277421071007</v>
      </c>
    </row>
    <row r="426" spans="1:29">
      <c r="A426" s="20">
        <f t="shared" si="161"/>
        <v>3.9900000000000116E-2</v>
      </c>
      <c r="B426" s="16">
        <f t="shared" si="146"/>
        <v>5.0802257834933133</v>
      </c>
      <c r="C426" s="16">
        <f t="shared" si="147"/>
        <v>95.177523674821032</v>
      </c>
      <c r="D426" s="20">
        <f t="shared" si="164"/>
        <v>98.569776584790759</v>
      </c>
      <c r="E426" s="20">
        <f t="shared" si="165"/>
        <v>78.710900188550767</v>
      </c>
      <c r="F426" s="20">
        <f t="shared" si="145"/>
        <v>4.2924553210775462</v>
      </c>
      <c r="G426" s="20">
        <f t="shared" si="145"/>
        <v>4.5276179457336463</v>
      </c>
      <c r="H426" s="20">
        <f t="shared" si="145"/>
        <v>0.23516262465610702</v>
      </c>
      <c r="I426" s="20">
        <f t="shared" si="145"/>
        <v>19.8</v>
      </c>
      <c r="J426" s="20">
        <f t="shared" si="145"/>
        <v>0.99315410824373229</v>
      </c>
      <c r="K426" s="20">
        <f t="shared" si="148"/>
        <v>1009.8225177330937</v>
      </c>
      <c r="L426" s="20">
        <f t="shared" si="149"/>
        <v>806.37333425492307</v>
      </c>
      <c r="M426" s="20">
        <f t="shared" si="150"/>
        <v>43.975122900462878</v>
      </c>
      <c r="N426" s="20">
        <f t="shared" si="151"/>
        <v>46.384304720030769</v>
      </c>
      <c r="O426" s="20">
        <f t="shared" si="152"/>
        <v>2.4091818195679493</v>
      </c>
      <c r="P426" s="20">
        <f>Properties!$G$12*EXP(1/$N$2-1/300)*(K426*L426-M426*N426/Properties!$B$3)</f>
        <v>1.324579606090448E-2</v>
      </c>
      <c r="Q426" s="20">
        <f>Properties!$G$13*(K426^2-O426*N426/Properties!$C$3)</f>
        <v>7.2571041423510278E-4</v>
      </c>
      <c r="R426" s="20">
        <f>Properties!$G$14*(O426*L426-M426*K426/Properties!$D$3)</f>
        <v>5.8321823019897763E-10</v>
      </c>
      <c r="S426" s="20">
        <f t="shared" si="153"/>
        <v>98.566270708467613</v>
      </c>
      <c r="T426" s="20">
        <f t="shared" si="154"/>
        <v>78.70774053410544</v>
      </c>
      <c r="U426" s="20">
        <f t="shared" si="155"/>
        <v>4.295614975522879</v>
      </c>
      <c r="V426" s="20">
        <f t="shared" si="156"/>
        <v>4.5309507111178835</v>
      </c>
      <c r="W426" s="20">
        <f t="shared" si="157"/>
        <v>0.23533573559501092</v>
      </c>
      <c r="X426" s="20">
        <f t="shared" si="144"/>
        <v>19.8</v>
      </c>
      <c r="Y426" s="20">
        <f t="shared" si="158"/>
        <v>0.99313689133763128</v>
      </c>
      <c r="Z426" s="34">
        <f t="shared" si="159"/>
        <v>4.3420524602823751E-2</v>
      </c>
      <c r="AA426" s="38">
        <f t="shared" si="162"/>
        <v>1.4337292915323872E-2</v>
      </c>
      <c r="AB426" s="37">
        <f t="shared" si="163"/>
        <v>1.6153243323681999E-2</v>
      </c>
      <c r="AC426" s="39">
        <f t="shared" si="160"/>
        <v>18.252194028517646</v>
      </c>
    </row>
    <row r="427" spans="1:29">
      <c r="A427" s="20">
        <f t="shared" si="161"/>
        <v>4.0000000000000119E-2</v>
      </c>
      <c r="B427" s="16">
        <f t="shared" si="146"/>
        <v>5.0929581789406653</v>
      </c>
      <c r="C427" s="16">
        <f t="shared" si="147"/>
        <v>95.416063834407055</v>
      </c>
      <c r="D427" s="20">
        <f t="shared" si="164"/>
        <v>98.566270708467613</v>
      </c>
      <c r="E427" s="20">
        <f t="shared" si="165"/>
        <v>78.70774053410544</v>
      </c>
      <c r="F427" s="20">
        <f t="shared" si="145"/>
        <v>4.295614975522879</v>
      </c>
      <c r="G427" s="20">
        <f t="shared" si="145"/>
        <v>4.5309507111178835</v>
      </c>
      <c r="H427" s="20">
        <f t="shared" si="145"/>
        <v>0.23533573559501092</v>
      </c>
      <c r="I427" s="20">
        <f t="shared" si="145"/>
        <v>19.8</v>
      </c>
      <c r="J427" s="20">
        <f t="shared" si="145"/>
        <v>0.99313689133763128</v>
      </c>
      <c r="K427" s="20">
        <f t="shared" si="148"/>
        <v>1009.7690956737099</v>
      </c>
      <c r="L427" s="20">
        <f t="shared" si="149"/>
        <v>806.32698600026265</v>
      </c>
      <c r="M427" s="20">
        <f t="shared" si="150"/>
        <v>44.006729868329607</v>
      </c>
      <c r="N427" s="20">
        <f t="shared" si="151"/>
        <v>46.417643370518753</v>
      </c>
      <c r="O427" s="20">
        <f t="shared" si="152"/>
        <v>2.410913502189211</v>
      </c>
      <c r="P427" s="20">
        <f>Properties!$G$12*EXP(1/$N$2-1/300)*(K427*L427-M427*N427/Properties!$B$3)</f>
        <v>1.3244333951511113E-2</v>
      </c>
      <c r="Q427" s="20">
        <f>Properties!$G$13*(K427^2-O427*N427/Properties!$C$3)</f>
        <v>7.2563362389012776E-4</v>
      </c>
      <c r="R427" s="20">
        <f>Properties!$G$14*(O427*L427-M427*K427/Properties!$D$3)</f>
        <v>5.8360115998539233E-10</v>
      </c>
      <c r="S427" s="20">
        <f t="shared" si="153"/>
        <v>98.562765217551529</v>
      </c>
      <c r="T427" s="20">
        <f t="shared" si="154"/>
        <v>78.70458122843182</v>
      </c>
      <c r="U427" s="20">
        <f t="shared" si="155"/>
        <v>4.2987742811964953</v>
      </c>
      <c r="V427" s="20">
        <f t="shared" si="156"/>
        <v>4.5342831094127316</v>
      </c>
      <c r="W427" s="20">
        <f t="shared" si="157"/>
        <v>0.23550882821624233</v>
      </c>
      <c r="X427" s="20">
        <f t="shared" si="144"/>
        <v>19.8</v>
      </c>
      <c r="Y427" s="20">
        <f t="shared" si="158"/>
        <v>0.99311967413306002</v>
      </c>
      <c r="Z427" s="34">
        <f t="shared" si="159"/>
        <v>4.3526114587915221E-2</v>
      </c>
      <c r="AA427" s="38">
        <f t="shared" si="162"/>
        <v>1.4372347824484705E-2</v>
      </c>
      <c r="AB427" s="37">
        <f t="shared" si="163"/>
        <v>1.6192734644602247E-2</v>
      </c>
      <c r="AC427" s="39">
        <f t="shared" si="160"/>
        <v>18.252110639612003</v>
      </c>
    </row>
    <row r="428" spans="1:29">
      <c r="A428" s="20">
        <f t="shared" si="161"/>
        <v>4.0100000000000122E-2</v>
      </c>
      <c r="B428" s="16">
        <f t="shared" si="146"/>
        <v>5.1056905743880172</v>
      </c>
      <c r="C428" s="16">
        <f t="shared" si="147"/>
        <v>95.654603993993078</v>
      </c>
      <c r="D428" s="20">
        <f t="shared" si="164"/>
        <v>98.562765217551529</v>
      </c>
      <c r="E428" s="20">
        <f t="shared" si="165"/>
        <v>78.70458122843182</v>
      </c>
      <c r="F428" s="20">
        <f t="shared" si="145"/>
        <v>4.2987742811964953</v>
      </c>
      <c r="G428" s="20">
        <f t="shared" si="145"/>
        <v>4.5342831094127316</v>
      </c>
      <c r="H428" s="20">
        <f t="shared" si="145"/>
        <v>0.23550882821624233</v>
      </c>
      <c r="I428" s="20">
        <f t="shared" si="145"/>
        <v>19.8</v>
      </c>
      <c r="J428" s="20">
        <f t="shared" si="145"/>
        <v>0.99311967413306002</v>
      </c>
      <c r="K428" s="20">
        <f t="shared" si="148"/>
        <v>1009.7156785044079</v>
      </c>
      <c r="L428" s="20">
        <f t="shared" si="149"/>
        <v>806.28064219853968</v>
      </c>
      <c r="M428" s="20">
        <f t="shared" si="150"/>
        <v>44.03833212770575</v>
      </c>
      <c r="N428" s="20">
        <f t="shared" si="151"/>
        <v>46.450977062649088</v>
      </c>
      <c r="O428" s="20">
        <f t="shared" si="152"/>
        <v>2.4126449349433998</v>
      </c>
      <c r="P428" s="20">
        <f>Properties!$G$12*EXP(1/$N$2-1/300)*(K428*L428-M428*N428/Properties!$B$3)</f>
        <v>1.3242872059902213E-2</v>
      </c>
      <c r="Q428" s="20">
        <f>Properties!$G$13*(K428^2-O428*N428/Properties!$C$3)</f>
        <v>7.2555684463043528E-4</v>
      </c>
      <c r="R428" s="20">
        <f>Properties!$G$14*(O428*L428-M428*K428/Properties!$D$3)</f>
        <v>5.8398398279570631E-10</v>
      </c>
      <c r="S428" s="20">
        <f t="shared" si="153"/>
        <v>98.559260111985267</v>
      </c>
      <c r="T428" s="20">
        <f t="shared" si="154"/>
        <v>78.701422271477966</v>
      </c>
      <c r="U428" s="20">
        <f t="shared" si="155"/>
        <v>4.3019332381503448</v>
      </c>
      <c r="V428" s="20">
        <f t="shared" si="156"/>
        <v>4.5376151406727852</v>
      </c>
      <c r="W428" s="20">
        <f t="shared" si="157"/>
        <v>0.23568190252244556</v>
      </c>
      <c r="X428" s="20">
        <f t="shared" si="144"/>
        <v>19.8</v>
      </c>
      <c r="Y428" s="20">
        <f t="shared" si="158"/>
        <v>0.99310245663000296</v>
      </c>
      <c r="Z428" s="34">
        <f t="shared" si="159"/>
        <v>4.3631688845145677E-2</v>
      </c>
      <c r="AA428" s="38">
        <f t="shared" si="162"/>
        <v>1.4407398880147327E-2</v>
      </c>
      <c r="AB428" s="37">
        <f t="shared" si="163"/>
        <v>1.6232221606525422E-2</v>
      </c>
      <c r="AC428" s="39">
        <f t="shared" si="160"/>
        <v>18.252027254353958</v>
      </c>
    </row>
    <row r="429" spans="1:29">
      <c r="A429" s="20">
        <f t="shared" si="161"/>
        <v>4.0200000000000125E-2</v>
      </c>
      <c r="B429" s="16">
        <f t="shared" si="146"/>
        <v>5.11842296983537</v>
      </c>
      <c r="C429" s="16">
        <f t="shared" si="147"/>
        <v>95.893144153579115</v>
      </c>
      <c r="D429" s="20">
        <f t="shared" si="164"/>
        <v>98.559260111985267</v>
      </c>
      <c r="E429" s="20">
        <f t="shared" si="165"/>
        <v>78.701422271477966</v>
      </c>
      <c r="F429" s="20">
        <f t="shared" si="145"/>
        <v>4.3019332381503448</v>
      </c>
      <c r="G429" s="20">
        <f t="shared" si="145"/>
        <v>4.5376151406727852</v>
      </c>
      <c r="H429" s="20">
        <f t="shared" si="145"/>
        <v>0.23568190252244556</v>
      </c>
      <c r="I429" s="20">
        <f t="shared" si="145"/>
        <v>19.8</v>
      </c>
      <c r="J429" s="20">
        <f t="shared" si="145"/>
        <v>0.99310245663000296</v>
      </c>
      <c r="K429" s="20">
        <f t="shared" si="148"/>
        <v>1009.6622662244122</v>
      </c>
      <c r="L429" s="20">
        <f t="shared" si="149"/>
        <v>806.23430284905248</v>
      </c>
      <c r="M429" s="20">
        <f t="shared" si="150"/>
        <v>44.069929679279426</v>
      </c>
      <c r="N429" s="20">
        <f t="shared" si="151"/>
        <v>46.484305797145105</v>
      </c>
      <c r="O429" s="20">
        <f t="shared" si="152"/>
        <v>2.4143761178657268</v>
      </c>
      <c r="P429" s="20">
        <f>Properties!$G$12*EXP(1/$N$2-1/300)*(K429*L429-M429*N429/Properties!$B$3)</f>
        <v>1.3241410386033442E-2</v>
      </c>
      <c r="Q429" s="20">
        <f>Properties!$G$13*(K429^2-O429*N429/Properties!$C$3)</f>
        <v>7.2548007645379742E-4</v>
      </c>
      <c r="R429" s="20">
        <f>Properties!$G$14*(O429*L429-M429*K429/Properties!$D$3)</f>
        <v>5.843666986560413E-10</v>
      </c>
      <c r="S429" s="20">
        <f t="shared" si="153"/>
        <v>98.5557553917116</v>
      </c>
      <c r="T429" s="20">
        <f t="shared" si="154"/>
        <v>78.698263663191938</v>
      </c>
      <c r="U429" s="20">
        <f t="shared" si="155"/>
        <v>4.3050918464363681</v>
      </c>
      <c r="V429" s="20">
        <f t="shared" si="156"/>
        <v>4.5409468049526271</v>
      </c>
      <c r="W429" s="20">
        <f t="shared" si="157"/>
        <v>0.2358549585162644</v>
      </c>
      <c r="X429" s="20">
        <f t="shared" si="144"/>
        <v>19.8</v>
      </c>
      <c r="Y429" s="20">
        <f t="shared" si="158"/>
        <v>0.99308523882844457</v>
      </c>
      <c r="Z429" s="34">
        <f t="shared" si="159"/>
        <v>4.3737247377717114E-2</v>
      </c>
      <c r="AA429" s="38">
        <f t="shared" si="162"/>
        <v>1.4442446082884005E-2</v>
      </c>
      <c r="AB429" s="37">
        <f t="shared" si="163"/>
        <v>1.6271704210100778E-2</v>
      </c>
      <c r="AC429" s="39">
        <f t="shared" si="160"/>
        <v>18.251943872743436</v>
      </c>
    </row>
    <row r="430" spans="1:29">
      <c r="A430" s="20">
        <f t="shared" si="161"/>
        <v>4.0300000000000127E-2</v>
      </c>
      <c r="B430" s="16">
        <f t="shared" si="146"/>
        <v>5.131155365282722</v>
      </c>
      <c r="C430" s="16">
        <f t="shared" si="147"/>
        <v>96.131684313165138</v>
      </c>
      <c r="D430" s="20">
        <f t="shared" si="164"/>
        <v>98.5557553917116</v>
      </c>
      <c r="E430" s="20">
        <f t="shared" si="165"/>
        <v>78.698263663191938</v>
      </c>
      <c r="F430" s="20">
        <f t="shared" si="145"/>
        <v>4.3050918464363681</v>
      </c>
      <c r="G430" s="20">
        <f t="shared" si="145"/>
        <v>4.5409468049526271</v>
      </c>
      <c r="H430" s="20">
        <f t="shared" si="145"/>
        <v>0.2358549585162644</v>
      </c>
      <c r="I430" s="20">
        <f t="shared" si="145"/>
        <v>19.8</v>
      </c>
      <c r="J430" s="20">
        <f t="shared" si="145"/>
        <v>0.99308523882844457</v>
      </c>
      <c r="K430" s="20">
        <f t="shared" si="148"/>
        <v>1009.6088588329477</v>
      </c>
      <c r="L430" s="20">
        <f t="shared" si="149"/>
        <v>806.18796795110006</v>
      </c>
      <c r="M430" s="20">
        <f t="shared" si="150"/>
        <v>44.101522523738687</v>
      </c>
      <c r="N430" s="20">
        <f t="shared" si="151"/>
        <v>46.517629574730023</v>
      </c>
      <c r="O430" s="20">
        <f t="shared" si="152"/>
        <v>2.416107050991398</v>
      </c>
      <c r="P430" s="20">
        <f>Properties!$G$12*EXP(1/$N$2-1/300)*(K430*L430-M430*N430/Properties!$B$3)</f>
        <v>1.323994892986048E-2</v>
      </c>
      <c r="Q430" s="20">
        <f>Properties!$G$13*(K430^2-O430*N430/Properties!$C$3)</f>
        <v>7.254033193579883E-4</v>
      </c>
      <c r="R430" s="20">
        <f>Properties!$G$14*(O430*L430-M430*K430/Properties!$D$3)</f>
        <v>5.8474930759251244E-10</v>
      </c>
      <c r="S430" s="20">
        <f t="shared" si="153"/>
        <v>98.552251056673313</v>
      </c>
      <c r="T430" s="20">
        <f t="shared" si="154"/>
        <v>78.695105403521808</v>
      </c>
      <c r="U430" s="20">
        <f t="shared" si="155"/>
        <v>4.3082501061064935</v>
      </c>
      <c r="V430" s="20">
        <f t="shared" si="156"/>
        <v>4.5442781023068308</v>
      </c>
      <c r="W430" s="20">
        <f t="shared" si="157"/>
        <v>0.23602799620034209</v>
      </c>
      <c r="X430" s="20">
        <f t="shared" si="144"/>
        <v>19.8</v>
      </c>
      <c r="Y430" s="20">
        <f t="shared" si="158"/>
        <v>0.99306802072836931</v>
      </c>
      <c r="Z430" s="34">
        <f t="shared" si="159"/>
        <v>4.3842790188830083E-2</v>
      </c>
      <c r="AA430" s="38">
        <f t="shared" si="162"/>
        <v>1.4477489433266868E-2</v>
      </c>
      <c r="AB430" s="37">
        <f t="shared" si="163"/>
        <v>1.6311182455977402E-2</v>
      </c>
      <c r="AC430" s="39">
        <f t="shared" si="160"/>
        <v>18.251860494780313</v>
      </c>
    </row>
    <row r="431" spans="1:29">
      <c r="A431" s="20">
        <f t="shared" si="161"/>
        <v>4.040000000000013E-2</v>
      </c>
      <c r="B431" s="16">
        <f t="shared" si="146"/>
        <v>5.1438877607300739</v>
      </c>
      <c r="C431" s="16">
        <f t="shared" si="147"/>
        <v>96.370224472751161</v>
      </c>
      <c r="D431" s="20">
        <f t="shared" si="164"/>
        <v>98.552251056673313</v>
      </c>
      <c r="E431" s="20">
        <f t="shared" si="165"/>
        <v>78.695105403521808</v>
      </c>
      <c r="F431" s="20">
        <f t="shared" si="145"/>
        <v>4.3082501061064935</v>
      </c>
      <c r="G431" s="20">
        <f t="shared" si="145"/>
        <v>4.5442781023068308</v>
      </c>
      <c r="H431" s="20">
        <f t="shared" si="145"/>
        <v>0.23602799620034209</v>
      </c>
      <c r="I431" s="20">
        <f t="shared" si="145"/>
        <v>19.8</v>
      </c>
      <c r="J431" s="20">
        <f t="shared" si="145"/>
        <v>0.99306802072836931</v>
      </c>
      <c r="K431" s="20">
        <f t="shared" si="148"/>
        <v>1009.5554563292394</v>
      </c>
      <c r="L431" s="20">
        <f t="shared" si="149"/>
        <v>806.14163750398086</v>
      </c>
      <c r="M431" s="20">
        <f t="shared" si="150"/>
        <v>44.133110661771347</v>
      </c>
      <c r="N431" s="20">
        <f t="shared" si="151"/>
        <v>46.550948396126905</v>
      </c>
      <c r="O431" s="20">
        <f t="shared" si="152"/>
        <v>2.4178377343556106</v>
      </c>
      <c r="P431" s="20">
        <f>Properties!$G$12*EXP(1/$N$2-1/300)*(K431*L431-M431*N431/Properties!$B$3)</f>
        <v>1.3238487691339016E-2</v>
      </c>
      <c r="Q431" s="20">
        <f>Properties!$G$13*(K431^2-O431*N431/Properties!$C$3)</f>
        <v>7.2532657334078141E-4</v>
      </c>
      <c r="R431" s="20">
        <f>Properties!$G$14*(O431*L431-M431*K431/Properties!$D$3)</f>
        <v>5.851318096312275E-10</v>
      </c>
      <c r="S431" s="20">
        <f t="shared" si="153"/>
        <v>98.548747106813209</v>
      </c>
      <c r="T431" s="20">
        <f t="shared" si="154"/>
        <v>78.691947492415665</v>
      </c>
      <c r="U431" s="20">
        <f t="shared" si="155"/>
        <v>4.3114080172126403</v>
      </c>
      <c r="V431" s="20">
        <f t="shared" si="156"/>
        <v>4.547609032789957</v>
      </c>
      <c r="W431" s="20">
        <f t="shared" si="157"/>
        <v>0.23620101557732134</v>
      </c>
      <c r="X431" s="20">
        <f t="shared" si="144"/>
        <v>19.8</v>
      </c>
      <c r="Y431" s="20">
        <f t="shared" si="158"/>
        <v>0.99305080232976162</v>
      </c>
      <c r="Z431" s="34">
        <f t="shared" si="159"/>
        <v>4.3948317281684801E-2</v>
      </c>
      <c r="AA431" s="38">
        <f t="shared" si="162"/>
        <v>1.4512528931867906E-2</v>
      </c>
      <c r="AB431" s="37">
        <f t="shared" si="163"/>
        <v>1.6350656344804194E-2</v>
      </c>
      <c r="AC431" s="39">
        <f t="shared" si="160"/>
        <v>18.251777120464514</v>
      </c>
    </row>
    <row r="432" spans="1:29">
      <c r="A432" s="20">
        <f t="shared" si="161"/>
        <v>4.0500000000000133E-2</v>
      </c>
      <c r="B432" s="16">
        <f t="shared" si="146"/>
        <v>5.1566201561774259</v>
      </c>
      <c r="C432" s="16">
        <f t="shared" si="147"/>
        <v>96.608764632337184</v>
      </c>
      <c r="D432" s="20">
        <f t="shared" si="164"/>
        <v>98.548747106813209</v>
      </c>
      <c r="E432" s="20">
        <f t="shared" si="165"/>
        <v>78.691947492415665</v>
      </c>
      <c r="F432" s="20">
        <f t="shared" si="145"/>
        <v>4.3114080172126403</v>
      </c>
      <c r="G432" s="20">
        <f t="shared" si="145"/>
        <v>4.547609032789957</v>
      </c>
      <c r="H432" s="20">
        <f t="shared" si="145"/>
        <v>0.23620101557732134</v>
      </c>
      <c r="I432" s="20">
        <f t="shared" si="145"/>
        <v>19.8</v>
      </c>
      <c r="J432" s="20">
        <f t="shared" si="145"/>
        <v>0.99305080232976162</v>
      </c>
      <c r="K432" s="20">
        <f t="shared" si="148"/>
        <v>1009.5020587125133</v>
      </c>
      <c r="L432" s="20">
        <f t="shared" si="149"/>
        <v>806.09531150699434</v>
      </c>
      <c r="M432" s="20">
        <f t="shared" si="150"/>
        <v>44.164694094065169</v>
      </c>
      <c r="N432" s="20">
        <f t="shared" si="151"/>
        <v>46.584262262058672</v>
      </c>
      <c r="O432" s="20">
        <f t="shared" si="152"/>
        <v>2.4195681679935559</v>
      </c>
      <c r="P432" s="20">
        <f>Properties!$G$12*EXP(1/$N$2-1/300)*(K432*L432-M432*N432/Properties!$B$3)</f>
        <v>1.3237026670424767E-2</v>
      </c>
      <c r="Q432" s="20">
        <f>Properties!$G$13*(K432^2-O432*N432/Properties!$C$3)</f>
        <v>7.2524983839995262E-4</v>
      </c>
      <c r="R432" s="20">
        <f>Properties!$G$14*(O432*L432-M432*K432/Properties!$D$3)</f>
        <v>5.8551420479828673E-10</v>
      </c>
      <c r="S432" s="20">
        <f t="shared" si="153"/>
        <v>98.54524354207409</v>
      </c>
      <c r="T432" s="20">
        <f t="shared" si="154"/>
        <v>78.688789929821581</v>
      </c>
      <c r="U432" s="20">
        <f t="shared" si="155"/>
        <v>4.3145655798067164</v>
      </c>
      <c r="V432" s="20">
        <f t="shared" si="156"/>
        <v>4.5509395964565558</v>
      </c>
      <c r="W432" s="20">
        <f t="shared" si="157"/>
        <v>0.23637401664984434</v>
      </c>
      <c r="X432" s="20">
        <f t="shared" si="144"/>
        <v>19.8</v>
      </c>
      <c r="Y432" s="20">
        <f t="shared" si="158"/>
        <v>0.99303358363260608</v>
      </c>
      <c r="Z432" s="34">
        <f t="shared" si="159"/>
        <v>4.4053828659479155E-2</v>
      </c>
      <c r="AA432" s="38">
        <f t="shared" si="162"/>
        <v>1.4547564579259103E-2</v>
      </c>
      <c r="AB432" s="37">
        <f t="shared" si="163"/>
        <v>1.6390125877230231E-2</v>
      </c>
      <c r="AC432" s="39">
        <f t="shared" si="160"/>
        <v>18.25169374979593</v>
      </c>
    </row>
    <row r="433" spans="1:29">
      <c r="A433" s="20">
        <f t="shared" si="161"/>
        <v>4.0600000000000136E-2</v>
      </c>
      <c r="B433" s="16">
        <f t="shared" si="146"/>
        <v>5.1693525516247778</v>
      </c>
      <c r="C433" s="16">
        <f t="shared" si="147"/>
        <v>96.847304791923207</v>
      </c>
      <c r="D433" s="20">
        <f t="shared" si="164"/>
        <v>98.54524354207409</v>
      </c>
      <c r="E433" s="20">
        <f t="shared" si="165"/>
        <v>78.688789929821581</v>
      </c>
      <c r="F433" s="20">
        <f t="shared" si="145"/>
        <v>4.3145655798067164</v>
      </c>
      <c r="G433" s="20">
        <f t="shared" si="145"/>
        <v>4.5509395964565558</v>
      </c>
      <c r="H433" s="20">
        <f t="shared" si="145"/>
        <v>0.23637401664984434</v>
      </c>
      <c r="I433" s="20">
        <f t="shared" si="145"/>
        <v>19.8</v>
      </c>
      <c r="J433" s="20">
        <f t="shared" si="145"/>
        <v>0.99303358363260608</v>
      </c>
      <c r="K433" s="20">
        <f t="shared" si="148"/>
        <v>1009.4486659819942</v>
      </c>
      <c r="L433" s="20">
        <f t="shared" si="149"/>
        <v>806.04898995943938</v>
      </c>
      <c r="M433" s="20">
        <f t="shared" si="150"/>
        <v>44.196272821307716</v>
      </c>
      <c r="N433" s="20">
        <f t="shared" si="151"/>
        <v>46.617571173248088</v>
      </c>
      <c r="O433" s="20">
        <f t="shared" si="152"/>
        <v>2.4212983519404179</v>
      </c>
      <c r="P433" s="20">
        <f>Properties!$G$12*EXP(1/$N$2-1/300)*(K433*L433-M433*N433/Properties!$B$3)</f>
        <v>1.3235565867073433E-2</v>
      </c>
      <c r="Q433" s="20">
        <f>Properties!$G$13*(K433^2-O433*N433/Properties!$C$3)</f>
        <v>7.2517311453327595E-4</v>
      </c>
      <c r="R433" s="20">
        <f>Properties!$G$14*(O433*L433-M433*K433/Properties!$D$3)</f>
        <v>5.8589649311978384E-10</v>
      </c>
      <c r="S433" s="20">
        <f t="shared" si="153"/>
        <v>98.54174036239877</v>
      </c>
      <c r="T433" s="20">
        <f t="shared" si="154"/>
        <v>78.685632715687674</v>
      </c>
      <c r="U433" s="20">
        <f t="shared" si="155"/>
        <v>4.3177227939406189</v>
      </c>
      <c r="V433" s="20">
        <f t="shared" si="156"/>
        <v>4.5542697933611667</v>
      </c>
      <c r="W433" s="20">
        <f t="shared" si="157"/>
        <v>0.23654699942055274</v>
      </c>
      <c r="X433" s="20">
        <f t="shared" ref="X433:X496" si="166">I433</f>
        <v>19.8</v>
      </c>
      <c r="Y433" s="20">
        <f t="shared" si="158"/>
        <v>0.99301636463688703</v>
      </c>
      <c r="Z433" s="34">
        <f t="shared" si="159"/>
        <v>4.4159324325412364E-2</v>
      </c>
      <c r="AA433" s="38">
        <f t="shared" si="162"/>
        <v>1.4582596376012304E-2</v>
      </c>
      <c r="AB433" s="37">
        <f t="shared" si="163"/>
        <v>1.6429591053904069E-2</v>
      </c>
      <c r="AC433" s="39">
        <f t="shared" si="160"/>
        <v>18.251610382774476</v>
      </c>
    </row>
    <row r="434" spans="1:29">
      <c r="A434" s="20">
        <f t="shared" si="161"/>
        <v>4.0700000000000139E-2</v>
      </c>
      <c r="B434" s="16">
        <f t="shared" si="146"/>
        <v>5.1820849470721297</v>
      </c>
      <c r="C434" s="16">
        <f t="shared" si="147"/>
        <v>97.08584495150923</v>
      </c>
      <c r="D434" s="20">
        <f t="shared" si="164"/>
        <v>98.54174036239877</v>
      </c>
      <c r="E434" s="20">
        <f t="shared" si="165"/>
        <v>78.685632715687674</v>
      </c>
      <c r="F434" s="20">
        <f t="shared" si="145"/>
        <v>4.3177227939406189</v>
      </c>
      <c r="G434" s="20">
        <f t="shared" si="145"/>
        <v>4.5542697933611667</v>
      </c>
      <c r="H434" s="20">
        <f t="shared" si="145"/>
        <v>0.23654699942055274</v>
      </c>
      <c r="I434" s="20">
        <f t="shared" si="145"/>
        <v>19.8</v>
      </c>
      <c r="J434" s="20">
        <f t="shared" si="145"/>
        <v>0.99301636463688703</v>
      </c>
      <c r="K434" s="20">
        <f t="shared" si="148"/>
        <v>1009.3952781369081</v>
      </c>
      <c r="L434" s="20">
        <f t="shared" si="149"/>
        <v>806.00267286061501</v>
      </c>
      <c r="M434" s="20">
        <f t="shared" si="150"/>
        <v>44.227846844186452</v>
      </c>
      <c r="N434" s="20">
        <f t="shared" si="151"/>
        <v>46.650875130417774</v>
      </c>
      <c r="O434" s="20">
        <f t="shared" si="152"/>
        <v>2.4230282862313723</v>
      </c>
      <c r="P434" s="20">
        <f>Properties!$G$12*EXP(1/$N$2-1/300)*(K434*L434-M434*N434/Properties!$B$3)</f>
        <v>1.3234105281240744E-2</v>
      </c>
      <c r="Q434" s="20">
        <f>Properties!$G$13*(K434^2-O434*N434/Properties!$C$3)</f>
        <v>7.2509640173852835E-4</v>
      </c>
      <c r="R434" s="20">
        <f>Properties!$G$14*(O434*L434-M434*K434/Properties!$D$3)</f>
        <v>5.8627867462180326E-10</v>
      </c>
      <c r="S434" s="20">
        <f t="shared" si="153"/>
        <v>98.538237567730079</v>
      </c>
      <c r="T434" s="20">
        <f t="shared" si="154"/>
        <v>78.68247584996206</v>
      </c>
      <c r="U434" s="20">
        <f t="shared" si="155"/>
        <v>4.3208796596662351</v>
      </c>
      <c r="V434" s="20">
        <f t="shared" si="156"/>
        <v>4.5575996235583176</v>
      </c>
      <c r="W434" s="20">
        <f t="shared" si="157"/>
        <v>0.23671996389208769</v>
      </c>
      <c r="X434" s="20">
        <f t="shared" si="166"/>
        <v>19.8</v>
      </c>
      <c r="Y434" s="20">
        <f t="shared" si="158"/>
        <v>0.99299914534258904</v>
      </c>
      <c r="Z434" s="34">
        <f t="shared" si="159"/>
        <v>4.4264804282681647E-2</v>
      </c>
      <c r="AA434" s="38">
        <f t="shared" si="162"/>
        <v>1.4617624322699214E-2</v>
      </c>
      <c r="AB434" s="37">
        <f t="shared" si="163"/>
        <v>1.6469051875474251E-2</v>
      </c>
      <c r="AC434" s="39">
        <f t="shared" si="160"/>
        <v>18.251527019400029</v>
      </c>
    </row>
    <row r="435" spans="1:29">
      <c r="A435" s="20">
        <f t="shared" si="161"/>
        <v>4.0800000000000142E-2</v>
      </c>
      <c r="B435" s="16">
        <f t="shared" si="146"/>
        <v>5.1948173425194817</v>
      </c>
      <c r="C435" s="16">
        <f t="shared" si="147"/>
        <v>97.324385111095253</v>
      </c>
      <c r="D435" s="20">
        <f t="shared" si="164"/>
        <v>98.538237567730079</v>
      </c>
      <c r="E435" s="20">
        <f t="shared" si="165"/>
        <v>78.68247584996206</v>
      </c>
      <c r="F435" s="20">
        <f t="shared" si="145"/>
        <v>4.3208796596662351</v>
      </c>
      <c r="G435" s="20">
        <f t="shared" si="145"/>
        <v>4.5575996235583176</v>
      </c>
      <c r="H435" s="20">
        <f t="shared" si="145"/>
        <v>0.23671996389208769</v>
      </c>
      <c r="I435" s="20">
        <f t="shared" si="145"/>
        <v>19.8</v>
      </c>
      <c r="J435" s="20">
        <f t="shared" si="145"/>
        <v>0.99299914534258904</v>
      </c>
      <c r="K435" s="20">
        <f t="shared" si="148"/>
        <v>1009.3418951764805</v>
      </c>
      <c r="L435" s="20">
        <f t="shared" si="149"/>
        <v>805.9563602098209</v>
      </c>
      <c r="M435" s="20">
        <f t="shared" si="150"/>
        <v>44.259416163388657</v>
      </c>
      <c r="N435" s="20">
        <f t="shared" si="151"/>
        <v>46.684174134290188</v>
      </c>
      <c r="O435" s="20">
        <f t="shared" si="152"/>
        <v>2.4247579709015881</v>
      </c>
      <c r="P435" s="20">
        <f>Properties!$G$12*EXP(1/$N$2-1/300)*(K435*L435-M435*N435/Properties!$B$3)</f>
        <v>1.3232644912882433E-2</v>
      </c>
      <c r="Q435" s="20">
        <f>Properties!$G$13*(K435^2-O435*N435/Properties!$C$3)</f>
        <v>7.2501970001348547E-4</v>
      </c>
      <c r="R435" s="20">
        <f>Properties!$G$14*(O435*L435-M435*K435/Properties!$D$3)</f>
        <v>5.8666074933042413E-10</v>
      </c>
      <c r="S435" s="20">
        <f t="shared" si="153"/>
        <v>98.534735158010875</v>
      </c>
      <c r="T435" s="20">
        <f t="shared" si="154"/>
        <v>78.679319332592854</v>
      </c>
      <c r="U435" s="20">
        <f t="shared" si="155"/>
        <v>4.324036177035441</v>
      </c>
      <c r="V435" s="20">
        <f t="shared" si="156"/>
        <v>4.5609290871025259</v>
      </c>
      <c r="W435" s="20">
        <f t="shared" si="157"/>
        <v>0.23689291006708976</v>
      </c>
      <c r="X435" s="20">
        <f t="shared" si="166"/>
        <v>19.8</v>
      </c>
      <c r="Y435" s="20">
        <f t="shared" si="158"/>
        <v>0.99298192574969646</v>
      </c>
      <c r="Z435" s="34">
        <f t="shared" si="159"/>
        <v>4.4370268534483781E-2</v>
      </c>
      <c r="AA435" s="38">
        <f t="shared" si="162"/>
        <v>1.4652648419891249E-2</v>
      </c>
      <c r="AB435" s="37">
        <f t="shared" si="163"/>
        <v>1.6508508342589323E-2</v>
      </c>
      <c r="AC435" s="39">
        <f t="shared" si="160"/>
        <v>18.25144365967251</v>
      </c>
    </row>
    <row r="436" spans="1:29">
      <c r="A436" s="20">
        <f t="shared" si="161"/>
        <v>4.0900000000000145E-2</v>
      </c>
      <c r="B436" s="16">
        <f t="shared" si="146"/>
        <v>5.2075497379668336</v>
      </c>
      <c r="C436" s="16">
        <f t="shared" si="147"/>
        <v>97.562925270681276</v>
      </c>
      <c r="D436" s="20">
        <f t="shared" si="164"/>
        <v>98.534735158010875</v>
      </c>
      <c r="E436" s="20">
        <f t="shared" si="165"/>
        <v>78.679319332592854</v>
      </c>
      <c r="F436" s="20">
        <f t="shared" si="145"/>
        <v>4.324036177035441</v>
      </c>
      <c r="G436" s="20">
        <f t="shared" si="145"/>
        <v>4.5609290871025259</v>
      </c>
      <c r="H436" s="20">
        <f t="shared" si="145"/>
        <v>0.23689291006708976</v>
      </c>
      <c r="I436" s="20">
        <f t="shared" si="145"/>
        <v>19.8</v>
      </c>
      <c r="J436" s="20">
        <f t="shared" si="145"/>
        <v>0.99298192574969646</v>
      </c>
      <c r="K436" s="20">
        <f t="shared" si="148"/>
        <v>1009.2885170999378</v>
      </c>
      <c r="L436" s="20">
        <f t="shared" si="149"/>
        <v>805.91005200635652</v>
      </c>
      <c r="M436" s="20">
        <f t="shared" si="150"/>
        <v>44.290980779601512</v>
      </c>
      <c r="N436" s="20">
        <f t="shared" si="151"/>
        <v>46.717468185587684</v>
      </c>
      <c r="O436" s="20">
        <f t="shared" si="152"/>
        <v>2.4264874059862298</v>
      </c>
      <c r="P436" s="20">
        <f>Properties!$G$12*EXP(1/$N$2-1/300)*(K436*L436-M436*N436/Properties!$B$3)</f>
        <v>1.3231184761954255E-2</v>
      </c>
      <c r="Q436" s="20">
        <f>Properties!$G$13*(K436^2-O436*N436/Properties!$C$3)</f>
        <v>7.2494300935592492E-4</v>
      </c>
      <c r="R436" s="20">
        <f>Properties!$G$14*(O436*L436-M436*K436/Properties!$D$3)</f>
        <v>5.8704271727171855E-10</v>
      </c>
      <c r="S436" s="20">
        <f t="shared" si="153"/>
        <v>98.531233133183989</v>
      </c>
      <c r="T436" s="20">
        <f t="shared" si="154"/>
        <v>78.676163163528187</v>
      </c>
      <c r="U436" s="20">
        <f t="shared" si="155"/>
        <v>4.3271923461001025</v>
      </c>
      <c r="V436" s="20">
        <f t="shared" si="156"/>
        <v>4.5642581840482972</v>
      </c>
      <c r="W436" s="20">
        <f t="shared" si="157"/>
        <v>0.23706583794819902</v>
      </c>
      <c r="X436" s="20">
        <f t="shared" si="166"/>
        <v>19.8</v>
      </c>
      <c r="Y436" s="20">
        <f t="shared" si="158"/>
        <v>0.99296470585819385</v>
      </c>
      <c r="Z436" s="34">
        <f t="shared" si="159"/>
        <v>4.4475717084013988E-2</v>
      </c>
      <c r="AA436" s="38">
        <f t="shared" si="162"/>
        <v>1.4687668668160115E-2</v>
      </c>
      <c r="AB436" s="37">
        <f t="shared" si="163"/>
        <v>1.654796045589766E-2</v>
      </c>
      <c r="AC436" s="39">
        <f t="shared" si="160"/>
        <v>18.251360303591817</v>
      </c>
    </row>
    <row r="437" spans="1:29">
      <c r="A437" s="20">
        <f t="shared" si="161"/>
        <v>4.1000000000000147E-2</v>
      </c>
      <c r="B437" s="16">
        <f t="shared" si="146"/>
        <v>5.2202821334141856</v>
      </c>
      <c r="C437" s="16">
        <f t="shared" si="147"/>
        <v>97.801465430267299</v>
      </c>
      <c r="D437" s="20">
        <f t="shared" si="164"/>
        <v>98.531233133183989</v>
      </c>
      <c r="E437" s="20">
        <f t="shared" si="165"/>
        <v>78.676163163528187</v>
      </c>
      <c r="F437" s="20">
        <f t="shared" si="145"/>
        <v>4.3271923461001025</v>
      </c>
      <c r="G437" s="20">
        <f t="shared" si="145"/>
        <v>4.5642581840482972</v>
      </c>
      <c r="H437" s="20">
        <f t="shared" si="145"/>
        <v>0.23706583794819902</v>
      </c>
      <c r="I437" s="20">
        <f t="shared" si="145"/>
        <v>19.8</v>
      </c>
      <c r="J437" s="20">
        <f t="shared" si="145"/>
        <v>0.99296470585819385</v>
      </c>
      <c r="K437" s="20">
        <f t="shared" si="148"/>
        <v>1009.235143906506</v>
      </c>
      <c r="L437" s="20">
        <f t="shared" si="149"/>
        <v>805.86374824952168</v>
      </c>
      <c r="M437" s="20">
        <f t="shared" si="150"/>
        <v>44.322540693512032</v>
      </c>
      <c r="N437" s="20">
        <f t="shared" si="151"/>
        <v>46.750757285032435</v>
      </c>
      <c r="O437" s="20">
        <f t="shared" si="152"/>
        <v>2.4282165915204521</v>
      </c>
      <c r="P437" s="20">
        <f>Properties!$G$12*EXP(1/$N$2-1/300)*(K437*L437-M437*N437/Properties!$B$3)</f>
        <v>1.3229724828411967E-2</v>
      </c>
      <c r="Q437" s="20">
        <f>Properties!$G$13*(K437^2-O437*N437/Properties!$C$3)</f>
        <v>7.2486632976362386E-4</v>
      </c>
      <c r="R437" s="20">
        <f>Properties!$G$14*(O437*L437-M437*K437/Properties!$D$3)</f>
        <v>5.8742457847175017E-10</v>
      </c>
      <c r="S437" s="20">
        <f t="shared" si="153"/>
        <v>98.527731493192306</v>
      </c>
      <c r="T437" s="20">
        <f t="shared" si="154"/>
        <v>78.673007342716218</v>
      </c>
      <c r="U437" s="20">
        <f t="shared" si="155"/>
        <v>4.3303481669120751</v>
      </c>
      <c r="V437" s="20">
        <f t="shared" si="156"/>
        <v>4.5675869144501258</v>
      </c>
      <c r="W437" s="20">
        <f t="shared" si="157"/>
        <v>0.23723874753805502</v>
      </c>
      <c r="X437" s="20">
        <f t="shared" si="166"/>
        <v>19.8</v>
      </c>
      <c r="Y437" s="20">
        <f t="shared" si="158"/>
        <v>0.99294748566806568</v>
      </c>
      <c r="Z437" s="34">
        <f t="shared" si="159"/>
        <v>4.4581149934467379E-2</v>
      </c>
      <c r="AA437" s="38">
        <f t="shared" si="162"/>
        <v>1.4722685068076941E-2</v>
      </c>
      <c r="AB437" s="37">
        <f t="shared" si="163"/>
        <v>1.6587408216047272E-2</v>
      </c>
      <c r="AC437" s="39">
        <f t="shared" si="160"/>
        <v>18.251276951157852</v>
      </c>
    </row>
    <row r="438" spans="1:29">
      <c r="A438" s="20">
        <f t="shared" si="161"/>
        <v>4.110000000000015E-2</v>
      </c>
      <c r="B438" s="16">
        <f t="shared" si="146"/>
        <v>5.2330145288615375</v>
      </c>
      <c r="C438" s="16">
        <f t="shared" si="147"/>
        <v>98.040005589853322</v>
      </c>
      <c r="D438" s="20">
        <f t="shared" si="164"/>
        <v>98.527731493192306</v>
      </c>
      <c r="E438" s="20">
        <f t="shared" si="165"/>
        <v>78.673007342716218</v>
      </c>
      <c r="F438" s="20">
        <f t="shared" si="145"/>
        <v>4.3303481669120751</v>
      </c>
      <c r="G438" s="20">
        <f t="shared" si="145"/>
        <v>4.5675869144501258</v>
      </c>
      <c r="H438" s="20">
        <f t="shared" si="145"/>
        <v>0.23723874753805502</v>
      </c>
      <c r="I438" s="20">
        <f t="shared" si="145"/>
        <v>19.8</v>
      </c>
      <c r="J438" s="20">
        <f t="shared" si="145"/>
        <v>0.99294748566806568</v>
      </c>
      <c r="K438" s="20">
        <f t="shared" si="148"/>
        <v>1009.1817755954113</v>
      </c>
      <c r="L438" s="20">
        <f t="shared" si="149"/>
        <v>805.81744893861628</v>
      </c>
      <c r="M438" s="20">
        <f t="shared" si="150"/>
        <v>44.354095905807107</v>
      </c>
      <c r="N438" s="20">
        <f t="shared" si="151"/>
        <v>46.784041433346459</v>
      </c>
      <c r="O438" s="20">
        <f t="shared" si="152"/>
        <v>2.4299455275394037</v>
      </c>
      <c r="P438" s="20">
        <f>Properties!$G$12*EXP(1/$N$2-1/300)*(K438*L438-M438*N438/Properties!$B$3)</f>
        <v>1.3228265112211347E-2</v>
      </c>
      <c r="Q438" s="20">
        <f>Properties!$G$13*(K438^2-O438*N438/Properties!$C$3)</f>
        <v>7.2478966123436087E-4</v>
      </c>
      <c r="R438" s="20">
        <f>Properties!$G$14*(O438*L438-M438*K438/Properties!$D$3)</f>
        <v>5.8780633295657641E-10</v>
      </c>
      <c r="S438" s="20">
        <f t="shared" si="153"/>
        <v>98.524230237978699</v>
      </c>
      <c r="T438" s="20">
        <f t="shared" si="154"/>
        <v>78.669851870105092</v>
      </c>
      <c r="U438" s="20">
        <f t="shared" si="155"/>
        <v>4.3335036395232036</v>
      </c>
      <c r="V438" s="20">
        <f t="shared" si="156"/>
        <v>4.570915278362496</v>
      </c>
      <c r="W438" s="20">
        <f t="shared" si="157"/>
        <v>0.23741163883929675</v>
      </c>
      <c r="X438" s="20">
        <f t="shared" si="166"/>
        <v>19.8</v>
      </c>
      <c r="Y438" s="20">
        <f t="shared" si="158"/>
        <v>0.99293026517929639</v>
      </c>
      <c r="Z438" s="34">
        <f t="shared" si="159"/>
        <v>4.468656708903751E-2</v>
      </c>
      <c r="AA438" s="38">
        <f t="shared" si="162"/>
        <v>1.4757697620213008E-2</v>
      </c>
      <c r="AB438" s="37">
        <f t="shared" si="163"/>
        <v>1.6626851623686358E-2</v>
      </c>
      <c r="AC438" s="39">
        <f t="shared" si="160"/>
        <v>18.25119360237052</v>
      </c>
    </row>
    <row r="439" spans="1:29">
      <c r="A439" s="20">
        <f t="shared" si="161"/>
        <v>4.1200000000000153E-2</v>
      </c>
      <c r="B439" s="16">
        <f t="shared" si="146"/>
        <v>5.2457469243088894</v>
      </c>
      <c r="C439" s="16">
        <f t="shared" si="147"/>
        <v>98.278545749439346</v>
      </c>
      <c r="D439" s="20">
        <f t="shared" si="164"/>
        <v>98.524230237978699</v>
      </c>
      <c r="E439" s="20">
        <f t="shared" si="165"/>
        <v>78.669851870105092</v>
      </c>
      <c r="F439" s="20">
        <f t="shared" si="145"/>
        <v>4.3335036395232036</v>
      </c>
      <c r="G439" s="20">
        <f t="shared" si="145"/>
        <v>4.570915278362496</v>
      </c>
      <c r="H439" s="20">
        <f t="shared" si="145"/>
        <v>0.23741163883929675</v>
      </c>
      <c r="I439" s="20">
        <f t="shared" si="145"/>
        <v>19.8</v>
      </c>
      <c r="J439" s="20">
        <f t="shared" si="145"/>
        <v>0.99293026517929639</v>
      </c>
      <c r="K439" s="20">
        <f t="shared" si="148"/>
        <v>1009.1284121658799</v>
      </c>
      <c r="L439" s="20">
        <f t="shared" si="149"/>
        <v>805.77115407293979</v>
      </c>
      <c r="M439" s="20">
        <f t="shared" si="150"/>
        <v>44.385646417173454</v>
      </c>
      <c r="N439" s="20">
        <f t="shared" si="151"/>
        <v>46.817320631251626</v>
      </c>
      <c r="O439" s="20">
        <f t="shared" si="152"/>
        <v>2.4316742140782241</v>
      </c>
      <c r="P439" s="20">
        <f>Properties!$G$12*EXP(1/$N$2-1/300)*(K439*L439-M439*N439/Properties!$B$3)</f>
        <v>1.3226805613308157E-2</v>
      </c>
      <c r="Q439" s="20">
        <f>Properties!$G$13*(K439^2-O439*N439/Properties!$C$3)</f>
        <v>7.24713003765914E-4</v>
      </c>
      <c r="R439" s="20">
        <f>Properties!$G$14*(O439*L439-M439*K439/Properties!$D$3)</f>
        <v>5.881879807522454E-10</v>
      </c>
      <c r="S439" s="20">
        <f t="shared" si="153"/>
        <v>98.520729367486055</v>
      </c>
      <c r="T439" s="20">
        <f t="shared" si="154"/>
        <v>78.66669674564298</v>
      </c>
      <c r="U439" s="20">
        <f t="shared" si="155"/>
        <v>4.336658763985322</v>
      </c>
      <c r="V439" s="20">
        <f t="shared" si="156"/>
        <v>4.5742432758398799</v>
      </c>
      <c r="W439" s="20">
        <f t="shared" si="157"/>
        <v>0.23758451185456267</v>
      </c>
      <c r="X439" s="20">
        <f t="shared" si="166"/>
        <v>19.8</v>
      </c>
      <c r="Y439" s="20">
        <f t="shared" si="158"/>
        <v>0.99291304439187045</v>
      </c>
      <c r="Z439" s="34">
        <f t="shared" si="159"/>
        <v>4.4791968550919381E-2</v>
      </c>
      <c r="AA439" s="38">
        <f t="shared" si="162"/>
        <v>1.4792706325139449E-2</v>
      </c>
      <c r="AB439" s="37">
        <f t="shared" si="163"/>
        <v>1.6666290679462747E-2</v>
      </c>
      <c r="AC439" s="39">
        <f t="shared" si="160"/>
        <v>18.251110257229712</v>
      </c>
    </row>
    <row r="440" spans="1:29">
      <c r="A440" s="20">
        <f t="shared" si="161"/>
        <v>4.1300000000000156E-2</v>
      </c>
      <c r="B440" s="16">
        <f t="shared" si="146"/>
        <v>5.2584793197562414</v>
      </c>
      <c r="C440" s="16">
        <f t="shared" si="147"/>
        <v>98.517085909025369</v>
      </c>
      <c r="D440" s="20">
        <f t="shared" si="164"/>
        <v>98.520729367486055</v>
      </c>
      <c r="E440" s="20">
        <f t="shared" si="165"/>
        <v>78.66669674564298</v>
      </c>
      <c r="F440" s="20">
        <f t="shared" si="145"/>
        <v>4.336658763985322</v>
      </c>
      <c r="G440" s="20">
        <f t="shared" si="145"/>
        <v>4.5742432758398799</v>
      </c>
      <c r="H440" s="20">
        <f t="shared" si="145"/>
        <v>0.23758451185456267</v>
      </c>
      <c r="I440" s="20">
        <f t="shared" si="145"/>
        <v>19.8</v>
      </c>
      <c r="J440" s="20">
        <f t="shared" si="145"/>
        <v>0.99291304439187045</v>
      </c>
      <c r="K440" s="20">
        <f t="shared" si="148"/>
        <v>1009.0750536171385</v>
      </c>
      <c r="L440" s="20">
        <f t="shared" si="149"/>
        <v>805.7248636517927</v>
      </c>
      <c r="M440" s="20">
        <f t="shared" si="150"/>
        <v>44.417192228297694</v>
      </c>
      <c r="N440" s="20">
        <f t="shared" si="151"/>
        <v>46.850594879469696</v>
      </c>
      <c r="O440" s="20">
        <f t="shared" si="152"/>
        <v>2.4334026511720488</v>
      </c>
      <c r="P440" s="20">
        <f>Properties!$G$12*EXP(1/$N$2-1/300)*(K440*L440-M440*N440/Properties!$B$3)</f>
        <v>1.3225346331658205E-2</v>
      </c>
      <c r="Q440" s="20">
        <f>Properties!$G$13*(K440^2-O440*N440/Properties!$C$3)</f>
        <v>7.2463635735606257E-4</v>
      </c>
      <c r="R440" s="20">
        <f>Properties!$G$14*(O440*L440-M440*K440/Properties!$D$3)</f>
        <v>5.885695218848004E-10</v>
      </c>
      <c r="S440" s="20">
        <f t="shared" si="153"/>
        <v>98.51722888165726</v>
      </c>
      <c r="T440" s="20">
        <f t="shared" si="154"/>
        <v>78.663541969278043</v>
      </c>
      <c r="U440" s="20">
        <f t="shared" si="155"/>
        <v>4.3398135403502538</v>
      </c>
      <c r="V440" s="20">
        <f t="shared" si="156"/>
        <v>4.5775709069367396</v>
      </c>
      <c r="W440" s="20">
        <f t="shared" si="157"/>
        <v>0.23775736658649074</v>
      </c>
      <c r="X440" s="20">
        <f t="shared" si="166"/>
        <v>19.8</v>
      </c>
      <c r="Y440" s="20">
        <f t="shared" si="158"/>
        <v>0.99289582330577231</v>
      </c>
      <c r="Z440" s="34">
        <f t="shared" si="159"/>
        <v>4.4897354323304217E-2</v>
      </c>
      <c r="AA440" s="38">
        <f t="shared" si="162"/>
        <v>1.4827711183427397E-2</v>
      </c>
      <c r="AB440" s="37">
        <f t="shared" si="163"/>
        <v>1.6705725384024463E-2</v>
      </c>
      <c r="AC440" s="39">
        <f t="shared" si="160"/>
        <v>18.251026915735341</v>
      </c>
    </row>
    <row r="441" spans="1:29">
      <c r="A441" s="20">
        <f t="shared" si="161"/>
        <v>4.1400000000000159E-2</v>
      </c>
      <c r="B441" s="16">
        <f t="shared" si="146"/>
        <v>5.2712117152035933</v>
      </c>
      <c r="C441" s="16">
        <f t="shared" si="147"/>
        <v>98.755626068611392</v>
      </c>
      <c r="D441" s="20">
        <f t="shared" si="164"/>
        <v>98.51722888165726</v>
      </c>
      <c r="E441" s="20">
        <f t="shared" si="165"/>
        <v>78.663541969278043</v>
      </c>
      <c r="F441" s="20">
        <f t="shared" si="145"/>
        <v>4.3398135403502538</v>
      </c>
      <c r="G441" s="20">
        <f t="shared" si="145"/>
        <v>4.5775709069367396</v>
      </c>
      <c r="H441" s="20">
        <f t="shared" si="145"/>
        <v>0.23775736658649074</v>
      </c>
      <c r="I441" s="20">
        <f t="shared" si="145"/>
        <v>19.8</v>
      </c>
      <c r="J441" s="20">
        <f t="shared" si="145"/>
        <v>0.99289582330577231</v>
      </c>
      <c r="K441" s="20">
        <f t="shared" si="148"/>
        <v>1009.021699948414</v>
      </c>
      <c r="L441" s="20">
        <f t="shared" si="149"/>
        <v>805.67857767447504</v>
      </c>
      <c r="M441" s="20">
        <f t="shared" si="150"/>
        <v>44.448733339866294</v>
      </c>
      <c r="N441" s="20">
        <f t="shared" si="151"/>
        <v>46.883864178722263</v>
      </c>
      <c r="O441" s="20">
        <f t="shared" si="152"/>
        <v>2.4351308388560056</v>
      </c>
      <c r="P441" s="20">
        <f>Properties!$G$12*EXP(1/$N$2-1/300)*(K441*L441-M441*N441/Properties!$B$3)</f>
        <v>1.3223887267217288E-2</v>
      </c>
      <c r="Q441" s="20">
        <f>Properties!$G$13*(K441^2-O441*N441/Properties!$C$3)</f>
        <v>7.2455972200258679E-4</v>
      </c>
      <c r="R441" s="20">
        <f>Properties!$G$14*(O441*L441-M441*K441/Properties!$D$3)</f>
        <v>5.8895095638027641E-10</v>
      </c>
      <c r="S441" s="20">
        <f t="shared" si="153"/>
        <v>98.513728780435244</v>
      </c>
      <c r="T441" s="20">
        <f t="shared" si="154"/>
        <v>78.660387540958482</v>
      </c>
      <c r="U441" s="20">
        <f t="shared" si="155"/>
        <v>4.3429679686698117</v>
      </c>
      <c r="V441" s="20">
        <f t="shared" si="156"/>
        <v>4.580898171707525</v>
      </c>
      <c r="W441" s="20">
        <f t="shared" si="157"/>
        <v>0.23793020303771839</v>
      </c>
      <c r="X441" s="20">
        <f t="shared" si="166"/>
        <v>19.8</v>
      </c>
      <c r="Y441" s="20">
        <f t="shared" si="158"/>
        <v>0.99287860192098643</v>
      </c>
      <c r="Z441" s="34">
        <f t="shared" si="159"/>
        <v>4.5002724409384354E-2</v>
      </c>
      <c r="AA441" s="38">
        <f t="shared" si="162"/>
        <v>1.4862712195647561E-2</v>
      </c>
      <c r="AB441" s="37">
        <f t="shared" si="163"/>
        <v>1.674515573801898E-2</v>
      </c>
      <c r="AC441" s="39">
        <f t="shared" si="160"/>
        <v>18.250943577887298</v>
      </c>
    </row>
    <row r="442" spans="1:29">
      <c r="A442" s="20">
        <f t="shared" si="161"/>
        <v>4.1500000000000162E-2</v>
      </c>
      <c r="B442" s="16">
        <f t="shared" si="146"/>
        <v>5.2839441106509453</v>
      </c>
      <c r="C442" s="16">
        <f t="shared" si="147"/>
        <v>98.994166228197415</v>
      </c>
      <c r="D442" s="20">
        <f t="shared" si="164"/>
        <v>98.513728780435244</v>
      </c>
      <c r="E442" s="20">
        <f t="shared" si="165"/>
        <v>78.660387540958482</v>
      </c>
      <c r="F442" s="20">
        <f t="shared" si="145"/>
        <v>4.3429679686698117</v>
      </c>
      <c r="G442" s="20">
        <f t="shared" si="145"/>
        <v>4.580898171707525</v>
      </c>
      <c r="H442" s="20">
        <f t="shared" si="145"/>
        <v>0.23793020303771839</v>
      </c>
      <c r="I442" s="20">
        <f t="shared" si="145"/>
        <v>19.8</v>
      </c>
      <c r="J442" s="20">
        <f t="shared" si="145"/>
        <v>0.99287860192098643</v>
      </c>
      <c r="K442" s="20">
        <f t="shared" si="148"/>
        <v>1008.9683511589329</v>
      </c>
      <c r="L442" s="20">
        <f t="shared" si="149"/>
        <v>805.63229614028728</v>
      </c>
      <c r="M442" s="20">
        <f t="shared" si="150"/>
        <v>44.480269752565555</v>
      </c>
      <c r="N442" s="20">
        <f t="shared" si="151"/>
        <v>46.917128529730711</v>
      </c>
      <c r="O442" s="20">
        <f t="shared" si="152"/>
        <v>2.436858777165213</v>
      </c>
      <c r="P442" s="20">
        <f>Properties!$G$12*EXP(1/$N$2-1/300)*(K442*L442-M442*N442/Properties!$B$3)</f>
        <v>1.3222428419941222E-2</v>
      </c>
      <c r="Q442" s="20">
        <f>Properties!$G$13*(K442^2-O442*N442/Properties!$C$3)</f>
        <v>7.2448309770326632E-4</v>
      </c>
      <c r="R442" s="20">
        <f>Properties!$G$14*(O442*L442-M442*K442/Properties!$D$3)</f>
        <v>5.8933228426470128E-10</v>
      </c>
      <c r="S442" s="20">
        <f t="shared" si="153"/>
        <v>98.510229063762935</v>
      </c>
      <c r="T442" s="20">
        <f t="shared" si="154"/>
        <v>78.657233460632497</v>
      </c>
      <c r="U442" s="20">
        <f t="shared" si="155"/>
        <v>4.3461220489957988</v>
      </c>
      <c r="V442" s="20">
        <f t="shared" si="156"/>
        <v>4.584225070206676</v>
      </c>
      <c r="W442" s="20">
        <f t="shared" si="157"/>
        <v>0.23810302121088248</v>
      </c>
      <c r="X442" s="20">
        <f t="shared" si="166"/>
        <v>19.8</v>
      </c>
      <c r="Y442" s="20">
        <f t="shared" si="158"/>
        <v>0.99286138023749726</v>
      </c>
      <c r="Z442" s="34">
        <f t="shared" si="159"/>
        <v>4.5108078812350461E-2</v>
      </c>
      <c r="AA442" s="38">
        <f t="shared" si="162"/>
        <v>1.4897709362370648E-2</v>
      </c>
      <c r="AB442" s="37">
        <f t="shared" si="163"/>
        <v>1.6784581742093786E-2</v>
      </c>
      <c r="AC442" s="39">
        <f t="shared" si="160"/>
        <v>18.250860243685505</v>
      </c>
    </row>
    <row r="443" spans="1:29">
      <c r="A443" s="20">
        <f t="shared" si="161"/>
        <v>4.1600000000000165E-2</v>
      </c>
      <c r="B443" s="16">
        <f t="shared" si="146"/>
        <v>5.2966765060982972</v>
      </c>
      <c r="C443" s="16">
        <f t="shared" si="147"/>
        <v>99.232706387783438</v>
      </c>
      <c r="D443" s="20">
        <f t="shared" si="164"/>
        <v>98.510229063762935</v>
      </c>
      <c r="E443" s="20">
        <f t="shared" si="165"/>
        <v>78.657233460632497</v>
      </c>
      <c r="F443" s="20">
        <f t="shared" si="145"/>
        <v>4.3461220489957988</v>
      </c>
      <c r="G443" s="20">
        <f t="shared" si="145"/>
        <v>4.584225070206676</v>
      </c>
      <c r="H443" s="20">
        <f t="shared" si="145"/>
        <v>0.23810302121088248</v>
      </c>
      <c r="I443" s="20">
        <f t="shared" si="145"/>
        <v>19.8</v>
      </c>
      <c r="J443" s="20">
        <f t="shared" si="145"/>
        <v>0.99286138023749726</v>
      </c>
      <c r="K443" s="20">
        <f t="shared" si="148"/>
        <v>1008.9150072479229</v>
      </c>
      <c r="L443" s="20">
        <f t="shared" si="149"/>
        <v>805.58601904853003</v>
      </c>
      <c r="M443" s="20">
        <f t="shared" si="150"/>
        <v>44.511801467081661</v>
      </c>
      <c r="N443" s="20">
        <f t="shared" si="151"/>
        <v>46.95038793321639</v>
      </c>
      <c r="O443" s="20">
        <f t="shared" si="152"/>
        <v>2.4385864661347845</v>
      </c>
      <c r="P443" s="20">
        <f>Properties!$G$12*EXP(1/$N$2-1/300)*(K443*L443-M443*N443/Properties!$B$3)</f>
        <v>1.3220969789785842E-2</v>
      </c>
      <c r="Q443" s="20">
        <f>Properties!$G$13*(K443^2-O443*N443/Properties!$C$3)</f>
        <v>7.2440648445588288E-4</v>
      </c>
      <c r="R443" s="20">
        <f>Properties!$G$14*(O443*L443-M443*K443/Properties!$D$3)</f>
        <v>5.8971350556409522E-10</v>
      </c>
      <c r="S443" s="20">
        <f t="shared" si="153"/>
        <v>98.506729731583249</v>
      </c>
      <c r="T443" s="20">
        <f t="shared" si="154"/>
        <v>78.654079728248291</v>
      </c>
      <c r="U443" s="20">
        <f t="shared" si="155"/>
        <v>4.3492757813800065</v>
      </c>
      <c r="V443" s="20">
        <f t="shared" si="156"/>
        <v>4.5875516024886203</v>
      </c>
      <c r="W443" s="20">
        <f t="shared" si="157"/>
        <v>0.23827582110861936</v>
      </c>
      <c r="X443" s="20">
        <f t="shared" si="166"/>
        <v>19.8</v>
      </c>
      <c r="Y443" s="20">
        <f t="shared" si="158"/>
        <v>0.99284415825528927</v>
      </c>
      <c r="Z443" s="34">
        <f t="shared" si="159"/>
        <v>4.521341753539232E-2</v>
      </c>
      <c r="AA443" s="38">
        <f t="shared" si="162"/>
        <v>1.493270268416751E-2</v>
      </c>
      <c r="AB443" s="37">
        <f t="shared" si="163"/>
        <v>1.682400339689636E-2</v>
      </c>
      <c r="AC443" s="39">
        <f t="shared" si="160"/>
        <v>18.250776913129844</v>
      </c>
    </row>
    <row r="444" spans="1:29">
      <c r="A444" s="20">
        <f t="shared" si="161"/>
        <v>4.1700000000000167E-2</v>
      </c>
      <c r="B444" s="16">
        <f t="shared" si="146"/>
        <v>5.3094089015456492</v>
      </c>
      <c r="C444" s="16">
        <f t="shared" si="147"/>
        <v>99.471246547369461</v>
      </c>
      <c r="D444" s="20">
        <f t="shared" si="164"/>
        <v>98.506729731583249</v>
      </c>
      <c r="E444" s="20">
        <f t="shared" si="165"/>
        <v>78.654079728248291</v>
      </c>
      <c r="F444" s="20">
        <f t="shared" si="145"/>
        <v>4.3492757813800065</v>
      </c>
      <c r="G444" s="20">
        <f t="shared" si="145"/>
        <v>4.5875516024886203</v>
      </c>
      <c r="H444" s="20">
        <f t="shared" si="145"/>
        <v>0.23827582110861936</v>
      </c>
      <c r="I444" s="20">
        <f t="shared" si="145"/>
        <v>19.8</v>
      </c>
      <c r="J444" s="20">
        <f t="shared" si="145"/>
        <v>0.99284415825528927</v>
      </c>
      <c r="K444" s="20">
        <f t="shared" si="148"/>
        <v>1008.8616682146103</v>
      </c>
      <c r="L444" s="20">
        <f t="shared" si="149"/>
        <v>805.53974639850389</v>
      </c>
      <c r="M444" s="20">
        <f t="shared" si="150"/>
        <v>44.543328484100648</v>
      </c>
      <c r="N444" s="20">
        <f t="shared" si="151"/>
        <v>46.983642389900417</v>
      </c>
      <c r="O444" s="20">
        <f t="shared" si="152"/>
        <v>2.4403139057998264</v>
      </c>
      <c r="P444" s="20">
        <f>Properties!$G$12*EXP(1/$N$2-1/300)*(K444*L444-M444*N444/Properties!$B$3)</f>
        <v>1.3219511376706973E-2</v>
      </c>
      <c r="Q444" s="20">
        <f>Properties!$G$13*(K444^2-O444*N444/Properties!$C$3)</f>
        <v>7.2432988225821712E-4</v>
      </c>
      <c r="R444" s="20">
        <f>Properties!$G$14*(O444*L444-M444*K444/Properties!$D$3)</f>
        <v>5.9009462030447255E-10</v>
      </c>
      <c r="S444" s="20">
        <f t="shared" si="153"/>
        <v>98.503230783839143</v>
      </c>
      <c r="T444" s="20">
        <f t="shared" si="154"/>
        <v>78.65092634375408</v>
      </c>
      <c r="U444" s="20">
        <f t="shared" si="155"/>
        <v>4.3524291658742165</v>
      </c>
      <c r="V444" s="20">
        <f t="shared" si="156"/>
        <v>4.5908777686077755</v>
      </c>
      <c r="W444" s="20">
        <f t="shared" si="157"/>
        <v>0.23844860273356489</v>
      </c>
      <c r="X444" s="20">
        <f t="shared" si="166"/>
        <v>19.8</v>
      </c>
      <c r="Y444" s="20">
        <f t="shared" si="158"/>
        <v>0.9928269359743469</v>
      </c>
      <c r="Z444" s="34">
        <f t="shared" si="159"/>
        <v>4.5318740581699934E-2</v>
      </c>
      <c r="AA444" s="38">
        <f t="shared" si="162"/>
        <v>1.4967692161608568E-2</v>
      </c>
      <c r="AB444" s="37">
        <f t="shared" si="163"/>
        <v>1.6863420703074006E-2</v>
      </c>
      <c r="AC444" s="39">
        <f t="shared" si="160"/>
        <v>18.250693586220226</v>
      </c>
    </row>
    <row r="445" spans="1:29">
      <c r="A445" s="20">
        <f t="shared" si="161"/>
        <v>4.180000000000017E-2</v>
      </c>
      <c r="B445" s="16">
        <f t="shared" si="146"/>
        <v>5.3221412969930011</v>
      </c>
      <c r="C445" s="16">
        <f t="shared" si="147"/>
        <v>99.709786706955484</v>
      </c>
      <c r="D445" s="20">
        <f t="shared" si="164"/>
        <v>98.503230783839143</v>
      </c>
      <c r="E445" s="20">
        <f t="shared" si="165"/>
        <v>78.65092634375408</v>
      </c>
      <c r="F445" s="20">
        <f t="shared" si="145"/>
        <v>4.3524291658742165</v>
      </c>
      <c r="G445" s="20">
        <f t="shared" si="145"/>
        <v>4.5908777686077755</v>
      </c>
      <c r="H445" s="20">
        <f t="shared" si="145"/>
        <v>0.23844860273356489</v>
      </c>
      <c r="I445" s="20">
        <f t="shared" si="145"/>
        <v>19.8</v>
      </c>
      <c r="J445" s="20">
        <f t="shared" si="145"/>
        <v>0.9928269359743469</v>
      </c>
      <c r="K445" s="20">
        <f t="shared" si="148"/>
        <v>1008.8083340582232</v>
      </c>
      <c r="L445" s="20">
        <f t="shared" si="149"/>
        <v>805.49347818950957</v>
      </c>
      <c r="M445" s="20">
        <f t="shared" si="150"/>
        <v>44.574850804308412</v>
      </c>
      <c r="N445" s="20">
        <f t="shared" si="151"/>
        <v>47.016891900503801</v>
      </c>
      <c r="O445" s="20">
        <f t="shared" si="152"/>
        <v>2.4420410961954371</v>
      </c>
      <c r="P445" s="20">
        <f>Properties!$G$12*EXP(1/$N$2-1/300)*(K445*L445-M445*N445/Properties!$B$3)</f>
        <v>1.3218053180660468E-2</v>
      </c>
      <c r="Q445" s="20">
        <f>Properties!$G$13*(K445^2-O445*N445/Properties!$C$3)</f>
        <v>7.2425329110805162E-4</v>
      </c>
      <c r="R445" s="20">
        <f>Properties!$G$14*(O445*L445-M445*K445/Properties!$D$3)</f>
        <v>5.9047562851183858E-10</v>
      </c>
      <c r="S445" s="20">
        <f t="shared" si="153"/>
        <v>98.499732220473575</v>
      </c>
      <c r="T445" s="20">
        <f t="shared" si="154"/>
        <v>78.647773307098092</v>
      </c>
      <c r="U445" s="20">
        <f t="shared" si="155"/>
        <v>4.3555822025301998</v>
      </c>
      <c r="V445" s="20">
        <f t="shared" si="156"/>
        <v>4.5942035686185481</v>
      </c>
      <c r="W445" s="20">
        <f t="shared" si="157"/>
        <v>0.23862136608835435</v>
      </c>
      <c r="X445" s="20">
        <f t="shared" si="166"/>
        <v>19.8</v>
      </c>
      <c r="Y445" s="20">
        <f t="shared" si="158"/>
        <v>0.99280971339465462</v>
      </c>
      <c r="Z445" s="34">
        <f t="shared" si="159"/>
        <v>4.5424047954461644E-2</v>
      </c>
      <c r="AA445" s="38">
        <f t="shared" si="162"/>
        <v>1.5002677795264248E-2</v>
      </c>
      <c r="AB445" s="37">
        <f t="shared" si="163"/>
        <v>1.6902833661273854E-2</v>
      </c>
      <c r="AC445" s="39">
        <f t="shared" si="160"/>
        <v>18.250610262956545</v>
      </c>
    </row>
    <row r="446" spans="1:29">
      <c r="A446" s="20">
        <f t="shared" si="161"/>
        <v>4.1900000000000173E-2</v>
      </c>
      <c r="B446" s="16">
        <f t="shared" si="146"/>
        <v>5.334873692440353</v>
      </c>
      <c r="C446" s="16">
        <f t="shared" si="147"/>
        <v>99.948326866541507</v>
      </c>
      <c r="D446" s="20">
        <f t="shared" si="164"/>
        <v>98.499732220473575</v>
      </c>
      <c r="E446" s="20">
        <f t="shared" si="165"/>
        <v>78.647773307098092</v>
      </c>
      <c r="F446" s="20">
        <f t="shared" si="145"/>
        <v>4.3555822025301998</v>
      </c>
      <c r="G446" s="20">
        <f t="shared" si="145"/>
        <v>4.5942035686185481</v>
      </c>
      <c r="H446" s="20">
        <f t="shared" si="145"/>
        <v>0.23862136608835435</v>
      </c>
      <c r="I446" s="20">
        <f t="shared" si="145"/>
        <v>19.8</v>
      </c>
      <c r="J446" s="20">
        <f t="shared" si="145"/>
        <v>0.99280971339465462</v>
      </c>
      <c r="K446" s="20">
        <f t="shared" si="148"/>
        <v>1008.7550047779888</v>
      </c>
      <c r="L446" s="20">
        <f t="shared" si="149"/>
        <v>805.44721442084824</v>
      </c>
      <c r="M446" s="20">
        <f t="shared" si="150"/>
        <v>44.606368428390745</v>
      </c>
      <c r="N446" s="20">
        <f t="shared" si="151"/>
        <v>47.050136465747379</v>
      </c>
      <c r="O446" s="20">
        <f t="shared" si="152"/>
        <v>2.4437680373567088</v>
      </c>
      <c r="P446" s="20">
        <f>Properties!$G$12*EXP(1/$N$2-1/300)*(K446*L446-M446*N446/Properties!$B$3)</f>
        <v>1.3216595201602193E-2</v>
      </c>
      <c r="Q446" s="20">
        <f>Properties!$G$13*(K446^2-O446*N446/Properties!$C$3)</f>
        <v>7.2417671100316876E-4</v>
      </c>
      <c r="R446" s="20">
        <f>Properties!$G$14*(O446*L446-M446*K446/Properties!$D$3)</f>
        <v>5.9085653021219252E-10</v>
      </c>
      <c r="S446" s="20">
        <f t="shared" si="153"/>
        <v>98.496234041429517</v>
      </c>
      <c r="T446" s="20">
        <f t="shared" si="154"/>
        <v>78.644620618228572</v>
      </c>
      <c r="U446" s="20">
        <f t="shared" si="155"/>
        <v>4.3587348913997168</v>
      </c>
      <c r="V446" s="20">
        <f t="shared" si="156"/>
        <v>4.5975290025753335</v>
      </c>
      <c r="W446" s="20">
        <f t="shared" si="157"/>
        <v>0.23879411117562252</v>
      </c>
      <c r="X446" s="20">
        <f t="shared" si="166"/>
        <v>19.8</v>
      </c>
      <c r="Y446" s="20">
        <f t="shared" si="158"/>
        <v>0.99279249051619689</v>
      </c>
      <c r="Z446" s="34">
        <f t="shared" si="159"/>
        <v>4.5529339656864454E-2</v>
      </c>
      <c r="AA446" s="38">
        <f t="shared" si="162"/>
        <v>1.503765958570483E-2</v>
      </c>
      <c r="AB446" s="37">
        <f t="shared" si="163"/>
        <v>1.694224227214285E-2</v>
      </c>
      <c r="AC446" s="39">
        <f t="shared" si="160"/>
        <v>18.25052694333872</v>
      </c>
    </row>
    <row r="447" spans="1:29">
      <c r="A447" s="20">
        <f t="shared" si="161"/>
        <v>4.2000000000000176E-2</v>
      </c>
      <c r="B447" s="16">
        <f t="shared" si="146"/>
        <v>5.3476060878877059</v>
      </c>
      <c r="C447" s="16">
        <f t="shared" si="147"/>
        <v>100.18686702612753</v>
      </c>
      <c r="D447" s="20">
        <f t="shared" si="164"/>
        <v>98.496234041429517</v>
      </c>
      <c r="E447" s="20">
        <f t="shared" si="165"/>
        <v>78.644620618228572</v>
      </c>
      <c r="F447" s="20">
        <f t="shared" si="145"/>
        <v>4.3587348913997168</v>
      </c>
      <c r="G447" s="20">
        <f t="shared" si="145"/>
        <v>4.5975290025753335</v>
      </c>
      <c r="H447" s="20">
        <f t="shared" si="145"/>
        <v>0.23879411117562252</v>
      </c>
      <c r="I447" s="20">
        <f t="shared" si="145"/>
        <v>19.8</v>
      </c>
      <c r="J447" s="20">
        <f t="shared" si="145"/>
        <v>0.99279249051619689</v>
      </c>
      <c r="K447" s="20">
        <f t="shared" si="148"/>
        <v>1008.7016803731346</v>
      </c>
      <c r="L447" s="20">
        <f t="shared" si="149"/>
        <v>805.40095509182061</v>
      </c>
      <c r="M447" s="20">
        <f t="shared" si="150"/>
        <v>44.637881357033216</v>
      </c>
      <c r="N447" s="20">
        <f t="shared" si="151"/>
        <v>47.083376086351883</v>
      </c>
      <c r="O447" s="20">
        <f t="shared" si="152"/>
        <v>2.4454947293187259</v>
      </c>
      <c r="P447" s="20">
        <f>Properties!$G$12*EXP(1/$N$2-1/300)*(K447*L447-M447*N447/Properties!$B$3)</f>
        <v>1.3215137439488009E-2</v>
      </c>
      <c r="Q447" s="20">
        <f>Properties!$G$13*(K447^2-O447*N447/Properties!$C$3)</f>
        <v>7.2410014194135145E-4</v>
      </c>
      <c r="R447" s="20">
        <f>Properties!$G$14*(O447*L447-M447*K447/Properties!$D$3)</f>
        <v>5.9123732543152595E-10</v>
      </c>
      <c r="S447" s="20">
        <f t="shared" si="153"/>
        <v>98.492736246649955</v>
      </c>
      <c r="T447" s="20">
        <f t="shared" si="154"/>
        <v>78.641468277093765</v>
      </c>
      <c r="U447" s="20">
        <f t="shared" si="155"/>
        <v>4.3618872325345173</v>
      </c>
      <c r="V447" s="20">
        <f t="shared" si="156"/>
        <v>4.6008540705325149</v>
      </c>
      <c r="W447" s="20">
        <f t="shared" si="157"/>
        <v>0.23896683799800361</v>
      </c>
      <c r="X447" s="20">
        <f t="shared" si="166"/>
        <v>19.8</v>
      </c>
      <c r="Y447" s="20">
        <f t="shared" si="158"/>
        <v>0.99277526733895816</v>
      </c>
      <c r="Z447" s="34">
        <f t="shared" si="159"/>
        <v>4.5634615692096259E-2</v>
      </c>
      <c r="AA447" s="38">
        <f t="shared" si="162"/>
        <v>1.5072637533500455E-2</v>
      </c>
      <c r="AB447" s="37">
        <f t="shared" si="163"/>
        <v>1.6981646536327943E-2</v>
      </c>
      <c r="AC447" s="39">
        <f t="shared" si="160"/>
        <v>18.250443627366632</v>
      </c>
    </row>
    <row r="448" spans="1:29">
      <c r="A448" s="20">
        <f t="shared" si="161"/>
        <v>4.2100000000000179E-2</v>
      </c>
      <c r="B448" s="16">
        <f t="shared" si="146"/>
        <v>5.3603384833350578</v>
      </c>
      <c r="C448" s="16">
        <f t="shared" si="147"/>
        <v>100.42540718571357</v>
      </c>
      <c r="D448" s="20">
        <f t="shared" si="164"/>
        <v>98.492736246649955</v>
      </c>
      <c r="E448" s="20">
        <f t="shared" si="165"/>
        <v>78.641468277093765</v>
      </c>
      <c r="F448" s="20">
        <f t="shared" si="145"/>
        <v>4.3618872325345173</v>
      </c>
      <c r="G448" s="20">
        <f t="shared" si="145"/>
        <v>4.6008540705325149</v>
      </c>
      <c r="H448" s="20">
        <f t="shared" si="145"/>
        <v>0.23896683799800361</v>
      </c>
      <c r="I448" s="20">
        <f t="shared" si="145"/>
        <v>19.8</v>
      </c>
      <c r="J448" s="20">
        <f t="shared" si="145"/>
        <v>0.99277526733895816</v>
      </c>
      <c r="K448" s="20">
        <f t="shared" si="148"/>
        <v>1008.6483608428887</v>
      </c>
      <c r="L448" s="20">
        <f t="shared" si="149"/>
        <v>805.35470020172806</v>
      </c>
      <c r="M448" s="20">
        <f t="shared" si="150"/>
        <v>44.66938959092132</v>
      </c>
      <c r="N448" s="20">
        <f t="shared" si="151"/>
        <v>47.116610763037826</v>
      </c>
      <c r="O448" s="20">
        <f t="shared" si="152"/>
        <v>2.4472211721165658</v>
      </c>
      <c r="P448" s="20">
        <f>Properties!$G$12*EXP(1/$N$2-1/300)*(K448*L448-M448*N448/Properties!$B$3)</f>
        <v>1.32136798942738E-2</v>
      </c>
      <c r="Q448" s="20">
        <f>Properties!$G$13*(K448^2-O448*N448/Properties!$C$3)</f>
        <v>7.2402358392038358E-4</v>
      </c>
      <c r="R448" s="20">
        <f>Properties!$G$14*(O448*L448-M448*K448/Properties!$D$3)</f>
        <v>5.916180141958232E-10</v>
      </c>
      <c r="S448" s="20">
        <f t="shared" si="153"/>
        <v>98.489238836077874</v>
      </c>
      <c r="T448" s="20">
        <f t="shared" si="154"/>
        <v>78.638316283641942</v>
      </c>
      <c r="U448" s="20">
        <f t="shared" si="155"/>
        <v>4.3650392259863402</v>
      </c>
      <c r="V448" s="20">
        <f t="shared" si="156"/>
        <v>4.6041787725444658</v>
      </c>
      <c r="W448" s="20">
        <f t="shared" si="157"/>
        <v>0.23913954655813136</v>
      </c>
      <c r="X448" s="20">
        <f t="shared" si="166"/>
        <v>19.8</v>
      </c>
      <c r="Y448" s="20">
        <f t="shared" si="158"/>
        <v>0.99275804386292288</v>
      </c>
      <c r="Z448" s="34">
        <f t="shared" si="159"/>
        <v>4.5739876063342733E-2</v>
      </c>
      <c r="AA448" s="38">
        <f t="shared" si="162"/>
        <v>1.5107611639221261E-2</v>
      </c>
      <c r="AB448" s="37">
        <f t="shared" si="163"/>
        <v>1.7021046454475729E-2</v>
      </c>
      <c r="AC448" s="39">
        <f t="shared" si="160"/>
        <v>18.250360315040197</v>
      </c>
    </row>
    <row r="449" spans="1:29">
      <c r="A449" s="20">
        <f t="shared" si="161"/>
        <v>4.2200000000000182E-2</v>
      </c>
      <c r="B449" s="16">
        <f t="shared" si="146"/>
        <v>5.3730708787824097</v>
      </c>
      <c r="C449" s="16">
        <f t="shared" si="147"/>
        <v>100.66394734529959</v>
      </c>
      <c r="D449" s="20">
        <f t="shared" si="164"/>
        <v>98.489238836077874</v>
      </c>
      <c r="E449" s="20">
        <f t="shared" si="165"/>
        <v>78.638316283641942</v>
      </c>
      <c r="F449" s="20">
        <f t="shared" si="145"/>
        <v>4.3650392259863402</v>
      </c>
      <c r="G449" s="20">
        <f t="shared" si="145"/>
        <v>4.6041787725444658</v>
      </c>
      <c r="H449" s="20">
        <f t="shared" si="145"/>
        <v>0.23913954655813136</v>
      </c>
      <c r="I449" s="20">
        <f t="shared" si="145"/>
        <v>19.8</v>
      </c>
      <c r="J449" s="20">
        <f t="shared" si="145"/>
        <v>0.99275804386292288</v>
      </c>
      <c r="K449" s="20">
        <f t="shared" si="148"/>
        <v>1008.5950461864785</v>
      </c>
      <c r="L449" s="20">
        <f t="shared" si="149"/>
        <v>805.3084497498719</v>
      </c>
      <c r="M449" s="20">
        <f t="shared" si="150"/>
        <v>44.70089313074039</v>
      </c>
      <c r="N449" s="20">
        <f t="shared" si="151"/>
        <v>47.149840496525634</v>
      </c>
      <c r="O449" s="20">
        <f t="shared" si="152"/>
        <v>2.4489473657852985</v>
      </c>
      <c r="P449" s="20">
        <f>Properties!$G$12*EXP(1/$N$2-1/300)*(K449*L449-M449*N449/Properties!$B$3)</f>
        <v>1.3212222565915459E-2</v>
      </c>
      <c r="Q449" s="20">
        <f>Properties!$G$13*(K449^2-O449*N449/Properties!$C$3)</f>
        <v>7.2394703693804882E-4</v>
      </c>
      <c r="R449" s="20">
        <f>Properties!$G$14*(O449*L449-M449*K449/Properties!$D$3)</f>
        <v>5.9199859653106144E-10</v>
      </c>
      <c r="S449" s="20">
        <f t="shared" si="153"/>
        <v>98.48574180965629</v>
      </c>
      <c r="T449" s="20">
        <f t="shared" si="154"/>
        <v>78.635164637821362</v>
      </c>
      <c r="U449" s="20">
        <f t="shared" si="155"/>
        <v>4.3681908718069149</v>
      </c>
      <c r="V449" s="20">
        <f t="shared" si="156"/>
        <v>4.607503108665548</v>
      </c>
      <c r="W449" s="20">
        <f t="shared" si="157"/>
        <v>0.23931223685863895</v>
      </c>
      <c r="X449" s="20">
        <f t="shared" si="166"/>
        <v>19.8</v>
      </c>
      <c r="Y449" s="20">
        <f t="shared" si="158"/>
        <v>0.99274082008807552</v>
      </c>
      <c r="Z449" s="34">
        <f t="shared" si="159"/>
        <v>4.5845120773789438E-2</v>
      </c>
      <c r="AA449" s="38">
        <f t="shared" si="162"/>
        <v>1.5142581903437105E-2</v>
      </c>
      <c r="AB449" s="37">
        <f t="shared" si="163"/>
        <v>1.7060442027232982E-2</v>
      </c>
      <c r="AC449" s="39">
        <f t="shared" si="160"/>
        <v>18.250277006359315</v>
      </c>
    </row>
    <row r="450" spans="1:29">
      <c r="A450" s="20">
        <f t="shared" si="161"/>
        <v>4.2300000000000185E-2</v>
      </c>
      <c r="B450" s="16">
        <f t="shared" si="146"/>
        <v>5.3858032742297617</v>
      </c>
      <c r="C450" s="16">
        <f t="shared" si="147"/>
        <v>100.90248750488561</v>
      </c>
      <c r="D450" s="20">
        <f t="shared" si="164"/>
        <v>98.48574180965629</v>
      </c>
      <c r="E450" s="20">
        <f t="shared" si="165"/>
        <v>78.635164637821362</v>
      </c>
      <c r="F450" s="20">
        <f t="shared" si="145"/>
        <v>4.3681908718069149</v>
      </c>
      <c r="G450" s="20">
        <f t="shared" si="145"/>
        <v>4.607503108665548</v>
      </c>
      <c r="H450" s="20">
        <f t="shared" si="145"/>
        <v>0.23931223685863895</v>
      </c>
      <c r="I450" s="20">
        <f t="shared" si="145"/>
        <v>19.8</v>
      </c>
      <c r="J450" s="20">
        <f t="shared" si="145"/>
        <v>0.99274082008807552</v>
      </c>
      <c r="K450" s="20">
        <f t="shared" si="148"/>
        <v>1008.541736403133</v>
      </c>
      <c r="L450" s="20">
        <f t="shared" si="149"/>
        <v>805.26220373555384</v>
      </c>
      <c r="M450" s="20">
        <f t="shared" si="150"/>
        <v>44.732391977175652</v>
      </c>
      <c r="N450" s="20">
        <f t="shared" si="151"/>
        <v>47.183065287535577</v>
      </c>
      <c r="O450" s="20">
        <f t="shared" si="152"/>
        <v>2.4506733103599889</v>
      </c>
      <c r="P450" s="20">
        <f>Properties!$G$12*EXP(1/$N$2-1/300)*(K450*L450-M450*N450/Properties!$B$3)</f>
        <v>1.3210765454368899E-2</v>
      </c>
      <c r="Q450" s="20">
        <f>Properties!$G$13*(K450^2-O450*N450/Properties!$C$3)</f>
        <v>7.2387050099213313E-4</v>
      </c>
      <c r="R450" s="20">
        <f>Properties!$G$14*(O450*L450-M450*K450/Properties!$D$3)</f>
        <v>5.9237907246321086E-10</v>
      </c>
      <c r="S450" s="20">
        <f t="shared" si="153"/>
        <v>98.482245167328202</v>
      </c>
      <c r="T450" s="20">
        <f t="shared" si="154"/>
        <v>78.632013339580311</v>
      </c>
      <c r="U450" s="20">
        <f t="shared" si="155"/>
        <v>4.37134217004796</v>
      </c>
      <c r="V450" s="20">
        <f t="shared" si="156"/>
        <v>4.6108270789501127</v>
      </c>
      <c r="W450" s="20">
        <f t="shared" si="157"/>
        <v>0.23948490890215901</v>
      </c>
      <c r="X450" s="20">
        <f t="shared" si="166"/>
        <v>19.8</v>
      </c>
      <c r="Y450" s="20">
        <f t="shared" si="158"/>
        <v>0.99272359601440041</v>
      </c>
      <c r="Z450" s="34">
        <f t="shared" si="159"/>
        <v>4.5950349826619941E-2</v>
      </c>
      <c r="AA450" s="38">
        <f t="shared" si="162"/>
        <v>1.5177548326717982E-2</v>
      </c>
      <c r="AB450" s="37">
        <f t="shared" si="163"/>
        <v>1.7099833255246111E-2</v>
      </c>
      <c r="AC450" s="39">
        <f t="shared" si="160"/>
        <v>18.25019370132388</v>
      </c>
    </row>
    <row r="451" spans="1:29">
      <c r="A451" s="20">
        <f t="shared" si="161"/>
        <v>4.2400000000000188E-2</v>
      </c>
      <c r="B451" s="16">
        <f t="shared" si="146"/>
        <v>5.3985356696771136</v>
      </c>
      <c r="C451" s="16">
        <f t="shared" si="147"/>
        <v>101.14102766447164</v>
      </c>
      <c r="D451" s="20">
        <f t="shared" si="164"/>
        <v>98.482245167328202</v>
      </c>
      <c r="E451" s="20">
        <f t="shared" si="165"/>
        <v>78.632013339580311</v>
      </c>
      <c r="F451" s="20">
        <f t="shared" si="145"/>
        <v>4.37134217004796</v>
      </c>
      <c r="G451" s="20">
        <f t="shared" si="145"/>
        <v>4.6108270789501127</v>
      </c>
      <c r="H451" s="20">
        <f t="shared" si="145"/>
        <v>0.23948490890215901</v>
      </c>
      <c r="I451" s="20">
        <f t="shared" si="145"/>
        <v>19.8</v>
      </c>
      <c r="J451" s="20">
        <f t="shared" si="145"/>
        <v>0.99272359601440041</v>
      </c>
      <c r="K451" s="20">
        <f t="shared" si="148"/>
        <v>1008.4884314920795</v>
      </c>
      <c r="L451" s="20">
        <f t="shared" si="149"/>
        <v>805.21596215807494</v>
      </c>
      <c r="M451" s="20">
        <f t="shared" si="150"/>
        <v>44.76388613091212</v>
      </c>
      <c r="N451" s="20">
        <f t="shared" si="151"/>
        <v>47.216285136787747</v>
      </c>
      <c r="O451" s="20">
        <f t="shared" si="152"/>
        <v>2.4523990058756917</v>
      </c>
      <c r="P451" s="20">
        <f>Properties!$G$12*EXP(1/$N$2-1/300)*(K451*L451-M451*N451/Properties!$B$3)</f>
        <v>1.320930855959002E-2</v>
      </c>
      <c r="Q451" s="20">
        <f>Properties!$G$13*(K451^2-O451*N451/Properties!$C$3)</f>
        <v>7.237939760804204E-4</v>
      </c>
      <c r="R451" s="20">
        <f>Properties!$G$14*(O451*L451-M451*K451/Properties!$D$3)</f>
        <v>5.9275944201823334E-10</v>
      </c>
      <c r="S451" s="20">
        <f t="shared" si="153"/>
        <v>98.478748909036653</v>
      </c>
      <c r="T451" s="20">
        <f t="shared" si="154"/>
        <v>78.628862388867091</v>
      </c>
      <c r="U451" s="20">
        <f t="shared" si="155"/>
        <v>4.3744931207611826</v>
      </c>
      <c r="V451" s="20">
        <f t="shared" si="156"/>
        <v>4.6141506834524995</v>
      </c>
      <c r="W451" s="20">
        <f t="shared" si="157"/>
        <v>0.23965756269132371</v>
      </c>
      <c r="X451" s="20">
        <f t="shared" si="166"/>
        <v>19.8</v>
      </c>
      <c r="Y451" s="20">
        <f t="shared" si="158"/>
        <v>0.99270637164188213</v>
      </c>
      <c r="Z451" s="34">
        <f t="shared" si="159"/>
        <v>4.6055563225019469E-2</v>
      </c>
      <c r="AA451" s="38">
        <f t="shared" si="162"/>
        <v>1.5212510909633466E-2</v>
      </c>
      <c r="AB451" s="37">
        <f t="shared" si="163"/>
        <v>1.713922013916136E-2</v>
      </c>
      <c r="AC451" s="39">
        <f t="shared" si="160"/>
        <v>18.250110399933803</v>
      </c>
    </row>
    <row r="452" spans="1:29">
      <c r="A452" s="20">
        <f t="shared" si="161"/>
        <v>4.250000000000019E-2</v>
      </c>
      <c r="B452" s="16">
        <f t="shared" si="146"/>
        <v>5.4112680651244656</v>
      </c>
      <c r="C452" s="16">
        <f t="shared" si="147"/>
        <v>101.37956782405766</v>
      </c>
      <c r="D452" s="20">
        <f t="shared" si="164"/>
        <v>98.478748909036653</v>
      </c>
      <c r="E452" s="20">
        <f t="shared" si="165"/>
        <v>78.628862388867091</v>
      </c>
      <c r="F452" s="20">
        <f t="shared" si="145"/>
        <v>4.3744931207611826</v>
      </c>
      <c r="G452" s="20">
        <f t="shared" si="145"/>
        <v>4.6141506834524995</v>
      </c>
      <c r="H452" s="20">
        <f t="shared" si="145"/>
        <v>0.23965756269132371</v>
      </c>
      <c r="I452" s="20">
        <f t="shared" si="145"/>
        <v>19.8</v>
      </c>
      <c r="J452" s="20">
        <f t="shared" si="145"/>
        <v>0.99270637164188213</v>
      </c>
      <c r="K452" s="20">
        <f t="shared" si="148"/>
        <v>1008.435131452547</v>
      </c>
      <c r="L452" s="20">
        <f t="shared" si="149"/>
        <v>805.16972501673774</v>
      </c>
      <c r="M452" s="20">
        <f t="shared" si="150"/>
        <v>44.795375592634741</v>
      </c>
      <c r="N452" s="20">
        <f t="shared" si="151"/>
        <v>47.249500045002129</v>
      </c>
      <c r="O452" s="20">
        <f t="shared" si="152"/>
        <v>2.4541244523674584</v>
      </c>
      <c r="P452" s="20">
        <f>Properties!$G$12*EXP(1/$N$2-1/300)*(K452*L452-M452*N452/Properties!$B$3)</f>
        <v>1.3207851881534763E-2</v>
      </c>
      <c r="Q452" s="20">
        <f>Properties!$G$13*(K452^2-O452*N452/Properties!$C$3)</f>
        <v>7.2371746220069766E-4</v>
      </c>
      <c r="R452" s="20">
        <f>Properties!$G$14*(O452*L452-M452*K452/Properties!$D$3)</f>
        <v>5.9313970522208622E-10</v>
      </c>
      <c r="S452" s="20">
        <f t="shared" si="153"/>
        <v>98.475253034724673</v>
      </c>
      <c r="T452" s="20">
        <f t="shared" si="154"/>
        <v>78.625711785629989</v>
      </c>
      <c r="U452" s="20">
        <f t="shared" si="155"/>
        <v>4.3776437239982799</v>
      </c>
      <c r="V452" s="20">
        <f t="shared" si="156"/>
        <v>4.6174739222270373</v>
      </c>
      <c r="W452" s="20">
        <f t="shared" si="157"/>
        <v>0.23983019822876461</v>
      </c>
      <c r="X452" s="20">
        <f t="shared" si="166"/>
        <v>19.8</v>
      </c>
      <c r="Y452" s="20">
        <f t="shared" si="158"/>
        <v>0.99268914697050514</v>
      </c>
      <c r="Z452" s="34">
        <f t="shared" si="159"/>
        <v>4.6160760972169368E-2</v>
      </c>
      <c r="AA452" s="38">
        <f t="shared" si="162"/>
        <v>1.5247469652753268E-2</v>
      </c>
      <c r="AB452" s="37">
        <f t="shared" si="163"/>
        <v>1.7178602679625142E-2</v>
      </c>
      <c r="AC452" s="39">
        <f t="shared" si="160"/>
        <v>18.250027102188984</v>
      </c>
    </row>
    <row r="453" spans="1:29">
      <c r="A453" s="20">
        <f t="shared" si="161"/>
        <v>4.2600000000000193E-2</v>
      </c>
      <c r="B453" s="16">
        <f t="shared" si="146"/>
        <v>5.4240004605718175</v>
      </c>
      <c r="C453" s="16">
        <f t="shared" si="147"/>
        <v>101.61810798364368</v>
      </c>
      <c r="D453" s="20">
        <f t="shared" si="164"/>
        <v>98.475253034724673</v>
      </c>
      <c r="E453" s="20">
        <f t="shared" si="165"/>
        <v>78.625711785629989</v>
      </c>
      <c r="F453" s="20">
        <f t="shared" si="145"/>
        <v>4.3776437239982799</v>
      </c>
      <c r="G453" s="20">
        <f t="shared" si="145"/>
        <v>4.6174739222270373</v>
      </c>
      <c r="H453" s="20">
        <f t="shared" si="145"/>
        <v>0.23983019822876461</v>
      </c>
      <c r="I453" s="20">
        <f t="shared" si="145"/>
        <v>19.8</v>
      </c>
      <c r="J453" s="20">
        <f t="shared" si="145"/>
        <v>0.99268914697050514</v>
      </c>
      <c r="K453" s="20">
        <f t="shared" si="148"/>
        <v>1008.3818362837638</v>
      </c>
      <c r="L453" s="20">
        <f t="shared" si="149"/>
        <v>805.12349231084374</v>
      </c>
      <c r="M453" s="20">
        <f t="shared" si="150"/>
        <v>44.826860363028281</v>
      </c>
      <c r="N453" s="20">
        <f t="shared" si="151"/>
        <v>47.282710012898534</v>
      </c>
      <c r="O453" s="20">
        <f t="shared" si="152"/>
        <v>2.4558496498703302</v>
      </c>
      <c r="P453" s="20">
        <f>Properties!$G$12*EXP(1/$N$2-1/300)*(K453*L453-M453*N453/Properties!$B$3)</f>
        <v>1.3206395420159058E-2</v>
      </c>
      <c r="Q453" s="20">
        <f>Properties!$G$13*(K453^2-O453*N453/Properties!$C$3)</f>
        <v>7.2364095935075064E-4</v>
      </c>
      <c r="R453" s="20">
        <f>Properties!$G$14*(O453*L453-M453*K453/Properties!$D$3)</f>
        <v>5.935198621007167E-10</v>
      </c>
      <c r="S453" s="20">
        <f t="shared" si="153"/>
        <v>98.471757544335318</v>
      </c>
      <c r="T453" s="20">
        <f t="shared" si="154"/>
        <v>78.622561529817332</v>
      </c>
      <c r="U453" s="20">
        <f t="shared" si="155"/>
        <v>4.3807939798109388</v>
      </c>
      <c r="V453" s="20">
        <f t="shared" si="156"/>
        <v>4.6207967953280447</v>
      </c>
      <c r="W453" s="20">
        <f t="shared" si="157"/>
        <v>0.24000281551711281</v>
      </c>
      <c r="X453" s="20">
        <f t="shared" si="166"/>
        <v>19.8</v>
      </c>
      <c r="Y453" s="20">
        <f t="shared" si="158"/>
        <v>0.99267192200025378</v>
      </c>
      <c r="Z453" s="34">
        <f t="shared" si="159"/>
        <v>4.6265943071252646E-2</v>
      </c>
      <c r="AA453" s="38">
        <f t="shared" si="162"/>
        <v>1.5282424556646816E-2</v>
      </c>
      <c r="AB453" s="37">
        <f t="shared" si="163"/>
        <v>1.7217980877283344E-2</v>
      </c>
      <c r="AC453" s="39">
        <f t="shared" si="160"/>
        <v>18.249943808089327</v>
      </c>
    </row>
    <row r="454" spans="1:29">
      <c r="A454" s="20">
        <f t="shared" si="161"/>
        <v>4.2700000000000196E-2</v>
      </c>
      <c r="B454" s="16">
        <f t="shared" si="146"/>
        <v>5.4367328560191694</v>
      </c>
      <c r="C454" s="16">
        <f t="shared" si="147"/>
        <v>101.85664814322971</v>
      </c>
      <c r="D454" s="20">
        <f t="shared" si="164"/>
        <v>98.471757544335318</v>
      </c>
      <c r="E454" s="20">
        <f t="shared" si="165"/>
        <v>78.622561529817332</v>
      </c>
      <c r="F454" s="20">
        <f t="shared" si="145"/>
        <v>4.3807939798109388</v>
      </c>
      <c r="G454" s="20">
        <f t="shared" si="145"/>
        <v>4.6207967953280447</v>
      </c>
      <c r="H454" s="20">
        <f t="shared" si="145"/>
        <v>0.24000281551711281</v>
      </c>
      <c r="I454" s="20">
        <f t="shared" si="145"/>
        <v>19.8</v>
      </c>
      <c r="J454" s="20">
        <f t="shared" si="145"/>
        <v>0.99267192200025378</v>
      </c>
      <c r="K454" s="20">
        <f t="shared" si="148"/>
        <v>1008.328545984959</v>
      </c>
      <c r="L454" s="20">
        <f t="shared" si="149"/>
        <v>805.07726403969514</v>
      </c>
      <c r="M454" s="20">
        <f t="shared" si="150"/>
        <v>44.858340442777383</v>
      </c>
      <c r="N454" s="20">
        <f t="shared" si="151"/>
        <v>47.315915041196654</v>
      </c>
      <c r="O454" s="20">
        <f t="shared" si="152"/>
        <v>2.4575745984193422</v>
      </c>
      <c r="P454" s="20">
        <f>Properties!$G$12*EXP(1/$N$2-1/300)*(K454*L454-M454*N454/Properties!$B$3)</f>
        <v>1.3204939175418861E-2</v>
      </c>
      <c r="Q454" s="20">
        <f>Properties!$G$13*(K454^2-O454*N454/Properties!$C$3)</f>
        <v>7.2356446752836682E-4</v>
      </c>
      <c r="R454" s="20">
        <f>Properties!$G$14*(O454*L454-M454*K454/Properties!$D$3)</f>
        <v>5.9389991268006591E-10</v>
      </c>
      <c r="S454" s="20">
        <f t="shared" si="153"/>
        <v>98.468262437811646</v>
      </c>
      <c r="T454" s="20">
        <f t="shared" si="154"/>
        <v>78.619411621377438</v>
      </c>
      <c r="U454" s="20">
        <f t="shared" si="155"/>
        <v>4.3839438882508359</v>
      </c>
      <c r="V454" s="20">
        <f t="shared" si="156"/>
        <v>4.6241193028098273</v>
      </c>
      <c r="W454" s="20">
        <f t="shared" si="157"/>
        <v>0.24017541455899882</v>
      </c>
      <c r="X454" s="20">
        <f t="shared" si="166"/>
        <v>19.8</v>
      </c>
      <c r="Y454" s="20">
        <f t="shared" si="158"/>
        <v>0.99265469673111251</v>
      </c>
      <c r="Z454" s="34">
        <f t="shared" si="159"/>
        <v>4.6371109525449761E-2</v>
      </c>
      <c r="AA454" s="38">
        <f t="shared" si="162"/>
        <v>1.5317375621883542E-2</v>
      </c>
      <c r="AB454" s="37">
        <f t="shared" si="163"/>
        <v>1.7257354732782025E-2</v>
      </c>
      <c r="AC454" s="39">
        <f t="shared" si="160"/>
        <v>18.249860517634733</v>
      </c>
    </row>
    <row r="455" spans="1:29">
      <c r="A455" s="20">
        <f t="shared" si="161"/>
        <v>4.2800000000000199E-2</v>
      </c>
      <c r="B455" s="16">
        <f t="shared" si="146"/>
        <v>5.4494652514665214</v>
      </c>
      <c r="C455" s="16">
        <f t="shared" si="147"/>
        <v>102.09518830281573</v>
      </c>
      <c r="D455" s="20">
        <f t="shared" si="164"/>
        <v>98.468262437811646</v>
      </c>
      <c r="E455" s="20">
        <f t="shared" si="165"/>
        <v>78.619411621377438</v>
      </c>
      <c r="F455" s="20">
        <f t="shared" si="145"/>
        <v>4.3839438882508359</v>
      </c>
      <c r="G455" s="20">
        <f t="shared" si="145"/>
        <v>4.6241193028098273</v>
      </c>
      <c r="H455" s="20">
        <f t="shared" si="145"/>
        <v>0.24017541455899882</v>
      </c>
      <c r="I455" s="20">
        <f t="shared" si="145"/>
        <v>19.8</v>
      </c>
      <c r="J455" s="20">
        <f t="shared" si="145"/>
        <v>0.99265469673111251</v>
      </c>
      <c r="K455" s="20">
        <f t="shared" si="148"/>
        <v>1008.2752605553608</v>
      </c>
      <c r="L455" s="20">
        <f t="shared" si="149"/>
        <v>805.03104020259377</v>
      </c>
      <c r="M455" s="20">
        <f t="shared" si="150"/>
        <v>44.889815832566534</v>
      </c>
      <c r="N455" s="20">
        <f t="shared" si="151"/>
        <v>47.349115130615971</v>
      </c>
      <c r="O455" s="20">
        <f t="shared" si="152"/>
        <v>2.4592992980495225</v>
      </c>
      <c r="P455" s="20">
        <f>Properties!$G$12*EXP(1/$N$2-1/300)*(K455*L455-M455*N455/Properties!$B$3)</f>
        <v>1.3203483147270115E-2</v>
      </c>
      <c r="Q455" s="20">
        <f>Properties!$G$13*(K455^2-O455*N455/Properties!$C$3)</f>
        <v>7.2348798673133312E-4</v>
      </c>
      <c r="R455" s="20">
        <f>Properties!$G$14*(O455*L455-M455*K455/Properties!$D$3)</f>
        <v>5.942798569860677E-10</v>
      </c>
      <c r="S455" s="20">
        <f t="shared" si="153"/>
        <v>98.464767715096741</v>
      </c>
      <c r="T455" s="20">
        <f t="shared" si="154"/>
        <v>78.616262060258634</v>
      </c>
      <c r="U455" s="20">
        <f t="shared" si="155"/>
        <v>4.3870934493696367</v>
      </c>
      <c r="V455" s="20">
        <f t="shared" si="156"/>
        <v>4.6274414447266823</v>
      </c>
      <c r="W455" s="20">
        <f t="shared" si="157"/>
        <v>0.24034799535705267</v>
      </c>
      <c r="X455" s="20">
        <f t="shared" si="166"/>
        <v>19.8</v>
      </c>
      <c r="Y455" s="20">
        <f t="shared" si="158"/>
        <v>0.99263747116306578</v>
      </c>
      <c r="Z455" s="34">
        <f t="shared" si="159"/>
        <v>4.647626033794261E-2</v>
      </c>
      <c r="AA455" s="38">
        <f t="shared" si="162"/>
        <v>1.5352322849032589E-2</v>
      </c>
      <c r="AB455" s="37">
        <f t="shared" si="163"/>
        <v>1.7296724246767071E-2</v>
      </c>
      <c r="AC455" s="39">
        <f t="shared" si="160"/>
        <v>18.249777230825099</v>
      </c>
    </row>
    <row r="456" spans="1:29">
      <c r="A456" s="20">
        <f t="shared" si="161"/>
        <v>4.2900000000000202E-2</v>
      </c>
      <c r="B456" s="16">
        <f t="shared" si="146"/>
        <v>5.4621976469138733</v>
      </c>
      <c r="C456" s="16">
        <f t="shared" si="147"/>
        <v>102.33372846240175</v>
      </c>
      <c r="D456" s="20">
        <f t="shared" si="164"/>
        <v>98.464767715096741</v>
      </c>
      <c r="E456" s="20">
        <f t="shared" si="165"/>
        <v>78.616262060258634</v>
      </c>
      <c r="F456" s="20">
        <f t="shared" si="145"/>
        <v>4.3870934493696367</v>
      </c>
      <c r="G456" s="20">
        <f t="shared" si="145"/>
        <v>4.6274414447266823</v>
      </c>
      <c r="H456" s="20">
        <f t="shared" si="145"/>
        <v>0.24034799535705267</v>
      </c>
      <c r="I456" s="20">
        <f t="shared" si="145"/>
        <v>19.8</v>
      </c>
      <c r="J456" s="20">
        <f t="shared" si="145"/>
        <v>0.99263747116306578</v>
      </c>
      <c r="K456" s="20">
        <f t="shared" si="148"/>
        <v>1008.2219799941985</v>
      </c>
      <c r="L456" s="20">
        <f t="shared" si="149"/>
        <v>804.98482079884195</v>
      </c>
      <c r="M456" s="20">
        <f t="shared" si="150"/>
        <v>44.921286533080085</v>
      </c>
      <c r="N456" s="20">
        <f t="shared" si="151"/>
        <v>47.382310281875903</v>
      </c>
      <c r="O456" s="20">
        <f t="shared" si="152"/>
        <v>2.4610237487958915</v>
      </c>
      <c r="P456" s="20">
        <f>Properties!$G$12*EXP(1/$N$2-1/300)*(K456*L456-M456*N456/Properties!$B$3)</f>
        <v>1.32020273356688E-2</v>
      </c>
      <c r="Q456" s="20">
        <f>Properties!$G$13*(K456^2-O456*N456/Properties!$C$3)</f>
        <v>7.2341151695743788E-4</v>
      </c>
      <c r="R456" s="20">
        <f>Properties!$G$14*(O456*L456-M456*K456/Properties!$D$3)</f>
        <v>5.9465969504464798E-10</v>
      </c>
      <c r="S456" s="20">
        <f t="shared" si="153"/>
        <v>98.461273376133676</v>
      </c>
      <c r="T456" s="20">
        <f t="shared" si="154"/>
        <v>78.61311284640928</v>
      </c>
      <c r="U456" s="20">
        <f t="shared" si="155"/>
        <v>4.3902426632189959</v>
      </c>
      <c r="V456" s="20">
        <f t="shared" si="156"/>
        <v>4.6307632211328933</v>
      </c>
      <c r="W456" s="20">
        <f t="shared" si="157"/>
        <v>0.24052055791390384</v>
      </c>
      <c r="X456" s="20">
        <f t="shared" si="166"/>
        <v>19.8</v>
      </c>
      <c r="Y456" s="20">
        <f t="shared" si="158"/>
        <v>0.99262024529609805</v>
      </c>
      <c r="Z456" s="34">
        <f t="shared" si="159"/>
        <v>4.6581395511910095E-2</v>
      </c>
      <c r="AA456" s="38">
        <f t="shared" si="162"/>
        <v>1.5387266238663244E-2</v>
      </c>
      <c r="AB456" s="37">
        <f t="shared" si="163"/>
        <v>1.7336089419884005E-2</v>
      </c>
      <c r="AC456" s="39">
        <f t="shared" si="160"/>
        <v>18.249693947660329</v>
      </c>
    </row>
    <row r="457" spans="1:29">
      <c r="A457" s="20">
        <f t="shared" si="161"/>
        <v>4.3000000000000205E-2</v>
      </c>
      <c r="B457" s="16">
        <f t="shared" si="146"/>
        <v>5.4749300423612253</v>
      </c>
      <c r="C457" s="16">
        <f t="shared" si="147"/>
        <v>102.57226862198777</v>
      </c>
      <c r="D457" s="20">
        <f t="shared" si="164"/>
        <v>98.461273376133676</v>
      </c>
      <c r="E457" s="20">
        <f t="shared" si="165"/>
        <v>78.61311284640928</v>
      </c>
      <c r="F457" s="20">
        <f t="shared" ref="F457:J507" si="167">U456</f>
        <v>4.3902426632189959</v>
      </c>
      <c r="G457" s="20">
        <f t="shared" si="167"/>
        <v>4.6307632211328933</v>
      </c>
      <c r="H457" s="20">
        <f t="shared" si="167"/>
        <v>0.24052055791390384</v>
      </c>
      <c r="I457" s="20">
        <f t="shared" si="167"/>
        <v>19.8</v>
      </c>
      <c r="J457" s="20">
        <f t="shared" si="167"/>
        <v>0.99262024529609805</v>
      </c>
      <c r="K457" s="20">
        <f t="shared" si="148"/>
        <v>1008.1687043007015</v>
      </c>
      <c r="L457" s="20">
        <f t="shared" si="149"/>
        <v>804.93860582774266</v>
      </c>
      <c r="M457" s="20">
        <f t="shared" si="150"/>
        <v>44.952752545002255</v>
      </c>
      <c r="N457" s="20">
        <f t="shared" si="151"/>
        <v>47.41550049569566</v>
      </c>
      <c r="O457" s="20">
        <f t="shared" si="152"/>
        <v>2.4627479506934651</v>
      </c>
      <c r="P457" s="20">
        <f>Properties!$G$12*EXP(1/$N$2-1/300)*(K457*L457-M457*N457/Properties!$B$3)</f>
        <v>1.3200571740570904E-2</v>
      </c>
      <c r="Q457" s="20">
        <f>Properties!$G$13*(K457^2-O457*N457/Properties!$C$3)</f>
        <v>7.2333505820446997E-4</v>
      </c>
      <c r="R457" s="20">
        <f>Properties!$G$14*(O457*L457-M457*K457/Properties!$D$3)</f>
        <v>5.9503942688172802E-10</v>
      </c>
      <c r="S457" s="20">
        <f t="shared" si="153"/>
        <v>98.457779420865563</v>
      </c>
      <c r="T457" s="20">
        <f t="shared" si="154"/>
        <v>78.609963979777717</v>
      </c>
      <c r="U457" s="20">
        <f t="shared" si="155"/>
        <v>4.3933915298505593</v>
      </c>
      <c r="V457" s="20">
        <f t="shared" si="156"/>
        <v>4.6340846320827342</v>
      </c>
      <c r="W457" s="20">
        <f t="shared" si="157"/>
        <v>0.24069310223218129</v>
      </c>
      <c r="X457" s="20">
        <f t="shared" si="166"/>
        <v>19.8</v>
      </c>
      <c r="Y457" s="20">
        <f t="shared" si="158"/>
        <v>0.99260301913019378</v>
      </c>
      <c r="Z457" s="34">
        <f t="shared" si="159"/>
        <v>4.6686515050530564E-2</v>
      </c>
      <c r="AA457" s="38">
        <f t="shared" si="162"/>
        <v>1.5422205791344368E-2</v>
      </c>
      <c r="AB457" s="37">
        <f t="shared" si="163"/>
        <v>1.7375450252778535E-2</v>
      </c>
      <c r="AC457" s="39">
        <f t="shared" si="160"/>
        <v>18.249610668140335</v>
      </c>
    </row>
    <row r="458" spans="1:29">
      <c r="A458" s="20">
        <f t="shared" si="161"/>
        <v>4.3100000000000208E-2</v>
      </c>
      <c r="B458" s="16">
        <f t="shared" si="146"/>
        <v>5.4876624378085772</v>
      </c>
      <c r="C458" s="16">
        <f t="shared" si="147"/>
        <v>102.8108087815738</v>
      </c>
      <c r="D458" s="20">
        <f t="shared" si="164"/>
        <v>98.457779420865563</v>
      </c>
      <c r="E458" s="20">
        <f t="shared" si="165"/>
        <v>78.609963979777717</v>
      </c>
      <c r="F458" s="20">
        <f t="shared" si="167"/>
        <v>4.3933915298505593</v>
      </c>
      <c r="G458" s="20">
        <f t="shared" si="167"/>
        <v>4.6340846320827342</v>
      </c>
      <c r="H458" s="20">
        <f t="shared" si="167"/>
        <v>0.24069310223218129</v>
      </c>
      <c r="I458" s="20">
        <f t="shared" si="167"/>
        <v>19.8</v>
      </c>
      <c r="J458" s="20">
        <f t="shared" si="167"/>
        <v>0.99260301913019378</v>
      </c>
      <c r="K458" s="20">
        <f t="shared" si="148"/>
        <v>1008.1154334740989</v>
      </c>
      <c r="L458" s="20">
        <f t="shared" si="149"/>
        <v>804.8923952885981</v>
      </c>
      <c r="M458" s="20">
        <f t="shared" si="150"/>
        <v>44.98421386901714</v>
      </c>
      <c r="N458" s="20">
        <f t="shared" si="151"/>
        <v>47.44868577279432</v>
      </c>
      <c r="O458" s="20">
        <f t="shared" si="152"/>
        <v>2.4644719037772496</v>
      </c>
      <c r="P458" s="20">
        <f>Properties!$G$12*EXP(1/$N$2-1/300)*(K458*L458-M458*N458/Properties!$B$3)</f>
        <v>1.3199116361932413E-2</v>
      </c>
      <c r="Q458" s="20">
        <f>Properties!$G$13*(K458^2-O458*N458/Properties!$C$3)</f>
        <v>7.232586104702186E-4</v>
      </c>
      <c r="R458" s="20">
        <f>Properties!$G$14*(O458*L458-M458*K458/Properties!$D$3)</f>
        <v>5.9541905252321882E-10</v>
      </c>
      <c r="S458" s="20">
        <f t="shared" si="153"/>
        <v>98.454285849235504</v>
      </c>
      <c r="T458" s="20">
        <f t="shared" si="154"/>
        <v>78.606815460312319</v>
      </c>
      <c r="U458" s="20">
        <f t="shared" si="155"/>
        <v>4.3965400493159601</v>
      </c>
      <c r="V458" s="20">
        <f t="shared" si="156"/>
        <v>4.6374056776304675</v>
      </c>
      <c r="W458" s="20">
        <f t="shared" si="157"/>
        <v>0.24086562831451347</v>
      </c>
      <c r="X458" s="20">
        <f t="shared" si="166"/>
        <v>19.8</v>
      </c>
      <c r="Y458" s="20">
        <f t="shared" si="158"/>
        <v>0.99258579266533731</v>
      </c>
      <c r="Z458" s="34">
        <f t="shared" si="159"/>
        <v>4.6791618956982917E-2</v>
      </c>
      <c r="AA458" s="38">
        <f t="shared" si="162"/>
        <v>1.5457141507644963E-2</v>
      </c>
      <c r="AB458" s="37">
        <f t="shared" si="163"/>
        <v>1.7414806746096013E-2</v>
      </c>
      <c r="AC458" s="39">
        <f t="shared" si="160"/>
        <v>18.249527392264998</v>
      </c>
    </row>
    <row r="459" spans="1:29">
      <c r="A459" s="20">
        <f t="shared" si="161"/>
        <v>4.320000000000021E-2</v>
      </c>
      <c r="B459" s="16">
        <f t="shared" si="146"/>
        <v>5.5003948332559292</v>
      </c>
      <c r="C459" s="16">
        <f t="shared" si="147"/>
        <v>103.04934894115982</v>
      </c>
      <c r="D459" s="20">
        <f t="shared" si="164"/>
        <v>98.454285849235504</v>
      </c>
      <c r="E459" s="20">
        <f t="shared" si="165"/>
        <v>78.606815460312319</v>
      </c>
      <c r="F459" s="20">
        <f t="shared" si="167"/>
        <v>4.3965400493159601</v>
      </c>
      <c r="G459" s="20">
        <f t="shared" si="167"/>
        <v>4.6374056776304675</v>
      </c>
      <c r="H459" s="20">
        <f t="shared" si="167"/>
        <v>0.24086562831451347</v>
      </c>
      <c r="I459" s="20">
        <f t="shared" si="167"/>
        <v>19.8</v>
      </c>
      <c r="J459" s="20">
        <f t="shared" si="167"/>
        <v>0.99258579266533731</v>
      </c>
      <c r="K459" s="20">
        <f t="shared" si="148"/>
        <v>1008.0621675136202</v>
      </c>
      <c r="L459" s="20">
        <f t="shared" si="149"/>
        <v>804.84618918071089</v>
      </c>
      <c r="M459" s="20">
        <f t="shared" si="150"/>
        <v>45.015670505808657</v>
      </c>
      <c r="N459" s="20">
        <f t="shared" si="151"/>
        <v>47.481866113890838</v>
      </c>
      <c r="O459" s="20">
        <f t="shared" si="152"/>
        <v>2.4661956080822445</v>
      </c>
      <c r="P459" s="20">
        <f>Properties!$G$12*EXP(1/$N$2-1/300)*(K459*L459-M459*N459/Properties!$B$3)</f>
        <v>1.3197661199709332E-2</v>
      </c>
      <c r="Q459" s="20">
        <f>Properties!$G$13*(K459^2-O459*N459/Properties!$C$3)</f>
        <v>7.2318217375247297E-4</v>
      </c>
      <c r="R459" s="20">
        <f>Properties!$G$14*(O459*L459-M459*K459/Properties!$D$3)</f>
        <v>5.9579857199502521E-10</v>
      </c>
      <c r="S459" s="20">
        <f t="shared" si="153"/>
        <v>98.450792661186611</v>
      </c>
      <c r="T459" s="20">
        <f t="shared" si="154"/>
        <v>78.603667287961457</v>
      </c>
      <c r="U459" s="20">
        <f t="shared" si="155"/>
        <v>4.3996882216668229</v>
      </c>
      <c r="V459" s="20">
        <f t="shared" si="156"/>
        <v>4.6407263578303448</v>
      </c>
      <c r="W459" s="20">
        <f t="shared" si="157"/>
        <v>0.24103813616352826</v>
      </c>
      <c r="X459" s="20">
        <f t="shared" si="166"/>
        <v>19.8</v>
      </c>
      <c r="Y459" s="20">
        <f t="shared" si="158"/>
        <v>0.99256856590151321</v>
      </c>
      <c r="Z459" s="34">
        <f t="shared" si="159"/>
        <v>4.6896707234444057E-2</v>
      </c>
      <c r="AA459" s="38">
        <f t="shared" si="162"/>
        <v>1.5492073388133888E-2</v>
      </c>
      <c r="AB459" s="37">
        <f t="shared" si="163"/>
        <v>1.7454158900481787E-2</v>
      </c>
      <c r="AC459" s="39">
        <f t="shared" si="160"/>
        <v>18.249444120034244</v>
      </c>
    </row>
    <row r="460" spans="1:29">
      <c r="A460" s="20">
        <f t="shared" si="161"/>
        <v>4.3300000000000213E-2</v>
      </c>
      <c r="B460" s="16">
        <f t="shared" si="146"/>
        <v>5.5131272287032811</v>
      </c>
      <c r="C460" s="16">
        <f t="shared" si="147"/>
        <v>103.28788910074584</v>
      </c>
      <c r="D460" s="20">
        <f t="shared" si="164"/>
        <v>98.450792661186611</v>
      </c>
      <c r="E460" s="20">
        <f t="shared" si="165"/>
        <v>78.603667287961457</v>
      </c>
      <c r="F460" s="20">
        <f t="shared" si="167"/>
        <v>4.3996882216668229</v>
      </c>
      <c r="G460" s="20">
        <f t="shared" si="167"/>
        <v>4.6407263578303448</v>
      </c>
      <c r="H460" s="20">
        <f t="shared" si="167"/>
        <v>0.24103813616352826</v>
      </c>
      <c r="I460" s="20">
        <f t="shared" si="167"/>
        <v>19.8</v>
      </c>
      <c r="J460" s="20">
        <f t="shared" si="167"/>
        <v>0.99256856590151321</v>
      </c>
      <c r="K460" s="20">
        <f t="shared" si="148"/>
        <v>1008.0089064184954</v>
      </c>
      <c r="L460" s="20">
        <f t="shared" si="149"/>
        <v>804.7999875033845</v>
      </c>
      <c r="M460" s="20">
        <f t="shared" si="150"/>
        <v>45.047122456060627</v>
      </c>
      <c r="N460" s="20">
        <f t="shared" si="151"/>
        <v>47.515041519704013</v>
      </c>
      <c r="O460" s="20">
        <f t="shared" si="152"/>
        <v>2.4679190636434436</v>
      </c>
      <c r="P460" s="20">
        <f>Properties!$G$12*EXP(1/$N$2-1/300)*(K460*L460-M460*N460/Properties!$B$3)</f>
        <v>1.3196206253857685E-2</v>
      </c>
      <c r="Q460" s="20">
        <f>Properties!$G$13*(K460^2-O460*N460/Properties!$C$3)</f>
        <v>7.2310574804902434E-4</v>
      </c>
      <c r="R460" s="20">
        <f>Properties!$G$14*(O460*L460-M460*K460/Properties!$D$3)</f>
        <v>5.96177985323046E-10</v>
      </c>
      <c r="S460" s="20">
        <f t="shared" si="153"/>
        <v>98.447299856662028</v>
      </c>
      <c r="T460" s="20">
        <f t="shared" si="154"/>
        <v>78.600519462673518</v>
      </c>
      <c r="U460" s="20">
        <f t="shared" si="155"/>
        <v>4.4028360469547607</v>
      </c>
      <c r="V460" s="20">
        <f t="shared" si="156"/>
        <v>4.6440466727366072</v>
      </c>
      <c r="W460" s="20">
        <f t="shared" si="157"/>
        <v>0.24121062578185304</v>
      </c>
      <c r="X460" s="20">
        <f t="shared" si="166"/>
        <v>19.8</v>
      </c>
      <c r="Y460" s="20">
        <f t="shared" si="158"/>
        <v>0.99255133883870583</v>
      </c>
      <c r="Z460" s="34">
        <f t="shared" si="159"/>
        <v>4.700177988609E-2</v>
      </c>
      <c r="AA460" s="38">
        <f t="shared" si="162"/>
        <v>1.5527001433379723E-2</v>
      </c>
      <c r="AB460" s="37">
        <f t="shared" si="163"/>
        <v>1.749350671658103E-2</v>
      </c>
      <c r="AC460" s="39">
        <f t="shared" si="160"/>
        <v>18.24936085144796</v>
      </c>
    </row>
    <row r="461" spans="1:29">
      <c r="A461" s="20">
        <f t="shared" si="161"/>
        <v>4.3400000000000216E-2</v>
      </c>
      <c r="B461" s="16">
        <f t="shared" si="146"/>
        <v>5.525859624150633</v>
      </c>
      <c r="C461" s="16">
        <f t="shared" si="147"/>
        <v>103.52642926033187</v>
      </c>
      <c r="D461" s="20">
        <f t="shared" si="164"/>
        <v>98.447299856662028</v>
      </c>
      <c r="E461" s="20">
        <f t="shared" si="165"/>
        <v>78.600519462673518</v>
      </c>
      <c r="F461" s="20">
        <f t="shared" si="167"/>
        <v>4.4028360469547607</v>
      </c>
      <c r="G461" s="20">
        <f t="shared" si="167"/>
        <v>4.6440466727366072</v>
      </c>
      <c r="H461" s="20">
        <f t="shared" si="167"/>
        <v>0.24121062578185304</v>
      </c>
      <c r="I461" s="20">
        <f t="shared" si="167"/>
        <v>19.8</v>
      </c>
      <c r="J461" s="20">
        <f t="shared" si="167"/>
        <v>0.99255133883870583</v>
      </c>
      <c r="K461" s="20">
        <f t="shared" si="148"/>
        <v>1007.9556501879536</v>
      </c>
      <c r="L461" s="20">
        <f t="shared" si="149"/>
        <v>804.75379025592133</v>
      </c>
      <c r="M461" s="20">
        <f t="shared" si="150"/>
        <v>45.078569720456699</v>
      </c>
      <c r="N461" s="20">
        <f t="shared" si="151"/>
        <v>47.548211990952453</v>
      </c>
      <c r="O461" s="20">
        <f t="shared" si="152"/>
        <v>2.4696422704958323</v>
      </c>
      <c r="P461" s="20">
        <f>Properties!$G$12*EXP(1/$N$2-1/300)*(K461*L461-M461*N461/Properties!$B$3)</f>
        <v>1.3194751524333484E-2</v>
      </c>
      <c r="Q461" s="20">
        <f>Properties!$G$13*(K461^2-O461*N461/Properties!$C$3)</f>
        <v>7.2302933335766258E-4</v>
      </c>
      <c r="R461" s="20">
        <f>Properties!$G$14*(O461*L461-M461*K461/Properties!$D$3)</f>
        <v>5.9655729253317112E-10</v>
      </c>
      <c r="S461" s="20">
        <f t="shared" si="153"/>
        <v>98.443807435604896</v>
      </c>
      <c r="T461" s="20">
        <f t="shared" si="154"/>
        <v>78.597371984396901</v>
      </c>
      <c r="U461" s="20">
        <f t="shared" si="155"/>
        <v>4.4059835252313757</v>
      </c>
      <c r="V461" s="20">
        <f t="shared" si="156"/>
        <v>4.6473666224034842</v>
      </c>
      <c r="W461" s="20">
        <f t="shared" si="157"/>
        <v>0.24138309717211467</v>
      </c>
      <c r="X461" s="20">
        <f t="shared" si="166"/>
        <v>19.8</v>
      </c>
      <c r="Y461" s="20">
        <f t="shared" si="158"/>
        <v>0.99253411147689963</v>
      </c>
      <c r="Z461" s="34">
        <f t="shared" si="159"/>
        <v>4.7106836915097317E-2</v>
      </c>
      <c r="AA461" s="38">
        <f t="shared" si="162"/>
        <v>1.5561925643951043E-2</v>
      </c>
      <c r="AB461" s="37">
        <f t="shared" si="163"/>
        <v>1.7532850195038741E-2</v>
      </c>
      <c r="AC461" s="39">
        <f t="shared" si="160"/>
        <v>18.24927758650605</v>
      </c>
    </row>
    <row r="462" spans="1:29">
      <c r="A462" s="20">
        <f t="shared" si="161"/>
        <v>4.3500000000000219E-2</v>
      </c>
      <c r="B462" s="16">
        <f t="shared" si="146"/>
        <v>5.538592019597985</v>
      </c>
      <c r="C462" s="16">
        <f t="shared" si="147"/>
        <v>103.76496941991789</v>
      </c>
      <c r="D462" s="20">
        <f t="shared" si="164"/>
        <v>98.443807435604896</v>
      </c>
      <c r="E462" s="20">
        <f t="shared" si="165"/>
        <v>78.597371984396901</v>
      </c>
      <c r="F462" s="20">
        <f t="shared" si="167"/>
        <v>4.4059835252313757</v>
      </c>
      <c r="G462" s="20">
        <f t="shared" si="167"/>
        <v>4.6473666224034842</v>
      </c>
      <c r="H462" s="20">
        <f t="shared" si="167"/>
        <v>0.24138309717211467</v>
      </c>
      <c r="I462" s="20">
        <f t="shared" si="167"/>
        <v>19.8</v>
      </c>
      <c r="J462" s="20">
        <f t="shared" si="167"/>
        <v>0.99253411147689963</v>
      </c>
      <c r="K462" s="20">
        <f t="shared" si="148"/>
        <v>1007.9023988212251</v>
      </c>
      <c r="L462" s="20">
        <f t="shared" si="149"/>
        <v>804.70759743762483</v>
      </c>
      <c r="M462" s="20">
        <f t="shared" si="150"/>
        <v>45.110012299680356</v>
      </c>
      <c r="N462" s="20">
        <f t="shared" si="151"/>
        <v>47.581377528354679</v>
      </c>
      <c r="O462" s="20">
        <f t="shared" si="152"/>
        <v>2.4713652286743892</v>
      </c>
      <c r="P462" s="20">
        <f>Properties!$G$12*EXP(1/$N$2-1/300)*(K462*L462-M462*N462/Properties!$B$3)</f>
        <v>1.3193297011092776E-2</v>
      </c>
      <c r="Q462" s="20">
        <f>Properties!$G$13*(K462^2-O462*N462/Properties!$C$3)</f>
        <v>7.2295292967617969E-4</v>
      </c>
      <c r="R462" s="20">
        <f>Properties!$G$14*(O462*L462-M462*K462/Properties!$D$3)</f>
        <v>5.9693649365128419E-10</v>
      </c>
      <c r="S462" s="20">
        <f t="shared" si="153"/>
        <v>98.440315397958358</v>
      </c>
      <c r="T462" s="20">
        <f t="shared" si="154"/>
        <v>78.594224853080021</v>
      </c>
      <c r="U462" s="20">
        <f t="shared" si="155"/>
        <v>4.4091306565482604</v>
      </c>
      <c r="V462" s="20">
        <f t="shared" si="156"/>
        <v>4.6506862068851937</v>
      </c>
      <c r="W462" s="20">
        <f t="shared" si="157"/>
        <v>0.24155555033693948</v>
      </c>
      <c r="X462" s="20">
        <f t="shared" si="166"/>
        <v>19.8</v>
      </c>
      <c r="Y462" s="20">
        <f t="shared" si="158"/>
        <v>0.99251688381607905</v>
      </c>
      <c r="Z462" s="34">
        <f t="shared" si="159"/>
        <v>4.7211878324640466E-2</v>
      </c>
      <c r="AA462" s="38">
        <f t="shared" si="162"/>
        <v>1.5596846020416421E-2</v>
      </c>
      <c r="AB462" s="37">
        <f t="shared" si="163"/>
        <v>1.7572189336499733E-2</v>
      </c>
      <c r="AC462" s="39">
        <f t="shared" si="160"/>
        <v>18.249194325208421</v>
      </c>
    </row>
    <row r="463" spans="1:29">
      <c r="A463" s="20">
        <f t="shared" si="161"/>
        <v>4.3600000000000222E-2</v>
      </c>
      <c r="B463" s="16">
        <f t="shared" si="146"/>
        <v>5.5513244150453369</v>
      </c>
      <c r="C463" s="16">
        <f t="shared" si="147"/>
        <v>104.00350957950391</v>
      </c>
      <c r="D463" s="20">
        <f t="shared" si="164"/>
        <v>98.440315397958358</v>
      </c>
      <c r="E463" s="20">
        <f t="shared" si="165"/>
        <v>78.594224853080021</v>
      </c>
      <c r="F463" s="20">
        <f t="shared" si="167"/>
        <v>4.4091306565482604</v>
      </c>
      <c r="G463" s="20">
        <f t="shared" si="167"/>
        <v>4.6506862068851937</v>
      </c>
      <c r="H463" s="20">
        <f t="shared" si="167"/>
        <v>0.24155555033693948</v>
      </c>
      <c r="I463" s="20">
        <f t="shared" si="167"/>
        <v>19.8</v>
      </c>
      <c r="J463" s="20">
        <f t="shared" si="167"/>
        <v>0.99251688381607905</v>
      </c>
      <c r="K463" s="20">
        <f t="shared" si="148"/>
        <v>1007.8491523175403</v>
      </c>
      <c r="L463" s="20">
        <f t="shared" si="149"/>
        <v>804.66140904779832</v>
      </c>
      <c r="M463" s="20">
        <f t="shared" si="150"/>
        <v>45.141450194415029</v>
      </c>
      <c r="N463" s="20">
        <f t="shared" si="151"/>
        <v>47.614538132629058</v>
      </c>
      <c r="O463" s="20">
        <f t="shared" si="152"/>
        <v>2.4730879382140878</v>
      </c>
      <c r="P463" s="20">
        <f>Properties!$G$12*EXP(1/$N$2-1/300)*(K463*L463-M463*N463/Properties!$B$3)</f>
        <v>1.3191842714091613E-2</v>
      </c>
      <c r="Q463" s="20">
        <f>Properties!$G$13*(K463^2-O463*N463/Properties!$C$3)</f>
        <v>7.2287653700236782E-4</v>
      </c>
      <c r="R463" s="20">
        <f>Properties!$G$14*(O463*L463-M463*K463/Properties!$D$3)</f>
        <v>5.97315588703262E-10</v>
      </c>
      <c r="S463" s="20">
        <f t="shared" si="153"/>
        <v>98.436823743665599</v>
      </c>
      <c r="T463" s="20">
        <f t="shared" si="154"/>
        <v>78.59107806867128</v>
      </c>
      <c r="U463" s="20">
        <f t="shared" si="155"/>
        <v>4.4122774409569976</v>
      </c>
      <c r="V463" s="20">
        <f t="shared" si="156"/>
        <v>4.654005426235944</v>
      </c>
      <c r="W463" s="20">
        <f t="shared" si="157"/>
        <v>0.24172798527895326</v>
      </c>
      <c r="X463" s="20">
        <f t="shared" si="166"/>
        <v>19.8</v>
      </c>
      <c r="Y463" s="20">
        <f t="shared" si="158"/>
        <v>0.99249965585622846</v>
      </c>
      <c r="Z463" s="34">
        <f t="shared" si="159"/>
        <v>4.73169041178928E-2</v>
      </c>
      <c r="AA463" s="38">
        <f t="shared" si="162"/>
        <v>1.5631762563344011E-2</v>
      </c>
      <c r="AB463" s="37">
        <f t="shared" si="163"/>
        <v>1.7611524141609002E-2</v>
      </c>
      <c r="AC463" s="39">
        <f t="shared" si="160"/>
        <v>18.249111067554974</v>
      </c>
    </row>
    <row r="464" spans="1:29">
      <c r="A464" s="20">
        <f t="shared" si="161"/>
        <v>4.3700000000000225E-2</v>
      </c>
      <c r="B464" s="16">
        <f t="shared" si="146"/>
        <v>5.5640568104926889</v>
      </c>
      <c r="C464" s="16">
        <f t="shared" si="147"/>
        <v>104.24204973908994</v>
      </c>
      <c r="D464" s="20">
        <f t="shared" si="164"/>
        <v>98.436823743665599</v>
      </c>
      <c r="E464" s="20">
        <f t="shared" si="165"/>
        <v>78.59107806867128</v>
      </c>
      <c r="F464" s="20">
        <f t="shared" si="167"/>
        <v>4.4122774409569976</v>
      </c>
      <c r="G464" s="20">
        <f t="shared" si="167"/>
        <v>4.654005426235944</v>
      </c>
      <c r="H464" s="20">
        <f t="shared" si="167"/>
        <v>0.24172798527895326</v>
      </c>
      <c r="I464" s="20">
        <f t="shared" si="167"/>
        <v>19.8</v>
      </c>
      <c r="J464" s="20">
        <f t="shared" si="167"/>
        <v>0.99249965585622846</v>
      </c>
      <c r="K464" s="20">
        <f t="shared" si="148"/>
        <v>1007.7959106761286</v>
      </c>
      <c r="L464" s="20">
        <f t="shared" si="149"/>
        <v>804.6152250857449</v>
      </c>
      <c r="M464" s="20">
        <f t="shared" si="150"/>
        <v>45.172883405343917</v>
      </c>
      <c r="N464" s="20">
        <f t="shared" si="151"/>
        <v>47.647693804493741</v>
      </c>
      <c r="O464" s="20">
        <f t="shared" si="152"/>
        <v>2.4748103991498906</v>
      </c>
      <c r="P464" s="20">
        <f>Properties!$G$12*EXP(1/$N$2-1/300)*(K464*L464-M464*N464/Properties!$B$3)</f>
        <v>1.3190388633286037E-2</v>
      </c>
      <c r="Q464" s="20">
        <f>Properties!$G$13*(K464^2-O464*N464/Properties!$C$3)</f>
        <v>7.2280015533401855E-4</v>
      </c>
      <c r="R464" s="20">
        <f>Properties!$G$14*(O464*L464-M464*K464/Properties!$D$3)</f>
        <v>5.9769457771497266E-10</v>
      </c>
      <c r="S464" s="20">
        <f t="shared" si="153"/>
        <v>98.43333247266979</v>
      </c>
      <c r="T464" s="20">
        <f t="shared" si="154"/>
        <v>78.587931631119119</v>
      </c>
      <c r="U464" s="20">
        <f t="shared" si="155"/>
        <v>4.4154238785091575</v>
      </c>
      <c r="V464" s="20">
        <f t="shared" si="156"/>
        <v>4.6573242805099317</v>
      </c>
      <c r="W464" s="20">
        <f t="shared" si="157"/>
        <v>0.24190040200078128</v>
      </c>
      <c r="X464" s="20">
        <f t="shared" si="166"/>
        <v>19.8</v>
      </c>
      <c r="Y464" s="20">
        <f t="shared" si="158"/>
        <v>0.9924824275973323</v>
      </c>
      <c r="Z464" s="34">
        <f t="shared" si="159"/>
        <v>4.7421914298029222E-2</v>
      </c>
      <c r="AA464" s="38">
        <f t="shared" si="162"/>
        <v>1.5666675273302105E-2</v>
      </c>
      <c r="AB464" s="37">
        <f t="shared" si="163"/>
        <v>1.7650854611011013E-2</v>
      </c>
      <c r="AC464" s="39">
        <f t="shared" si="160"/>
        <v>18.249027813545606</v>
      </c>
    </row>
    <row r="465" spans="1:29">
      <c r="A465" s="20">
        <f t="shared" si="161"/>
        <v>4.3800000000000228E-2</v>
      </c>
      <c r="B465" s="16">
        <f t="shared" si="146"/>
        <v>5.5767892059400417</v>
      </c>
      <c r="C465" s="16">
        <f t="shared" si="147"/>
        <v>104.48058989867596</v>
      </c>
      <c r="D465" s="20">
        <f t="shared" si="164"/>
        <v>98.43333247266979</v>
      </c>
      <c r="E465" s="20">
        <f t="shared" si="165"/>
        <v>78.587931631119119</v>
      </c>
      <c r="F465" s="20">
        <f t="shared" si="167"/>
        <v>4.4154238785091575</v>
      </c>
      <c r="G465" s="20">
        <f t="shared" si="167"/>
        <v>4.6573242805099317</v>
      </c>
      <c r="H465" s="20">
        <f t="shared" si="167"/>
        <v>0.24190040200078128</v>
      </c>
      <c r="I465" s="20">
        <f t="shared" si="167"/>
        <v>19.8</v>
      </c>
      <c r="J465" s="20">
        <f t="shared" si="167"/>
        <v>0.9924824275973323</v>
      </c>
      <c r="K465" s="20">
        <f t="shared" si="148"/>
        <v>1007.742673896221</v>
      </c>
      <c r="L465" s="20">
        <f t="shared" si="149"/>
        <v>804.56904555076846</v>
      </c>
      <c r="M465" s="20">
        <f t="shared" si="150"/>
        <v>45.20431193315013</v>
      </c>
      <c r="N465" s="20">
        <f t="shared" si="151"/>
        <v>47.680844544666819</v>
      </c>
      <c r="O465" s="20">
        <f t="shared" si="152"/>
        <v>2.476532611516757</v>
      </c>
      <c r="P465" s="20">
        <f>Properties!$G$12*EXP(1/$N$2-1/300)*(K465*L465-M465*N465/Properties!$B$3)</f>
        <v>1.3188934768632135E-2</v>
      </c>
      <c r="Q465" s="20">
        <f>Properties!$G$13*(K465^2-O465*N465/Properties!$C$3)</f>
        <v>7.2272378466892552E-4</v>
      </c>
      <c r="R465" s="20">
        <f>Properties!$G$14*(O465*L465-M465*K465/Properties!$D$3)</f>
        <v>5.980734607122788E-10</v>
      </c>
      <c r="S465" s="20">
        <f t="shared" si="153"/>
        <v>98.429841584914115</v>
      </c>
      <c r="T465" s="20">
        <f t="shared" si="154"/>
        <v>78.584785540371982</v>
      </c>
      <c r="U465" s="20">
        <f t="shared" si="155"/>
        <v>4.4185699692563007</v>
      </c>
      <c r="V465" s="20">
        <f t="shared" si="156"/>
        <v>4.660642769761342</v>
      </c>
      <c r="W465" s="20">
        <f t="shared" si="157"/>
        <v>0.24207280050504829</v>
      </c>
      <c r="X465" s="20">
        <f t="shared" si="166"/>
        <v>19.8</v>
      </c>
      <c r="Y465" s="20">
        <f t="shared" si="158"/>
        <v>0.99246519903937502</v>
      </c>
      <c r="Z465" s="34">
        <f t="shared" si="159"/>
        <v>4.7526908868220974E-2</v>
      </c>
      <c r="AA465" s="38">
        <f t="shared" si="162"/>
        <v>1.5701584150858851E-2</v>
      </c>
      <c r="AB465" s="37">
        <f t="shared" si="163"/>
        <v>1.7690180745350226E-2</v>
      </c>
      <c r="AC465" s="39">
        <f t="shared" si="160"/>
        <v>18.248944563180228</v>
      </c>
    </row>
    <row r="466" spans="1:29">
      <c r="A466" s="20">
        <f t="shared" si="161"/>
        <v>4.3900000000000231E-2</v>
      </c>
      <c r="B466" s="16">
        <f t="shared" si="146"/>
        <v>5.5895216013873936</v>
      </c>
      <c r="C466" s="16">
        <f t="shared" si="147"/>
        <v>104.71913005826198</v>
      </c>
      <c r="D466" s="20">
        <f t="shared" si="164"/>
        <v>98.429841584914115</v>
      </c>
      <c r="E466" s="20">
        <f t="shared" si="165"/>
        <v>78.584785540371982</v>
      </c>
      <c r="F466" s="20">
        <f t="shared" si="167"/>
        <v>4.4185699692563007</v>
      </c>
      <c r="G466" s="20">
        <f t="shared" si="167"/>
        <v>4.660642769761342</v>
      </c>
      <c r="H466" s="20">
        <f t="shared" si="167"/>
        <v>0.24207280050504829</v>
      </c>
      <c r="I466" s="20">
        <f t="shared" si="167"/>
        <v>19.8</v>
      </c>
      <c r="J466" s="20">
        <f t="shared" si="167"/>
        <v>0.99246519903937502</v>
      </c>
      <c r="K466" s="20">
        <f t="shared" si="148"/>
        <v>1007.6894419770479</v>
      </c>
      <c r="L466" s="20">
        <f t="shared" si="149"/>
        <v>804.52287044217246</v>
      </c>
      <c r="M466" s="20">
        <f t="shared" si="150"/>
        <v>45.235735778516634</v>
      </c>
      <c r="N466" s="20">
        <f t="shared" si="151"/>
        <v>47.713990353866194</v>
      </c>
      <c r="O466" s="20">
        <f t="shared" si="152"/>
        <v>2.4782545753496366</v>
      </c>
      <c r="P466" s="20">
        <f>Properties!$G$12*EXP(1/$N$2-1/300)*(K466*L466-M466*N466/Properties!$B$3)</f>
        <v>1.3187481120085979E-2</v>
      </c>
      <c r="Q466" s="20">
        <f>Properties!$G$13*(K466^2-O466*N466/Properties!$C$3)</f>
        <v>7.2264742500488229E-4</v>
      </c>
      <c r="R466" s="20">
        <f>Properties!$G$14*(O466*L466-M466*K466/Properties!$D$3)</f>
        <v>5.9845223772103437E-10</v>
      </c>
      <c r="S466" s="20">
        <f t="shared" si="153"/>
        <v>98.426351080341774</v>
      </c>
      <c r="T466" s="20">
        <f t="shared" si="154"/>
        <v>78.581639796378298</v>
      </c>
      <c r="U466" s="20">
        <f t="shared" si="155"/>
        <v>4.4217157132499789</v>
      </c>
      <c r="V466" s="20">
        <f t="shared" si="156"/>
        <v>4.66396089404435</v>
      </c>
      <c r="W466" s="20">
        <f t="shared" si="157"/>
        <v>0.24224518079437848</v>
      </c>
      <c r="X466" s="20">
        <f t="shared" si="166"/>
        <v>19.8</v>
      </c>
      <c r="Y466" s="20">
        <f t="shared" si="158"/>
        <v>0.9924479701823411</v>
      </c>
      <c r="Z466" s="34">
        <f t="shared" si="159"/>
        <v>4.7631887831640407E-2</v>
      </c>
      <c r="AA466" s="38">
        <f t="shared" si="162"/>
        <v>1.5736489196582257E-2</v>
      </c>
      <c r="AB466" s="37">
        <f t="shared" si="163"/>
        <v>1.7729502545271281E-2</v>
      </c>
      <c r="AC466" s="39">
        <f t="shared" si="160"/>
        <v>18.248861316458729</v>
      </c>
    </row>
    <row r="467" spans="1:29">
      <c r="A467" s="20">
        <f t="shared" si="161"/>
        <v>4.4000000000000233E-2</v>
      </c>
      <c r="B467" s="16">
        <f t="shared" si="146"/>
        <v>5.6022539968347456</v>
      </c>
      <c r="C467" s="16">
        <f t="shared" si="147"/>
        <v>104.95767021784802</v>
      </c>
      <c r="D467" s="20">
        <f t="shared" si="164"/>
        <v>98.426351080341774</v>
      </c>
      <c r="E467" s="20">
        <f t="shared" si="165"/>
        <v>78.581639796378298</v>
      </c>
      <c r="F467" s="20">
        <f t="shared" si="167"/>
        <v>4.4217157132499789</v>
      </c>
      <c r="G467" s="20">
        <f t="shared" si="167"/>
        <v>4.66396089404435</v>
      </c>
      <c r="H467" s="20">
        <f t="shared" si="167"/>
        <v>0.24224518079437848</v>
      </c>
      <c r="I467" s="20">
        <f t="shared" si="167"/>
        <v>19.8</v>
      </c>
      <c r="J467" s="20">
        <f t="shared" si="167"/>
        <v>0.9924479701823411</v>
      </c>
      <c r="K467" s="20">
        <f t="shared" si="148"/>
        <v>1007.6362149178402</v>
      </c>
      <c r="L467" s="20">
        <f t="shared" si="149"/>
        <v>804.47669975926112</v>
      </c>
      <c r="M467" s="20">
        <f t="shared" si="150"/>
        <v>45.267154942126254</v>
      </c>
      <c r="N467" s="20">
        <f t="shared" si="151"/>
        <v>47.747131232809657</v>
      </c>
      <c r="O467" s="20">
        <f t="shared" si="152"/>
        <v>2.4799762906834748</v>
      </c>
      <c r="P467" s="20">
        <f>Properties!$G$12*EXP(1/$N$2-1/300)*(K467*L467-M467*N467/Properties!$B$3)</f>
        <v>1.3186027687603677E-2</v>
      </c>
      <c r="Q467" s="20">
        <f>Properties!$G$13*(K467^2-O467*N467/Properties!$C$3)</f>
        <v>7.2257107633968358E-4</v>
      </c>
      <c r="R467" s="20">
        <f>Properties!$G$14*(O467*L467-M467*K467/Properties!$D$3)</f>
        <v>5.9883090876708793E-10</v>
      </c>
      <c r="S467" s="20">
        <f t="shared" si="153"/>
        <v>98.422860958895996</v>
      </c>
      <c r="T467" s="20">
        <f t="shared" si="154"/>
        <v>78.578494399086551</v>
      </c>
      <c r="U467" s="20">
        <f t="shared" si="155"/>
        <v>4.4248611105417304</v>
      </c>
      <c r="V467" s="20">
        <f t="shared" si="156"/>
        <v>4.6672786534131188</v>
      </c>
      <c r="W467" s="20">
        <f t="shared" si="157"/>
        <v>0.24241754287139558</v>
      </c>
      <c r="X467" s="20">
        <f t="shared" si="166"/>
        <v>19.8</v>
      </c>
      <c r="Y467" s="20">
        <f t="shared" si="158"/>
        <v>0.99243074102621487</v>
      </c>
      <c r="Z467" s="34">
        <f t="shared" si="159"/>
        <v>4.7736851191457208E-2</v>
      </c>
      <c r="AA467" s="38">
        <f t="shared" si="162"/>
        <v>1.5771390411040045E-2</v>
      </c>
      <c r="AB467" s="37">
        <f t="shared" si="163"/>
        <v>1.7768820011418107E-2</v>
      </c>
      <c r="AC467" s="39">
        <f t="shared" si="160"/>
        <v>18.248778073381022</v>
      </c>
    </row>
    <row r="468" spans="1:29">
      <c r="A468" s="20">
        <f t="shared" si="161"/>
        <v>4.4100000000000236E-2</v>
      </c>
      <c r="B468" s="16">
        <f t="shared" si="146"/>
        <v>5.6149863922820975</v>
      </c>
      <c r="C468" s="16">
        <f t="shared" si="147"/>
        <v>105.19621037743404</v>
      </c>
      <c r="D468" s="20">
        <f t="shared" si="164"/>
        <v>98.422860958895996</v>
      </c>
      <c r="E468" s="20">
        <f t="shared" si="165"/>
        <v>78.578494399086551</v>
      </c>
      <c r="F468" s="20">
        <f t="shared" si="167"/>
        <v>4.4248611105417304</v>
      </c>
      <c r="G468" s="20">
        <f t="shared" si="167"/>
        <v>4.6672786534131188</v>
      </c>
      <c r="H468" s="20">
        <f t="shared" si="167"/>
        <v>0.24241754287139558</v>
      </c>
      <c r="I468" s="20">
        <f t="shared" si="167"/>
        <v>19.8</v>
      </c>
      <c r="J468" s="20">
        <f t="shared" si="167"/>
        <v>0.99243074102621487</v>
      </c>
      <c r="K468" s="20">
        <f t="shared" si="148"/>
        <v>1007.5829927178282</v>
      </c>
      <c r="L468" s="20">
        <f t="shared" si="149"/>
        <v>804.43053350133812</v>
      </c>
      <c r="M468" s="20">
        <f t="shared" si="150"/>
        <v>45.298569424661636</v>
      </c>
      <c r="N468" s="20">
        <f t="shared" si="151"/>
        <v>47.780267182214772</v>
      </c>
      <c r="O468" s="20">
        <f t="shared" si="152"/>
        <v>2.481697757553206</v>
      </c>
      <c r="P468" s="20">
        <f>Properties!$G$12*EXP(1/$N$2-1/300)*(K468*L468-M468*N468/Properties!$B$3)</f>
        <v>1.3184574471141314E-2</v>
      </c>
      <c r="Q468" s="20">
        <f>Properties!$G$13*(K468^2-O468*N468/Properties!$C$3)</f>
        <v>7.2249473867112303E-4</v>
      </c>
      <c r="R468" s="20">
        <f>Properties!$G$14*(O468*L468-M468*K468/Properties!$D$3)</f>
        <v>5.9920947387627884E-10</v>
      </c>
      <c r="S468" s="20">
        <f t="shared" si="153"/>
        <v>98.419371220519992</v>
      </c>
      <c r="T468" s="20">
        <f t="shared" si="154"/>
        <v>78.575349348445201</v>
      </c>
      <c r="U468" s="20">
        <f t="shared" si="155"/>
        <v>4.4280061611830854</v>
      </c>
      <c r="V468" s="20">
        <f t="shared" si="156"/>
        <v>4.6705960479218014</v>
      </c>
      <c r="W468" s="20">
        <f t="shared" si="157"/>
        <v>0.24258988673872273</v>
      </c>
      <c r="X468" s="20">
        <f t="shared" si="166"/>
        <v>19.8</v>
      </c>
      <c r="Y468" s="20">
        <f t="shared" si="158"/>
        <v>0.99241351157098079</v>
      </c>
      <c r="Z468" s="34">
        <f t="shared" si="159"/>
        <v>4.7841798950842729E-2</v>
      </c>
      <c r="AA468" s="38">
        <f t="shared" si="162"/>
        <v>1.5806287794800086E-2</v>
      </c>
      <c r="AB468" s="37">
        <f t="shared" si="163"/>
        <v>1.7808133144434989E-2</v>
      </c>
      <c r="AC468" s="39">
        <f t="shared" si="160"/>
        <v>18.248694833947013</v>
      </c>
    </row>
    <row r="469" spans="1:29">
      <c r="A469" s="20">
        <f t="shared" si="161"/>
        <v>4.4200000000000239E-2</v>
      </c>
      <c r="B469" s="16">
        <f t="shared" si="146"/>
        <v>5.6277187877294494</v>
      </c>
      <c r="C469" s="16">
        <f t="shared" si="147"/>
        <v>105.43475053702007</v>
      </c>
      <c r="D469" s="20">
        <f t="shared" si="164"/>
        <v>98.419371220519992</v>
      </c>
      <c r="E469" s="20">
        <f t="shared" si="165"/>
        <v>78.575349348445201</v>
      </c>
      <c r="F469" s="20">
        <f t="shared" si="167"/>
        <v>4.4280061611830854</v>
      </c>
      <c r="G469" s="20">
        <f t="shared" si="167"/>
        <v>4.6705960479218014</v>
      </c>
      <c r="H469" s="20">
        <f t="shared" si="167"/>
        <v>0.24258988673872273</v>
      </c>
      <c r="I469" s="20">
        <f t="shared" si="167"/>
        <v>19.8</v>
      </c>
      <c r="J469" s="20">
        <f t="shared" si="167"/>
        <v>0.99241351157098079</v>
      </c>
      <c r="K469" s="20">
        <f t="shared" si="148"/>
        <v>1007.5297753762437</v>
      </c>
      <c r="L469" s="20">
        <f t="shared" si="149"/>
        <v>804.38437166770791</v>
      </c>
      <c r="M469" s="20">
        <f t="shared" si="150"/>
        <v>45.329979226805364</v>
      </c>
      <c r="N469" s="20">
        <f t="shared" si="151"/>
        <v>47.813398202799057</v>
      </c>
      <c r="O469" s="20">
        <f t="shared" si="152"/>
        <v>2.4834189759937626</v>
      </c>
      <c r="P469" s="20">
        <f>Properties!$G$12*EXP(1/$N$2-1/300)*(K469*L469-M469*N469/Properties!$B$3)</f>
        <v>1.3183121470655026E-2</v>
      </c>
      <c r="Q469" s="20">
        <f>Properties!$G$13*(K469^2-O469*N469/Properties!$C$3)</f>
        <v>7.2241841199699702E-4</v>
      </c>
      <c r="R469" s="20">
        <f>Properties!$G$14*(O469*L469-M469*K469/Properties!$D$3)</f>
        <v>5.9958793307444151E-10</v>
      </c>
      <c r="S469" s="20">
        <f t="shared" si="153"/>
        <v>98.41588186515699</v>
      </c>
      <c r="T469" s="20">
        <f t="shared" si="154"/>
        <v>78.572204644402717</v>
      </c>
      <c r="U469" s="20">
        <f t="shared" si="155"/>
        <v>4.4311508652255629</v>
      </c>
      <c r="V469" s="20">
        <f t="shared" si="156"/>
        <v>4.6739130776245386</v>
      </c>
      <c r="W469" s="20">
        <f t="shared" si="157"/>
        <v>0.24276221239898257</v>
      </c>
      <c r="X469" s="20">
        <f t="shared" si="166"/>
        <v>19.8</v>
      </c>
      <c r="Y469" s="20">
        <f t="shared" si="158"/>
        <v>0.99239628181662332</v>
      </c>
      <c r="Z469" s="34">
        <f t="shared" si="159"/>
        <v>4.794673111296488E-2</v>
      </c>
      <c r="AA469" s="38">
        <f t="shared" si="162"/>
        <v>1.5841181348430097E-2</v>
      </c>
      <c r="AB469" s="37">
        <f t="shared" si="163"/>
        <v>1.7847441944966035E-2</v>
      </c>
      <c r="AC469" s="39">
        <f t="shared" si="160"/>
        <v>18.248611598156597</v>
      </c>
    </row>
    <row r="470" spans="1:29">
      <c r="A470" s="20">
        <f t="shared" si="161"/>
        <v>4.4300000000000242E-2</v>
      </c>
      <c r="B470" s="16">
        <f t="shared" si="146"/>
        <v>5.6404511831768014</v>
      </c>
      <c r="C470" s="16">
        <f t="shared" si="147"/>
        <v>105.67329069660609</v>
      </c>
      <c r="D470" s="20">
        <f t="shared" si="164"/>
        <v>98.41588186515699</v>
      </c>
      <c r="E470" s="20">
        <f t="shared" si="165"/>
        <v>78.572204644402717</v>
      </c>
      <c r="F470" s="20">
        <f t="shared" si="167"/>
        <v>4.4311508652255629</v>
      </c>
      <c r="G470" s="20">
        <f t="shared" si="167"/>
        <v>4.6739130776245386</v>
      </c>
      <c r="H470" s="20">
        <f t="shared" si="167"/>
        <v>0.24276221239898257</v>
      </c>
      <c r="I470" s="20">
        <f t="shared" si="167"/>
        <v>19.8</v>
      </c>
      <c r="J470" s="20">
        <f t="shared" si="167"/>
        <v>0.99239628181662332</v>
      </c>
      <c r="K470" s="20">
        <f t="shared" si="148"/>
        <v>1007.476562892317</v>
      </c>
      <c r="L470" s="20">
        <f t="shared" si="149"/>
        <v>804.33821425767428</v>
      </c>
      <c r="M470" s="20">
        <f t="shared" si="150"/>
        <v>45.36138434923982</v>
      </c>
      <c r="N470" s="20">
        <f t="shared" si="151"/>
        <v>47.846524295279814</v>
      </c>
      <c r="O470" s="20">
        <f t="shared" si="152"/>
        <v>2.4851399460400647</v>
      </c>
      <c r="P470" s="20">
        <f>Properties!$G$12*EXP(1/$N$2-1/300)*(K470*L470-M470*N470/Properties!$B$3)</f>
        <v>1.3181668686100916E-2</v>
      </c>
      <c r="Q470" s="20">
        <f>Properties!$G$13*(K470^2-O470*N470/Properties!$C$3)</f>
        <v>7.2234209631510038E-4</v>
      </c>
      <c r="R470" s="20">
        <f>Properties!$G$14*(O470*L470-M470*K470/Properties!$D$3)</f>
        <v>5.999662863874E-10</v>
      </c>
      <c r="S470" s="20">
        <f t="shared" si="153"/>
        <v>98.412392892750248</v>
      </c>
      <c r="T470" s="20">
        <f t="shared" si="154"/>
        <v>78.569060286907614</v>
      </c>
      <c r="U470" s="20">
        <f t="shared" si="155"/>
        <v>4.4342952227206718</v>
      </c>
      <c r="V470" s="20">
        <f t="shared" si="156"/>
        <v>4.6772297425754621</v>
      </c>
      <c r="W470" s="20">
        <f t="shared" si="157"/>
        <v>0.24293451985479722</v>
      </c>
      <c r="X470" s="20">
        <f t="shared" si="166"/>
        <v>19.8</v>
      </c>
      <c r="Y470" s="20">
        <f t="shared" si="158"/>
        <v>0.9923790517631268</v>
      </c>
      <c r="Z470" s="34">
        <f t="shared" si="159"/>
        <v>4.8051647680993792E-2</v>
      </c>
      <c r="AA470" s="38">
        <f t="shared" si="162"/>
        <v>1.5876071072497524E-2</v>
      </c>
      <c r="AB470" s="37">
        <f t="shared" si="163"/>
        <v>1.7886746413654821E-2</v>
      </c>
      <c r="AC470" s="39">
        <f t="shared" si="160"/>
        <v>18.248528366009669</v>
      </c>
    </row>
    <row r="471" spans="1:29">
      <c r="A471" s="20">
        <f t="shared" si="161"/>
        <v>4.4400000000000245E-2</v>
      </c>
      <c r="B471" s="16">
        <f t="shared" si="146"/>
        <v>5.6531835786241533</v>
      </c>
      <c r="C471" s="16">
        <f t="shared" si="147"/>
        <v>105.91183085619211</v>
      </c>
      <c r="D471" s="20">
        <f t="shared" si="164"/>
        <v>98.412392892750248</v>
      </c>
      <c r="E471" s="20">
        <f t="shared" si="165"/>
        <v>78.569060286907614</v>
      </c>
      <c r="F471" s="20">
        <f t="shared" si="167"/>
        <v>4.4342952227206718</v>
      </c>
      <c r="G471" s="20">
        <f t="shared" si="167"/>
        <v>4.6772297425754621</v>
      </c>
      <c r="H471" s="20">
        <f t="shared" si="167"/>
        <v>0.24293451985479722</v>
      </c>
      <c r="I471" s="20">
        <f t="shared" si="167"/>
        <v>19.8</v>
      </c>
      <c r="J471" s="20">
        <f t="shared" si="167"/>
        <v>0.9923790517631268</v>
      </c>
      <c r="K471" s="20">
        <f t="shared" si="148"/>
        <v>1007.42335526528</v>
      </c>
      <c r="L471" s="20">
        <f t="shared" si="149"/>
        <v>804.29206127054192</v>
      </c>
      <c r="M471" s="20">
        <f t="shared" si="150"/>
        <v>45.392784792647262</v>
      </c>
      <c r="N471" s="20">
        <f t="shared" si="151"/>
        <v>47.879645460374228</v>
      </c>
      <c r="O471" s="20">
        <f t="shared" si="152"/>
        <v>2.4868606677270293</v>
      </c>
      <c r="P471" s="20">
        <f>Properties!$G$12*EXP(1/$N$2-1/300)*(K471*L471-M471*N471/Properties!$B$3)</f>
        <v>1.3180216117435136E-2</v>
      </c>
      <c r="Q471" s="20">
        <f>Properties!$G$13*(K471^2-O471*N471/Properties!$C$3)</f>
        <v>7.2226579162323E-4</v>
      </c>
      <c r="R471" s="20">
        <f>Properties!$G$14*(O471*L471-M471*K471/Properties!$D$3)</f>
        <v>6.0034453384097454E-10</v>
      </c>
      <c r="S471" s="20">
        <f t="shared" si="153"/>
        <v>98.408904303243034</v>
      </c>
      <c r="T471" s="20">
        <f t="shared" si="154"/>
        <v>78.565916275908378</v>
      </c>
      <c r="U471" s="20">
        <f t="shared" si="155"/>
        <v>4.4374392337199096</v>
      </c>
      <c r="V471" s="20">
        <f t="shared" si="156"/>
        <v>4.6805460428286905</v>
      </c>
      <c r="W471" s="20">
        <f t="shared" si="157"/>
        <v>0.24310680910878826</v>
      </c>
      <c r="X471" s="20">
        <f t="shared" si="166"/>
        <v>19.8</v>
      </c>
      <c r="Y471" s="20">
        <f t="shared" si="158"/>
        <v>0.99236182141047569</v>
      </c>
      <c r="Z471" s="34">
        <f t="shared" si="159"/>
        <v>4.8156548658096043E-2</v>
      </c>
      <c r="AA471" s="38">
        <f t="shared" si="162"/>
        <v>1.591095696756966E-2</v>
      </c>
      <c r="AB471" s="37">
        <f t="shared" si="163"/>
        <v>1.7926046551145269E-2</v>
      </c>
      <c r="AC471" s="39">
        <f t="shared" si="160"/>
        <v>18.248445137506149</v>
      </c>
    </row>
    <row r="472" spans="1:29">
      <c r="A472" s="20">
        <f t="shared" si="161"/>
        <v>4.4500000000000248E-2</v>
      </c>
      <c r="B472" s="16">
        <f t="shared" si="146"/>
        <v>5.6659159740715053</v>
      </c>
      <c r="C472" s="16">
        <f t="shared" si="147"/>
        <v>106.15037101577813</v>
      </c>
      <c r="D472" s="20">
        <f t="shared" si="164"/>
        <v>98.408904303243034</v>
      </c>
      <c r="E472" s="20">
        <f t="shared" si="165"/>
        <v>78.565916275908378</v>
      </c>
      <c r="F472" s="20">
        <f t="shared" si="167"/>
        <v>4.4374392337199096</v>
      </c>
      <c r="G472" s="20">
        <f t="shared" si="167"/>
        <v>4.6805460428286905</v>
      </c>
      <c r="H472" s="20">
        <f t="shared" si="167"/>
        <v>0.24310680910878826</v>
      </c>
      <c r="I472" s="20">
        <f t="shared" si="167"/>
        <v>19.8</v>
      </c>
      <c r="J472" s="20">
        <f t="shared" si="167"/>
        <v>0.99236182141047569</v>
      </c>
      <c r="K472" s="20">
        <f t="shared" si="148"/>
        <v>1007.3701524943639</v>
      </c>
      <c r="L472" s="20">
        <f t="shared" si="149"/>
        <v>804.24591270561541</v>
      </c>
      <c r="M472" s="20">
        <f t="shared" si="150"/>
        <v>45.424180557709825</v>
      </c>
      <c r="N472" s="20">
        <f t="shared" si="151"/>
        <v>47.912761698799308</v>
      </c>
      <c r="O472" s="20">
        <f t="shared" si="152"/>
        <v>2.488581141089564</v>
      </c>
      <c r="P472" s="20">
        <f>Properties!$G$12*EXP(1/$N$2-1/300)*(K472*L472-M472*N472/Properties!$B$3)</f>
        <v>1.3178763764613834E-2</v>
      </c>
      <c r="Q472" s="20">
        <f>Properties!$G$13*(K472^2-O472*N472/Properties!$C$3)</f>
        <v>7.2218949791918292E-4</v>
      </c>
      <c r="R472" s="20">
        <f>Properties!$G$14*(O472*L472-M472*K472/Properties!$D$3)</f>
        <v>6.0072267546097565E-10</v>
      </c>
      <c r="S472" s="20">
        <f t="shared" si="153"/>
        <v>98.405416096578605</v>
      </c>
      <c r="T472" s="20">
        <f t="shared" si="154"/>
        <v>78.562772611353523</v>
      </c>
      <c r="U472" s="20">
        <f t="shared" si="155"/>
        <v>4.440582898274763</v>
      </c>
      <c r="V472" s="20">
        <f t="shared" si="156"/>
        <v>4.6838619784383333</v>
      </c>
      <c r="W472" s="20">
        <f t="shared" si="157"/>
        <v>0.24327908016357677</v>
      </c>
      <c r="X472" s="20">
        <f t="shared" si="166"/>
        <v>19.8</v>
      </c>
      <c r="Y472" s="20">
        <f t="shared" si="158"/>
        <v>0.99234459075865444</v>
      </c>
      <c r="Z472" s="34">
        <f t="shared" si="159"/>
        <v>4.8261434047438656E-2</v>
      </c>
      <c r="AA472" s="38">
        <f t="shared" si="162"/>
        <v>1.5945839034213947E-2</v>
      </c>
      <c r="AB472" s="37">
        <f t="shared" si="163"/>
        <v>1.7965342358080959E-2</v>
      </c>
      <c r="AC472" s="39">
        <f t="shared" si="160"/>
        <v>18.248361912645922</v>
      </c>
    </row>
    <row r="473" spans="1:29">
      <c r="A473" s="20">
        <f t="shared" si="161"/>
        <v>4.4600000000000251E-2</v>
      </c>
      <c r="B473" s="16">
        <f t="shared" si="146"/>
        <v>5.6786483695188572</v>
      </c>
      <c r="C473" s="16">
        <f t="shared" si="147"/>
        <v>106.38891117536416</v>
      </c>
      <c r="D473" s="20">
        <f t="shared" si="164"/>
        <v>98.405416096578605</v>
      </c>
      <c r="E473" s="20">
        <f t="shared" si="165"/>
        <v>78.562772611353523</v>
      </c>
      <c r="F473" s="20">
        <f t="shared" si="167"/>
        <v>4.440582898274763</v>
      </c>
      <c r="G473" s="20">
        <f t="shared" si="167"/>
        <v>4.6838619784383333</v>
      </c>
      <c r="H473" s="20">
        <f t="shared" si="167"/>
        <v>0.24327908016357677</v>
      </c>
      <c r="I473" s="20">
        <f t="shared" si="167"/>
        <v>19.8</v>
      </c>
      <c r="J473" s="20">
        <f t="shared" si="167"/>
        <v>0.99234459075865444</v>
      </c>
      <c r="K473" s="20">
        <f t="shared" si="148"/>
        <v>1007.3169545788003</v>
      </c>
      <c r="L473" s="20">
        <f t="shared" si="149"/>
        <v>804.19976856219921</v>
      </c>
      <c r="M473" s="20">
        <f t="shared" si="150"/>
        <v>45.455571645109465</v>
      </c>
      <c r="N473" s="20">
        <f t="shared" si="151"/>
        <v>47.945873011271964</v>
      </c>
      <c r="O473" s="20">
        <f t="shared" si="152"/>
        <v>2.4903013661625715</v>
      </c>
      <c r="P473" s="20">
        <f>Properties!$G$12*EXP(1/$N$2-1/300)*(K473*L473-M473*N473/Properties!$B$3)</f>
        <v>1.317731162759316E-2</v>
      </c>
      <c r="Q473" s="20">
        <f>Properties!$G$13*(K473^2-O473*N473/Properties!$C$3)</f>
        <v>7.2211321520075623E-4</v>
      </c>
      <c r="R473" s="20">
        <f>Properties!$G$14*(O473*L473-M473*K473/Properties!$D$3)</f>
        <v>6.0110071127320899E-10</v>
      </c>
      <c r="S473" s="20">
        <f t="shared" si="153"/>
        <v>98.401928272700246</v>
      </c>
      <c r="T473" s="20">
        <f t="shared" si="154"/>
        <v>78.559629293191577</v>
      </c>
      <c r="U473" s="20">
        <f t="shared" si="155"/>
        <v>4.4437262164367102</v>
      </c>
      <c r="V473" s="20">
        <f t="shared" si="156"/>
        <v>4.6871775494584869</v>
      </c>
      <c r="W473" s="20">
        <f t="shared" si="157"/>
        <v>0.24345133302178326</v>
      </c>
      <c r="X473" s="20">
        <f t="shared" si="166"/>
        <v>19.8</v>
      </c>
      <c r="Y473" s="20">
        <f t="shared" si="158"/>
        <v>0.99232735980764741</v>
      </c>
      <c r="Z473" s="34">
        <f t="shared" si="159"/>
        <v>4.8366303852188097E-2</v>
      </c>
      <c r="AA473" s="38">
        <f t="shared" si="162"/>
        <v>1.5980717272997536E-2</v>
      </c>
      <c r="AB473" s="37">
        <f t="shared" si="163"/>
        <v>1.800463383510529E-2</v>
      </c>
      <c r="AC473" s="39">
        <f t="shared" si="160"/>
        <v>18.248278691428901</v>
      </c>
    </row>
    <row r="474" spans="1:29">
      <c r="A474" s="20">
        <f t="shared" si="161"/>
        <v>4.4700000000000253E-2</v>
      </c>
      <c r="B474" s="16">
        <f t="shared" si="146"/>
        <v>5.6913807649662091</v>
      </c>
      <c r="C474" s="16">
        <f t="shared" si="147"/>
        <v>106.62745133495018</v>
      </c>
      <c r="D474" s="20">
        <f t="shared" si="164"/>
        <v>98.401928272700246</v>
      </c>
      <c r="E474" s="20">
        <f t="shared" si="165"/>
        <v>78.559629293191577</v>
      </c>
      <c r="F474" s="20">
        <f t="shared" si="167"/>
        <v>4.4437262164367102</v>
      </c>
      <c r="G474" s="20">
        <f t="shared" si="167"/>
        <v>4.6871775494584869</v>
      </c>
      <c r="H474" s="20">
        <f t="shared" si="167"/>
        <v>0.24345133302178326</v>
      </c>
      <c r="I474" s="20">
        <f t="shared" si="167"/>
        <v>19.8</v>
      </c>
      <c r="J474" s="20">
        <f t="shared" si="167"/>
        <v>0.99232735980764741</v>
      </c>
      <c r="K474" s="20">
        <f t="shared" si="148"/>
        <v>1007.263761517821</v>
      </c>
      <c r="L474" s="20">
        <f t="shared" si="149"/>
        <v>804.15362883959801</v>
      </c>
      <c r="M474" s="20">
        <f t="shared" si="150"/>
        <v>45.486958055528042</v>
      </c>
      <c r="N474" s="20">
        <f t="shared" si="151"/>
        <v>47.978979398508926</v>
      </c>
      <c r="O474" s="20">
        <f t="shared" si="152"/>
        <v>2.4920213429809452</v>
      </c>
      <c r="P474" s="20">
        <f>Properties!$G$12*EXP(1/$N$2-1/300)*(K474*L474-M474*N474/Properties!$B$3)</f>
        <v>1.3175859706329287E-2</v>
      </c>
      <c r="Q474" s="20">
        <f>Properties!$G$13*(K474^2-O474*N474/Properties!$C$3)</f>
        <v>7.2203694346574803E-4</v>
      </c>
      <c r="R474" s="20">
        <f>Properties!$G$14*(O474*L474-M474*K474/Properties!$D$3)</f>
        <v>6.0147864130347061E-10</v>
      </c>
      <c r="S474" s="20">
        <f t="shared" si="153"/>
        <v>98.398440831551255</v>
      </c>
      <c r="T474" s="20">
        <f t="shared" si="154"/>
        <v>78.556486321371068</v>
      </c>
      <c r="U474" s="20">
        <f t="shared" si="155"/>
        <v>4.4468691882572173</v>
      </c>
      <c r="V474" s="20">
        <f t="shared" si="156"/>
        <v>4.6904927559432386</v>
      </c>
      <c r="W474" s="20">
        <f t="shared" si="157"/>
        <v>0.24362356768602778</v>
      </c>
      <c r="X474" s="20">
        <f t="shared" si="166"/>
        <v>19.8</v>
      </c>
      <c r="Y474" s="20">
        <f t="shared" si="158"/>
        <v>0.99231012855743905</v>
      </c>
      <c r="Z474" s="34">
        <f t="shared" si="159"/>
        <v>4.8471158075509613E-2</v>
      </c>
      <c r="AA474" s="38">
        <f t="shared" si="162"/>
        <v>1.6015591684487449E-2</v>
      </c>
      <c r="AB474" s="37">
        <f t="shared" si="163"/>
        <v>1.8043920982861651E-2</v>
      </c>
      <c r="AC474" s="39">
        <f t="shared" si="160"/>
        <v>18.248195473854981</v>
      </c>
    </row>
    <row r="475" spans="1:29">
      <c r="A475" s="20">
        <f t="shared" si="161"/>
        <v>4.4800000000000256E-2</v>
      </c>
      <c r="B475" s="16">
        <f t="shared" ref="B475:B538" si="168">A475/(PI()/4*$N$6^2)</f>
        <v>5.7041131604135611</v>
      </c>
      <c r="C475" s="16">
        <f t="shared" ref="C475:C538" si="169">A475*$N$10</f>
        <v>106.8659914945362</v>
      </c>
      <c r="D475" s="20">
        <f t="shared" si="164"/>
        <v>98.398440831551255</v>
      </c>
      <c r="E475" s="20">
        <f t="shared" si="165"/>
        <v>78.556486321371068</v>
      </c>
      <c r="F475" s="20">
        <f t="shared" si="167"/>
        <v>4.4468691882572173</v>
      </c>
      <c r="G475" s="20">
        <f t="shared" si="167"/>
        <v>4.6904927559432386</v>
      </c>
      <c r="H475" s="20">
        <f t="shared" si="167"/>
        <v>0.24362356768602778</v>
      </c>
      <c r="I475" s="20">
        <f t="shared" si="167"/>
        <v>19.8</v>
      </c>
      <c r="J475" s="20">
        <f t="shared" si="167"/>
        <v>0.99231012855743905</v>
      </c>
      <c r="K475" s="20">
        <f t="shared" ref="K475:K538" si="170">$N$3*D475/SUM(D475:I475)*$J475</f>
        <v>1007.2105733106581</v>
      </c>
      <c r="L475" s="20">
        <f t="shared" ref="L475:L538" si="171">$N$3*E475/SUM(D475:I475)*$J475</f>
        <v>804.10749353711742</v>
      </c>
      <c r="M475" s="20">
        <f t="shared" ref="M475:M538" si="172">$N$3*F475/SUM(D475:I475)*$J475</f>
        <v>45.518339789647285</v>
      </c>
      <c r="N475" s="20">
        <f t="shared" ref="N475:N538" si="173">$N$3*G475/SUM(D475:I475)*$J475</f>
        <v>48.012080861226785</v>
      </c>
      <c r="O475" s="20">
        <f t="shared" ref="O475:O538" si="174">$N$3*H475/SUM(D475:I475)*$J475</f>
        <v>2.4937410715795738</v>
      </c>
      <c r="P475" s="20">
        <f>Properties!$G$12*EXP(1/$N$2-1/300)*(K475*L475-M475*N475/Properties!$B$3)</f>
        <v>1.3174408000778411E-2</v>
      </c>
      <c r="Q475" s="20">
        <f>Properties!$G$13*(K475^2-O475*N475/Properties!$C$3)</f>
        <v>7.2196068271195761E-4</v>
      </c>
      <c r="R475" s="20">
        <f>Properties!$G$14*(O475*L475-M475*K475/Properties!$D$3)</f>
        <v>6.0185646557755136E-10</v>
      </c>
      <c r="S475" s="20">
        <f t="shared" ref="S475:S538" si="175">D475+$N$10*(-P475-2*Q475+R475)*$B$25</f>
        <v>98.394953773074931</v>
      </c>
      <c r="T475" s="20">
        <f t="shared" ref="T475:T538" si="176">E475+$N$10*(-P475-R475)*$B$25</f>
        <v>78.553343695840539</v>
      </c>
      <c r="U475" s="20">
        <f t="shared" ref="U475:U538" si="177">F475+$N$10*(P475+R475)*$B$25</f>
        <v>4.4500118137877411</v>
      </c>
      <c r="V475" s="20">
        <f t="shared" ref="V475:V538" si="178">G475+$N$10*(P475+Q475)*$B$25</f>
        <v>4.6938075979466642</v>
      </c>
      <c r="W475" s="20">
        <f t="shared" ref="W475:W538" si="179">H475+$N$10*(Q475-R475)*$B$25</f>
        <v>0.24379578415892977</v>
      </c>
      <c r="X475" s="20">
        <f t="shared" si="166"/>
        <v>19.8</v>
      </c>
      <c r="Y475" s="20">
        <f t="shared" ref="Y475:Y538" si="180">J475-($Q$6/(2*J475))*($B$25)</f>
        <v>0.99229289700801382</v>
      </c>
      <c r="Z475" s="34">
        <f t="shared" ref="Z475:Z538" si="181">1-(P475+R475)/($P$27+$R$27)</f>
        <v>4.857599672056645E-2</v>
      </c>
      <c r="AA475" s="38">
        <f t="shared" si="162"/>
        <v>1.6050462269250686E-2</v>
      </c>
      <c r="AB475" s="37">
        <f t="shared" si="163"/>
        <v>1.8083203801993263E-2</v>
      </c>
      <c r="AC475" s="39">
        <f t="shared" ref="AC475:AC538" si="182">(P475+R475)/(Q475-R475)</f>
        <v>18.248112259924071</v>
      </c>
    </row>
    <row r="476" spans="1:29">
      <c r="A476" s="20">
        <f t="shared" ref="A476:A539" si="183">A475+$B$25</f>
        <v>4.4900000000000259E-2</v>
      </c>
      <c r="B476" s="16">
        <f t="shared" si="168"/>
        <v>5.716845555860913</v>
      </c>
      <c r="C476" s="16">
        <f t="shared" si="169"/>
        <v>107.10453165412223</v>
      </c>
      <c r="D476" s="20">
        <f t="shared" si="164"/>
        <v>98.394953773074931</v>
      </c>
      <c r="E476" s="20">
        <f t="shared" si="165"/>
        <v>78.553343695840539</v>
      </c>
      <c r="F476" s="20">
        <f t="shared" si="167"/>
        <v>4.4500118137877411</v>
      </c>
      <c r="G476" s="20">
        <f t="shared" si="167"/>
        <v>4.6938075979466642</v>
      </c>
      <c r="H476" s="20">
        <f t="shared" si="167"/>
        <v>0.24379578415892977</v>
      </c>
      <c r="I476" s="20">
        <f t="shared" si="167"/>
        <v>19.8</v>
      </c>
      <c r="J476" s="20">
        <f t="shared" si="167"/>
        <v>0.99229289700801382</v>
      </c>
      <c r="K476" s="20">
        <f t="shared" si="170"/>
        <v>1007.1573899565435</v>
      </c>
      <c r="L476" s="20">
        <f t="shared" si="171"/>
        <v>804.0613626540619</v>
      </c>
      <c r="M476" s="20">
        <f t="shared" si="172"/>
        <v>45.549716848148712</v>
      </c>
      <c r="N476" s="20">
        <f t="shared" si="173"/>
        <v>48.045177400141981</v>
      </c>
      <c r="O476" s="20">
        <f t="shared" si="174"/>
        <v>2.4954605519933382</v>
      </c>
      <c r="P476" s="20">
        <f>Properties!$G$12*EXP(1/$N$2-1/300)*(K476*L476-M476*N476/Properties!$B$3)</f>
        <v>1.3172956510896708E-2</v>
      </c>
      <c r="Q476" s="20">
        <f>Properties!$G$13*(K476^2-O476*N476/Properties!$C$3)</f>
        <v>7.2188443293718318E-4</v>
      </c>
      <c r="R476" s="20">
        <f>Properties!$G$14*(O476*L476-M476*K476/Properties!$D$3)</f>
        <v>6.0223418412123457E-10</v>
      </c>
      <c r="S476" s="20">
        <f t="shared" si="175"/>
        <v>98.391467097214587</v>
      </c>
      <c r="T476" s="20">
        <f t="shared" si="176"/>
        <v>78.550201416548546</v>
      </c>
      <c r="U476" s="20">
        <f t="shared" si="177"/>
        <v>4.4531540930797275</v>
      </c>
      <c r="V476" s="20">
        <f t="shared" si="178"/>
        <v>4.6971220755228291</v>
      </c>
      <c r="W476" s="20">
        <f t="shared" si="179"/>
        <v>0.24396798244310824</v>
      </c>
      <c r="X476" s="20">
        <f t="shared" si="166"/>
        <v>19.8</v>
      </c>
      <c r="Y476" s="20">
        <f t="shared" si="180"/>
        <v>0.99227566515935606</v>
      </c>
      <c r="Z476" s="34">
        <f t="shared" si="181"/>
        <v>4.8680819790523633E-2</v>
      </c>
      <c r="AA476" s="38">
        <f t="shared" ref="AA476:AA539" si="184">($D$27-S476)/$D$27</f>
        <v>1.6085329027854131E-2</v>
      </c>
      <c r="AB476" s="37">
        <f t="shared" ref="AB476:AB539" si="185">($E$27-T476)/$E$27</f>
        <v>1.8122482293143172E-2</v>
      </c>
      <c r="AC476" s="39">
        <f t="shared" si="182"/>
        <v>18.248029049636067</v>
      </c>
    </row>
    <row r="477" spans="1:29">
      <c r="A477" s="20">
        <f t="shared" si="183"/>
        <v>4.5000000000000262E-2</v>
      </c>
      <c r="B477" s="16">
        <f t="shared" si="168"/>
        <v>5.729577951308265</v>
      </c>
      <c r="C477" s="16">
        <f t="shared" si="169"/>
        <v>107.34307181370825</v>
      </c>
      <c r="D477" s="20">
        <f t="shared" ref="D477:D540" si="186">S476</f>
        <v>98.391467097214587</v>
      </c>
      <c r="E477" s="20">
        <f t="shared" ref="E477:E540" si="187">T476</f>
        <v>78.550201416548546</v>
      </c>
      <c r="F477" s="20">
        <f t="shared" si="167"/>
        <v>4.4531540930797275</v>
      </c>
      <c r="G477" s="20">
        <f t="shared" si="167"/>
        <v>4.6971220755228291</v>
      </c>
      <c r="H477" s="20">
        <f t="shared" si="167"/>
        <v>0.24396798244310824</v>
      </c>
      <c r="I477" s="20">
        <f t="shared" si="167"/>
        <v>19.8</v>
      </c>
      <c r="J477" s="20">
        <f t="shared" si="167"/>
        <v>0.99227566515935606</v>
      </c>
      <c r="K477" s="20">
        <f t="shared" si="170"/>
        <v>1007.1042114547091</v>
      </c>
      <c r="L477" s="20">
        <f t="shared" si="171"/>
        <v>804.01523618973681</v>
      </c>
      <c r="M477" s="20">
        <f t="shared" si="172"/>
        <v>45.58108923171379</v>
      </c>
      <c r="N477" s="20">
        <f t="shared" si="173"/>
        <v>48.078269015970832</v>
      </c>
      <c r="O477" s="20">
        <f t="shared" si="174"/>
        <v>2.49717978425711</v>
      </c>
      <c r="P477" s="20">
        <f>Properties!$G$12*EXP(1/$N$2-1/300)*(K477*L477-M477*N477/Properties!$B$3)</f>
        <v>1.3171505236640379E-2</v>
      </c>
      <c r="Q477" s="20">
        <f>Properties!$G$13*(K477^2-O477*N477/Properties!$C$3)</f>
        <v>7.2180819413922455E-4</v>
      </c>
      <c r="R477" s="20">
        <f>Properties!$G$14*(O477*L477-M477*K477/Properties!$D$3)</f>
        <v>6.0261179696029489E-10</v>
      </c>
      <c r="S477" s="20">
        <f t="shared" si="175"/>
        <v>98.387980803913564</v>
      </c>
      <c r="T477" s="20">
        <f t="shared" si="176"/>
        <v>78.547059483443661</v>
      </c>
      <c r="U477" s="20">
        <f t="shared" si="177"/>
        <v>4.456296026184611</v>
      </c>
      <c r="V477" s="20">
        <f t="shared" si="178"/>
        <v>4.7004361887257859</v>
      </c>
      <c r="W477" s="20">
        <f t="shared" si="179"/>
        <v>0.24414016254118159</v>
      </c>
      <c r="X477" s="20">
        <f t="shared" si="166"/>
        <v>19.8</v>
      </c>
      <c r="Y477" s="20">
        <f t="shared" si="180"/>
        <v>0.99225843301145022</v>
      </c>
      <c r="Z477" s="34">
        <f t="shared" si="181"/>
        <v>4.8785627288544187E-2</v>
      </c>
      <c r="AA477" s="38">
        <f t="shared" si="184"/>
        <v>1.6120191960864359E-2</v>
      </c>
      <c r="AB477" s="37">
        <f t="shared" si="185"/>
        <v>1.8161756456954236E-2</v>
      </c>
      <c r="AC477" s="39">
        <f t="shared" si="182"/>
        <v>18.247945842990873</v>
      </c>
    </row>
    <row r="478" spans="1:29">
      <c r="A478" s="20">
        <f t="shared" si="183"/>
        <v>4.5100000000000265E-2</v>
      </c>
      <c r="B478" s="16">
        <f t="shared" si="168"/>
        <v>5.7423103467556169</v>
      </c>
      <c r="C478" s="16">
        <f t="shared" si="169"/>
        <v>107.58161197329427</v>
      </c>
      <c r="D478" s="20">
        <f t="shared" si="186"/>
        <v>98.387980803913564</v>
      </c>
      <c r="E478" s="20">
        <f t="shared" si="187"/>
        <v>78.547059483443661</v>
      </c>
      <c r="F478" s="20">
        <f t="shared" si="167"/>
        <v>4.456296026184611</v>
      </c>
      <c r="G478" s="20">
        <f t="shared" si="167"/>
        <v>4.7004361887257859</v>
      </c>
      <c r="H478" s="20">
        <f t="shared" si="167"/>
        <v>0.24414016254118159</v>
      </c>
      <c r="I478" s="20">
        <f t="shared" si="167"/>
        <v>19.8</v>
      </c>
      <c r="J478" s="20">
        <f t="shared" si="167"/>
        <v>0.99225843301145022</v>
      </c>
      <c r="K478" s="20">
        <f t="shared" si="170"/>
        <v>1007.0510378043879</v>
      </c>
      <c r="L478" s="20">
        <f t="shared" si="171"/>
        <v>803.96911414344765</v>
      </c>
      <c r="M478" s="20">
        <f t="shared" si="172"/>
        <v>45.61245694102378</v>
      </c>
      <c r="N478" s="20">
        <f t="shared" si="173"/>
        <v>48.111355709429468</v>
      </c>
      <c r="O478" s="20">
        <f t="shared" si="174"/>
        <v>2.4988987684057569</v>
      </c>
      <c r="P478" s="20">
        <f>Properties!$G$12*EXP(1/$N$2-1/300)*(K478*L478-M478*N478/Properties!$B$3)</f>
        <v>1.3170054177965655E-2</v>
      </c>
      <c r="Q478" s="20">
        <f>Properties!$G$13*(K478^2-O478*N478/Properties!$C$3)</f>
        <v>7.2173196631588243E-4</v>
      </c>
      <c r="R478" s="20">
        <f>Properties!$G$14*(O478*L478-M478*K478/Properties!$D$3)</f>
        <v>6.0298930412050157E-10</v>
      </c>
      <c r="S478" s="20">
        <f t="shared" si="175"/>
        <v>98.384494893115189</v>
      </c>
      <c r="T478" s="20">
        <f t="shared" si="176"/>
        <v>78.543917896474454</v>
      </c>
      <c r="U478" s="20">
        <f t="shared" si="177"/>
        <v>4.4594376131538169</v>
      </c>
      <c r="V478" s="20">
        <f t="shared" si="178"/>
        <v>4.7037499376095777</v>
      </c>
      <c r="W478" s="20">
        <f t="shared" si="179"/>
        <v>0.24431232445576775</v>
      </c>
      <c r="X478" s="20">
        <f t="shared" si="166"/>
        <v>19.8</v>
      </c>
      <c r="Y478" s="20">
        <f t="shared" si="180"/>
        <v>0.99224120056428067</v>
      </c>
      <c r="Z478" s="34">
        <f t="shared" si="181"/>
        <v>4.8890419217789027E-2</v>
      </c>
      <c r="AA478" s="38">
        <f t="shared" si="184"/>
        <v>1.6155051068848111E-2</v>
      </c>
      <c r="AB478" s="37">
        <f t="shared" si="185"/>
        <v>1.8201026294069323E-2</v>
      </c>
      <c r="AC478" s="39">
        <f t="shared" si="182"/>
        <v>18.247862639988394</v>
      </c>
    </row>
    <row r="479" spans="1:29">
      <c r="A479" s="20">
        <f t="shared" si="183"/>
        <v>4.5200000000000268E-2</v>
      </c>
      <c r="B479" s="16">
        <f t="shared" si="168"/>
        <v>5.7550427422029689</v>
      </c>
      <c r="C479" s="16">
        <f t="shared" si="169"/>
        <v>107.8201521328803</v>
      </c>
      <c r="D479" s="20">
        <f t="shared" si="186"/>
        <v>98.384494893115189</v>
      </c>
      <c r="E479" s="20">
        <f t="shared" si="187"/>
        <v>78.543917896474454</v>
      </c>
      <c r="F479" s="20">
        <f t="shared" si="167"/>
        <v>4.4594376131538169</v>
      </c>
      <c r="G479" s="20">
        <f t="shared" si="167"/>
        <v>4.7037499376095777</v>
      </c>
      <c r="H479" s="20">
        <f t="shared" si="167"/>
        <v>0.24431232445576775</v>
      </c>
      <c r="I479" s="20">
        <f t="shared" si="167"/>
        <v>19.8</v>
      </c>
      <c r="J479" s="20">
        <f t="shared" si="167"/>
        <v>0.99224120056428067</v>
      </c>
      <c r="K479" s="20">
        <f t="shared" si="170"/>
        <v>1006.9978690048119</v>
      </c>
      <c r="L479" s="20">
        <f t="shared" si="171"/>
        <v>803.92299651449991</v>
      </c>
      <c r="M479" s="20">
        <f t="shared" si="172"/>
        <v>45.643819976759843</v>
      </c>
      <c r="N479" s="20">
        <f t="shared" si="173"/>
        <v>48.144437481233915</v>
      </c>
      <c r="O479" s="20">
        <f t="shared" si="174"/>
        <v>2.5006175044741381</v>
      </c>
      <c r="P479" s="20">
        <f>Properties!$G$12*EXP(1/$N$2-1/300)*(K479*L479-M479*N479/Properties!$B$3)</f>
        <v>1.3168603334828751E-2</v>
      </c>
      <c r="Q479" s="20">
        <f>Properties!$G$13*(K479^2-O479*N479/Properties!$C$3)</f>
        <v>7.2165574946495719E-4</v>
      </c>
      <c r="R479" s="20">
        <f>Properties!$G$14*(O479*L479-M479*K479/Properties!$D$3)</f>
        <v>6.0336670562761591E-10</v>
      </c>
      <c r="S479" s="20">
        <f t="shared" si="175"/>
        <v>98.381009364762818</v>
      </c>
      <c r="T479" s="20">
        <f t="shared" si="176"/>
        <v>78.540776655589511</v>
      </c>
      <c r="U479" s="20">
        <f t="shared" si="177"/>
        <v>4.4625788540387594</v>
      </c>
      <c r="V479" s="20">
        <f t="shared" si="178"/>
        <v>4.7070633222282359</v>
      </c>
      <c r="W479" s="20">
        <f t="shared" si="179"/>
        <v>0.24448446818948411</v>
      </c>
      <c r="X479" s="20">
        <f t="shared" si="166"/>
        <v>19.8</v>
      </c>
      <c r="Y479" s="20">
        <f t="shared" si="180"/>
        <v>0.99222396781783184</v>
      </c>
      <c r="Z479" s="34">
        <f t="shared" si="181"/>
        <v>4.8995195581420181E-2</v>
      </c>
      <c r="AA479" s="38">
        <f t="shared" si="184"/>
        <v>1.618990635237182E-2</v>
      </c>
      <c r="AB479" s="37">
        <f t="shared" si="185"/>
        <v>1.8240291805131113E-2</v>
      </c>
      <c r="AC479" s="39">
        <f t="shared" si="182"/>
        <v>18.247779440628534</v>
      </c>
    </row>
    <row r="480" spans="1:29">
      <c r="A480" s="20">
        <f t="shared" si="183"/>
        <v>4.5300000000000271E-2</v>
      </c>
      <c r="B480" s="16">
        <f t="shared" si="168"/>
        <v>5.7677751376503208</v>
      </c>
      <c r="C480" s="16">
        <f t="shared" si="169"/>
        <v>108.05869229246632</v>
      </c>
      <c r="D480" s="20">
        <f t="shared" si="186"/>
        <v>98.381009364762818</v>
      </c>
      <c r="E480" s="20">
        <f t="shared" si="187"/>
        <v>78.540776655589511</v>
      </c>
      <c r="F480" s="20">
        <f t="shared" si="167"/>
        <v>4.4625788540387594</v>
      </c>
      <c r="G480" s="20">
        <f t="shared" si="167"/>
        <v>4.7070633222282359</v>
      </c>
      <c r="H480" s="20">
        <f t="shared" si="167"/>
        <v>0.24448446818948411</v>
      </c>
      <c r="I480" s="20">
        <f t="shared" si="167"/>
        <v>19.8</v>
      </c>
      <c r="J480" s="20">
        <f t="shared" si="167"/>
        <v>0.99222396781783184</v>
      </c>
      <c r="K480" s="20">
        <f t="shared" si="170"/>
        <v>1006.9447050552138</v>
      </c>
      <c r="L480" s="20">
        <f t="shared" si="171"/>
        <v>803.8768833021993</v>
      </c>
      <c r="M480" s="20">
        <f t="shared" si="172"/>
        <v>45.675178339602979</v>
      </c>
      <c r="N480" s="20">
        <f t="shared" si="173"/>
        <v>48.17751433210001</v>
      </c>
      <c r="O480" s="20">
        <f t="shared" si="174"/>
        <v>2.5023359924971067</v>
      </c>
      <c r="P480" s="20">
        <f>Properties!$G$12*EXP(1/$N$2-1/300)*(K480*L480-M480*N480/Properties!$B$3)</f>
        <v>1.3167152707185902E-2</v>
      </c>
      <c r="Q480" s="20">
        <f>Properties!$G$13*(K480^2-O480*N480/Properties!$C$3)</f>
        <v>7.2157954358424996E-4</v>
      </c>
      <c r="R480" s="20">
        <f>Properties!$G$14*(O480*L480-M480*K480/Properties!$D$3)</f>
        <v>6.037440015073928E-10</v>
      </c>
      <c r="S480" s="20">
        <f t="shared" si="175"/>
        <v>98.377524218799806</v>
      </c>
      <c r="T480" s="20">
        <f t="shared" si="176"/>
        <v>78.53763576073743</v>
      </c>
      <c r="U480" s="20">
        <f t="shared" si="177"/>
        <v>4.4657197488908418</v>
      </c>
      <c r="V480" s="20">
        <f t="shared" si="178"/>
        <v>4.7103763426357821</v>
      </c>
      <c r="W480" s="20">
        <f t="shared" si="179"/>
        <v>0.2446565937449475</v>
      </c>
      <c r="X480" s="20">
        <f t="shared" si="166"/>
        <v>19.8</v>
      </c>
      <c r="Y480" s="20">
        <f t="shared" si="180"/>
        <v>0.99220673477208809</v>
      </c>
      <c r="Z480" s="34">
        <f t="shared" si="181"/>
        <v>4.9099956382598342E-2</v>
      </c>
      <c r="AA480" s="38">
        <f t="shared" si="184"/>
        <v>1.6224757812001941E-2</v>
      </c>
      <c r="AB480" s="37">
        <f t="shared" si="185"/>
        <v>1.8279552990782121E-2</v>
      </c>
      <c r="AC480" s="39">
        <f t="shared" si="182"/>
        <v>18.247696244911197</v>
      </c>
    </row>
    <row r="481" spans="1:29">
      <c r="A481" s="20">
        <f t="shared" si="183"/>
        <v>4.5400000000000273E-2</v>
      </c>
      <c r="B481" s="16">
        <f t="shared" si="168"/>
        <v>5.7805075330976727</v>
      </c>
      <c r="C481" s="16">
        <f t="shared" si="169"/>
        <v>108.29723245205234</v>
      </c>
      <c r="D481" s="20">
        <f t="shared" si="186"/>
        <v>98.377524218799806</v>
      </c>
      <c r="E481" s="20">
        <f t="shared" si="187"/>
        <v>78.53763576073743</v>
      </c>
      <c r="F481" s="20">
        <f t="shared" si="167"/>
        <v>4.4657197488908418</v>
      </c>
      <c r="G481" s="20">
        <f t="shared" si="167"/>
        <v>4.7103763426357821</v>
      </c>
      <c r="H481" s="20">
        <f t="shared" si="167"/>
        <v>0.2446565937449475</v>
      </c>
      <c r="I481" s="20">
        <f t="shared" si="167"/>
        <v>19.8</v>
      </c>
      <c r="J481" s="20">
        <f t="shared" si="167"/>
        <v>0.99220673477208809</v>
      </c>
      <c r="K481" s="20">
        <f t="shared" si="170"/>
        <v>1006.8915459548266</v>
      </c>
      <c r="L481" s="20">
        <f t="shared" si="171"/>
        <v>803.8307745058512</v>
      </c>
      <c r="M481" s="20">
        <f t="shared" si="172"/>
        <v>45.706532030234058</v>
      </c>
      <c r="N481" s="20">
        <f t="shared" si="173"/>
        <v>48.21058626274349</v>
      </c>
      <c r="O481" s="20">
        <f t="shared" si="174"/>
        <v>2.5040542325095068</v>
      </c>
      <c r="P481" s="20">
        <f>Properties!$G$12*EXP(1/$N$2-1/300)*(K481*L481-M481*N481/Properties!$B$3)</f>
        <v>1.3165702294993356E-2</v>
      </c>
      <c r="Q481" s="20">
        <f>Properties!$G$13*(K481^2-O481*N481/Properties!$C$3)</f>
        <v>7.2150334867156283E-4</v>
      </c>
      <c r="R481" s="20">
        <f>Properties!$G$14*(O481*L481-M481*K481/Properties!$D$3)</f>
        <v>6.0412119178557793E-10</v>
      </c>
      <c r="S481" s="20">
        <f t="shared" si="175"/>
        <v>98.374039455169537</v>
      </c>
      <c r="T481" s="20">
        <f t="shared" si="176"/>
        <v>78.534495211866812</v>
      </c>
      <c r="U481" s="20">
        <f t="shared" si="177"/>
        <v>4.4688602977614584</v>
      </c>
      <c r="V481" s="20">
        <f t="shared" si="178"/>
        <v>4.7136889988862256</v>
      </c>
      <c r="W481" s="20">
        <f t="shared" si="179"/>
        <v>0.24482870112477428</v>
      </c>
      <c r="X481" s="20">
        <f t="shared" si="166"/>
        <v>19.8</v>
      </c>
      <c r="Y481" s="20">
        <f t="shared" si="180"/>
        <v>0.99218950142703388</v>
      </c>
      <c r="Z481" s="34">
        <f t="shared" si="181"/>
        <v>4.9204701624482872E-2</v>
      </c>
      <c r="AA481" s="38">
        <f t="shared" si="184"/>
        <v>1.6259605448304626E-2</v>
      </c>
      <c r="AB481" s="37">
        <f t="shared" si="185"/>
        <v>1.8318809851664852E-2</v>
      </c>
      <c r="AC481" s="39">
        <f t="shared" si="182"/>
        <v>18.247613052836275</v>
      </c>
    </row>
    <row r="482" spans="1:29">
      <c r="A482" s="20">
        <f t="shared" si="183"/>
        <v>4.5500000000000276E-2</v>
      </c>
      <c r="B482" s="16">
        <f t="shared" si="168"/>
        <v>5.7932399285450256</v>
      </c>
      <c r="C482" s="16">
        <f t="shared" si="169"/>
        <v>108.53577261163836</v>
      </c>
      <c r="D482" s="20">
        <f t="shared" si="186"/>
        <v>98.374039455169537</v>
      </c>
      <c r="E482" s="20">
        <f t="shared" si="187"/>
        <v>78.534495211866812</v>
      </c>
      <c r="F482" s="20">
        <f t="shared" si="167"/>
        <v>4.4688602977614584</v>
      </c>
      <c r="G482" s="20">
        <f t="shared" si="167"/>
        <v>4.7136889988862256</v>
      </c>
      <c r="H482" s="20">
        <f t="shared" si="167"/>
        <v>0.24482870112477428</v>
      </c>
      <c r="I482" s="20">
        <f t="shared" si="167"/>
        <v>19.8</v>
      </c>
      <c r="J482" s="20">
        <f t="shared" si="167"/>
        <v>0.99218950142703388</v>
      </c>
      <c r="K482" s="20">
        <f t="shared" si="170"/>
        <v>1006.8383917028833</v>
      </c>
      <c r="L482" s="20">
        <f t="shared" si="171"/>
        <v>803.78467012476199</v>
      </c>
      <c r="M482" s="20">
        <f t="shared" si="172"/>
        <v>45.737881049333801</v>
      </c>
      <c r="N482" s="20">
        <f t="shared" si="173"/>
        <v>48.243653273879914</v>
      </c>
      <c r="O482" s="20">
        <f t="shared" si="174"/>
        <v>2.505772224546178</v>
      </c>
      <c r="P482" s="20">
        <f>Properties!$G$12*EXP(1/$N$2-1/300)*(K482*L482-M482*N482/Properties!$B$3)</f>
        <v>1.3164252098207379E-2</v>
      </c>
      <c r="Q482" s="20">
        <f>Properties!$G$13*(K482^2-O482*N482/Properties!$C$3)</f>
        <v>7.2142716472469858E-4</v>
      </c>
      <c r="R482" s="20">
        <f>Properties!$G$14*(O482*L482-M482*K482/Properties!$D$3)</f>
        <v>6.0449827648791284E-10</v>
      </c>
      <c r="S482" s="20">
        <f t="shared" si="175"/>
        <v>98.370555073815396</v>
      </c>
      <c r="T482" s="20">
        <f t="shared" si="176"/>
        <v>78.531355008926283</v>
      </c>
      <c r="U482" s="20">
        <f t="shared" si="177"/>
        <v>4.4720005007019923</v>
      </c>
      <c r="V482" s="20">
        <f t="shared" si="178"/>
        <v>4.7170012910335659</v>
      </c>
      <c r="W482" s="20">
        <f t="shared" si="179"/>
        <v>0.24500079033158029</v>
      </c>
      <c r="X482" s="20">
        <f t="shared" si="166"/>
        <v>19.8</v>
      </c>
      <c r="Y482" s="20">
        <f t="shared" si="180"/>
        <v>0.99217226778265366</v>
      </c>
      <c r="Z482" s="34">
        <f t="shared" si="181"/>
        <v>4.9309431310232354E-2</v>
      </c>
      <c r="AA482" s="38">
        <f t="shared" si="184"/>
        <v>1.629444926184604E-2</v>
      </c>
      <c r="AB482" s="37">
        <f t="shared" si="185"/>
        <v>1.835806238842146E-2</v>
      </c>
      <c r="AC482" s="39">
        <f t="shared" si="182"/>
        <v>18.247529864403678</v>
      </c>
    </row>
    <row r="483" spans="1:29">
      <c r="A483" s="20">
        <f t="shared" si="183"/>
        <v>4.5600000000000279E-2</v>
      </c>
      <c r="B483" s="16">
        <f t="shared" si="168"/>
        <v>5.8059723239923775</v>
      </c>
      <c r="C483" s="16">
        <f t="shared" si="169"/>
        <v>108.77431277122439</v>
      </c>
      <c r="D483" s="20">
        <f t="shared" si="186"/>
        <v>98.370555073815396</v>
      </c>
      <c r="E483" s="20">
        <f t="shared" si="187"/>
        <v>78.531355008926283</v>
      </c>
      <c r="F483" s="20">
        <f t="shared" si="167"/>
        <v>4.4720005007019923</v>
      </c>
      <c r="G483" s="20">
        <f t="shared" si="167"/>
        <v>4.7170012910335659</v>
      </c>
      <c r="H483" s="20">
        <f t="shared" si="167"/>
        <v>0.24500079033158029</v>
      </c>
      <c r="I483" s="20">
        <f t="shared" si="167"/>
        <v>19.8</v>
      </c>
      <c r="J483" s="20">
        <f t="shared" si="167"/>
        <v>0.99217226778265366</v>
      </c>
      <c r="K483" s="20">
        <f t="shared" si="170"/>
        <v>1006.7852422986169</v>
      </c>
      <c r="L483" s="20">
        <f t="shared" si="171"/>
        <v>803.73857015823762</v>
      </c>
      <c r="M483" s="20">
        <f t="shared" si="172"/>
        <v>45.769225397582829</v>
      </c>
      <c r="N483" s="20">
        <f t="shared" si="173"/>
        <v>48.276715366224714</v>
      </c>
      <c r="O483" s="20">
        <f t="shared" si="174"/>
        <v>2.5074899686419516</v>
      </c>
      <c r="P483" s="20">
        <f>Properties!$G$12*EXP(1/$N$2-1/300)*(K483*L483-M483*N483/Properties!$B$3)</f>
        <v>1.3162802116784235E-2</v>
      </c>
      <c r="Q483" s="20">
        <f>Properties!$G$13*(K483^2-O483*N483/Properties!$C$3)</f>
        <v>7.2135099174145984E-4</v>
      </c>
      <c r="R483" s="20">
        <f>Properties!$G$14*(O483*L483-M483*K483/Properties!$D$3)</f>
        <v>6.0487525564012968E-10</v>
      </c>
      <c r="S483" s="20">
        <f t="shared" si="175"/>
        <v>98.367071074680766</v>
      </c>
      <c r="T483" s="20">
        <f t="shared" si="176"/>
        <v>78.528215151864458</v>
      </c>
      <c r="U483" s="20">
        <f t="shared" si="177"/>
        <v>4.4751403577638165</v>
      </c>
      <c r="V483" s="20">
        <f t="shared" si="178"/>
        <v>4.72031321913179</v>
      </c>
      <c r="W483" s="20">
        <f t="shared" si="179"/>
        <v>0.24517286136798078</v>
      </c>
      <c r="X483" s="20">
        <f t="shared" si="166"/>
        <v>19.8</v>
      </c>
      <c r="Y483" s="20">
        <f t="shared" si="180"/>
        <v>0.99215503383893178</v>
      </c>
      <c r="Z483" s="34">
        <f t="shared" si="181"/>
        <v>4.9414145443005375E-2</v>
      </c>
      <c r="AA483" s="38">
        <f t="shared" si="184"/>
        <v>1.6329289253192342E-2</v>
      </c>
      <c r="AB483" s="37">
        <f t="shared" si="185"/>
        <v>1.8397310601694271E-2</v>
      </c>
      <c r="AC483" s="39">
        <f t="shared" si="182"/>
        <v>18.247446679613304</v>
      </c>
    </row>
    <row r="484" spans="1:29">
      <c r="A484" s="20">
        <f t="shared" si="183"/>
        <v>4.5700000000000282E-2</v>
      </c>
      <c r="B484" s="16">
        <f t="shared" si="168"/>
        <v>5.8187047194397294</v>
      </c>
      <c r="C484" s="16">
        <f t="shared" si="169"/>
        <v>109.01285293081041</v>
      </c>
      <c r="D484" s="20">
        <f t="shared" si="186"/>
        <v>98.367071074680766</v>
      </c>
      <c r="E484" s="20">
        <f t="shared" si="187"/>
        <v>78.528215151864458</v>
      </c>
      <c r="F484" s="20">
        <f t="shared" si="167"/>
        <v>4.4751403577638165</v>
      </c>
      <c r="G484" s="20">
        <f t="shared" si="167"/>
        <v>4.72031321913179</v>
      </c>
      <c r="H484" s="20">
        <f t="shared" si="167"/>
        <v>0.24517286136798078</v>
      </c>
      <c r="I484" s="20">
        <f t="shared" si="167"/>
        <v>19.8</v>
      </c>
      <c r="J484" s="20">
        <f t="shared" si="167"/>
        <v>0.99215503383893178</v>
      </c>
      <c r="K484" s="20">
        <f t="shared" si="170"/>
        <v>1006.7320977412606</v>
      </c>
      <c r="L484" s="20">
        <f t="shared" si="171"/>
        <v>803.69247460558404</v>
      </c>
      <c r="M484" s="20">
        <f t="shared" si="172"/>
        <v>45.800565075661567</v>
      </c>
      <c r="N484" s="20">
        <f t="shared" si="173"/>
        <v>48.309772540493135</v>
      </c>
      <c r="O484" s="20">
        <f t="shared" si="174"/>
        <v>2.5092074648316518</v>
      </c>
      <c r="P484" s="20">
        <f>Properties!$G$12*EXP(1/$N$2-1/300)*(K484*L484-M484*N484/Properties!$B$3)</f>
        <v>1.3161352350680201E-2</v>
      </c>
      <c r="Q484" s="20">
        <f>Properties!$G$13*(K484^2-O484*N484/Properties!$C$3)</f>
        <v>7.212748297196498E-4</v>
      </c>
      <c r="R484" s="20">
        <f>Properties!$G$14*(O484*L484-M484*K484/Properties!$D$3)</f>
        <v>6.0525212926795408E-10</v>
      </c>
      <c r="S484" s="20">
        <f t="shared" si="175"/>
        <v>98.363587457709073</v>
      </c>
      <c r="T484" s="20">
        <f t="shared" si="176"/>
        <v>78.525075640629979</v>
      </c>
      <c r="U484" s="20">
        <f t="shared" si="177"/>
        <v>4.4782798689982926</v>
      </c>
      <c r="V484" s="20">
        <f t="shared" si="178"/>
        <v>4.7236247832348761</v>
      </c>
      <c r="W484" s="20">
        <f t="shared" si="179"/>
        <v>0.24534491423659055</v>
      </c>
      <c r="X484" s="20">
        <f t="shared" si="166"/>
        <v>19.8</v>
      </c>
      <c r="Y484" s="20">
        <f t="shared" si="180"/>
        <v>0.99213779959585258</v>
      </c>
      <c r="Z484" s="34">
        <f t="shared" si="181"/>
        <v>4.9518844025959186E-2</v>
      </c>
      <c r="AA484" s="38">
        <f t="shared" si="184"/>
        <v>1.6364125422909267E-2</v>
      </c>
      <c r="AB484" s="37">
        <f t="shared" si="185"/>
        <v>1.8436554492125268E-2</v>
      </c>
      <c r="AC484" s="39">
        <f t="shared" si="182"/>
        <v>18.247363498465063</v>
      </c>
    </row>
    <row r="485" spans="1:29">
      <c r="A485" s="20">
        <f t="shared" si="183"/>
        <v>4.5800000000000285E-2</v>
      </c>
      <c r="B485" s="16">
        <f t="shared" si="168"/>
        <v>5.8314371148870814</v>
      </c>
      <c r="C485" s="16">
        <f t="shared" si="169"/>
        <v>109.25139309039643</v>
      </c>
      <c r="D485" s="20">
        <f t="shared" si="186"/>
        <v>98.363587457709073</v>
      </c>
      <c r="E485" s="20">
        <f t="shared" si="187"/>
        <v>78.525075640629979</v>
      </c>
      <c r="F485" s="20">
        <f t="shared" si="167"/>
        <v>4.4782798689982926</v>
      </c>
      <c r="G485" s="20">
        <f t="shared" si="167"/>
        <v>4.7236247832348761</v>
      </c>
      <c r="H485" s="20">
        <f t="shared" si="167"/>
        <v>0.24534491423659055</v>
      </c>
      <c r="I485" s="20">
        <f t="shared" si="167"/>
        <v>19.8</v>
      </c>
      <c r="J485" s="20">
        <f t="shared" si="167"/>
        <v>0.99213779959585258</v>
      </c>
      <c r="K485" s="20">
        <f t="shared" si="170"/>
        <v>1006.6789580300482</v>
      </c>
      <c r="L485" s="20">
        <f t="shared" si="171"/>
        <v>803.64638346610775</v>
      </c>
      <c r="M485" s="20">
        <f t="shared" si="172"/>
        <v>45.831900084250343</v>
      </c>
      <c r="N485" s="20">
        <f t="shared" si="173"/>
        <v>48.342824797400354</v>
      </c>
      <c r="O485" s="20">
        <f t="shared" si="174"/>
        <v>2.5109247131500951</v>
      </c>
      <c r="P485" s="20">
        <f>Properties!$G$12*EXP(1/$N$2-1/300)*(K485*L485-M485*N485/Properties!$B$3)</f>
        <v>1.3159902799851577E-2</v>
      </c>
      <c r="Q485" s="20">
        <f>Properties!$G$13*(K485^2-O485*N485/Properties!$C$3)</f>
        <v>7.211986786570734E-4</v>
      </c>
      <c r="R485" s="20">
        <f>Properties!$G$14*(O485*L485-M485*K485/Properties!$D$3)</f>
        <v>6.056288973971038E-10</v>
      </c>
      <c r="S485" s="20">
        <f t="shared" si="175"/>
        <v>98.360104222843731</v>
      </c>
      <c r="T485" s="20">
        <f t="shared" si="176"/>
        <v>78.521936475171501</v>
      </c>
      <c r="U485" s="20">
        <f t="shared" si="177"/>
        <v>4.4814190344567724</v>
      </c>
      <c r="V485" s="20">
        <f t="shared" si="178"/>
        <v>4.726935983396789</v>
      </c>
      <c r="W485" s="20">
        <f t="shared" si="179"/>
        <v>0.24551694894002382</v>
      </c>
      <c r="X485" s="20">
        <f t="shared" si="166"/>
        <v>19.8</v>
      </c>
      <c r="Y485" s="20">
        <f t="shared" si="180"/>
        <v>0.99212056505340052</v>
      </c>
      <c r="Z485" s="34">
        <f t="shared" si="181"/>
        <v>4.962352706225015E-2</v>
      </c>
      <c r="AA485" s="38">
        <f t="shared" si="184"/>
        <v>1.6398957771562691E-2</v>
      </c>
      <c r="AB485" s="37">
        <f t="shared" si="185"/>
        <v>1.8475794060356245E-2</v>
      </c>
      <c r="AC485" s="39">
        <f t="shared" si="182"/>
        <v>18.247280320958843</v>
      </c>
    </row>
    <row r="486" spans="1:29">
      <c r="A486" s="20">
        <f t="shared" si="183"/>
        <v>4.5900000000000288E-2</v>
      </c>
      <c r="B486" s="16">
        <f t="shared" si="168"/>
        <v>5.8441695103344333</v>
      </c>
      <c r="C486" s="16">
        <f t="shared" si="169"/>
        <v>109.48993324998246</v>
      </c>
      <c r="D486" s="20">
        <f t="shared" si="186"/>
        <v>98.360104222843731</v>
      </c>
      <c r="E486" s="20">
        <f t="shared" si="187"/>
        <v>78.521936475171501</v>
      </c>
      <c r="F486" s="20">
        <f t="shared" si="167"/>
        <v>4.4814190344567724</v>
      </c>
      <c r="G486" s="20">
        <f t="shared" si="167"/>
        <v>4.726935983396789</v>
      </c>
      <c r="H486" s="20">
        <f t="shared" si="167"/>
        <v>0.24551694894002382</v>
      </c>
      <c r="I486" s="20">
        <f t="shared" si="167"/>
        <v>19.8</v>
      </c>
      <c r="J486" s="20">
        <f t="shared" si="167"/>
        <v>0.99212056505340052</v>
      </c>
      <c r="K486" s="20">
        <f t="shared" si="170"/>
        <v>1006.6258231642129</v>
      </c>
      <c r="L486" s="20">
        <f t="shared" si="171"/>
        <v>803.60029673911538</v>
      </c>
      <c r="M486" s="20">
        <f t="shared" si="172"/>
        <v>45.863230424029311</v>
      </c>
      <c r="N486" s="20">
        <f t="shared" si="173"/>
        <v>48.375872137661332</v>
      </c>
      <c r="O486" s="20">
        <f t="shared" si="174"/>
        <v>2.5126417136320947</v>
      </c>
      <c r="P486" s="20">
        <f>Properties!$G$12*EXP(1/$N$2-1/300)*(K486*L486-M486*N486/Properties!$B$3)</f>
        <v>1.315845346425466E-2</v>
      </c>
      <c r="Q486" s="20">
        <f>Properties!$G$13*(K486^2-O486*N486/Properties!$C$3)</f>
        <v>7.2112253855153446E-4</v>
      </c>
      <c r="R486" s="20">
        <f>Properties!$G$14*(O486*L486-M486*K486/Properties!$D$3)</f>
        <v>6.0600556005329238E-10</v>
      </c>
      <c r="S486" s="20">
        <f t="shared" si="175"/>
        <v>98.356621370028165</v>
      </c>
      <c r="T486" s="20">
        <f t="shared" si="176"/>
        <v>78.51879765543768</v>
      </c>
      <c r="U486" s="20">
        <f t="shared" si="177"/>
        <v>4.4845578541905979</v>
      </c>
      <c r="V486" s="20">
        <f t="shared" si="178"/>
        <v>4.7302468196714846</v>
      </c>
      <c r="W486" s="20">
        <f t="shared" si="179"/>
        <v>0.24568896548089431</v>
      </c>
      <c r="X486" s="20">
        <f t="shared" si="166"/>
        <v>19.8</v>
      </c>
      <c r="Y486" s="20">
        <f t="shared" si="180"/>
        <v>0.99210333021155994</v>
      </c>
      <c r="Z486" s="34">
        <f t="shared" si="181"/>
        <v>4.9728194555034078E-2</v>
      </c>
      <c r="AA486" s="38">
        <f t="shared" si="184"/>
        <v>1.643378629971835E-2</v>
      </c>
      <c r="AB486" s="37">
        <f t="shared" si="185"/>
        <v>1.8515029307028995E-2</v>
      </c>
      <c r="AC486" s="39">
        <f t="shared" si="182"/>
        <v>18.24719714709456</v>
      </c>
    </row>
    <row r="487" spans="1:29">
      <c r="A487" s="20">
        <f t="shared" si="183"/>
        <v>4.6000000000000291E-2</v>
      </c>
      <c r="B487" s="16">
        <f t="shared" si="168"/>
        <v>5.8569019057817853</v>
      </c>
      <c r="C487" s="16">
        <f t="shared" si="169"/>
        <v>109.72847340956849</v>
      </c>
      <c r="D487" s="20">
        <f t="shared" si="186"/>
        <v>98.356621370028165</v>
      </c>
      <c r="E487" s="20">
        <f t="shared" si="187"/>
        <v>78.51879765543768</v>
      </c>
      <c r="F487" s="20">
        <f t="shared" si="167"/>
        <v>4.4845578541905979</v>
      </c>
      <c r="G487" s="20">
        <f t="shared" si="167"/>
        <v>4.7302468196714846</v>
      </c>
      <c r="H487" s="20">
        <f t="shared" si="167"/>
        <v>0.24568896548089431</v>
      </c>
      <c r="I487" s="20">
        <f t="shared" si="167"/>
        <v>19.8</v>
      </c>
      <c r="J487" s="20">
        <f t="shared" si="167"/>
        <v>0.99210333021155994</v>
      </c>
      <c r="K487" s="20">
        <f t="shared" si="170"/>
        <v>1006.5726931429884</v>
      </c>
      <c r="L487" s="20">
        <f t="shared" si="171"/>
        <v>803.55421442391332</v>
      </c>
      <c r="M487" s="20">
        <f t="shared" si="172"/>
        <v>45.894556095678524</v>
      </c>
      <c r="N487" s="20">
        <f t="shared" si="173"/>
        <v>48.408914561990905</v>
      </c>
      <c r="O487" s="20">
        <f t="shared" si="174"/>
        <v>2.514358466312451</v>
      </c>
      <c r="P487" s="20">
        <f>Properties!$G$12*EXP(1/$N$2-1/300)*(K487*L487-M487*N487/Properties!$B$3)</f>
        <v>1.3157004343845766E-2</v>
      </c>
      <c r="Q487" s="20">
        <f>Properties!$G$13*(K487^2-O487*N487/Properties!$C$3)</f>
        <v>7.2104640940083835E-4</v>
      </c>
      <c r="R487" s="20">
        <f>Properties!$G$14*(O487*L487-M487*K487/Properties!$D$3)</f>
        <v>6.0638211726222228E-10</v>
      </c>
      <c r="S487" s="20">
        <f t="shared" si="175"/>
        <v>98.353138899205817</v>
      </c>
      <c r="T487" s="20">
        <f t="shared" si="176"/>
        <v>78.515659181377174</v>
      </c>
      <c r="U487" s="20">
        <f t="shared" si="177"/>
        <v>4.4876963282510989</v>
      </c>
      <c r="V487" s="20">
        <f t="shared" si="178"/>
        <v>4.7335572921129065</v>
      </c>
      <c r="W487" s="20">
        <f t="shared" si="179"/>
        <v>0.24586096386181522</v>
      </c>
      <c r="X487" s="20">
        <f t="shared" si="166"/>
        <v>19.8</v>
      </c>
      <c r="Y487" s="20">
        <f t="shared" si="180"/>
        <v>0.99208609507031531</v>
      </c>
      <c r="Z487" s="34">
        <f t="shared" si="181"/>
        <v>4.9832846507465667E-2</v>
      </c>
      <c r="AA487" s="38">
        <f t="shared" si="184"/>
        <v>1.6468611007941832E-2</v>
      </c>
      <c r="AB487" s="37">
        <f t="shared" si="185"/>
        <v>1.8554260232785325E-2</v>
      </c>
      <c r="AC487" s="39">
        <f t="shared" si="182"/>
        <v>18.247113976872114</v>
      </c>
    </row>
    <row r="488" spans="1:29">
      <c r="A488" s="20">
        <f t="shared" si="183"/>
        <v>4.6100000000000294E-2</v>
      </c>
      <c r="B488" s="16">
        <f t="shared" si="168"/>
        <v>5.8696343012291372</v>
      </c>
      <c r="C488" s="16">
        <f t="shared" si="169"/>
        <v>109.96701356915452</v>
      </c>
      <c r="D488" s="20">
        <f t="shared" si="186"/>
        <v>98.353138899205817</v>
      </c>
      <c r="E488" s="20">
        <f t="shared" si="187"/>
        <v>78.515659181377174</v>
      </c>
      <c r="F488" s="20">
        <f t="shared" si="167"/>
        <v>4.4876963282510989</v>
      </c>
      <c r="G488" s="20">
        <f t="shared" si="167"/>
        <v>4.7335572921129065</v>
      </c>
      <c r="H488" s="20">
        <f t="shared" si="167"/>
        <v>0.24586096386181522</v>
      </c>
      <c r="I488" s="20">
        <f t="shared" si="167"/>
        <v>19.8</v>
      </c>
      <c r="J488" s="20">
        <f t="shared" si="167"/>
        <v>0.99208609507031531</v>
      </c>
      <c r="K488" s="20">
        <f t="shared" si="170"/>
        <v>1006.5195679656088</v>
      </c>
      <c r="L488" s="20">
        <f t="shared" si="171"/>
        <v>803.50813651980832</v>
      </c>
      <c r="M488" s="20">
        <f t="shared" si="172"/>
        <v>45.925877099877887</v>
      </c>
      <c r="N488" s="20">
        <f t="shared" si="173"/>
        <v>48.441952071103763</v>
      </c>
      <c r="O488" s="20">
        <f t="shared" si="174"/>
        <v>2.5160749712259629</v>
      </c>
      <c r="P488" s="20">
        <f>Properties!$G$12*EXP(1/$N$2-1/300)*(K488*L488-M488*N488/Properties!$B$3)</f>
        <v>1.3155555438581216E-2</v>
      </c>
      <c r="Q488" s="20">
        <f>Properties!$G$13*(K488^2-O488*N488/Properties!$C$3)</f>
        <v>7.2097029120279086E-4</v>
      </c>
      <c r="R488" s="20">
        <f>Properties!$G$14*(O488*L488-M488*K488/Properties!$D$3)</f>
        <v>6.0675856904959131E-10</v>
      </c>
      <c r="S488" s="20">
        <f t="shared" si="175"/>
        <v>98.349656810320155</v>
      </c>
      <c r="T488" s="20">
        <f t="shared" si="176"/>
        <v>78.512521052938681</v>
      </c>
      <c r="U488" s="20">
        <f t="shared" si="177"/>
        <v>4.4908344566895968</v>
      </c>
      <c r="V488" s="20">
        <f t="shared" si="178"/>
        <v>4.7368674007749885</v>
      </c>
      <c r="W488" s="20">
        <f t="shared" si="179"/>
        <v>0.24603294408539922</v>
      </c>
      <c r="X488" s="20">
        <f t="shared" si="166"/>
        <v>19.8</v>
      </c>
      <c r="Y488" s="20">
        <f t="shared" si="180"/>
        <v>0.99206885962965108</v>
      </c>
      <c r="Z488" s="34">
        <f t="shared" si="181"/>
        <v>4.9937482922699505E-2</v>
      </c>
      <c r="AA488" s="38">
        <f t="shared" si="184"/>
        <v>1.6503431896798447E-2</v>
      </c>
      <c r="AB488" s="37">
        <f t="shared" si="185"/>
        <v>1.8593486838266494E-2</v>
      </c>
      <c r="AC488" s="39">
        <f t="shared" si="182"/>
        <v>18.247030810291403</v>
      </c>
    </row>
    <row r="489" spans="1:29">
      <c r="A489" s="20">
        <f t="shared" si="183"/>
        <v>4.6200000000000296E-2</v>
      </c>
      <c r="B489" s="16">
        <f t="shared" si="168"/>
        <v>5.8823666966764891</v>
      </c>
      <c r="C489" s="16">
        <f t="shared" si="169"/>
        <v>110.20555372874054</v>
      </c>
      <c r="D489" s="20">
        <f t="shared" si="186"/>
        <v>98.349656810320155</v>
      </c>
      <c r="E489" s="20">
        <f t="shared" si="187"/>
        <v>78.512521052938681</v>
      </c>
      <c r="F489" s="20">
        <f t="shared" si="167"/>
        <v>4.4908344566895968</v>
      </c>
      <c r="G489" s="20">
        <f t="shared" si="167"/>
        <v>4.7368674007749885</v>
      </c>
      <c r="H489" s="20">
        <f t="shared" si="167"/>
        <v>0.24603294408539922</v>
      </c>
      <c r="I489" s="20">
        <f t="shared" si="167"/>
        <v>19.8</v>
      </c>
      <c r="J489" s="20">
        <f t="shared" si="167"/>
        <v>0.99206885962965108</v>
      </c>
      <c r="K489" s="20">
        <f t="shared" si="170"/>
        <v>1006.4664476313083</v>
      </c>
      <c r="L489" s="20">
        <f t="shared" si="171"/>
        <v>803.46206302610756</v>
      </c>
      <c r="M489" s="20">
        <f t="shared" si="172"/>
        <v>45.95719343730714</v>
      </c>
      <c r="N489" s="20">
        <f t="shared" si="173"/>
        <v>48.474984665714473</v>
      </c>
      <c r="O489" s="20">
        <f t="shared" si="174"/>
        <v>2.5177912284074191</v>
      </c>
      <c r="P489" s="20">
        <f>Properties!$G$12*EXP(1/$N$2-1/300)*(K489*L489-M489*N489/Properties!$B$3)</f>
        <v>1.3154106748417358E-2</v>
      </c>
      <c r="Q489" s="20">
        <f>Properties!$G$13*(K489^2-O489*N489/Properties!$C$3)</f>
        <v>7.2089418395519865E-4</v>
      </c>
      <c r="R489" s="20">
        <f>Properties!$G$14*(O489*L489-M489*K489/Properties!$D$3)</f>
        <v>6.0713491544108954E-10</v>
      </c>
      <c r="S489" s="20">
        <f t="shared" si="175"/>
        <v>98.346175103314636</v>
      </c>
      <c r="T489" s="20">
        <f t="shared" si="176"/>
        <v>78.50938327007087</v>
      </c>
      <c r="U489" s="20">
        <f t="shared" si="177"/>
        <v>4.4939722395574018</v>
      </c>
      <c r="V489" s="20">
        <f t="shared" si="178"/>
        <v>4.7401771457116526</v>
      </c>
      <c r="W489" s="20">
        <f t="shared" si="179"/>
        <v>0.24620490615425847</v>
      </c>
      <c r="X489" s="20">
        <f t="shared" si="166"/>
        <v>19.8</v>
      </c>
      <c r="Y489" s="20">
        <f t="shared" si="180"/>
        <v>0.99205162388955148</v>
      </c>
      <c r="Z489" s="34">
        <f t="shared" si="181"/>
        <v>5.0042103803887961E-2</v>
      </c>
      <c r="AA489" s="38">
        <f t="shared" si="184"/>
        <v>1.6538248966853644E-2</v>
      </c>
      <c r="AB489" s="37">
        <f t="shared" si="185"/>
        <v>1.8632709124114123E-2</v>
      </c>
      <c r="AC489" s="39">
        <f t="shared" si="182"/>
        <v>18.246947647352332</v>
      </c>
    </row>
    <row r="490" spans="1:29">
      <c r="A490" s="20">
        <f t="shared" si="183"/>
        <v>4.6300000000000299E-2</v>
      </c>
      <c r="B490" s="16">
        <f t="shared" si="168"/>
        <v>5.8950990921238411</v>
      </c>
      <c r="C490" s="16">
        <f t="shared" si="169"/>
        <v>110.44409388832656</v>
      </c>
      <c r="D490" s="20">
        <f t="shared" si="186"/>
        <v>98.346175103314636</v>
      </c>
      <c r="E490" s="20">
        <f t="shared" si="187"/>
        <v>78.50938327007087</v>
      </c>
      <c r="F490" s="20">
        <f t="shared" si="167"/>
        <v>4.4939722395574018</v>
      </c>
      <c r="G490" s="20">
        <f t="shared" si="167"/>
        <v>4.7401771457116526</v>
      </c>
      <c r="H490" s="20">
        <f t="shared" si="167"/>
        <v>0.24620490615425847</v>
      </c>
      <c r="I490" s="20">
        <f t="shared" si="167"/>
        <v>19.8</v>
      </c>
      <c r="J490" s="20">
        <f t="shared" si="167"/>
        <v>0.99205162388955148</v>
      </c>
      <c r="K490" s="20">
        <f t="shared" si="170"/>
        <v>1006.4133321393206</v>
      </c>
      <c r="L490" s="20">
        <f t="shared" si="171"/>
        <v>803.41599394211744</v>
      </c>
      <c r="M490" s="20">
        <f t="shared" si="172"/>
        <v>45.988505108645903</v>
      </c>
      <c r="N490" s="20">
        <f t="shared" si="173"/>
        <v>48.508012346537427</v>
      </c>
      <c r="O490" s="20">
        <f t="shared" si="174"/>
        <v>2.519507237891601</v>
      </c>
      <c r="P490" s="20">
        <f>Properties!$G$12*EXP(1/$N$2-1/300)*(K490*L490-M490*N490/Properties!$B$3)</f>
        <v>1.3152658273310519E-2</v>
      </c>
      <c r="Q490" s="20">
        <f>Properties!$G$13*(K490^2-O490*N490/Properties!$C$3)</f>
        <v>7.2081808765586761E-4</v>
      </c>
      <c r="R490" s="20">
        <f>Properties!$G$14*(O490*L490-M490*K490/Properties!$D$3)</f>
        <v>6.0751115646239905E-10</v>
      </c>
      <c r="S490" s="20">
        <f t="shared" si="175"/>
        <v>98.342693778132727</v>
      </c>
      <c r="T490" s="20">
        <f t="shared" si="176"/>
        <v>78.506245832722456</v>
      </c>
      <c r="U490" s="20">
        <f t="shared" si="177"/>
        <v>4.4971096769058132</v>
      </c>
      <c r="V490" s="20">
        <f t="shared" si="178"/>
        <v>4.7434865269768105</v>
      </c>
      <c r="W490" s="20">
        <f t="shared" si="179"/>
        <v>0.24637685007100457</v>
      </c>
      <c r="X490" s="20">
        <f t="shared" si="166"/>
        <v>19.8</v>
      </c>
      <c r="Y490" s="20">
        <f t="shared" si="180"/>
        <v>0.99203438785000109</v>
      </c>
      <c r="Z490" s="34">
        <f t="shared" si="181"/>
        <v>5.0146709154184954E-2</v>
      </c>
      <c r="AA490" s="38">
        <f t="shared" si="184"/>
        <v>1.6573062218672732E-2</v>
      </c>
      <c r="AB490" s="37">
        <f t="shared" si="185"/>
        <v>1.8671927090969299E-2</v>
      </c>
      <c r="AC490" s="39">
        <f t="shared" si="182"/>
        <v>18.246864488054801</v>
      </c>
    </row>
    <row r="491" spans="1:29">
      <c r="A491" s="20">
        <f t="shared" si="183"/>
        <v>4.6400000000000302E-2</v>
      </c>
      <c r="B491" s="16">
        <f t="shared" si="168"/>
        <v>5.907831487571193</v>
      </c>
      <c r="C491" s="16">
        <f t="shared" si="169"/>
        <v>110.68263404791259</v>
      </c>
      <c r="D491" s="20">
        <f t="shared" si="186"/>
        <v>98.342693778132727</v>
      </c>
      <c r="E491" s="20">
        <f t="shared" si="187"/>
        <v>78.506245832722456</v>
      </c>
      <c r="F491" s="20">
        <f t="shared" si="167"/>
        <v>4.4971096769058132</v>
      </c>
      <c r="G491" s="20">
        <f t="shared" si="167"/>
        <v>4.7434865269768105</v>
      </c>
      <c r="H491" s="20">
        <f t="shared" si="167"/>
        <v>0.24637685007100457</v>
      </c>
      <c r="I491" s="20">
        <f t="shared" si="167"/>
        <v>19.8</v>
      </c>
      <c r="J491" s="20">
        <f t="shared" si="167"/>
        <v>0.99203438785000109</v>
      </c>
      <c r="K491" s="20">
        <f t="shared" si="170"/>
        <v>1006.3602214888803</v>
      </c>
      <c r="L491" s="20">
        <f t="shared" si="171"/>
        <v>803.36992926714549</v>
      </c>
      <c r="M491" s="20">
        <f t="shared" si="172"/>
        <v>46.019812114573668</v>
      </c>
      <c r="N491" s="20">
        <f t="shared" si="173"/>
        <v>48.541035114286878</v>
      </c>
      <c r="O491" s="20">
        <f t="shared" si="174"/>
        <v>2.5212229997132849</v>
      </c>
      <c r="P491" s="20">
        <f>Properties!$G$12*EXP(1/$N$2-1/300)*(K491*L491-M491*N491/Properties!$B$3)</f>
        <v>1.3151210013217072E-2</v>
      </c>
      <c r="Q491" s="20">
        <f>Properties!$G$13*(K491^2-O491*N491/Properties!$C$3)</f>
        <v>7.2074200230260582E-4</v>
      </c>
      <c r="R491" s="20">
        <f>Properties!$G$14*(O491*L491-M491*K491/Properties!$D$3)</f>
        <v>6.0788729213919606E-10</v>
      </c>
      <c r="S491" s="20">
        <f t="shared" si="175"/>
        <v>98.339212834717927</v>
      </c>
      <c r="T491" s="20">
        <f t="shared" si="176"/>
        <v>78.503108740842151</v>
      </c>
      <c r="U491" s="20">
        <f t="shared" si="177"/>
        <v>4.5002467687861207</v>
      </c>
      <c r="V491" s="20">
        <f t="shared" si="178"/>
        <v>4.7467955446243622</v>
      </c>
      <c r="W491" s="20">
        <f t="shared" si="179"/>
        <v>0.24654877583824866</v>
      </c>
      <c r="X491" s="20">
        <f t="shared" si="166"/>
        <v>19.8</v>
      </c>
      <c r="Y491" s="20">
        <f t="shared" si="180"/>
        <v>0.99201715151098413</v>
      </c>
      <c r="Z491" s="34">
        <f t="shared" si="181"/>
        <v>5.0251298976741188E-2</v>
      </c>
      <c r="AA491" s="38">
        <f t="shared" si="184"/>
        <v>1.6607871652820735E-2</v>
      </c>
      <c r="AB491" s="37">
        <f t="shared" si="185"/>
        <v>1.8711140739473109E-2</v>
      </c>
      <c r="AC491" s="39">
        <f t="shared" si="182"/>
        <v>18.246781332398715</v>
      </c>
    </row>
    <row r="492" spans="1:29">
      <c r="A492" s="20">
        <f t="shared" si="183"/>
        <v>4.6500000000000305E-2</v>
      </c>
      <c r="B492" s="16">
        <f t="shared" si="168"/>
        <v>5.920563883018545</v>
      </c>
      <c r="C492" s="16">
        <f t="shared" si="169"/>
        <v>110.92117420749861</v>
      </c>
      <c r="D492" s="20">
        <f t="shared" si="186"/>
        <v>98.339212834717927</v>
      </c>
      <c r="E492" s="20">
        <f t="shared" si="187"/>
        <v>78.503108740842151</v>
      </c>
      <c r="F492" s="20">
        <f t="shared" si="167"/>
        <v>4.5002467687861207</v>
      </c>
      <c r="G492" s="20">
        <f t="shared" si="167"/>
        <v>4.7467955446243622</v>
      </c>
      <c r="H492" s="20">
        <f t="shared" si="167"/>
        <v>0.24654877583824866</v>
      </c>
      <c r="I492" s="20">
        <f t="shared" si="167"/>
        <v>19.8</v>
      </c>
      <c r="J492" s="20">
        <f t="shared" si="167"/>
        <v>0.99201715151098413</v>
      </c>
      <c r="K492" s="20">
        <f t="shared" si="170"/>
        <v>1006.3071156792216</v>
      </c>
      <c r="L492" s="20">
        <f t="shared" si="171"/>
        <v>803.32386900049926</v>
      </c>
      <c r="M492" s="20">
        <f t="shared" si="172"/>
        <v>46.051114455769763</v>
      </c>
      <c r="N492" s="20">
        <f t="shared" si="173"/>
        <v>48.574052969676934</v>
      </c>
      <c r="O492" s="20">
        <f t="shared" si="174"/>
        <v>2.5229385139072393</v>
      </c>
      <c r="P492" s="20">
        <f>Properties!$G$12*EXP(1/$N$2-1/300)*(K492*L492-M492*N492/Properties!$B$3)</f>
        <v>1.3149761968093377E-2</v>
      </c>
      <c r="Q492" s="20">
        <f>Properties!$G$13*(K492^2-O492*N492/Properties!$C$3)</f>
        <v>7.206659278932207E-4</v>
      </c>
      <c r="R492" s="20">
        <f>Properties!$G$14*(O492*L492-M492*K492/Properties!$D$3)</f>
        <v>6.0826332249714973E-10</v>
      </c>
      <c r="S492" s="20">
        <f t="shared" si="175"/>
        <v>98.335732273013733</v>
      </c>
      <c r="T492" s="20">
        <f t="shared" si="176"/>
        <v>78.499971994378669</v>
      </c>
      <c r="U492" s="20">
        <f t="shared" si="177"/>
        <v>4.5033835152496033</v>
      </c>
      <c r="V492" s="20">
        <f t="shared" si="178"/>
        <v>4.7501041987081969</v>
      </c>
      <c r="W492" s="20">
        <f t="shared" si="179"/>
        <v>0.24672068345860129</v>
      </c>
      <c r="X492" s="20">
        <f t="shared" si="166"/>
        <v>19.8</v>
      </c>
      <c r="Y492" s="20">
        <f t="shared" si="180"/>
        <v>0.99199991487248507</v>
      </c>
      <c r="Z492" s="34">
        <f t="shared" si="181"/>
        <v>5.0355873274708252E-2</v>
      </c>
      <c r="AA492" s="38">
        <f t="shared" si="184"/>
        <v>1.6642677269862672E-2</v>
      </c>
      <c r="AB492" s="37">
        <f t="shared" si="185"/>
        <v>1.8750350070266642E-2</v>
      </c>
      <c r="AC492" s="39">
        <f t="shared" si="182"/>
        <v>18.246698180383977</v>
      </c>
    </row>
    <row r="493" spans="1:29">
      <c r="A493" s="20">
        <f t="shared" si="183"/>
        <v>4.6600000000000308E-2</v>
      </c>
      <c r="B493" s="16">
        <f t="shared" si="168"/>
        <v>5.9332962784658969</v>
      </c>
      <c r="C493" s="16">
        <f t="shared" si="169"/>
        <v>111.15971436708463</v>
      </c>
      <c r="D493" s="20">
        <f t="shared" si="186"/>
        <v>98.335732273013733</v>
      </c>
      <c r="E493" s="20">
        <f t="shared" si="187"/>
        <v>78.499971994378669</v>
      </c>
      <c r="F493" s="20">
        <f t="shared" si="167"/>
        <v>4.5033835152496033</v>
      </c>
      <c r="G493" s="20">
        <f t="shared" si="167"/>
        <v>4.7501041987081969</v>
      </c>
      <c r="H493" s="20">
        <f t="shared" si="167"/>
        <v>0.24672068345860129</v>
      </c>
      <c r="I493" s="20">
        <f t="shared" si="167"/>
        <v>19.8</v>
      </c>
      <c r="J493" s="20">
        <f t="shared" si="167"/>
        <v>0.99199991487248507</v>
      </c>
      <c r="K493" s="20">
        <f t="shared" si="170"/>
        <v>1006.2540147095798</v>
      </c>
      <c r="L493" s="20">
        <f t="shared" si="171"/>
        <v>803.27781314148604</v>
      </c>
      <c r="M493" s="20">
        <f t="shared" si="172"/>
        <v>46.082412132913419</v>
      </c>
      <c r="N493" s="20">
        <f t="shared" si="173"/>
        <v>48.607065913421572</v>
      </c>
      <c r="O493" s="20">
        <f t="shared" si="174"/>
        <v>2.5246537805082272</v>
      </c>
      <c r="P493" s="20">
        <f>Properties!$G$12*EXP(1/$N$2-1/300)*(K493*L493-M493*N493/Properties!$B$3)</f>
        <v>1.3148314137895826E-2</v>
      </c>
      <c r="Q493" s="20">
        <f>Properties!$G$13*(K493^2-O493*N493/Properties!$C$3)</f>
        <v>7.2058986442552139E-4</v>
      </c>
      <c r="R493" s="20">
        <f>Properties!$G$14*(O493*L493-M493*K493/Properties!$D$3)</f>
        <v>6.0863924756192138E-10</v>
      </c>
      <c r="S493" s="20">
        <f t="shared" si="175"/>
        <v>98.332252092963671</v>
      </c>
      <c r="T493" s="20">
        <f t="shared" si="176"/>
        <v>78.49683559328075</v>
      </c>
      <c r="U493" s="20">
        <f t="shared" si="177"/>
        <v>4.5065199163475294</v>
      </c>
      <c r="V493" s="20">
        <f t="shared" si="178"/>
        <v>4.7534124892821934</v>
      </c>
      <c r="W493" s="20">
        <f t="shared" si="179"/>
        <v>0.24689257293467251</v>
      </c>
      <c r="X493" s="20">
        <f t="shared" si="166"/>
        <v>19.8</v>
      </c>
      <c r="Y493" s="20">
        <f t="shared" si="180"/>
        <v>0.99198267793448835</v>
      </c>
      <c r="Z493" s="34">
        <f t="shared" si="181"/>
        <v>5.0460432051235182E-2</v>
      </c>
      <c r="AA493" s="38">
        <f t="shared" si="184"/>
        <v>1.667747907036329E-2</v>
      </c>
      <c r="AB493" s="37">
        <f t="shared" si="185"/>
        <v>1.8789555083990626E-2</v>
      </c>
      <c r="AC493" s="39">
        <f t="shared" si="182"/>
        <v>18.246615032010485</v>
      </c>
    </row>
    <row r="494" spans="1:29">
      <c r="A494" s="20">
        <f t="shared" si="183"/>
        <v>4.6700000000000311E-2</v>
      </c>
      <c r="B494" s="16">
        <f t="shared" si="168"/>
        <v>5.9460286739132489</v>
      </c>
      <c r="C494" s="16">
        <f t="shared" si="169"/>
        <v>111.39825452667066</v>
      </c>
      <c r="D494" s="20">
        <f t="shared" si="186"/>
        <v>98.332252092963671</v>
      </c>
      <c r="E494" s="20">
        <f t="shared" si="187"/>
        <v>78.49683559328075</v>
      </c>
      <c r="F494" s="20">
        <f t="shared" si="167"/>
        <v>4.5065199163475294</v>
      </c>
      <c r="G494" s="20">
        <f t="shared" si="167"/>
        <v>4.7534124892821934</v>
      </c>
      <c r="H494" s="20">
        <f t="shared" si="167"/>
        <v>0.24689257293467251</v>
      </c>
      <c r="I494" s="20">
        <f t="shared" si="167"/>
        <v>19.8</v>
      </c>
      <c r="J494" s="20">
        <f t="shared" si="167"/>
        <v>0.99198267793448835</v>
      </c>
      <c r="K494" s="20">
        <f t="shared" si="170"/>
        <v>1006.200918579189</v>
      </c>
      <c r="L494" s="20">
        <f t="shared" si="171"/>
        <v>803.23176168941279</v>
      </c>
      <c r="M494" s="20">
        <f t="shared" si="172"/>
        <v>46.113705146683664</v>
      </c>
      <c r="N494" s="20">
        <f t="shared" si="173"/>
        <v>48.640073946234565</v>
      </c>
      <c r="O494" s="20">
        <f t="shared" si="174"/>
        <v>2.5263687995509994</v>
      </c>
      <c r="P494" s="20">
        <f>Properties!$G$12*EXP(1/$N$2-1/300)*(K494*L494-M494*N494/Properties!$B$3)</f>
        <v>1.3146866522580791E-2</v>
      </c>
      <c r="Q494" s="20">
        <f>Properties!$G$13*(K494^2-O494*N494/Properties!$C$3)</f>
        <v>7.2051381189731597E-4</v>
      </c>
      <c r="R494" s="20">
        <f>Properties!$G$14*(O494*L494-M494*K494/Properties!$D$3)</f>
        <v>6.0901506735916343E-10</v>
      </c>
      <c r="S494" s="20">
        <f t="shared" si="175"/>
        <v>98.328772294511239</v>
      </c>
      <c r="T494" s="20">
        <f t="shared" si="176"/>
        <v>78.493699537497122</v>
      </c>
      <c r="U494" s="20">
        <f t="shared" si="177"/>
        <v>4.5096559721311564</v>
      </c>
      <c r="V494" s="20">
        <f t="shared" si="178"/>
        <v>4.7567204164002197</v>
      </c>
      <c r="W494" s="20">
        <f t="shared" si="179"/>
        <v>0.24706444426907187</v>
      </c>
      <c r="X494" s="20">
        <f t="shared" si="166"/>
        <v>19.8</v>
      </c>
      <c r="Y494" s="20">
        <f t="shared" si="180"/>
        <v>0.99196544069697834</v>
      </c>
      <c r="Z494" s="34">
        <f t="shared" si="181"/>
        <v>5.0564975309473015E-2</v>
      </c>
      <c r="AA494" s="38">
        <f t="shared" si="184"/>
        <v>1.6712277054887606E-2</v>
      </c>
      <c r="AB494" s="37">
        <f t="shared" si="185"/>
        <v>1.8828755781285976E-2</v>
      </c>
      <c r="AC494" s="39">
        <f t="shared" si="182"/>
        <v>18.246531887278149</v>
      </c>
    </row>
    <row r="495" spans="1:29">
      <c r="A495" s="20">
        <f t="shared" si="183"/>
        <v>4.6800000000000314E-2</v>
      </c>
      <c r="B495" s="16">
        <f t="shared" si="168"/>
        <v>5.9587610693606008</v>
      </c>
      <c r="C495" s="16">
        <f t="shared" si="169"/>
        <v>111.63679468625668</v>
      </c>
      <c r="D495" s="20">
        <f t="shared" si="186"/>
        <v>98.328772294511239</v>
      </c>
      <c r="E495" s="20">
        <f t="shared" si="187"/>
        <v>78.493699537497122</v>
      </c>
      <c r="F495" s="20">
        <f t="shared" si="167"/>
        <v>4.5096559721311564</v>
      </c>
      <c r="G495" s="20">
        <f t="shared" si="167"/>
        <v>4.7567204164002197</v>
      </c>
      <c r="H495" s="20">
        <f t="shared" si="167"/>
        <v>0.24706444426907187</v>
      </c>
      <c r="I495" s="20">
        <f t="shared" si="167"/>
        <v>19.8</v>
      </c>
      <c r="J495" s="20">
        <f t="shared" si="167"/>
        <v>0.99196544069697834</v>
      </c>
      <c r="K495" s="20">
        <f t="shared" si="170"/>
        <v>1006.1478272872844</v>
      </c>
      <c r="L495" s="20">
        <f t="shared" si="171"/>
        <v>803.18571464358808</v>
      </c>
      <c r="M495" s="20">
        <f t="shared" si="172"/>
        <v>46.144993497759444</v>
      </c>
      <c r="N495" s="20">
        <f t="shared" si="173"/>
        <v>48.673077068829663</v>
      </c>
      <c r="O495" s="20">
        <f t="shared" si="174"/>
        <v>2.5280835710703071</v>
      </c>
      <c r="P495" s="20">
        <f>Properties!$G$12*EXP(1/$N$2-1/300)*(K495*L495-M495*N495/Properties!$B$3)</f>
        <v>1.3145419122104689E-2</v>
      </c>
      <c r="Q495" s="20">
        <f>Properties!$G$13*(K495^2-O495*N495/Properties!$C$3)</f>
        <v>7.2043777030641456E-4</v>
      </c>
      <c r="R495" s="20">
        <f>Properties!$G$14*(O495*L495-M495*K495/Properties!$D$3)</f>
        <v>6.0939078191452614E-10</v>
      </c>
      <c r="S495" s="20">
        <f t="shared" si="175"/>
        <v>98.325292877599992</v>
      </c>
      <c r="T495" s="20">
        <f t="shared" si="176"/>
        <v>78.49056382697654</v>
      </c>
      <c r="U495" s="20">
        <f t="shared" si="177"/>
        <v>4.5127916826517325</v>
      </c>
      <c r="V495" s="20">
        <f t="shared" si="178"/>
        <v>4.7600279801161323</v>
      </c>
      <c r="W495" s="20">
        <f t="shared" si="179"/>
        <v>0.24723629746440839</v>
      </c>
      <c r="X495" s="20">
        <f t="shared" si="166"/>
        <v>19.8</v>
      </c>
      <c r="Y495" s="20">
        <f t="shared" si="180"/>
        <v>0.99194820315993937</v>
      </c>
      <c r="Z495" s="34">
        <f t="shared" si="181"/>
        <v>5.0669503052568898E-2</v>
      </c>
      <c r="AA495" s="38">
        <f t="shared" si="184"/>
        <v>1.6747071224000081E-2</v>
      </c>
      <c r="AB495" s="37">
        <f t="shared" si="185"/>
        <v>1.8867952162793244E-2</v>
      </c>
      <c r="AC495" s="39">
        <f t="shared" si="182"/>
        <v>18.246448746186868</v>
      </c>
    </row>
    <row r="496" spans="1:29">
      <c r="A496" s="20">
        <f t="shared" si="183"/>
        <v>4.6900000000000316E-2</v>
      </c>
      <c r="B496" s="16">
        <f t="shared" si="168"/>
        <v>5.9714934648079527</v>
      </c>
      <c r="C496" s="16">
        <f t="shared" si="169"/>
        <v>111.8753348458427</v>
      </c>
      <c r="D496" s="20">
        <f t="shared" si="186"/>
        <v>98.325292877599992</v>
      </c>
      <c r="E496" s="20">
        <f t="shared" si="187"/>
        <v>78.49056382697654</v>
      </c>
      <c r="F496" s="20">
        <f t="shared" si="167"/>
        <v>4.5127916826517325</v>
      </c>
      <c r="G496" s="20">
        <f t="shared" si="167"/>
        <v>4.7600279801161323</v>
      </c>
      <c r="H496" s="20">
        <f t="shared" si="167"/>
        <v>0.24723629746440839</v>
      </c>
      <c r="I496" s="20">
        <f t="shared" si="167"/>
        <v>19.8</v>
      </c>
      <c r="J496" s="20">
        <f t="shared" si="167"/>
        <v>0.99194820315993937</v>
      </c>
      <c r="K496" s="20">
        <f t="shared" si="170"/>
        <v>1006.0947408331016</v>
      </c>
      <c r="L496" s="20">
        <f t="shared" si="171"/>
        <v>803.13967200331945</v>
      </c>
      <c r="M496" s="20">
        <f t="shared" si="172"/>
        <v>46.176277186819547</v>
      </c>
      <c r="N496" s="20">
        <f t="shared" si="173"/>
        <v>48.706075281920342</v>
      </c>
      <c r="O496" s="20">
        <f t="shared" si="174"/>
        <v>2.5297980951008898</v>
      </c>
      <c r="P496" s="20">
        <f>Properties!$G$12*EXP(1/$N$2-1/300)*(K496*L496-M496*N496/Properties!$B$3)</f>
        <v>1.3143971936423937E-2</v>
      </c>
      <c r="Q496" s="20">
        <f>Properties!$G$13*(K496^2-O496*N496/Properties!$C$3)</f>
        <v>7.2036173965062784E-4</v>
      </c>
      <c r="R496" s="20">
        <f>Properties!$G$14*(O496*L496-M496*K496/Properties!$D$3)</f>
        <v>6.0976639125364785E-10</v>
      </c>
      <c r="S496" s="20">
        <f t="shared" si="175"/>
        <v>98.321813842173469</v>
      </c>
      <c r="T496" s="20">
        <f t="shared" si="176"/>
        <v>78.487428461667776</v>
      </c>
      <c r="U496" s="20">
        <f t="shared" si="177"/>
        <v>4.5159270479604947</v>
      </c>
      <c r="V496" s="20">
        <f t="shared" si="178"/>
        <v>4.7633351804837769</v>
      </c>
      <c r="W496" s="20">
        <f t="shared" si="179"/>
        <v>0.24740813252329055</v>
      </c>
      <c r="X496" s="20">
        <f t="shared" si="166"/>
        <v>19.8</v>
      </c>
      <c r="Y496" s="20">
        <f t="shared" si="180"/>
        <v>0.99193096532335578</v>
      </c>
      <c r="Z496" s="34">
        <f t="shared" si="181"/>
        <v>5.0774015283670537E-2</v>
      </c>
      <c r="AA496" s="38">
        <f t="shared" si="184"/>
        <v>1.6781861578265306E-2</v>
      </c>
      <c r="AB496" s="37">
        <f t="shared" si="185"/>
        <v>1.8907144229152805E-2</v>
      </c>
      <c r="AC496" s="39">
        <f t="shared" si="182"/>
        <v>18.246365608736539</v>
      </c>
    </row>
    <row r="497" spans="1:29">
      <c r="A497" s="20">
        <f t="shared" si="183"/>
        <v>4.7000000000000319E-2</v>
      </c>
      <c r="B497" s="16">
        <f t="shared" si="168"/>
        <v>5.9842258602553047</v>
      </c>
      <c r="C497" s="16">
        <f t="shared" si="169"/>
        <v>112.11387500542872</v>
      </c>
      <c r="D497" s="20">
        <f t="shared" si="186"/>
        <v>98.321813842173469</v>
      </c>
      <c r="E497" s="20">
        <f t="shared" si="187"/>
        <v>78.487428461667776</v>
      </c>
      <c r="F497" s="20">
        <f t="shared" si="167"/>
        <v>4.5159270479604947</v>
      </c>
      <c r="G497" s="20">
        <f t="shared" si="167"/>
        <v>4.7633351804837769</v>
      </c>
      <c r="H497" s="20">
        <f t="shared" si="167"/>
        <v>0.24740813252329055</v>
      </c>
      <c r="I497" s="20">
        <f t="shared" si="167"/>
        <v>19.8</v>
      </c>
      <c r="J497" s="20">
        <f t="shared" si="167"/>
        <v>0.99193096532335578</v>
      </c>
      <c r="K497" s="20">
        <f t="shared" si="170"/>
        <v>1006.0416592158749</v>
      </c>
      <c r="L497" s="20">
        <f t="shared" si="171"/>
        <v>803.09363376791453</v>
      </c>
      <c r="M497" s="20">
        <f t="shared" si="172"/>
        <v>46.207556214542599</v>
      </c>
      <c r="N497" s="20">
        <f t="shared" si="173"/>
        <v>48.73906858622</v>
      </c>
      <c r="O497" s="20">
        <f t="shared" si="174"/>
        <v>2.5315123716774801</v>
      </c>
      <c r="P497" s="20">
        <f>Properties!$G$12*EXP(1/$N$2-1/300)*(K497*L497-M497*N497/Properties!$B$3)</f>
        <v>1.3142524965494937E-2</v>
      </c>
      <c r="Q497" s="20">
        <f>Properties!$G$13*(K497^2-O497*N497/Properties!$C$3)</f>
        <v>7.2028571992776528E-4</v>
      </c>
      <c r="R497" s="20">
        <f>Properties!$G$14*(O497*L497-M497*K497/Properties!$D$3)</f>
        <v>6.1014189540216124E-10</v>
      </c>
      <c r="S497" s="20">
        <f t="shared" si="175"/>
        <v>98.318335188175226</v>
      </c>
      <c r="T497" s="20">
        <f t="shared" si="176"/>
        <v>78.484293441519597</v>
      </c>
      <c r="U497" s="20">
        <f t="shared" si="177"/>
        <v>4.5190620681086706</v>
      </c>
      <c r="V497" s="20">
        <f t="shared" si="178"/>
        <v>4.7666420175569888</v>
      </c>
      <c r="W497" s="20">
        <f t="shared" si="179"/>
        <v>0.24757994944832631</v>
      </c>
      <c r="X497" s="20">
        <f t="shared" ref="X497:X560" si="188">I497</f>
        <v>19.8</v>
      </c>
      <c r="Y497" s="20">
        <f t="shared" si="180"/>
        <v>0.99191372718721205</v>
      </c>
      <c r="Z497" s="34">
        <f t="shared" si="181"/>
        <v>5.0878512005926524E-2</v>
      </c>
      <c r="AA497" s="38">
        <f t="shared" si="184"/>
        <v>1.6816648118247741E-2</v>
      </c>
      <c r="AB497" s="37">
        <f t="shared" si="185"/>
        <v>1.8946331981005038E-2</v>
      </c>
      <c r="AC497" s="39">
        <f t="shared" si="182"/>
        <v>18.246282474927064</v>
      </c>
    </row>
    <row r="498" spans="1:29">
      <c r="A498" s="20">
        <f t="shared" si="183"/>
        <v>4.7100000000000322E-2</v>
      </c>
      <c r="B498" s="16">
        <f t="shared" si="168"/>
        <v>5.9969582557026566</v>
      </c>
      <c r="C498" s="16">
        <f t="shared" si="169"/>
        <v>112.35241516501475</v>
      </c>
      <c r="D498" s="20">
        <f t="shared" si="186"/>
        <v>98.318335188175226</v>
      </c>
      <c r="E498" s="20">
        <f t="shared" si="187"/>
        <v>78.484293441519597</v>
      </c>
      <c r="F498" s="20">
        <f t="shared" si="167"/>
        <v>4.5190620681086706</v>
      </c>
      <c r="G498" s="20">
        <f t="shared" si="167"/>
        <v>4.7666420175569888</v>
      </c>
      <c r="H498" s="20">
        <f t="shared" si="167"/>
        <v>0.24757994944832631</v>
      </c>
      <c r="I498" s="20">
        <f t="shared" si="167"/>
        <v>19.8</v>
      </c>
      <c r="J498" s="20">
        <f t="shared" si="167"/>
        <v>0.99191372718721205</v>
      </c>
      <c r="K498" s="20">
        <f t="shared" si="170"/>
        <v>1005.9885824348404</v>
      </c>
      <c r="L498" s="20">
        <f t="shared" si="171"/>
        <v>803.04759993668188</v>
      </c>
      <c r="M498" s="20">
        <f t="shared" si="172"/>
        <v>46.238830581607147</v>
      </c>
      <c r="N498" s="20">
        <f t="shared" si="173"/>
        <v>48.772056982441875</v>
      </c>
      <c r="O498" s="20">
        <f t="shared" si="174"/>
        <v>2.5332264008348058</v>
      </c>
      <c r="P498" s="20">
        <f>Properties!$G$12*EXP(1/$N$2-1/300)*(K498*L498-M498*N498/Properties!$B$3)</f>
        <v>1.3141078209274138E-2</v>
      </c>
      <c r="Q498" s="20">
        <f>Properties!$G$13*(K498^2-O498*N498/Properties!$C$3)</f>
        <v>7.2020971113563874E-4</v>
      </c>
      <c r="R498" s="20">
        <f>Properties!$G$14*(O498*L498-M498*K498/Properties!$D$3)</f>
        <v>6.10517294385693E-10</v>
      </c>
      <c r="S498" s="20">
        <f t="shared" si="175"/>
        <v>98.31485691554883</v>
      </c>
      <c r="T498" s="20">
        <f t="shared" si="176"/>
        <v>78.481158766480789</v>
      </c>
      <c r="U498" s="20">
        <f t="shared" si="177"/>
        <v>4.5221967431474761</v>
      </c>
      <c r="V498" s="20">
        <f t="shared" si="178"/>
        <v>4.7699484913895907</v>
      </c>
      <c r="W498" s="20">
        <f t="shared" si="179"/>
        <v>0.24775174824212312</v>
      </c>
      <c r="X498" s="20">
        <f t="shared" si="188"/>
        <v>19.8</v>
      </c>
      <c r="Y498" s="20">
        <f t="shared" si="180"/>
        <v>0.9918964887514925</v>
      </c>
      <c r="Z498" s="34">
        <f t="shared" si="181"/>
        <v>5.0982993222481565E-2</v>
      </c>
      <c r="AA498" s="38">
        <f t="shared" si="184"/>
        <v>1.6851430844511697E-2</v>
      </c>
      <c r="AB498" s="37">
        <f t="shared" si="185"/>
        <v>1.8985515418990139E-2</v>
      </c>
      <c r="AC498" s="39">
        <f t="shared" si="182"/>
        <v>18.246199344758345</v>
      </c>
    </row>
    <row r="499" spans="1:29">
      <c r="A499" s="20">
        <f t="shared" si="183"/>
        <v>4.7200000000000325E-2</v>
      </c>
      <c r="B499" s="16">
        <f t="shared" si="168"/>
        <v>6.0096906511500086</v>
      </c>
      <c r="C499" s="16">
        <f t="shared" si="169"/>
        <v>112.59095532460077</v>
      </c>
      <c r="D499" s="20">
        <f t="shared" si="186"/>
        <v>98.31485691554883</v>
      </c>
      <c r="E499" s="20">
        <f t="shared" si="187"/>
        <v>78.481158766480789</v>
      </c>
      <c r="F499" s="20">
        <f t="shared" si="167"/>
        <v>4.5221967431474761</v>
      </c>
      <c r="G499" s="20">
        <f t="shared" si="167"/>
        <v>4.7699484913895907</v>
      </c>
      <c r="H499" s="20">
        <f t="shared" si="167"/>
        <v>0.24775174824212312</v>
      </c>
      <c r="I499" s="20">
        <f t="shared" si="167"/>
        <v>19.8</v>
      </c>
      <c r="J499" s="20">
        <f t="shared" si="167"/>
        <v>0.9918964887514925</v>
      </c>
      <c r="K499" s="20">
        <f t="shared" si="170"/>
        <v>1005.9355104892331</v>
      </c>
      <c r="L499" s="20">
        <f t="shared" si="171"/>
        <v>803.00157050892949</v>
      </c>
      <c r="M499" s="20">
        <f t="shared" si="172"/>
        <v>46.270100288691545</v>
      </c>
      <c r="N499" s="20">
        <f t="shared" si="173"/>
        <v>48.805040471299037</v>
      </c>
      <c r="O499" s="20">
        <f t="shared" si="174"/>
        <v>2.5349401826075866</v>
      </c>
      <c r="P499" s="20">
        <f>Properties!$G$12*EXP(1/$N$2-1/300)*(K499*L499-M499*N499/Properties!$B$3)</f>
        <v>1.3139631667717984E-2</v>
      </c>
      <c r="Q499" s="20">
        <f>Properties!$G$13*(K499^2-O499*N499/Properties!$C$3)</f>
        <v>7.2013371327205955E-4</v>
      </c>
      <c r="R499" s="20">
        <f>Properties!$G$14*(O499*L499-M499*K499/Properties!$D$3)</f>
        <v>6.1089258822986183E-10</v>
      </c>
      <c r="S499" s="20">
        <f t="shared" si="175"/>
        <v>98.311379024237866</v>
      </c>
      <c r="T499" s="20">
        <f t="shared" si="176"/>
        <v>78.478024436500149</v>
      </c>
      <c r="U499" s="20">
        <f t="shared" si="177"/>
        <v>4.5253310731281173</v>
      </c>
      <c r="V499" s="20">
        <f t="shared" si="178"/>
        <v>4.7732546020353972</v>
      </c>
      <c r="W499" s="20">
        <f t="shared" si="179"/>
        <v>0.24792352890728789</v>
      </c>
      <c r="X499" s="20">
        <f t="shared" si="188"/>
        <v>19.8</v>
      </c>
      <c r="Y499" s="20">
        <f t="shared" si="180"/>
        <v>0.9918792500161816</v>
      </c>
      <c r="Z499" s="34">
        <f t="shared" si="181"/>
        <v>5.10874589364817E-2</v>
      </c>
      <c r="AA499" s="38">
        <f t="shared" si="184"/>
        <v>1.6886209757621343E-2</v>
      </c>
      <c r="AB499" s="37">
        <f t="shared" si="185"/>
        <v>1.9024694543748132E-2</v>
      </c>
      <c r="AC499" s="39">
        <f t="shared" si="182"/>
        <v>18.246116218230299</v>
      </c>
    </row>
    <row r="500" spans="1:29">
      <c r="A500" s="20">
        <f t="shared" si="183"/>
        <v>4.7300000000000328E-2</v>
      </c>
      <c r="B500" s="16">
        <f t="shared" si="168"/>
        <v>6.0224230465973614</v>
      </c>
      <c r="C500" s="16">
        <f t="shared" si="169"/>
        <v>112.82949548418679</v>
      </c>
      <c r="D500" s="20">
        <f t="shared" si="186"/>
        <v>98.311379024237866</v>
      </c>
      <c r="E500" s="20">
        <f t="shared" si="187"/>
        <v>78.478024436500149</v>
      </c>
      <c r="F500" s="20">
        <f t="shared" si="167"/>
        <v>4.5253310731281173</v>
      </c>
      <c r="G500" s="20">
        <f t="shared" si="167"/>
        <v>4.7732546020353972</v>
      </c>
      <c r="H500" s="20">
        <f t="shared" si="167"/>
        <v>0.24792352890728789</v>
      </c>
      <c r="I500" s="20">
        <f t="shared" si="167"/>
        <v>19.8</v>
      </c>
      <c r="J500" s="20">
        <f t="shared" si="167"/>
        <v>0.9918792500161816</v>
      </c>
      <c r="K500" s="20">
        <f t="shared" si="170"/>
        <v>1005.8824433782892</v>
      </c>
      <c r="L500" s="20">
        <f t="shared" si="171"/>
        <v>802.95554548396615</v>
      </c>
      <c r="M500" s="20">
        <f t="shared" si="172"/>
        <v>46.301365336474021</v>
      </c>
      <c r="N500" s="20">
        <f t="shared" si="173"/>
        <v>48.838019053504468</v>
      </c>
      <c r="O500" s="20">
        <f t="shared" si="174"/>
        <v>2.5366537170305339</v>
      </c>
      <c r="P500" s="20">
        <f>Properties!$G$12*EXP(1/$N$2-1/300)*(K500*L500-M500*N500/Properties!$B$3)</f>
        <v>1.3138185340782933E-2</v>
      </c>
      <c r="Q500" s="20">
        <f>Properties!$G$13*(K500^2-O500*N500/Properties!$C$3)</f>
        <v>7.2005772633484022E-4</v>
      </c>
      <c r="R500" s="20">
        <f>Properties!$G$14*(O500*L500-M500*K500/Properties!$D$3)</f>
        <v>6.1126777696027931E-10</v>
      </c>
      <c r="S500" s="20">
        <f t="shared" si="175"/>
        <v>98.307901514185914</v>
      </c>
      <c r="T500" s="20">
        <f t="shared" si="176"/>
        <v>78.474890451526477</v>
      </c>
      <c r="U500" s="20">
        <f t="shared" si="177"/>
        <v>4.5284650581017907</v>
      </c>
      <c r="V500" s="20">
        <f t="shared" si="178"/>
        <v>4.776560349548209</v>
      </c>
      <c r="W500" s="20">
        <f t="shared" si="179"/>
        <v>0.24809529144642703</v>
      </c>
      <c r="X500" s="20">
        <f t="shared" si="188"/>
        <v>19.8</v>
      </c>
      <c r="Y500" s="20">
        <f t="shared" si="180"/>
        <v>0.9918620109812637</v>
      </c>
      <c r="Z500" s="34">
        <f t="shared" si="181"/>
        <v>5.1191909151070969E-2</v>
      </c>
      <c r="AA500" s="38">
        <f t="shared" si="184"/>
        <v>1.6920984858140854E-2</v>
      </c>
      <c r="AB500" s="37">
        <f t="shared" si="185"/>
        <v>1.9063869355919038E-2</v>
      </c>
      <c r="AC500" s="39">
        <f t="shared" si="182"/>
        <v>18.24603309534282</v>
      </c>
    </row>
    <row r="501" spans="1:29">
      <c r="A501" s="20">
        <f t="shared" si="183"/>
        <v>4.7400000000000331E-2</v>
      </c>
      <c r="B501" s="16">
        <f t="shared" si="168"/>
        <v>6.0351554420447133</v>
      </c>
      <c r="C501" s="16">
        <f t="shared" si="169"/>
        <v>113.06803564377282</v>
      </c>
      <c r="D501" s="20">
        <f t="shared" si="186"/>
        <v>98.307901514185914</v>
      </c>
      <c r="E501" s="20">
        <f t="shared" si="187"/>
        <v>78.474890451526477</v>
      </c>
      <c r="F501" s="20">
        <f t="shared" si="167"/>
        <v>4.5284650581017907</v>
      </c>
      <c r="G501" s="20">
        <f t="shared" si="167"/>
        <v>4.776560349548209</v>
      </c>
      <c r="H501" s="20">
        <f t="shared" si="167"/>
        <v>0.24809529144642703</v>
      </c>
      <c r="I501" s="20">
        <f t="shared" si="167"/>
        <v>19.8</v>
      </c>
      <c r="J501" s="20">
        <f t="shared" si="167"/>
        <v>0.9918620109812637</v>
      </c>
      <c r="K501" s="20">
        <f t="shared" si="170"/>
        <v>1005.8293811012441</v>
      </c>
      <c r="L501" s="20">
        <f t="shared" si="171"/>
        <v>802.90952486109973</v>
      </c>
      <c r="M501" s="20">
        <f t="shared" si="172"/>
        <v>46.332625725632667</v>
      </c>
      <c r="N501" s="20">
        <f t="shared" si="173"/>
        <v>48.870992729770933</v>
      </c>
      <c r="O501" s="20">
        <f t="shared" si="174"/>
        <v>2.5383670041383537</v>
      </c>
      <c r="P501" s="20">
        <f>Properties!$G$12*EXP(1/$N$2-1/300)*(K501*L501-M501*N501/Properties!$B$3)</f>
        <v>1.3136739228425443E-2</v>
      </c>
      <c r="Q501" s="20">
        <f>Properties!$G$13*(K501^2-O501*N501/Properties!$C$3)</f>
        <v>7.1998175032179348E-4</v>
      </c>
      <c r="R501" s="20">
        <f>Properties!$G$14*(O501*L501-M501*K501/Properties!$D$3)</f>
        <v>6.1164286060254926E-10</v>
      </c>
      <c r="S501" s="20">
        <f t="shared" si="175"/>
        <v>98.304424385336588</v>
      </c>
      <c r="T501" s="20">
        <f t="shared" si="176"/>
        <v>78.471756811508584</v>
      </c>
      <c r="U501" s="20">
        <f t="shared" si="177"/>
        <v>4.531598698119681</v>
      </c>
      <c r="V501" s="20">
        <f t="shared" si="178"/>
        <v>4.7798657339818185</v>
      </c>
      <c r="W501" s="20">
        <f t="shared" si="179"/>
        <v>0.24826703586214643</v>
      </c>
      <c r="X501" s="20">
        <f t="shared" si="188"/>
        <v>19.8</v>
      </c>
      <c r="Y501" s="20">
        <f t="shared" si="180"/>
        <v>0.99184477164672313</v>
      </c>
      <c r="Z501" s="34">
        <f t="shared" si="181"/>
        <v>5.129634386939419E-2</v>
      </c>
      <c r="AA501" s="38">
        <f t="shared" si="184"/>
        <v>1.6955756146634117E-2</v>
      </c>
      <c r="AB501" s="37">
        <f t="shared" si="185"/>
        <v>1.9103039856142701E-2</v>
      </c>
      <c r="AC501" s="39">
        <f t="shared" si="182"/>
        <v>18.245949976095805</v>
      </c>
    </row>
    <row r="502" spans="1:29">
      <c r="A502" s="20">
        <f t="shared" si="183"/>
        <v>4.7500000000000334E-2</v>
      </c>
      <c r="B502" s="16">
        <f t="shared" si="168"/>
        <v>6.0478878374920653</v>
      </c>
      <c r="C502" s="16">
        <f t="shared" si="169"/>
        <v>113.30657580335884</v>
      </c>
      <c r="D502" s="20">
        <f t="shared" si="186"/>
        <v>98.304424385336588</v>
      </c>
      <c r="E502" s="20">
        <f t="shared" si="187"/>
        <v>78.471756811508584</v>
      </c>
      <c r="F502" s="20">
        <f t="shared" si="167"/>
        <v>4.531598698119681</v>
      </c>
      <c r="G502" s="20">
        <f t="shared" si="167"/>
        <v>4.7798657339818185</v>
      </c>
      <c r="H502" s="20">
        <f t="shared" si="167"/>
        <v>0.24826703586214643</v>
      </c>
      <c r="I502" s="20">
        <f t="shared" si="167"/>
        <v>19.8</v>
      </c>
      <c r="J502" s="20">
        <f t="shared" si="167"/>
        <v>0.99184477164672313</v>
      </c>
      <c r="K502" s="20">
        <f t="shared" si="170"/>
        <v>1005.776323657334</v>
      </c>
      <c r="L502" s="20">
        <f t="shared" si="171"/>
        <v>802.86350863963946</v>
      </c>
      <c r="M502" s="20">
        <f t="shared" si="172"/>
        <v>46.363881456845462</v>
      </c>
      <c r="N502" s="20">
        <f t="shared" si="173"/>
        <v>48.903961500811121</v>
      </c>
      <c r="O502" s="20">
        <f t="shared" si="174"/>
        <v>2.5400800439657463</v>
      </c>
      <c r="P502" s="20">
        <f>Properties!$G$12*EXP(1/$N$2-1/300)*(K502*L502-M502*N502/Properties!$B$3)</f>
        <v>1.3135293330602007E-2</v>
      </c>
      <c r="Q502" s="20">
        <f>Properties!$G$13*(K502^2-O502*N502/Properties!$C$3)</f>
        <v>7.1990578523073272E-4</v>
      </c>
      <c r="R502" s="20">
        <f>Properties!$G$14*(O502*L502-M502*K502/Properties!$D$3)</f>
        <v>6.1201783918227015E-10</v>
      </c>
      <c r="S502" s="20">
        <f t="shared" si="175"/>
        <v>98.300947637633499</v>
      </c>
      <c r="T502" s="20">
        <f t="shared" si="176"/>
        <v>78.468623516395297</v>
      </c>
      <c r="U502" s="20">
        <f t="shared" si="177"/>
        <v>4.5347319932329624</v>
      </c>
      <c r="V502" s="20">
        <f t="shared" si="178"/>
        <v>4.7831707553900049</v>
      </c>
      <c r="W502" s="20">
        <f t="shared" si="179"/>
        <v>0.24843876215705143</v>
      </c>
      <c r="X502" s="20">
        <f t="shared" si="188"/>
        <v>19.8</v>
      </c>
      <c r="Y502" s="20">
        <f t="shared" si="180"/>
        <v>0.99182753201254426</v>
      </c>
      <c r="Z502" s="34">
        <f t="shared" si="181"/>
        <v>5.1400763094593405E-2</v>
      </c>
      <c r="AA502" s="38">
        <f t="shared" si="184"/>
        <v>1.6990523623665012E-2</v>
      </c>
      <c r="AB502" s="37">
        <f t="shared" si="185"/>
        <v>1.9142206045058785E-2</v>
      </c>
      <c r="AC502" s="39">
        <f t="shared" si="182"/>
        <v>18.245866860489166</v>
      </c>
    </row>
    <row r="503" spans="1:29">
      <c r="A503" s="20">
        <f t="shared" si="183"/>
        <v>4.7600000000000336E-2</v>
      </c>
      <c r="B503" s="16">
        <f t="shared" si="168"/>
        <v>6.0606202329394172</v>
      </c>
      <c r="C503" s="16">
        <f t="shared" si="169"/>
        <v>113.54511596294486</v>
      </c>
      <c r="D503" s="20">
        <f t="shared" si="186"/>
        <v>98.300947637633499</v>
      </c>
      <c r="E503" s="20">
        <f t="shared" si="187"/>
        <v>78.468623516395297</v>
      </c>
      <c r="F503" s="20">
        <f t="shared" si="167"/>
        <v>4.5347319932329624</v>
      </c>
      <c r="G503" s="20">
        <f t="shared" si="167"/>
        <v>4.7831707553900049</v>
      </c>
      <c r="H503" s="20">
        <f t="shared" si="167"/>
        <v>0.24843876215705143</v>
      </c>
      <c r="I503" s="20">
        <f t="shared" si="167"/>
        <v>19.8</v>
      </c>
      <c r="J503" s="20">
        <f t="shared" si="167"/>
        <v>0.99182753201254426</v>
      </c>
      <c r="K503" s="20">
        <f t="shared" si="170"/>
        <v>1005.7232710457952</v>
      </c>
      <c r="L503" s="20">
        <f t="shared" si="171"/>
        <v>802.81749681889391</v>
      </c>
      <c r="M503" s="20">
        <f t="shared" si="172"/>
        <v>46.3951325307902</v>
      </c>
      <c r="N503" s="20">
        <f t="shared" si="173"/>
        <v>48.936925367337508</v>
      </c>
      <c r="O503" s="20">
        <f t="shared" si="174"/>
        <v>2.5417928365474025</v>
      </c>
      <c r="P503" s="20">
        <f>Properties!$G$12*EXP(1/$N$2-1/300)*(K503*L503-M503*N503/Properties!$B$3)</f>
        <v>1.3133847647269103E-2</v>
      </c>
      <c r="Q503" s="20">
        <f>Properties!$G$13*(K503^2-O503*N503/Properties!$C$3)</f>
        <v>7.1982983105947195E-4</v>
      </c>
      <c r="R503" s="20">
        <f>Properties!$G$14*(O503*L503-M503*K503/Properties!$D$3)</f>
        <v>6.1239271272503224E-10</v>
      </c>
      <c r="S503" s="20">
        <f t="shared" si="175"/>
        <v>98.297471271020271</v>
      </c>
      <c r="T503" s="20">
        <f t="shared" si="176"/>
        <v>78.465490566135458</v>
      </c>
      <c r="U503" s="20">
        <f t="shared" si="177"/>
        <v>4.5378649434928002</v>
      </c>
      <c r="V503" s="20">
        <f t="shared" si="178"/>
        <v>4.7864754138265386</v>
      </c>
      <c r="W503" s="20">
        <f t="shared" si="179"/>
        <v>0.24861047033374689</v>
      </c>
      <c r="X503" s="20">
        <f t="shared" si="188"/>
        <v>19.8</v>
      </c>
      <c r="Y503" s="20">
        <f t="shared" si="180"/>
        <v>0.99181029207871152</v>
      </c>
      <c r="Z503" s="34">
        <f t="shared" si="181"/>
        <v>5.1505166829811211E-2</v>
      </c>
      <c r="AA503" s="38">
        <f t="shared" si="184"/>
        <v>1.702528728979729E-2</v>
      </c>
      <c r="AB503" s="37">
        <f t="shared" si="185"/>
        <v>1.918136792330678E-2</v>
      </c>
      <c r="AC503" s="39">
        <f t="shared" si="182"/>
        <v>18.245783748522793</v>
      </c>
    </row>
    <row r="504" spans="1:29">
      <c r="A504" s="20">
        <f t="shared" si="183"/>
        <v>4.7700000000000339E-2</v>
      </c>
      <c r="B504" s="16">
        <f t="shared" si="168"/>
        <v>6.0733526283867691</v>
      </c>
      <c r="C504" s="16">
        <f t="shared" si="169"/>
        <v>113.78365612253089</v>
      </c>
      <c r="D504" s="20">
        <f t="shared" si="186"/>
        <v>98.297471271020271</v>
      </c>
      <c r="E504" s="20">
        <f t="shared" si="187"/>
        <v>78.465490566135458</v>
      </c>
      <c r="F504" s="20">
        <f t="shared" si="167"/>
        <v>4.5378649434928002</v>
      </c>
      <c r="G504" s="20">
        <f t="shared" si="167"/>
        <v>4.7864754138265386</v>
      </c>
      <c r="H504" s="20">
        <f t="shared" si="167"/>
        <v>0.24861047033374689</v>
      </c>
      <c r="I504" s="20">
        <f t="shared" si="167"/>
        <v>19.8</v>
      </c>
      <c r="J504" s="20">
        <f t="shared" si="167"/>
        <v>0.99181029207871152</v>
      </c>
      <c r="K504" s="20">
        <f t="shared" si="170"/>
        <v>1005.6702232658639</v>
      </c>
      <c r="L504" s="20">
        <f t="shared" si="171"/>
        <v>802.77148939817221</v>
      </c>
      <c r="M504" s="20">
        <f t="shared" si="172"/>
        <v>46.426378948144574</v>
      </c>
      <c r="N504" s="20">
        <f t="shared" si="173"/>
        <v>48.969884330062492</v>
      </c>
      <c r="O504" s="20">
        <f t="shared" si="174"/>
        <v>2.5435053819180062</v>
      </c>
      <c r="P504" s="20">
        <f>Properties!$G$12*EXP(1/$N$2-1/300)*(K504*L504-M504*N504/Properties!$B$3)</f>
        <v>1.3132402178383242E-2</v>
      </c>
      <c r="Q504" s="20">
        <f>Properties!$G$13*(K504^2-O504*N504/Properties!$C$3)</f>
        <v>7.1975388780582577E-4</v>
      </c>
      <c r="R504" s="20">
        <f>Properties!$G$14*(O504*L504-M504*K504/Properties!$D$3)</f>
        <v>6.1276748125641796E-10</v>
      </c>
      <c r="S504" s="20">
        <f t="shared" si="175"/>
        <v>98.293995285440545</v>
      </c>
      <c r="T504" s="20">
        <f t="shared" si="176"/>
        <v>78.462357960677906</v>
      </c>
      <c r="U504" s="20">
        <f t="shared" si="177"/>
        <v>4.5409975489503491</v>
      </c>
      <c r="V504" s="20">
        <f t="shared" si="178"/>
        <v>4.7897797093451775</v>
      </c>
      <c r="W504" s="20">
        <f t="shared" si="179"/>
        <v>0.24878216039483711</v>
      </c>
      <c r="X504" s="20">
        <f t="shared" si="188"/>
        <v>19.8</v>
      </c>
      <c r="Y504" s="20">
        <f t="shared" si="180"/>
        <v>0.99179305184520916</v>
      </c>
      <c r="Z504" s="34">
        <f t="shared" si="181"/>
        <v>5.1609555078188762E-2</v>
      </c>
      <c r="AA504" s="38">
        <f t="shared" si="184"/>
        <v>1.7060047145594552E-2</v>
      </c>
      <c r="AB504" s="37">
        <f t="shared" si="185"/>
        <v>1.9220525491526176E-2</v>
      </c>
      <c r="AC504" s="39">
        <f t="shared" si="182"/>
        <v>18.245700640196603</v>
      </c>
    </row>
    <row r="505" spans="1:29">
      <c r="A505" s="20">
        <f t="shared" si="183"/>
        <v>4.7800000000000342E-2</v>
      </c>
      <c r="B505" s="16">
        <f t="shared" si="168"/>
        <v>6.0860850238341211</v>
      </c>
      <c r="C505" s="16">
        <f t="shared" si="169"/>
        <v>114.02219628211691</v>
      </c>
      <c r="D505" s="20">
        <f t="shared" si="186"/>
        <v>98.293995285440545</v>
      </c>
      <c r="E505" s="20">
        <f t="shared" si="187"/>
        <v>78.462357960677906</v>
      </c>
      <c r="F505" s="20">
        <f t="shared" si="167"/>
        <v>4.5409975489503491</v>
      </c>
      <c r="G505" s="20">
        <f t="shared" si="167"/>
        <v>4.7897797093451775</v>
      </c>
      <c r="H505" s="20">
        <f t="shared" si="167"/>
        <v>0.24878216039483711</v>
      </c>
      <c r="I505" s="20">
        <f t="shared" si="167"/>
        <v>19.8</v>
      </c>
      <c r="J505" s="20">
        <f t="shared" si="167"/>
        <v>0.99179305184520916</v>
      </c>
      <c r="K505" s="20">
        <f t="shared" si="170"/>
        <v>1005.6171803167764</v>
      </c>
      <c r="L505" s="20">
        <f t="shared" si="171"/>
        <v>802.72548637678312</v>
      </c>
      <c r="M505" s="20">
        <f t="shared" si="172"/>
        <v>46.457620709586116</v>
      </c>
      <c r="N505" s="20">
        <f t="shared" si="173"/>
        <v>49.002838389698262</v>
      </c>
      <c r="O505" s="20">
        <f t="shared" si="174"/>
        <v>2.5452176801122364</v>
      </c>
      <c r="P505" s="20">
        <f>Properties!$G$12*EXP(1/$N$2-1/300)*(K505*L505-M505*N505/Properties!$B$3)</f>
        <v>1.313095692390092E-2</v>
      </c>
      <c r="Q505" s="20">
        <f>Properties!$G$13*(K505^2-O505*N505/Properties!$C$3)</f>
        <v>7.1967795546760884E-4</v>
      </c>
      <c r="R505" s="20">
        <f>Properties!$G$14*(O505*L505-M505*K505/Properties!$D$3)</f>
        <v>6.1314214480200404E-10</v>
      </c>
      <c r="S505" s="20">
        <f t="shared" si="175"/>
        <v>98.29051968083796</v>
      </c>
      <c r="T505" s="20">
        <f t="shared" si="176"/>
        <v>78.459225699971498</v>
      </c>
      <c r="U505" s="20">
        <f t="shared" si="177"/>
        <v>4.5441298096567522</v>
      </c>
      <c r="V505" s="20">
        <f t="shared" si="178"/>
        <v>4.7930836419996696</v>
      </c>
      <c r="W505" s="20">
        <f t="shared" si="179"/>
        <v>0.24895383234292587</v>
      </c>
      <c r="X505" s="20">
        <f t="shared" si="188"/>
        <v>19.8</v>
      </c>
      <c r="Y505" s="20">
        <f t="shared" si="180"/>
        <v>0.99177581131202175</v>
      </c>
      <c r="Z505" s="34">
        <f t="shared" si="181"/>
        <v>5.1713927842867435E-2</v>
      </c>
      <c r="AA505" s="38">
        <f t="shared" si="184"/>
        <v>1.7094803191620399E-2</v>
      </c>
      <c r="AB505" s="37">
        <f t="shared" si="185"/>
        <v>1.9259678750356279E-2</v>
      </c>
      <c r="AC505" s="39">
        <f t="shared" si="182"/>
        <v>18.24561753551048</v>
      </c>
    </row>
    <row r="506" spans="1:29">
      <c r="A506" s="20">
        <f t="shared" si="183"/>
        <v>4.7900000000000345E-2</v>
      </c>
      <c r="B506" s="16">
        <f t="shared" si="168"/>
        <v>6.098817419281473</v>
      </c>
      <c r="C506" s="16">
        <f t="shared" si="169"/>
        <v>114.26073644170295</v>
      </c>
      <c r="D506" s="20">
        <f t="shared" si="186"/>
        <v>98.29051968083796</v>
      </c>
      <c r="E506" s="20">
        <f t="shared" si="187"/>
        <v>78.459225699971498</v>
      </c>
      <c r="F506" s="20">
        <f t="shared" si="167"/>
        <v>4.5441298096567522</v>
      </c>
      <c r="G506" s="20">
        <f t="shared" si="167"/>
        <v>4.7930836419996696</v>
      </c>
      <c r="H506" s="20">
        <f t="shared" si="167"/>
        <v>0.24895383234292587</v>
      </c>
      <c r="I506" s="20">
        <f t="shared" si="167"/>
        <v>19.8</v>
      </c>
      <c r="J506" s="20">
        <f t="shared" si="167"/>
        <v>0.99177581131202175</v>
      </c>
      <c r="K506" s="20">
        <f t="shared" si="170"/>
        <v>1005.5641421977693</v>
      </c>
      <c r="L506" s="20">
        <f t="shared" si="171"/>
        <v>802.67948775403613</v>
      </c>
      <c r="M506" s="20">
        <f t="shared" si="172"/>
        <v>46.488857815792244</v>
      </c>
      <c r="N506" s="20">
        <f t="shared" si="173"/>
        <v>49.035787546956918</v>
      </c>
      <c r="O506" s="20">
        <f t="shared" si="174"/>
        <v>2.5469297311647634</v>
      </c>
      <c r="P506" s="20">
        <f>Properties!$G$12*EXP(1/$N$2-1/300)*(K506*L506-M506*N506/Properties!$B$3)</f>
        <v>1.3129511883778672E-2</v>
      </c>
      <c r="Q506" s="20">
        <f>Properties!$G$13*(K506^2-O506*N506/Properties!$C$3)</f>
        <v>7.1960203404263662E-4</v>
      </c>
      <c r="R506" s="20">
        <f>Properties!$G$14*(O506*L506-M506*K506/Properties!$D$3)</f>
        <v>6.1351670338735925E-10</v>
      </c>
      <c r="S506" s="20">
        <f t="shared" si="175"/>
        <v>98.287044457156185</v>
      </c>
      <c r="T506" s="20">
        <f t="shared" si="176"/>
        <v>78.456093783965102</v>
      </c>
      <c r="U506" s="20">
        <f t="shared" si="177"/>
        <v>4.5472617256631436</v>
      </c>
      <c r="V506" s="20">
        <f t="shared" si="178"/>
        <v>4.7963872118437516</v>
      </c>
      <c r="W506" s="20">
        <f t="shared" si="179"/>
        <v>0.24912548618061645</v>
      </c>
      <c r="X506" s="20">
        <f t="shared" si="188"/>
        <v>19.8</v>
      </c>
      <c r="Y506" s="20">
        <f t="shared" si="180"/>
        <v>0.99175857047913352</v>
      </c>
      <c r="Z506" s="34">
        <f t="shared" si="181"/>
        <v>5.1818285126986496E-2</v>
      </c>
      <c r="AA506" s="38">
        <f t="shared" si="184"/>
        <v>1.7129555428438151E-2</v>
      </c>
      <c r="AB506" s="37">
        <f t="shared" si="185"/>
        <v>1.9298827700436227E-2</v>
      </c>
      <c r="AC506" s="39">
        <f t="shared" si="182"/>
        <v>18.245534434464346</v>
      </c>
    </row>
    <row r="507" spans="1:29">
      <c r="A507" s="20">
        <f t="shared" si="183"/>
        <v>4.8000000000000348E-2</v>
      </c>
      <c r="B507" s="16">
        <f t="shared" si="168"/>
        <v>6.111549814728825</v>
      </c>
      <c r="C507" s="16">
        <f t="shared" si="169"/>
        <v>114.49927660128897</v>
      </c>
      <c r="D507" s="20">
        <f t="shared" si="186"/>
        <v>98.287044457156185</v>
      </c>
      <c r="E507" s="20">
        <f t="shared" si="187"/>
        <v>78.456093783965102</v>
      </c>
      <c r="F507" s="20">
        <f t="shared" si="167"/>
        <v>4.5472617256631436</v>
      </c>
      <c r="G507" s="20">
        <f t="shared" si="167"/>
        <v>4.7963872118437516</v>
      </c>
      <c r="H507" s="20">
        <f t="shared" si="167"/>
        <v>0.24912548618061645</v>
      </c>
      <c r="I507" s="20">
        <f t="shared" si="167"/>
        <v>19.8</v>
      </c>
      <c r="J507" s="20">
        <f t="shared" si="167"/>
        <v>0.99175857047913352</v>
      </c>
      <c r="K507" s="20">
        <f t="shared" si="170"/>
        <v>1005.5111089080794</v>
      </c>
      <c r="L507" s="20">
        <f t="shared" si="171"/>
        <v>802.63349352924047</v>
      </c>
      <c r="M507" s="20">
        <f t="shared" si="172"/>
        <v>46.52009026744021</v>
      </c>
      <c r="N507" s="20">
        <f t="shared" si="173"/>
        <v>49.068731802550374</v>
      </c>
      <c r="O507" s="20">
        <f t="shared" si="174"/>
        <v>2.5486415351102516</v>
      </c>
      <c r="P507" s="20">
        <f>Properties!$G$12*EXP(1/$N$2-1/300)*(K507*L507-M507*N507/Properties!$B$3)</f>
        <v>1.3128067057973026E-2</v>
      </c>
      <c r="Q507" s="20">
        <f>Properties!$G$13*(K507^2-O507*N507/Properties!$C$3)</f>
        <v>7.1952612352872551E-4</v>
      </c>
      <c r="R507" s="20">
        <f>Properties!$G$14*(O507*L507-M507*K507/Properties!$D$3)</f>
        <v>6.1389115703804597E-10</v>
      </c>
      <c r="S507" s="20">
        <f t="shared" si="175"/>
        <v>98.283569614338887</v>
      </c>
      <c r="T507" s="20">
        <f t="shared" si="176"/>
        <v>78.452962212607602</v>
      </c>
      <c r="U507" s="20">
        <f t="shared" si="177"/>
        <v>4.550393297020646</v>
      </c>
      <c r="V507" s="20">
        <f t="shared" si="178"/>
        <v>4.7996904189311493</v>
      </c>
      <c r="W507" s="20">
        <f t="shared" si="179"/>
        <v>0.24929712191051159</v>
      </c>
      <c r="X507" s="20">
        <f t="shared" si="188"/>
        <v>19.8</v>
      </c>
      <c r="Y507" s="20">
        <f t="shared" si="180"/>
        <v>0.99174132934652892</v>
      </c>
      <c r="Z507" s="34">
        <f t="shared" si="181"/>
        <v>5.1922626933685101E-2</v>
      </c>
      <c r="AA507" s="38">
        <f t="shared" si="184"/>
        <v>1.7164303856611128E-2</v>
      </c>
      <c r="AB507" s="37">
        <f t="shared" si="185"/>
        <v>1.9337972342404974E-2</v>
      </c>
      <c r="AC507" s="39">
        <f t="shared" si="182"/>
        <v>18.245451337058096</v>
      </c>
    </row>
    <row r="508" spans="1:29">
      <c r="A508" s="20">
        <f t="shared" si="183"/>
        <v>4.8100000000000351E-2</v>
      </c>
      <c r="B508" s="16">
        <f t="shared" si="168"/>
        <v>6.1242822101761769</v>
      </c>
      <c r="C508" s="16">
        <f t="shared" si="169"/>
        <v>114.73781676087499</v>
      </c>
      <c r="D508" s="20">
        <f t="shared" si="186"/>
        <v>98.283569614338887</v>
      </c>
      <c r="E508" s="20">
        <f t="shared" si="187"/>
        <v>78.452962212607602</v>
      </c>
      <c r="F508" s="20">
        <f t="shared" ref="F508:J558" si="189">U507</f>
        <v>4.550393297020646</v>
      </c>
      <c r="G508" s="20">
        <f t="shared" si="189"/>
        <v>4.7996904189311493</v>
      </c>
      <c r="H508" s="20">
        <f t="shared" si="189"/>
        <v>0.24929712191051159</v>
      </c>
      <c r="I508" s="20">
        <f t="shared" si="189"/>
        <v>19.8</v>
      </c>
      <c r="J508" s="20">
        <f t="shared" si="189"/>
        <v>0.99174132934652892</v>
      </c>
      <c r="K508" s="20">
        <f t="shared" si="170"/>
        <v>1005.4580804469441</v>
      </c>
      <c r="L508" s="20">
        <f t="shared" si="171"/>
        <v>802.58750370170594</v>
      </c>
      <c r="M508" s="20">
        <f t="shared" si="172"/>
        <v>46.551318065207163</v>
      </c>
      <c r="N508" s="20">
        <f t="shared" si="173"/>
        <v>49.101671157190438</v>
      </c>
      <c r="O508" s="20">
        <f t="shared" si="174"/>
        <v>2.5503530919833581</v>
      </c>
      <c r="P508" s="20">
        <f>Properties!$G$12*EXP(1/$N$2-1/300)*(K508*L508-M508*N508/Properties!$B$3)</f>
        <v>1.3126622446440537E-2</v>
      </c>
      <c r="Q508" s="20">
        <f>Properties!$G$13*(K508^2-O508*N508/Properties!$C$3)</f>
        <v>7.1945022392369258E-4</v>
      </c>
      <c r="R508" s="20">
        <f>Properties!$G$14*(O508*L508-M508*K508/Properties!$D$3)</f>
        <v>6.1426550577961868E-10</v>
      </c>
      <c r="S508" s="20">
        <f t="shared" si="175"/>
        <v>98.280095152329764</v>
      </c>
      <c r="T508" s="20">
        <f t="shared" si="176"/>
        <v>78.449830985847882</v>
      </c>
      <c r="U508" s="20">
        <f t="shared" si="177"/>
        <v>4.5535245237803723</v>
      </c>
      <c r="V508" s="20">
        <f t="shared" si="178"/>
        <v>4.8029932633155772</v>
      </c>
      <c r="W508" s="20">
        <f t="shared" si="179"/>
        <v>0.24946873953521356</v>
      </c>
      <c r="X508" s="20">
        <f t="shared" si="188"/>
        <v>19.8</v>
      </c>
      <c r="Y508" s="20">
        <f t="shared" si="180"/>
        <v>0.9917240879141922</v>
      </c>
      <c r="Z508" s="34">
        <f t="shared" si="181"/>
        <v>5.202695326610085E-2</v>
      </c>
      <c r="AA508" s="38">
        <f t="shared" si="184"/>
        <v>1.719904847670236E-2</v>
      </c>
      <c r="AB508" s="37">
        <f t="shared" si="185"/>
        <v>1.9377112676901474E-2</v>
      </c>
      <c r="AC508" s="39">
        <f t="shared" si="182"/>
        <v>18.245368243291633</v>
      </c>
    </row>
    <row r="509" spans="1:29">
      <c r="A509" s="20">
        <f t="shared" si="183"/>
        <v>4.8200000000000354E-2</v>
      </c>
      <c r="B509" s="16">
        <f t="shared" si="168"/>
        <v>6.1370146056235289</v>
      </c>
      <c r="C509" s="16">
        <f t="shared" si="169"/>
        <v>114.97635692046101</v>
      </c>
      <c r="D509" s="20">
        <f t="shared" si="186"/>
        <v>98.280095152329764</v>
      </c>
      <c r="E509" s="20">
        <f t="shared" si="187"/>
        <v>78.449830985847882</v>
      </c>
      <c r="F509" s="20">
        <f t="shared" si="189"/>
        <v>4.5535245237803723</v>
      </c>
      <c r="G509" s="20">
        <f t="shared" si="189"/>
        <v>4.8029932633155772</v>
      </c>
      <c r="H509" s="20">
        <f t="shared" si="189"/>
        <v>0.24946873953521356</v>
      </c>
      <c r="I509" s="20">
        <f t="shared" si="189"/>
        <v>19.8</v>
      </c>
      <c r="J509" s="20">
        <f t="shared" si="189"/>
        <v>0.9917240879141922</v>
      </c>
      <c r="K509" s="20">
        <f t="shared" si="170"/>
        <v>1005.4050568135995</v>
      </c>
      <c r="L509" s="20">
        <f t="shared" si="171"/>
        <v>802.54151827074134</v>
      </c>
      <c r="M509" s="20">
        <f t="shared" si="172"/>
        <v>46.582541209770056</v>
      </c>
      <c r="N509" s="20">
        <f t="shared" si="173"/>
        <v>49.134605611588697</v>
      </c>
      <c r="O509" s="20">
        <f t="shared" si="174"/>
        <v>2.5520644018187308</v>
      </c>
      <c r="P509" s="20">
        <f>Properties!$G$12*EXP(1/$N$2-1/300)*(K509*L509-M509*N509/Properties!$B$3)</f>
        <v>1.3125178049137735E-2</v>
      </c>
      <c r="Q509" s="20">
        <f>Properties!$G$13*(K509^2-O509*N509/Properties!$C$3)</f>
        <v>7.1937433522535382E-4</v>
      </c>
      <c r="R509" s="20">
        <f>Properties!$G$14*(O509*L509-M509*K509/Properties!$D$3)</f>
        <v>6.1463974963762415E-10</v>
      </c>
      <c r="S509" s="20">
        <f t="shared" si="175"/>
        <v>98.276621071072498</v>
      </c>
      <c r="T509" s="20">
        <f t="shared" si="176"/>
        <v>78.446700103634825</v>
      </c>
      <c r="U509" s="20">
        <f t="shared" si="177"/>
        <v>4.5566554059934248</v>
      </c>
      <c r="V509" s="20">
        <f t="shared" si="178"/>
        <v>4.8062957450507398</v>
      </c>
      <c r="W509" s="20">
        <f t="shared" si="179"/>
        <v>0.24964033905732405</v>
      </c>
      <c r="X509" s="20">
        <f t="shared" si="188"/>
        <v>19.8</v>
      </c>
      <c r="Y509" s="20">
        <f t="shared" si="180"/>
        <v>0.9917068461821078</v>
      </c>
      <c r="Z509" s="34">
        <f t="shared" si="181"/>
        <v>5.2131264127373234E-2</v>
      </c>
      <c r="AA509" s="38">
        <f t="shared" si="184"/>
        <v>1.7233789289275023E-2</v>
      </c>
      <c r="AB509" s="37">
        <f t="shared" si="185"/>
        <v>1.9416248704564688E-2</v>
      </c>
      <c r="AC509" s="39">
        <f t="shared" si="182"/>
        <v>18.245285153164851</v>
      </c>
    </row>
    <row r="510" spans="1:29">
      <c r="A510" s="20">
        <f t="shared" si="183"/>
        <v>4.8300000000000357E-2</v>
      </c>
      <c r="B510" s="16">
        <f t="shared" si="168"/>
        <v>6.1497470010708808</v>
      </c>
      <c r="C510" s="16">
        <f t="shared" si="169"/>
        <v>115.21489708004704</v>
      </c>
      <c r="D510" s="20">
        <f t="shared" si="186"/>
        <v>98.276621071072498</v>
      </c>
      <c r="E510" s="20">
        <f t="shared" si="187"/>
        <v>78.446700103634825</v>
      </c>
      <c r="F510" s="20">
        <f t="shared" si="189"/>
        <v>4.5566554059934248</v>
      </c>
      <c r="G510" s="20">
        <f t="shared" si="189"/>
        <v>4.8062957450507398</v>
      </c>
      <c r="H510" s="20">
        <f t="shared" si="189"/>
        <v>0.24964033905732405</v>
      </c>
      <c r="I510" s="20">
        <f t="shared" si="189"/>
        <v>19.8</v>
      </c>
      <c r="J510" s="20">
        <f t="shared" si="189"/>
        <v>0.9917068461821078</v>
      </c>
      <c r="K510" s="20">
        <f t="shared" si="170"/>
        <v>1005.3520380072833</v>
      </c>
      <c r="L510" s="20">
        <f t="shared" si="171"/>
        <v>802.49553723565725</v>
      </c>
      <c r="M510" s="20">
        <f t="shared" si="172"/>
        <v>46.613759701805762</v>
      </c>
      <c r="N510" s="20">
        <f t="shared" si="173"/>
        <v>49.16753516645668</v>
      </c>
      <c r="O510" s="20">
        <f t="shared" si="174"/>
        <v>2.5537754646510158</v>
      </c>
      <c r="P510" s="20">
        <f>Properties!$G$12*EXP(1/$N$2-1/300)*(K510*L510-M510*N510/Properties!$B$3)</f>
        <v>1.3123733866021205E-2</v>
      </c>
      <c r="Q510" s="20">
        <f>Properties!$G$13*(K510^2-O510*N510/Properties!$C$3)</f>
        <v>7.1929845743152782E-4</v>
      </c>
      <c r="R510" s="20">
        <f>Properties!$G$14*(O510*L510-M510*K510/Properties!$D$3)</f>
        <v>6.1501388863760529E-10</v>
      </c>
      <c r="S510" s="20">
        <f t="shared" si="175"/>
        <v>98.273147370510785</v>
      </c>
      <c r="T510" s="20">
        <f t="shared" si="176"/>
        <v>78.443569565917358</v>
      </c>
      <c r="U510" s="20">
        <f t="shared" si="177"/>
        <v>4.559785943710895</v>
      </c>
      <c r="V510" s="20">
        <f t="shared" si="178"/>
        <v>4.809597864190331</v>
      </c>
      <c r="W510" s="20">
        <f t="shared" si="179"/>
        <v>0.24981192047944423</v>
      </c>
      <c r="X510" s="20">
        <f t="shared" si="188"/>
        <v>19.8</v>
      </c>
      <c r="Y510" s="20">
        <f t="shared" si="180"/>
        <v>0.99168960415026008</v>
      </c>
      <c r="Z510" s="34">
        <f t="shared" si="181"/>
        <v>5.2235559520637187E-2</v>
      </c>
      <c r="AA510" s="38">
        <f t="shared" si="184"/>
        <v>1.7268526294892155E-2</v>
      </c>
      <c r="AB510" s="37">
        <f t="shared" si="185"/>
        <v>1.945538042603303E-2</v>
      </c>
      <c r="AC510" s="39">
        <f t="shared" si="182"/>
        <v>18.245202066677663</v>
      </c>
    </row>
    <row r="511" spans="1:29">
      <c r="A511" s="20">
        <f t="shared" si="183"/>
        <v>4.8400000000000359E-2</v>
      </c>
      <c r="B511" s="16">
        <f t="shared" si="168"/>
        <v>6.1624793965182327</v>
      </c>
      <c r="C511" s="16">
        <f t="shared" si="169"/>
        <v>115.45343723963306</v>
      </c>
      <c r="D511" s="20">
        <f t="shared" si="186"/>
        <v>98.273147370510785</v>
      </c>
      <c r="E511" s="20">
        <f t="shared" si="187"/>
        <v>78.443569565917358</v>
      </c>
      <c r="F511" s="20">
        <f t="shared" si="189"/>
        <v>4.559785943710895</v>
      </c>
      <c r="G511" s="20">
        <f t="shared" si="189"/>
        <v>4.809597864190331</v>
      </c>
      <c r="H511" s="20">
        <f t="shared" si="189"/>
        <v>0.24981192047944423</v>
      </c>
      <c r="I511" s="20">
        <f t="shared" si="189"/>
        <v>19.8</v>
      </c>
      <c r="J511" s="20">
        <f t="shared" si="189"/>
        <v>0.99168960415026008</v>
      </c>
      <c r="K511" s="20">
        <f t="shared" si="170"/>
        <v>1005.2990240272328</v>
      </c>
      <c r="L511" s="20">
        <f t="shared" si="171"/>
        <v>802.44956059576327</v>
      </c>
      <c r="M511" s="20">
        <f t="shared" si="172"/>
        <v>46.644973541990993</v>
      </c>
      <c r="N511" s="20">
        <f t="shared" si="173"/>
        <v>49.200459822505763</v>
      </c>
      <c r="O511" s="20">
        <f t="shared" si="174"/>
        <v>2.5554862805148466</v>
      </c>
      <c r="P511" s="20">
        <f>Properties!$G$12*EXP(1/$N$2-1/300)*(K511*L511-M511*N511/Properties!$B$3)</f>
        <v>1.312228989704752E-2</v>
      </c>
      <c r="Q511" s="20">
        <f>Properties!$G$13*(K511^2-O511*N511/Properties!$C$3)</f>
        <v>7.1922259054003229E-4</v>
      </c>
      <c r="R511" s="20">
        <f>Properties!$G$14*(O511*L511-M511*K511/Properties!$D$3)</f>
        <v>6.1538792280509407E-10</v>
      </c>
      <c r="S511" s="20">
        <f t="shared" si="175"/>
        <v>98.26967405058835</v>
      </c>
      <c r="T511" s="20">
        <f t="shared" si="176"/>
        <v>78.440439372644391</v>
      </c>
      <c r="U511" s="20">
        <f t="shared" si="177"/>
        <v>4.5629161369838656</v>
      </c>
      <c r="V511" s="20">
        <f t="shared" si="178"/>
        <v>4.8128996207880324</v>
      </c>
      <c r="W511" s="20">
        <f t="shared" si="179"/>
        <v>0.24998348380417479</v>
      </c>
      <c r="X511" s="20">
        <f t="shared" si="188"/>
        <v>19.8</v>
      </c>
      <c r="Y511" s="20">
        <f t="shared" si="180"/>
        <v>0.9916723618186335</v>
      </c>
      <c r="Z511" s="34">
        <f t="shared" si="181"/>
        <v>5.2339839449029091E-2</v>
      </c>
      <c r="AA511" s="38">
        <f t="shared" si="184"/>
        <v>1.7303259494116503E-2</v>
      </c>
      <c r="AB511" s="37">
        <f t="shared" si="185"/>
        <v>1.9494507841945109E-2</v>
      </c>
      <c r="AC511" s="39">
        <f t="shared" si="182"/>
        <v>18.245118983829975</v>
      </c>
    </row>
    <row r="512" spans="1:29">
      <c r="A512" s="20">
        <f t="shared" si="183"/>
        <v>4.8500000000000362E-2</v>
      </c>
      <c r="B512" s="16">
        <f t="shared" si="168"/>
        <v>6.1752117919655847</v>
      </c>
      <c r="C512" s="16">
        <f t="shared" si="169"/>
        <v>115.69197739921908</v>
      </c>
      <c r="D512" s="20">
        <f t="shared" si="186"/>
        <v>98.26967405058835</v>
      </c>
      <c r="E512" s="20">
        <f t="shared" si="187"/>
        <v>78.440439372644391</v>
      </c>
      <c r="F512" s="20">
        <f t="shared" si="189"/>
        <v>4.5629161369838656</v>
      </c>
      <c r="G512" s="20">
        <f t="shared" si="189"/>
        <v>4.8128996207880324</v>
      </c>
      <c r="H512" s="20">
        <f t="shared" si="189"/>
        <v>0.24998348380417479</v>
      </c>
      <c r="I512" s="20">
        <f t="shared" si="189"/>
        <v>19.8</v>
      </c>
      <c r="J512" s="20">
        <f t="shared" si="189"/>
        <v>0.9916723618186335</v>
      </c>
      <c r="K512" s="20">
        <f t="shared" si="170"/>
        <v>1005.2460148726855</v>
      </c>
      <c r="L512" s="20">
        <f t="shared" si="171"/>
        <v>802.40358835036943</v>
      </c>
      <c r="M512" s="20">
        <f t="shared" si="172"/>
        <v>46.676182731002328</v>
      </c>
      <c r="N512" s="20">
        <f t="shared" si="173"/>
        <v>49.233379580447107</v>
      </c>
      <c r="O512" s="20">
        <f t="shared" si="174"/>
        <v>2.5571968494448538</v>
      </c>
      <c r="P512" s="20">
        <f>Properties!$G$12*EXP(1/$N$2-1/300)*(K512*L512-M512*N512/Properties!$B$3)</f>
        <v>1.3120846142173268E-2</v>
      </c>
      <c r="Q512" s="20">
        <f>Properties!$G$13*(K512^2-O512*N512/Properties!$C$3)</f>
        <v>7.1914673454868646E-4</v>
      </c>
      <c r="R512" s="20">
        <f>Properties!$G$14*(O512*L512-M512*K512/Properties!$D$3)</f>
        <v>6.1576185216561708E-10</v>
      </c>
      <c r="S512" s="20">
        <f t="shared" si="175"/>
        <v>98.266201111248932</v>
      </c>
      <c r="T512" s="20">
        <f t="shared" si="176"/>
        <v>78.437309523764853</v>
      </c>
      <c r="U512" s="20">
        <f t="shared" si="177"/>
        <v>4.5660459858634068</v>
      </c>
      <c r="V512" s="20">
        <f t="shared" si="178"/>
        <v>4.8162010148975147</v>
      </c>
      <c r="W512" s="20">
        <f t="shared" si="179"/>
        <v>0.25015502903411585</v>
      </c>
      <c r="X512" s="20">
        <f t="shared" si="188"/>
        <v>19.8</v>
      </c>
      <c r="Y512" s="20">
        <f t="shared" si="180"/>
        <v>0.99165511918721228</v>
      </c>
      <c r="Z512" s="34">
        <f t="shared" si="181"/>
        <v>5.2444103915684104E-2</v>
      </c>
      <c r="AA512" s="38">
        <f t="shared" si="184"/>
        <v>1.7337988887510675E-2</v>
      </c>
      <c r="AB512" s="37">
        <f t="shared" si="185"/>
        <v>1.9533630952939342E-2</v>
      </c>
      <c r="AC512" s="39">
        <f t="shared" si="182"/>
        <v>18.245035904621684</v>
      </c>
    </row>
    <row r="513" spans="1:29">
      <c r="A513" s="20">
        <f t="shared" si="183"/>
        <v>4.8600000000000365E-2</v>
      </c>
      <c r="B513" s="16">
        <f t="shared" si="168"/>
        <v>6.1879441874129366</v>
      </c>
      <c r="C513" s="16">
        <f t="shared" si="169"/>
        <v>115.93051755880511</v>
      </c>
      <c r="D513" s="20">
        <f t="shared" si="186"/>
        <v>98.266201111248932</v>
      </c>
      <c r="E513" s="20">
        <f t="shared" si="187"/>
        <v>78.437309523764853</v>
      </c>
      <c r="F513" s="20">
        <f t="shared" si="189"/>
        <v>4.5660459858634068</v>
      </c>
      <c r="G513" s="20">
        <f t="shared" si="189"/>
        <v>4.8162010148975147</v>
      </c>
      <c r="H513" s="20">
        <f t="shared" si="189"/>
        <v>0.25015502903411585</v>
      </c>
      <c r="I513" s="20">
        <f t="shared" si="189"/>
        <v>19.8</v>
      </c>
      <c r="J513" s="20">
        <f t="shared" si="189"/>
        <v>0.99165511918721228</v>
      </c>
      <c r="K513" s="20">
        <f t="shared" si="170"/>
        <v>1005.1930105428794</v>
      </c>
      <c r="L513" s="20">
        <f t="shared" si="171"/>
        <v>802.35762049878599</v>
      </c>
      <c r="M513" s="20">
        <f t="shared" si="172"/>
        <v>46.707387269516197</v>
      </c>
      <c r="N513" s="20">
        <f t="shared" si="173"/>
        <v>49.266294440991786</v>
      </c>
      <c r="O513" s="20">
        <f t="shared" si="174"/>
        <v>2.5589071714756595</v>
      </c>
      <c r="P513" s="20">
        <f>Properties!$G$12*EXP(1/$N$2-1/300)*(K513*L513-M513*N513/Properties!$B$3)</f>
        <v>1.3119402601355051E-2</v>
      </c>
      <c r="Q513" s="20">
        <f>Properties!$G$13*(K513^2-O513*N513/Properties!$C$3)</f>
        <v>7.1907088945531033E-4</v>
      </c>
      <c r="R513" s="20">
        <f>Properties!$G$14*(O513*L513-M513*K513/Properties!$D$3)</f>
        <v>6.1613567674469418E-10</v>
      </c>
      <c r="S513" s="20">
        <f t="shared" si="175"/>
        <v>98.262728552436258</v>
      </c>
      <c r="T513" s="20">
        <f t="shared" si="176"/>
        <v>78.434180019227682</v>
      </c>
      <c r="U513" s="20">
        <f t="shared" si="177"/>
        <v>4.5691754904005801</v>
      </c>
      <c r="V513" s="20">
        <f t="shared" si="178"/>
        <v>4.8195020465724392</v>
      </c>
      <c r="W513" s="20">
        <f t="shared" si="179"/>
        <v>0.25032655617186705</v>
      </c>
      <c r="X513" s="20">
        <f t="shared" si="188"/>
        <v>19.8</v>
      </c>
      <c r="Y513" s="20">
        <f t="shared" si="180"/>
        <v>0.99163787625598088</v>
      </c>
      <c r="Z513" s="34">
        <f t="shared" si="181"/>
        <v>5.2548352923736386E-2</v>
      </c>
      <c r="AA513" s="38">
        <f t="shared" si="184"/>
        <v>1.7372714475637423E-2</v>
      </c>
      <c r="AB513" s="37">
        <f t="shared" si="185"/>
        <v>1.9572749759653972E-2</v>
      </c>
      <c r="AC513" s="39">
        <f t="shared" si="182"/>
        <v>18.244952829052675</v>
      </c>
    </row>
    <row r="514" spans="1:29">
      <c r="A514" s="20">
        <f t="shared" si="183"/>
        <v>4.8700000000000368E-2</v>
      </c>
      <c r="B514" s="16">
        <f t="shared" si="168"/>
        <v>6.2006765828602886</v>
      </c>
      <c r="C514" s="16">
        <f t="shared" si="169"/>
        <v>116.16905771839113</v>
      </c>
      <c r="D514" s="20">
        <f t="shared" si="186"/>
        <v>98.262728552436258</v>
      </c>
      <c r="E514" s="20">
        <f t="shared" si="187"/>
        <v>78.434180019227682</v>
      </c>
      <c r="F514" s="20">
        <f t="shared" si="189"/>
        <v>4.5691754904005801</v>
      </c>
      <c r="G514" s="20">
        <f t="shared" si="189"/>
        <v>4.8195020465724392</v>
      </c>
      <c r="H514" s="20">
        <f t="shared" si="189"/>
        <v>0.25032655617186705</v>
      </c>
      <c r="I514" s="20">
        <f t="shared" si="189"/>
        <v>19.8</v>
      </c>
      <c r="J514" s="20">
        <f t="shared" si="189"/>
        <v>0.99163787625598088</v>
      </c>
      <c r="K514" s="20">
        <f t="shared" si="170"/>
        <v>1005.140011037052</v>
      </c>
      <c r="L514" s="20">
        <f t="shared" si="171"/>
        <v>802.31165704032333</v>
      </c>
      <c r="M514" s="20">
        <f t="shared" si="172"/>
        <v>46.738587158208922</v>
      </c>
      <c r="N514" s="20">
        <f t="shared" si="173"/>
        <v>49.29920440485072</v>
      </c>
      <c r="O514" s="20">
        <f t="shared" si="174"/>
        <v>2.5606172466418791</v>
      </c>
      <c r="P514" s="20">
        <f>Properties!$G$12*EXP(1/$N$2-1/300)*(K514*L514-M514*N514/Properties!$B$3)</f>
        <v>1.3117959274549477E-2</v>
      </c>
      <c r="Q514" s="20">
        <f>Properties!$G$13*(K514^2-O514*N514/Properties!$C$3)</f>
        <v>7.1899505525772293E-4</v>
      </c>
      <c r="R514" s="20">
        <f>Properties!$G$14*(O514*L514-M514*K514/Properties!$D$3)</f>
        <v>6.1650939656783758E-10</v>
      </c>
      <c r="S514" s="20">
        <f t="shared" si="175"/>
        <v>98.259256374094079</v>
      </c>
      <c r="T514" s="20">
        <f t="shared" si="176"/>
        <v>78.43105085898182</v>
      </c>
      <c r="U514" s="20">
        <f t="shared" si="177"/>
        <v>4.5723046506464362</v>
      </c>
      <c r="V514" s="20">
        <f t="shared" si="178"/>
        <v>4.8228027158664561</v>
      </c>
      <c r="W514" s="20">
        <f t="shared" si="179"/>
        <v>0.25049806522002754</v>
      </c>
      <c r="X514" s="20">
        <f t="shared" si="188"/>
        <v>19.8</v>
      </c>
      <c r="Y514" s="20">
        <f t="shared" si="180"/>
        <v>0.99162063302492365</v>
      </c>
      <c r="Z514" s="34">
        <f t="shared" si="181"/>
        <v>5.265258647631943E-2</v>
      </c>
      <c r="AA514" s="38">
        <f t="shared" si="184"/>
        <v>1.740743625905921E-2</v>
      </c>
      <c r="AB514" s="37">
        <f t="shared" si="185"/>
        <v>1.9611864262727253E-2</v>
      </c>
      <c r="AC514" s="39">
        <f t="shared" si="182"/>
        <v>18.244869757122874</v>
      </c>
    </row>
    <row r="515" spans="1:29">
      <c r="A515" s="20">
        <f t="shared" si="183"/>
        <v>4.8800000000000371E-2</v>
      </c>
      <c r="B515" s="16">
        <f t="shared" si="168"/>
        <v>6.2134089783076405</v>
      </c>
      <c r="C515" s="16">
        <f t="shared" si="169"/>
        <v>116.40759787797715</v>
      </c>
      <c r="D515" s="20">
        <f t="shared" si="186"/>
        <v>98.259256374094079</v>
      </c>
      <c r="E515" s="20">
        <f t="shared" si="187"/>
        <v>78.43105085898182</v>
      </c>
      <c r="F515" s="20">
        <f t="shared" si="189"/>
        <v>4.5723046506464362</v>
      </c>
      <c r="G515" s="20">
        <f t="shared" si="189"/>
        <v>4.8228027158664561</v>
      </c>
      <c r="H515" s="20">
        <f t="shared" si="189"/>
        <v>0.25049806522002754</v>
      </c>
      <c r="I515" s="20">
        <f t="shared" si="189"/>
        <v>19.8</v>
      </c>
      <c r="J515" s="20">
        <f t="shared" si="189"/>
        <v>0.99162063302492365</v>
      </c>
      <c r="K515" s="20">
        <f t="shared" si="170"/>
        <v>1005.0870163544411</v>
      </c>
      <c r="L515" s="20">
        <f t="shared" si="171"/>
        <v>802.2656979742917</v>
      </c>
      <c r="M515" s="20">
        <f t="shared" si="172"/>
        <v>46.769782397756636</v>
      </c>
      <c r="N515" s="20">
        <f t="shared" si="173"/>
        <v>49.332109472734679</v>
      </c>
      <c r="O515" s="20">
        <f t="shared" si="174"/>
        <v>2.56232707497812</v>
      </c>
      <c r="P515" s="20">
        <f>Properties!$G$12*EXP(1/$N$2-1/300)*(K515*L515-M515*N515/Properties!$B$3)</f>
        <v>1.3116516161713162E-2</v>
      </c>
      <c r="Q515" s="20">
        <f>Properties!$G$13*(K515^2-O515*N515/Properties!$C$3)</f>
        <v>7.1891923195374456E-4</v>
      </c>
      <c r="R515" s="20">
        <f>Properties!$G$14*(O515*L515-M515*K515/Properties!$D$3)</f>
        <v>6.1688301166055237E-10</v>
      </c>
      <c r="S515" s="20">
        <f t="shared" si="175"/>
        <v>98.255784576166164</v>
      </c>
      <c r="T515" s="20">
        <f t="shared" si="176"/>
        <v>78.427922042976235</v>
      </c>
      <c r="U515" s="20">
        <f t="shared" si="177"/>
        <v>4.5754334666520151</v>
      </c>
      <c r="V515" s="20">
        <f t="shared" si="178"/>
        <v>4.8261030228332036</v>
      </c>
      <c r="W515" s="20">
        <f t="shared" si="179"/>
        <v>0.25066955618119585</v>
      </c>
      <c r="X515" s="20">
        <f t="shared" si="188"/>
        <v>19.8</v>
      </c>
      <c r="Y515" s="20">
        <f t="shared" si="180"/>
        <v>0.99160338949402482</v>
      </c>
      <c r="Z515" s="34">
        <f t="shared" si="181"/>
        <v>5.2756804576566507E-2</v>
      </c>
      <c r="AA515" s="38">
        <f t="shared" si="184"/>
        <v>1.7442154238338361E-2</v>
      </c>
      <c r="AB515" s="37">
        <f t="shared" si="185"/>
        <v>1.9650974462797066E-2</v>
      </c>
      <c r="AC515" s="39">
        <f t="shared" si="182"/>
        <v>18.244786688832182</v>
      </c>
    </row>
    <row r="516" spans="1:29">
      <c r="A516" s="20">
        <f t="shared" si="183"/>
        <v>4.8900000000000374E-2</v>
      </c>
      <c r="B516" s="16">
        <f t="shared" si="168"/>
        <v>6.2261413737549924</v>
      </c>
      <c r="C516" s="16">
        <f t="shared" si="169"/>
        <v>116.64613803756318</v>
      </c>
      <c r="D516" s="20">
        <f t="shared" si="186"/>
        <v>98.255784576166164</v>
      </c>
      <c r="E516" s="20">
        <f t="shared" si="187"/>
        <v>78.427922042976235</v>
      </c>
      <c r="F516" s="20">
        <f t="shared" si="189"/>
        <v>4.5754334666520151</v>
      </c>
      <c r="G516" s="20">
        <f t="shared" si="189"/>
        <v>4.8261030228332036</v>
      </c>
      <c r="H516" s="20">
        <f t="shared" si="189"/>
        <v>0.25066955618119585</v>
      </c>
      <c r="I516" s="20">
        <f t="shared" si="189"/>
        <v>19.8</v>
      </c>
      <c r="J516" s="20">
        <f t="shared" si="189"/>
        <v>0.99160338949402482</v>
      </c>
      <c r="K516" s="20">
        <f t="shared" si="170"/>
        <v>1005.0340264942846</v>
      </c>
      <c r="L516" s="20">
        <f t="shared" si="171"/>
        <v>802.2197433000016</v>
      </c>
      <c r="M516" s="20">
        <f t="shared" si="172"/>
        <v>46.800972988835355</v>
      </c>
      <c r="N516" s="20">
        <f t="shared" si="173"/>
        <v>49.365009645354263</v>
      </c>
      <c r="O516" s="20">
        <f t="shared" si="174"/>
        <v>2.5640366565189834</v>
      </c>
      <c r="P516" s="20">
        <f>Properties!$G$12*EXP(1/$N$2-1/300)*(K516*L516-M516*N516/Properties!$B$3)</f>
        <v>1.3115073262802738E-2</v>
      </c>
      <c r="Q516" s="20">
        <f>Properties!$G$13*(K516^2-O516*N516/Properties!$C$3)</f>
        <v>7.1884341954119631E-4</v>
      </c>
      <c r="R516" s="20">
        <f>Properties!$G$14*(O516*L516-M516*K516/Properties!$D$3)</f>
        <v>6.1725652204833681E-10</v>
      </c>
      <c r="S516" s="20">
        <f t="shared" si="175"/>
        <v>98.25231315859628</v>
      </c>
      <c r="T516" s="20">
        <f t="shared" si="176"/>
        <v>78.42479357115991</v>
      </c>
      <c r="U516" s="20">
        <f t="shared" si="177"/>
        <v>4.5785619384683471</v>
      </c>
      <c r="V516" s="20">
        <f t="shared" si="178"/>
        <v>4.8294029675263097</v>
      </c>
      <c r="W516" s="20">
        <f t="shared" si="179"/>
        <v>0.25084102905797012</v>
      </c>
      <c r="X516" s="20">
        <f t="shared" si="188"/>
        <v>19.8</v>
      </c>
      <c r="Y516" s="20">
        <f t="shared" si="180"/>
        <v>0.99158614566326886</v>
      </c>
      <c r="Z516" s="34">
        <f t="shared" si="181"/>
        <v>5.2861007227609447E-2</v>
      </c>
      <c r="AA516" s="38">
        <f t="shared" si="184"/>
        <v>1.74768684140372E-2</v>
      </c>
      <c r="AB516" s="37">
        <f t="shared" si="185"/>
        <v>1.9690080360501128E-2</v>
      </c>
      <c r="AC516" s="39">
        <f t="shared" si="182"/>
        <v>18.244703624180495</v>
      </c>
    </row>
    <row r="517" spans="1:29">
      <c r="A517" s="20">
        <f t="shared" si="183"/>
        <v>4.9000000000000377E-2</v>
      </c>
      <c r="B517" s="16">
        <f t="shared" si="168"/>
        <v>6.2388737692023444</v>
      </c>
      <c r="C517" s="16">
        <f t="shared" si="169"/>
        <v>116.8846781971492</v>
      </c>
      <c r="D517" s="20">
        <f t="shared" si="186"/>
        <v>98.25231315859628</v>
      </c>
      <c r="E517" s="20">
        <f t="shared" si="187"/>
        <v>78.42479357115991</v>
      </c>
      <c r="F517" s="20">
        <f t="shared" si="189"/>
        <v>4.5785619384683471</v>
      </c>
      <c r="G517" s="20">
        <f t="shared" si="189"/>
        <v>4.8294029675263097</v>
      </c>
      <c r="H517" s="20">
        <f t="shared" si="189"/>
        <v>0.25084102905797012</v>
      </c>
      <c r="I517" s="20">
        <f t="shared" si="189"/>
        <v>19.8</v>
      </c>
      <c r="J517" s="20">
        <f t="shared" si="189"/>
        <v>0.99158614566326886</v>
      </c>
      <c r="K517" s="20">
        <f t="shared" si="170"/>
        <v>1004.9810414558215</v>
      </c>
      <c r="L517" s="20">
        <f t="shared" si="171"/>
        <v>802.17379301676408</v>
      </c>
      <c r="M517" s="20">
        <f t="shared" si="172"/>
        <v>46.832158932121004</v>
      </c>
      <c r="N517" s="20">
        <f t="shared" si="173"/>
        <v>49.397904923419993</v>
      </c>
      <c r="O517" s="20">
        <f t="shared" si="174"/>
        <v>2.5657459912990652</v>
      </c>
      <c r="P517" s="20">
        <f>Properties!$G$12*EXP(1/$N$2-1/300)*(K517*L517-M517*N517/Properties!$B$3)</f>
        <v>1.3113630577774853E-2</v>
      </c>
      <c r="Q517" s="20">
        <f>Properties!$G$13*(K517^2-O517*N517/Properties!$C$3)</f>
        <v>7.1876761801790046E-4</v>
      </c>
      <c r="R517" s="20">
        <f>Properties!$G$14*(O517*L517-M517*K517/Properties!$D$3)</f>
        <v>6.1762992775668252E-10</v>
      </c>
      <c r="S517" s="20">
        <f t="shared" si="175"/>
        <v>98.248842121328224</v>
      </c>
      <c r="T517" s="20">
        <f t="shared" si="176"/>
        <v>78.4216654434818</v>
      </c>
      <c r="U517" s="20">
        <f t="shared" si="177"/>
        <v>4.581690066146451</v>
      </c>
      <c r="V517" s="20">
        <f t="shared" si="178"/>
        <v>4.8327025499993912</v>
      </c>
      <c r="W517" s="20">
        <f t="shared" si="179"/>
        <v>0.25101248385294783</v>
      </c>
      <c r="X517" s="20">
        <f t="shared" si="188"/>
        <v>19.8</v>
      </c>
      <c r="Y517" s="20">
        <f t="shared" si="180"/>
        <v>0.99156890153264021</v>
      </c>
      <c r="Z517" s="34">
        <f t="shared" si="181"/>
        <v>5.2965194432578855E-2</v>
      </c>
      <c r="AA517" s="38">
        <f t="shared" si="184"/>
        <v>1.7511578786717764E-2</v>
      </c>
      <c r="AB517" s="37">
        <f t="shared" si="185"/>
        <v>1.9729181956477503E-2</v>
      </c>
      <c r="AC517" s="39">
        <f t="shared" si="182"/>
        <v>18.244620563167711</v>
      </c>
    </row>
    <row r="518" spans="1:29">
      <c r="A518" s="20">
        <f t="shared" si="183"/>
        <v>4.9100000000000379E-2</v>
      </c>
      <c r="B518" s="16">
        <f t="shared" si="168"/>
        <v>6.2516061646496972</v>
      </c>
      <c r="C518" s="16">
        <f t="shared" si="169"/>
        <v>117.12321835673522</v>
      </c>
      <c r="D518" s="20">
        <f t="shared" si="186"/>
        <v>98.248842121328224</v>
      </c>
      <c r="E518" s="20">
        <f t="shared" si="187"/>
        <v>78.4216654434818</v>
      </c>
      <c r="F518" s="20">
        <f t="shared" si="189"/>
        <v>4.581690066146451</v>
      </c>
      <c r="G518" s="20">
        <f t="shared" si="189"/>
        <v>4.8327025499993912</v>
      </c>
      <c r="H518" s="20">
        <f t="shared" si="189"/>
        <v>0.25101248385294783</v>
      </c>
      <c r="I518" s="20">
        <f t="shared" si="189"/>
        <v>19.8</v>
      </c>
      <c r="J518" s="20">
        <f t="shared" si="189"/>
        <v>0.99156890153264021</v>
      </c>
      <c r="K518" s="20">
        <f t="shared" si="170"/>
        <v>1004.9280612382898</v>
      </c>
      <c r="L518" s="20">
        <f t="shared" si="171"/>
        <v>802.12784712388975</v>
      </c>
      <c r="M518" s="20">
        <f t="shared" si="172"/>
        <v>46.863340228289296</v>
      </c>
      <c r="N518" s="20">
        <f t="shared" si="173"/>
        <v>49.430795307642171</v>
      </c>
      <c r="O518" s="20">
        <f t="shared" si="174"/>
        <v>2.567455079352952</v>
      </c>
      <c r="P518" s="20">
        <f>Properties!$G$12*EXP(1/$N$2-1/300)*(K518*L518-M518*N518/Properties!$B$3)</f>
        <v>1.3112188106586159E-2</v>
      </c>
      <c r="Q518" s="20">
        <f>Properties!$G$13*(K518^2-O518*N518/Properties!$C$3)</f>
        <v>7.1869182738167861E-4</v>
      </c>
      <c r="R518" s="20">
        <f>Properties!$G$14*(O518*L518-M518*K518/Properties!$D$3)</f>
        <v>6.1800322881107278E-10</v>
      </c>
      <c r="S518" s="20">
        <f t="shared" si="175"/>
        <v>98.245371464305776</v>
      </c>
      <c r="T518" s="20">
        <f t="shared" si="176"/>
        <v>78.418537659890916</v>
      </c>
      <c r="U518" s="20">
        <f t="shared" si="177"/>
        <v>4.5848178497373366</v>
      </c>
      <c r="V518" s="20">
        <f t="shared" si="178"/>
        <v>4.8360017703060549</v>
      </c>
      <c r="W518" s="20">
        <f t="shared" si="179"/>
        <v>0.25118392056872602</v>
      </c>
      <c r="X518" s="20">
        <f t="shared" si="188"/>
        <v>19.8</v>
      </c>
      <c r="Y518" s="20">
        <f t="shared" si="180"/>
        <v>0.99155165710212312</v>
      </c>
      <c r="Z518" s="34">
        <f t="shared" si="181"/>
        <v>5.3069366194605561E-2</v>
      </c>
      <c r="AA518" s="38">
        <f t="shared" si="184"/>
        <v>1.7546285356942234E-2</v>
      </c>
      <c r="AB518" s="37">
        <f t="shared" si="185"/>
        <v>1.9768279251363551E-2</v>
      </c>
      <c r="AC518" s="39">
        <f t="shared" si="182"/>
        <v>18.244537505793737</v>
      </c>
    </row>
    <row r="519" spans="1:29">
      <c r="A519" s="20">
        <f t="shared" si="183"/>
        <v>4.9200000000000382E-2</v>
      </c>
      <c r="B519" s="16">
        <f t="shared" si="168"/>
        <v>6.2643385600970491</v>
      </c>
      <c r="C519" s="16">
        <f t="shared" si="169"/>
        <v>117.36175851632125</v>
      </c>
      <c r="D519" s="20">
        <f t="shared" si="186"/>
        <v>98.245371464305776</v>
      </c>
      <c r="E519" s="20">
        <f t="shared" si="187"/>
        <v>78.418537659890916</v>
      </c>
      <c r="F519" s="20">
        <f t="shared" si="189"/>
        <v>4.5848178497373366</v>
      </c>
      <c r="G519" s="20">
        <f t="shared" si="189"/>
        <v>4.8360017703060549</v>
      </c>
      <c r="H519" s="20">
        <f t="shared" si="189"/>
        <v>0.25118392056872602</v>
      </c>
      <c r="I519" s="20">
        <f t="shared" si="189"/>
        <v>19.8</v>
      </c>
      <c r="J519" s="20">
        <f t="shared" si="189"/>
        <v>0.99155165710212312</v>
      </c>
      <c r="K519" s="20">
        <f t="shared" si="170"/>
        <v>1004.875085840928</v>
      </c>
      <c r="L519" s="20">
        <f t="shared" si="171"/>
        <v>802.08190562068989</v>
      </c>
      <c r="M519" s="20">
        <f t="shared" si="172"/>
        <v>46.894516878015857</v>
      </c>
      <c r="N519" s="20">
        <f t="shared" si="173"/>
        <v>49.463680798731012</v>
      </c>
      <c r="O519" s="20">
        <f t="shared" si="174"/>
        <v>2.5691639207152241</v>
      </c>
      <c r="P519" s="20">
        <f>Properties!$G$12*EXP(1/$N$2-1/300)*(K519*L519-M519*N519/Properties!$B$3)</f>
        <v>1.3110745849193318E-2</v>
      </c>
      <c r="Q519" s="20">
        <f>Properties!$G$13*(K519^2-O519*N519/Properties!$C$3)</f>
        <v>7.1861604763035316E-4</v>
      </c>
      <c r="R519" s="20">
        <f>Properties!$G$14*(O519*L519-M519*K519/Properties!$D$3)</f>
        <v>6.1837642523698537E-10</v>
      </c>
      <c r="S519" s="20">
        <f t="shared" si="175"/>
        <v>98.241901187472763</v>
      </c>
      <c r="T519" s="20">
        <f t="shared" si="176"/>
        <v>78.415410220336256</v>
      </c>
      <c r="U519" s="20">
        <f t="shared" si="177"/>
        <v>4.5879452892920023</v>
      </c>
      <c r="V519" s="20">
        <f t="shared" si="178"/>
        <v>4.8393006284998963</v>
      </c>
      <c r="W519" s="20">
        <f t="shared" si="179"/>
        <v>0.25135533920790121</v>
      </c>
      <c r="X519" s="20">
        <f t="shared" si="188"/>
        <v>19.8</v>
      </c>
      <c r="Y519" s="20">
        <f t="shared" si="180"/>
        <v>0.99153441237170192</v>
      </c>
      <c r="Z519" s="34">
        <f t="shared" si="181"/>
        <v>5.317352251681895E-2</v>
      </c>
      <c r="AA519" s="38">
        <f t="shared" si="184"/>
        <v>1.7580988125272371E-2</v>
      </c>
      <c r="AB519" s="37">
        <f t="shared" si="185"/>
        <v>1.9807372245796807E-2</v>
      </c>
      <c r="AC519" s="39">
        <f t="shared" si="182"/>
        <v>18.244454452058484</v>
      </c>
    </row>
    <row r="520" spans="1:29">
      <c r="A520" s="20">
        <f t="shared" si="183"/>
        <v>4.9300000000000385E-2</v>
      </c>
      <c r="B520" s="16">
        <f t="shared" si="168"/>
        <v>6.2770709555444011</v>
      </c>
      <c r="C520" s="16">
        <f t="shared" si="169"/>
        <v>117.60029867590727</v>
      </c>
      <c r="D520" s="20">
        <f t="shared" si="186"/>
        <v>98.241901187472763</v>
      </c>
      <c r="E520" s="20">
        <f t="shared" si="187"/>
        <v>78.415410220336256</v>
      </c>
      <c r="F520" s="20">
        <f t="shared" si="189"/>
        <v>4.5879452892920023</v>
      </c>
      <c r="G520" s="20">
        <f t="shared" si="189"/>
        <v>4.8393006284998963</v>
      </c>
      <c r="H520" s="20">
        <f t="shared" si="189"/>
        <v>0.25135533920790121</v>
      </c>
      <c r="I520" s="20">
        <f t="shared" si="189"/>
        <v>19.8</v>
      </c>
      <c r="J520" s="20">
        <f t="shared" si="189"/>
        <v>0.99153441237170192</v>
      </c>
      <c r="K520" s="20">
        <f t="shared" si="170"/>
        <v>1004.8221152629748</v>
      </c>
      <c r="L520" s="20">
        <f t="shared" si="171"/>
        <v>802.03596850647534</v>
      </c>
      <c r="M520" s="20">
        <f t="shared" si="172"/>
        <v>46.925688881976157</v>
      </c>
      <c r="N520" s="20">
        <f t="shared" si="173"/>
        <v>49.49656139739654</v>
      </c>
      <c r="O520" s="20">
        <f t="shared" si="174"/>
        <v>2.5708725154204548</v>
      </c>
      <c r="P520" s="20">
        <f>Properties!$G$12*EXP(1/$N$2-1/300)*(K520*L520-M520*N520/Properties!$B$3)</f>
        <v>1.3109303805553004E-2</v>
      </c>
      <c r="Q520" s="20">
        <f>Properties!$G$13*(K520^2-O520*N520/Properties!$C$3)</f>
        <v>7.1854027876174734E-4</v>
      </c>
      <c r="R520" s="20">
        <f>Properties!$G$14*(O520*L520-M520*K520/Properties!$D$3)</f>
        <v>6.1874951705988928E-10</v>
      </c>
      <c r="S520" s="20">
        <f t="shared" si="175"/>
        <v>98.238431290772994</v>
      </c>
      <c r="T520" s="20">
        <f t="shared" si="176"/>
        <v>78.412283124766816</v>
      </c>
      <c r="U520" s="20">
        <f t="shared" si="177"/>
        <v>4.5910723848614374</v>
      </c>
      <c r="V520" s="20">
        <f t="shared" si="178"/>
        <v>4.842599124634499</v>
      </c>
      <c r="W520" s="20">
        <f t="shared" si="179"/>
        <v>0.25152673977306939</v>
      </c>
      <c r="X520" s="20">
        <f t="shared" si="188"/>
        <v>19.8</v>
      </c>
      <c r="Y520" s="20">
        <f t="shared" si="180"/>
        <v>0.99151716734136097</v>
      </c>
      <c r="Z520" s="34">
        <f t="shared" si="181"/>
        <v>5.3277663402348296E-2</v>
      </c>
      <c r="AA520" s="38">
        <f t="shared" si="184"/>
        <v>1.7615687092270065E-2</v>
      </c>
      <c r="AB520" s="37">
        <f t="shared" si="185"/>
        <v>1.9846460940414801E-2</v>
      </c>
      <c r="AC520" s="39">
        <f t="shared" si="182"/>
        <v>18.244371401961843</v>
      </c>
    </row>
    <row r="521" spans="1:29">
      <c r="A521" s="20">
        <f t="shared" si="183"/>
        <v>4.9400000000000388E-2</v>
      </c>
      <c r="B521" s="16">
        <f t="shared" si="168"/>
        <v>6.289803350991753</v>
      </c>
      <c r="C521" s="16">
        <f t="shared" si="169"/>
        <v>117.83883883549329</v>
      </c>
      <c r="D521" s="20">
        <f t="shared" si="186"/>
        <v>98.238431290772994</v>
      </c>
      <c r="E521" s="20">
        <f t="shared" si="187"/>
        <v>78.412283124766816</v>
      </c>
      <c r="F521" s="20">
        <f t="shared" si="189"/>
        <v>4.5910723848614374</v>
      </c>
      <c r="G521" s="20">
        <f t="shared" si="189"/>
        <v>4.842599124634499</v>
      </c>
      <c r="H521" s="20">
        <f t="shared" si="189"/>
        <v>0.25152673977306939</v>
      </c>
      <c r="I521" s="20">
        <f t="shared" si="189"/>
        <v>19.8</v>
      </c>
      <c r="J521" s="20">
        <f t="shared" si="189"/>
        <v>0.99151716734136097</v>
      </c>
      <c r="K521" s="20">
        <f t="shared" si="170"/>
        <v>1004.7691495036692</v>
      </c>
      <c r="L521" s="20">
        <f t="shared" si="171"/>
        <v>801.99003578055726</v>
      </c>
      <c r="M521" s="20">
        <f t="shared" si="172"/>
        <v>46.956856240845532</v>
      </c>
      <c r="N521" s="20">
        <f t="shared" si="173"/>
        <v>49.529437104348652</v>
      </c>
      <c r="O521" s="20">
        <f t="shared" si="174"/>
        <v>2.5725808635032106</v>
      </c>
      <c r="P521" s="20">
        <f>Properties!$G$12*EXP(1/$N$2-1/300)*(K521*L521-M521*N521/Properties!$B$3)</f>
        <v>1.3107861975621905E-2</v>
      </c>
      <c r="Q521" s="20">
        <f>Properties!$G$13*(K521^2-O521*N521/Properties!$C$3)</f>
        <v>7.1846452077368506E-4</v>
      </c>
      <c r="R521" s="20">
        <f>Properties!$G$14*(O521*L521-M521*K521/Properties!$D$3)</f>
        <v>6.191225043052473E-10</v>
      </c>
      <c r="S521" s="20">
        <f t="shared" si="175"/>
        <v>98.234961774150293</v>
      </c>
      <c r="T521" s="20">
        <f t="shared" si="176"/>
        <v>78.409156373131637</v>
      </c>
      <c r="U521" s="20">
        <f t="shared" si="177"/>
        <v>4.594199136496619</v>
      </c>
      <c r="V521" s="20">
        <f t="shared" si="178"/>
        <v>4.8458972587634372</v>
      </c>
      <c r="W521" s="20">
        <f t="shared" si="179"/>
        <v>0.25169812226682603</v>
      </c>
      <c r="X521" s="20">
        <f t="shared" si="188"/>
        <v>19.8</v>
      </c>
      <c r="Y521" s="20">
        <f t="shared" si="180"/>
        <v>0.99149992201108472</v>
      </c>
      <c r="Z521" s="34">
        <f t="shared" si="181"/>
        <v>5.3381788854321099E-2</v>
      </c>
      <c r="AA521" s="38">
        <f t="shared" si="184"/>
        <v>1.7650382258497074E-2</v>
      </c>
      <c r="AB521" s="37">
        <f t="shared" si="185"/>
        <v>1.9885545335854536E-2</v>
      </c>
      <c r="AC521" s="39">
        <f t="shared" si="182"/>
        <v>18.244288355503723</v>
      </c>
    </row>
    <row r="522" spans="1:29">
      <c r="A522" s="20">
        <f t="shared" si="183"/>
        <v>4.9500000000000391E-2</v>
      </c>
      <c r="B522" s="16">
        <f t="shared" si="168"/>
        <v>6.302535746439105</v>
      </c>
      <c r="C522" s="16">
        <f t="shared" si="169"/>
        <v>118.07737899507931</v>
      </c>
      <c r="D522" s="20">
        <f t="shared" si="186"/>
        <v>98.234961774150293</v>
      </c>
      <c r="E522" s="20">
        <f t="shared" si="187"/>
        <v>78.409156373131637</v>
      </c>
      <c r="F522" s="20">
        <f t="shared" si="189"/>
        <v>4.594199136496619</v>
      </c>
      <c r="G522" s="20">
        <f t="shared" si="189"/>
        <v>4.8458972587634372</v>
      </c>
      <c r="H522" s="20">
        <f t="shared" si="189"/>
        <v>0.25169812226682603</v>
      </c>
      <c r="I522" s="20">
        <f t="shared" si="189"/>
        <v>19.8</v>
      </c>
      <c r="J522" s="20">
        <f t="shared" si="189"/>
        <v>0.99149992201108472</v>
      </c>
      <c r="K522" s="20">
        <f t="shared" si="170"/>
        <v>1004.71618856225</v>
      </c>
      <c r="L522" s="20">
        <f t="shared" si="171"/>
        <v>801.94410744224751</v>
      </c>
      <c r="M522" s="20">
        <f t="shared" si="172"/>
        <v>46.988018955299168</v>
      </c>
      <c r="N522" s="20">
        <f t="shared" si="173"/>
        <v>49.562307920297137</v>
      </c>
      <c r="O522" s="20">
        <f t="shared" si="174"/>
        <v>2.5742889649980527</v>
      </c>
      <c r="P522" s="20">
        <f>Properties!$G$12*EXP(1/$N$2-1/300)*(K522*L522-M522*N522/Properties!$B$3)</f>
        <v>1.3106420359356719E-2</v>
      </c>
      <c r="Q522" s="20">
        <f>Properties!$G$13*(K522^2-O522*N522/Properties!$C$3)</f>
        <v>7.1838877366399044E-4</v>
      </c>
      <c r="R522" s="20">
        <f>Properties!$G$14*(O522*L522-M522*K522/Properties!$D$3)</f>
        <v>6.1949538699851675E-10</v>
      </c>
      <c r="S522" s="20">
        <f t="shared" si="175"/>
        <v>98.231492637548513</v>
      </c>
      <c r="T522" s="20">
        <f t="shared" si="176"/>
        <v>78.406029965379744</v>
      </c>
      <c r="U522" s="20">
        <f t="shared" si="177"/>
        <v>4.5973255442485161</v>
      </c>
      <c r="V522" s="20">
        <f t="shared" si="178"/>
        <v>4.8491950309402743</v>
      </c>
      <c r="W522" s="20">
        <f t="shared" si="179"/>
        <v>0.25186948669176612</v>
      </c>
      <c r="X522" s="20">
        <f t="shared" si="188"/>
        <v>19.8</v>
      </c>
      <c r="Y522" s="20">
        <f t="shared" si="180"/>
        <v>0.99148267638085741</v>
      </c>
      <c r="Z522" s="34">
        <f t="shared" si="181"/>
        <v>5.3485898875864857E-2</v>
      </c>
      <c r="AA522" s="38">
        <f t="shared" si="184"/>
        <v>1.7685073624514869E-2</v>
      </c>
      <c r="AB522" s="37">
        <f t="shared" si="185"/>
        <v>1.9924625432753196E-2</v>
      </c>
      <c r="AC522" s="39">
        <f t="shared" si="182"/>
        <v>18.244205312684024</v>
      </c>
    </row>
    <row r="523" spans="1:29">
      <c r="A523" s="20">
        <f t="shared" si="183"/>
        <v>4.9600000000000394E-2</v>
      </c>
      <c r="B523" s="16">
        <f t="shared" si="168"/>
        <v>6.3152681418864569</v>
      </c>
      <c r="C523" s="16">
        <f t="shared" si="169"/>
        <v>118.31591915466534</v>
      </c>
      <c r="D523" s="20">
        <f t="shared" si="186"/>
        <v>98.231492637548513</v>
      </c>
      <c r="E523" s="20">
        <f t="shared" si="187"/>
        <v>78.406029965379744</v>
      </c>
      <c r="F523" s="20">
        <f t="shared" si="189"/>
        <v>4.5973255442485161</v>
      </c>
      <c r="G523" s="20">
        <f t="shared" si="189"/>
        <v>4.8491950309402743</v>
      </c>
      <c r="H523" s="20">
        <f t="shared" si="189"/>
        <v>0.25186948669176612</v>
      </c>
      <c r="I523" s="20">
        <f t="shared" si="189"/>
        <v>19.8</v>
      </c>
      <c r="J523" s="20">
        <f t="shared" si="189"/>
        <v>0.99148267638085741</v>
      </c>
      <c r="K523" s="20">
        <f t="shared" si="170"/>
        <v>1004.6632324379565</v>
      </c>
      <c r="L523" s="20">
        <f t="shared" si="171"/>
        <v>801.89818349085738</v>
      </c>
      <c r="M523" s="20">
        <f t="shared" si="172"/>
        <v>47.019177026012137</v>
      </c>
      <c r="N523" s="20">
        <f t="shared" si="173"/>
        <v>49.595173845951585</v>
      </c>
      <c r="O523" s="20">
        <f t="shared" si="174"/>
        <v>2.5759968199395327</v>
      </c>
      <c r="P523" s="20">
        <f>Properties!$G$12*EXP(1/$N$2-1/300)*(K523*L523-M523*N523/Properties!$B$3)</f>
        <v>1.3104978956714154E-2</v>
      </c>
      <c r="Q523" s="20">
        <f>Properties!$G$13*(K523^2-O523*N523/Properties!$C$3)</f>
        <v>7.1831303743048833E-4</v>
      </c>
      <c r="R523" s="20">
        <f>Properties!$G$14*(O523*L523-M523*K523/Properties!$D$3)</f>
        <v>6.198681651651451E-10</v>
      </c>
      <c r="S523" s="20">
        <f t="shared" si="175"/>
        <v>98.228023880911508</v>
      </c>
      <c r="T523" s="20">
        <f t="shared" si="176"/>
        <v>78.402903901460178</v>
      </c>
      <c r="U523" s="20">
        <f t="shared" si="177"/>
        <v>4.6004516081680853</v>
      </c>
      <c r="V523" s="20">
        <f t="shared" si="178"/>
        <v>4.8524924412185619</v>
      </c>
      <c r="W523" s="20">
        <f t="shared" si="179"/>
        <v>0.25204083305048408</v>
      </c>
      <c r="X523" s="20">
        <f t="shared" si="188"/>
        <v>19.8</v>
      </c>
      <c r="Y523" s="20">
        <f t="shared" si="180"/>
        <v>0.99146543045066338</v>
      </c>
      <c r="Z523" s="34">
        <f t="shared" si="181"/>
        <v>5.3589993470105846E-2</v>
      </c>
      <c r="AA523" s="38">
        <f t="shared" si="184"/>
        <v>1.7719761190884923E-2</v>
      </c>
      <c r="AB523" s="37">
        <f t="shared" si="185"/>
        <v>1.9963701231747778E-2</v>
      </c>
      <c r="AC523" s="39">
        <f t="shared" si="182"/>
        <v>18.244122273502654</v>
      </c>
    </row>
    <row r="524" spans="1:29">
      <c r="A524" s="20">
        <f t="shared" si="183"/>
        <v>4.9700000000000397E-2</v>
      </c>
      <c r="B524" s="16">
        <f t="shared" si="168"/>
        <v>6.3280005373338089</v>
      </c>
      <c r="C524" s="16">
        <f t="shared" si="169"/>
        <v>118.55445931425136</v>
      </c>
      <c r="D524" s="20">
        <f t="shared" si="186"/>
        <v>98.228023880911508</v>
      </c>
      <c r="E524" s="20">
        <f t="shared" si="187"/>
        <v>78.402903901460178</v>
      </c>
      <c r="F524" s="20">
        <f t="shared" si="189"/>
        <v>4.6004516081680853</v>
      </c>
      <c r="G524" s="20">
        <f t="shared" si="189"/>
        <v>4.8524924412185619</v>
      </c>
      <c r="H524" s="20">
        <f t="shared" si="189"/>
        <v>0.25204083305048408</v>
      </c>
      <c r="I524" s="20">
        <f t="shared" si="189"/>
        <v>19.8</v>
      </c>
      <c r="J524" s="20">
        <f t="shared" si="189"/>
        <v>0.99146543045066338</v>
      </c>
      <c r="K524" s="20">
        <f t="shared" si="170"/>
        <v>1004.6102811300278</v>
      </c>
      <c r="L524" s="20">
        <f t="shared" si="171"/>
        <v>801.85226392569837</v>
      </c>
      <c r="M524" s="20">
        <f t="shared" si="172"/>
        <v>47.050330453659342</v>
      </c>
      <c r="N524" s="20">
        <f t="shared" si="173"/>
        <v>49.628034882021474</v>
      </c>
      <c r="O524" s="20">
        <f t="shared" si="174"/>
        <v>2.5777044283621962</v>
      </c>
      <c r="P524" s="20">
        <f>Properties!$G$12*EXP(1/$N$2-1/300)*(K524*L524-M524*N524/Properties!$B$3)</f>
        <v>1.310353776765092E-2</v>
      </c>
      <c r="Q524" s="20">
        <f>Properties!$G$13*(K524^2-O524*N524/Properties!$C$3)</f>
        <v>7.1823731207100395E-4</v>
      </c>
      <c r="R524" s="20">
        <f>Properties!$G$14*(O524*L524-M524*K524/Properties!$D$3)</f>
        <v>6.2024083883057397E-10</v>
      </c>
      <c r="S524" s="20">
        <f t="shared" si="175"/>
        <v>98.224555504183144</v>
      </c>
      <c r="T524" s="20">
        <f t="shared" si="176"/>
        <v>78.399778181321992</v>
      </c>
      <c r="U524" s="20">
        <f t="shared" si="177"/>
        <v>4.6035773283062742</v>
      </c>
      <c r="V524" s="20">
        <f t="shared" si="178"/>
        <v>4.8557894896518405</v>
      </c>
      <c r="W524" s="20">
        <f t="shared" si="179"/>
        <v>0.25221216134557378</v>
      </c>
      <c r="X524" s="20">
        <f t="shared" si="188"/>
        <v>19.8</v>
      </c>
      <c r="Y524" s="20">
        <f t="shared" si="180"/>
        <v>0.99144818422048708</v>
      </c>
      <c r="Z524" s="34">
        <f t="shared" si="181"/>
        <v>5.3694072640170454E-2</v>
      </c>
      <c r="AA524" s="38">
        <f t="shared" si="184"/>
        <v>1.7754444958168563E-2</v>
      </c>
      <c r="AB524" s="37">
        <f t="shared" si="185"/>
        <v>2.0002772733475106E-2</v>
      </c>
      <c r="AC524" s="39">
        <f t="shared" si="182"/>
        <v>18.244039237959502</v>
      </c>
    </row>
    <row r="525" spans="1:29">
      <c r="A525" s="20">
        <f t="shared" si="183"/>
        <v>4.98000000000004E-2</v>
      </c>
      <c r="B525" s="16">
        <f t="shared" si="168"/>
        <v>6.3407329327811608</v>
      </c>
      <c r="C525" s="16">
        <f t="shared" si="169"/>
        <v>118.7929994738374</v>
      </c>
      <c r="D525" s="20">
        <f t="shared" si="186"/>
        <v>98.224555504183144</v>
      </c>
      <c r="E525" s="20">
        <f t="shared" si="187"/>
        <v>78.399778181321992</v>
      </c>
      <c r="F525" s="20">
        <f t="shared" si="189"/>
        <v>4.6035773283062742</v>
      </c>
      <c r="G525" s="20">
        <f t="shared" si="189"/>
        <v>4.8557894896518405</v>
      </c>
      <c r="H525" s="20">
        <f t="shared" si="189"/>
        <v>0.25221216134557378</v>
      </c>
      <c r="I525" s="20">
        <f t="shared" si="189"/>
        <v>19.8</v>
      </c>
      <c r="J525" s="20">
        <f t="shared" si="189"/>
        <v>0.99144818422048708</v>
      </c>
      <c r="K525" s="20">
        <f t="shared" si="170"/>
        <v>1004.5573346377037</v>
      </c>
      <c r="L525" s="20">
        <f t="shared" si="171"/>
        <v>801.80634874608268</v>
      </c>
      <c r="M525" s="20">
        <f t="shared" si="172"/>
        <v>47.081479238915605</v>
      </c>
      <c r="N525" s="20">
        <f t="shared" si="173"/>
        <v>49.66089102921611</v>
      </c>
      <c r="O525" s="20">
        <f t="shared" si="174"/>
        <v>2.5794117903005835</v>
      </c>
      <c r="P525" s="20">
        <f>Properties!$G$12*EXP(1/$N$2-1/300)*(K525*L525-M525*N525/Properties!$B$3)</f>
        <v>1.3102096792123761E-2</v>
      </c>
      <c r="Q525" s="20">
        <f>Properties!$G$13*(K525^2-O525*N525/Properties!$C$3)</f>
        <v>7.1816159758336326E-4</v>
      </c>
      <c r="R525" s="20">
        <f>Properties!$G$14*(O525*L525-M525*K525/Properties!$D$3)</f>
        <v>6.2061340802023914E-10</v>
      </c>
      <c r="S525" s="20">
        <f t="shared" si="175"/>
        <v>98.221087507307288</v>
      </c>
      <c r="T525" s="20">
        <f t="shared" si="176"/>
        <v>78.39665280491424</v>
      </c>
      <c r="U525" s="20">
        <f t="shared" si="177"/>
        <v>4.6067027047140199</v>
      </c>
      <c r="V525" s="20">
        <f t="shared" si="178"/>
        <v>4.8590861762936415</v>
      </c>
      <c r="W525" s="20">
        <f t="shared" si="179"/>
        <v>0.25238347157962865</v>
      </c>
      <c r="X525" s="20">
        <f t="shared" si="188"/>
        <v>19.8</v>
      </c>
      <c r="Y525" s="20">
        <f t="shared" si="180"/>
        <v>0.99143093769031276</v>
      </c>
      <c r="Z525" s="34">
        <f t="shared" si="181"/>
        <v>5.3798136389182516E-2</v>
      </c>
      <c r="AA525" s="38">
        <f t="shared" si="184"/>
        <v>1.7789124926927115E-2</v>
      </c>
      <c r="AB525" s="37">
        <f t="shared" si="185"/>
        <v>2.0041839938572004E-2</v>
      </c>
      <c r="AC525" s="39">
        <f t="shared" si="182"/>
        <v>18.243956206054488</v>
      </c>
    </row>
    <row r="526" spans="1:29">
      <c r="A526" s="20">
        <f t="shared" si="183"/>
        <v>4.9900000000000402E-2</v>
      </c>
      <c r="B526" s="16">
        <f t="shared" si="168"/>
        <v>6.3534653282285127</v>
      </c>
      <c r="C526" s="16">
        <f t="shared" si="169"/>
        <v>119.03153963342342</v>
      </c>
      <c r="D526" s="20">
        <f t="shared" si="186"/>
        <v>98.221087507307288</v>
      </c>
      <c r="E526" s="20">
        <f t="shared" si="187"/>
        <v>78.39665280491424</v>
      </c>
      <c r="F526" s="20">
        <f t="shared" si="189"/>
        <v>4.6067027047140199</v>
      </c>
      <c r="G526" s="20">
        <f t="shared" si="189"/>
        <v>4.8590861762936415</v>
      </c>
      <c r="H526" s="20">
        <f t="shared" si="189"/>
        <v>0.25238347157962865</v>
      </c>
      <c r="I526" s="20">
        <f t="shared" si="189"/>
        <v>19.8</v>
      </c>
      <c r="J526" s="20">
        <f t="shared" si="189"/>
        <v>0.99143093769031276</v>
      </c>
      <c r="K526" s="20">
        <f t="shared" si="170"/>
        <v>1004.5043929602235</v>
      </c>
      <c r="L526" s="20">
        <f t="shared" si="171"/>
        <v>801.76043795132159</v>
      </c>
      <c r="M526" s="20">
        <f t="shared" si="172"/>
        <v>47.112623382455524</v>
      </c>
      <c r="N526" s="20">
        <f t="shared" si="173"/>
        <v>49.693742288244678</v>
      </c>
      <c r="O526" s="20">
        <f t="shared" si="174"/>
        <v>2.581118905789225</v>
      </c>
      <c r="P526" s="20">
        <f>Properties!$G$12*EXP(1/$N$2-1/300)*(K526*L526-M526*N526/Properties!$B$3)</f>
        <v>1.3100656030089402E-2</v>
      </c>
      <c r="Q526" s="20">
        <f>Properties!$G$13*(K526^2-O526*N526/Properties!$C$3)</f>
        <v>7.1808589396539263E-4</v>
      </c>
      <c r="R526" s="20">
        <f>Properties!$G$14*(O526*L526-M526*K526/Properties!$D$3)</f>
        <v>6.209858727595665E-10</v>
      </c>
      <c r="S526" s="20">
        <f t="shared" si="175"/>
        <v>98.217619890227837</v>
      </c>
      <c r="T526" s="20">
        <f t="shared" si="176"/>
        <v>78.393527772186005</v>
      </c>
      <c r="U526" s="20">
        <f t="shared" si="177"/>
        <v>4.6098277374422487</v>
      </c>
      <c r="V526" s="20">
        <f t="shared" si="178"/>
        <v>4.8623825011974837</v>
      </c>
      <c r="W526" s="20">
        <f t="shared" si="179"/>
        <v>0.25255476375524155</v>
      </c>
      <c r="X526" s="20">
        <f t="shared" si="188"/>
        <v>19.8</v>
      </c>
      <c r="Y526" s="20">
        <f t="shared" si="180"/>
        <v>0.99141369086012476</v>
      </c>
      <c r="Z526" s="34">
        <f t="shared" si="181"/>
        <v>5.3902184720267199E-2</v>
      </c>
      <c r="AA526" s="38">
        <f t="shared" si="184"/>
        <v>1.7823801097721626E-2</v>
      </c>
      <c r="AB526" s="37">
        <f t="shared" si="185"/>
        <v>2.0080902847674942E-2</v>
      </c>
      <c r="AC526" s="39">
        <f t="shared" si="182"/>
        <v>18.243873177787496</v>
      </c>
    </row>
    <row r="527" spans="1:29">
      <c r="A527" s="20">
        <f t="shared" si="183"/>
        <v>5.0000000000000405E-2</v>
      </c>
      <c r="B527" s="16">
        <f t="shared" si="168"/>
        <v>6.3661977236758647</v>
      </c>
      <c r="C527" s="16">
        <f t="shared" si="169"/>
        <v>119.27007979300944</v>
      </c>
      <c r="D527" s="20">
        <f t="shared" si="186"/>
        <v>98.217619890227837</v>
      </c>
      <c r="E527" s="20">
        <f t="shared" si="187"/>
        <v>78.393527772186005</v>
      </c>
      <c r="F527" s="20">
        <f t="shared" si="189"/>
        <v>4.6098277374422487</v>
      </c>
      <c r="G527" s="20">
        <f t="shared" si="189"/>
        <v>4.8623825011974837</v>
      </c>
      <c r="H527" s="20">
        <f t="shared" si="189"/>
        <v>0.25255476375524155</v>
      </c>
      <c r="I527" s="20">
        <f t="shared" si="189"/>
        <v>19.8</v>
      </c>
      <c r="J527" s="20">
        <f t="shared" si="189"/>
        <v>0.99141369086012476</v>
      </c>
      <c r="K527" s="20">
        <f t="shared" si="170"/>
        <v>1004.4514560968272</v>
      </c>
      <c r="L527" s="20">
        <f t="shared" si="171"/>
        <v>801.71453154072799</v>
      </c>
      <c r="M527" s="20">
        <f t="shared" si="172"/>
        <v>47.143762884953659</v>
      </c>
      <c r="N527" s="20">
        <f t="shared" si="173"/>
        <v>49.726588659816237</v>
      </c>
      <c r="O527" s="20">
        <f t="shared" si="174"/>
        <v>2.5828257748626466</v>
      </c>
      <c r="P527" s="20">
        <f>Properties!$G$12*EXP(1/$N$2-1/300)*(K527*L527-M527*N527/Properties!$B$3)</f>
        <v>1.309921548150461E-2</v>
      </c>
      <c r="Q527" s="20">
        <f>Properties!$G$13*(K527^2-O527*N527/Properties!$C$3)</f>
        <v>7.1801020121491912E-4</v>
      </c>
      <c r="R527" s="20">
        <f>Properties!$G$14*(O527*L527-M527*K527/Properties!$D$3)</f>
        <v>6.2135823307397768E-10</v>
      </c>
      <c r="S527" s="20">
        <f t="shared" si="175"/>
        <v>98.214152652888686</v>
      </c>
      <c r="T527" s="20">
        <f t="shared" si="176"/>
        <v>78.390403083086369</v>
      </c>
      <c r="U527" s="20">
        <f t="shared" si="177"/>
        <v>4.6129524265418773</v>
      </c>
      <c r="V527" s="20">
        <f t="shared" si="178"/>
        <v>4.8656784644168756</v>
      </c>
      <c r="W527" s="20">
        <f t="shared" si="179"/>
        <v>0.25272603787500486</v>
      </c>
      <c r="X527" s="20">
        <f t="shared" si="188"/>
        <v>19.8</v>
      </c>
      <c r="Y527" s="20">
        <f t="shared" si="180"/>
        <v>0.99139644372990754</v>
      </c>
      <c r="Z527" s="34">
        <f t="shared" si="181"/>
        <v>5.4006217636546561E-2</v>
      </c>
      <c r="AA527" s="38">
        <f t="shared" si="184"/>
        <v>1.7858473471113145E-2</v>
      </c>
      <c r="AB527" s="37">
        <f t="shared" si="185"/>
        <v>2.0119961461420387E-2</v>
      </c>
      <c r="AC527" s="39">
        <f t="shared" si="182"/>
        <v>18.243790153158447</v>
      </c>
    </row>
    <row r="528" spans="1:29">
      <c r="A528" s="20">
        <f t="shared" si="183"/>
        <v>5.0100000000000408E-2</v>
      </c>
      <c r="B528" s="16">
        <f t="shared" si="168"/>
        <v>6.3789301191232166</v>
      </c>
      <c r="C528" s="16">
        <f t="shared" si="169"/>
        <v>119.50861995259547</v>
      </c>
      <c r="D528" s="20">
        <f t="shared" si="186"/>
        <v>98.214152652888686</v>
      </c>
      <c r="E528" s="20">
        <f t="shared" si="187"/>
        <v>78.390403083086369</v>
      </c>
      <c r="F528" s="20">
        <f t="shared" si="189"/>
        <v>4.6129524265418773</v>
      </c>
      <c r="G528" s="20">
        <f t="shared" si="189"/>
        <v>4.8656784644168756</v>
      </c>
      <c r="H528" s="20">
        <f t="shared" si="189"/>
        <v>0.25272603787500486</v>
      </c>
      <c r="I528" s="20">
        <f t="shared" si="189"/>
        <v>19.8</v>
      </c>
      <c r="J528" s="20">
        <f t="shared" si="189"/>
        <v>0.99139644372990754</v>
      </c>
      <c r="K528" s="20">
        <f t="shared" si="170"/>
        <v>1004.3985240467547</v>
      </c>
      <c r="L528" s="20">
        <f t="shared" si="171"/>
        <v>801.66862951361361</v>
      </c>
      <c r="M528" s="20">
        <f t="shared" si="172"/>
        <v>47.174897747084344</v>
      </c>
      <c r="N528" s="20">
        <f t="shared" si="173"/>
        <v>49.759430144639644</v>
      </c>
      <c r="O528" s="20">
        <f t="shared" si="174"/>
        <v>2.5845323975553658</v>
      </c>
      <c r="P528" s="20">
        <f>Properties!$G$12*EXP(1/$N$2-1/300)*(K528*L528-M528*N528/Properties!$B$3)</f>
        <v>1.3097775146326138E-2</v>
      </c>
      <c r="Q528" s="20">
        <f>Properties!$G$13*(K528^2-O528*N528/Properties!$C$3)</f>
        <v>7.1793451932977042E-4</v>
      </c>
      <c r="R528" s="20">
        <f>Properties!$G$14*(O528*L528-M528*K528/Properties!$D$3)</f>
        <v>6.2173048898888564E-10</v>
      </c>
      <c r="S528" s="20">
        <f t="shared" si="175"/>
        <v>98.210685795233744</v>
      </c>
      <c r="T528" s="20">
        <f t="shared" si="176"/>
        <v>78.387278737564429</v>
      </c>
      <c r="U528" s="20">
        <f t="shared" si="177"/>
        <v>4.6160767720638116</v>
      </c>
      <c r="V528" s="20">
        <f t="shared" si="178"/>
        <v>4.8689740660053156</v>
      </c>
      <c r="W528" s="20">
        <f t="shared" si="179"/>
        <v>0.25289729394151039</v>
      </c>
      <c r="X528" s="20">
        <f t="shared" si="188"/>
        <v>19.8</v>
      </c>
      <c r="Y528" s="20">
        <f t="shared" si="180"/>
        <v>0.99137919629964533</v>
      </c>
      <c r="Z528" s="34">
        <f t="shared" si="181"/>
        <v>5.4110235141143992E-2</v>
      </c>
      <c r="AA528" s="38">
        <f t="shared" si="184"/>
        <v>1.7893142047662566E-2</v>
      </c>
      <c r="AB528" s="37">
        <f t="shared" si="185"/>
        <v>2.0159015780444635E-2</v>
      </c>
      <c r="AC528" s="39">
        <f t="shared" si="182"/>
        <v>18.243707132167227</v>
      </c>
    </row>
    <row r="529" spans="1:29">
      <c r="A529" s="20">
        <f t="shared" si="183"/>
        <v>5.0200000000000411E-2</v>
      </c>
      <c r="B529" s="16">
        <f t="shared" si="168"/>
        <v>6.3916625145705686</v>
      </c>
      <c r="C529" s="16">
        <f t="shared" si="169"/>
        <v>119.74716011218149</v>
      </c>
      <c r="D529" s="20">
        <f t="shared" si="186"/>
        <v>98.210685795233744</v>
      </c>
      <c r="E529" s="20">
        <f t="shared" si="187"/>
        <v>78.387278737564429</v>
      </c>
      <c r="F529" s="20">
        <f t="shared" si="189"/>
        <v>4.6160767720638116</v>
      </c>
      <c r="G529" s="20">
        <f t="shared" si="189"/>
        <v>4.8689740660053156</v>
      </c>
      <c r="H529" s="20">
        <f t="shared" si="189"/>
        <v>0.25289729394151039</v>
      </c>
      <c r="I529" s="20">
        <f t="shared" si="189"/>
        <v>19.8</v>
      </c>
      <c r="J529" s="20">
        <f t="shared" si="189"/>
        <v>0.99137919629964533</v>
      </c>
      <c r="K529" s="20">
        <f t="shared" si="170"/>
        <v>1004.3455968092455</v>
      </c>
      <c r="L529" s="20">
        <f t="shared" si="171"/>
        <v>801.62273186929076</v>
      </c>
      <c r="M529" s="20">
        <f t="shared" si="172"/>
        <v>47.206027969521834</v>
      </c>
      <c r="N529" s="20">
        <f t="shared" si="173"/>
        <v>49.79226674342366</v>
      </c>
      <c r="O529" s="20">
        <f t="shared" si="174"/>
        <v>2.5862387739018935</v>
      </c>
      <c r="P529" s="20">
        <f>Properties!$G$12*EXP(1/$N$2-1/300)*(K529*L529-M529*N529/Properties!$B$3)</f>
        <v>1.3096335024510753E-2</v>
      </c>
      <c r="Q529" s="20">
        <f>Properties!$G$13*(K529^2-O529*N529/Properties!$C$3)</f>
        <v>7.1785884830777378E-4</v>
      </c>
      <c r="R529" s="20">
        <f>Properties!$G$14*(O529*L529-M529*K529/Properties!$D$3)</f>
        <v>6.221026405296963E-10</v>
      </c>
      <c r="S529" s="20">
        <f t="shared" si="175"/>
        <v>98.207219317206935</v>
      </c>
      <c r="T529" s="20">
        <f t="shared" si="176"/>
        <v>78.384154735569297</v>
      </c>
      <c r="U529" s="20">
        <f t="shared" si="177"/>
        <v>4.6192007740589469</v>
      </c>
      <c r="V529" s="20">
        <f t="shared" si="178"/>
        <v>4.8722693060162898</v>
      </c>
      <c r="W529" s="20">
        <f t="shared" si="179"/>
        <v>0.25306853195734952</v>
      </c>
      <c r="X529" s="20">
        <f t="shared" si="188"/>
        <v>19.8</v>
      </c>
      <c r="Y529" s="20">
        <f t="shared" si="180"/>
        <v>0.99136194856932247</v>
      </c>
      <c r="Z529" s="34">
        <f t="shared" si="181"/>
        <v>5.4214237237181551E-2</v>
      </c>
      <c r="AA529" s="38">
        <f t="shared" si="184"/>
        <v>1.7927806827930652E-2</v>
      </c>
      <c r="AB529" s="37">
        <f t="shared" si="185"/>
        <v>2.0198065805383792E-2</v>
      </c>
      <c r="AC529" s="39">
        <f t="shared" si="182"/>
        <v>18.243624114813752</v>
      </c>
    </row>
    <row r="530" spans="1:29">
      <c r="A530" s="20">
        <f t="shared" si="183"/>
        <v>5.0300000000000414E-2</v>
      </c>
      <c r="B530" s="16">
        <f t="shared" si="168"/>
        <v>6.4043949100179205</v>
      </c>
      <c r="C530" s="16">
        <f t="shared" si="169"/>
        <v>119.98570027176751</v>
      </c>
      <c r="D530" s="20">
        <f t="shared" si="186"/>
        <v>98.207219317206935</v>
      </c>
      <c r="E530" s="20">
        <f t="shared" si="187"/>
        <v>78.384154735569297</v>
      </c>
      <c r="F530" s="20">
        <f t="shared" si="189"/>
        <v>4.6192007740589469</v>
      </c>
      <c r="G530" s="20">
        <f t="shared" si="189"/>
        <v>4.8722693060162898</v>
      </c>
      <c r="H530" s="20">
        <f t="shared" si="189"/>
        <v>0.25306853195734952</v>
      </c>
      <c r="I530" s="20">
        <f t="shared" si="189"/>
        <v>19.8</v>
      </c>
      <c r="J530" s="20">
        <f t="shared" si="189"/>
        <v>0.99136194856932247</v>
      </c>
      <c r="K530" s="20">
        <f t="shared" si="170"/>
        <v>1004.2926743835405</v>
      </c>
      <c r="L530" s="20">
        <f t="shared" si="171"/>
        <v>801.57683860707243</v>
      </c>
      <c r="M530" s="20">
        <f t="shared" si="172"/>
        <v>47.237153552940214</v>
      </c>
      <c r="N530" s="20">
        <f t="shared" si="173"/>
        <v>49.82509845687688</v>
      </c>
      <c r="O530" s="20">
        <f t="shared" si="174"/>
        <v>2.5879449039367359</v>
      </c>
      <c r="P530" s="20">
        <f>Properties!$G$12*EXP(1/$N$2-1/300)*(K530*L530-M530*N530/Properties!$B$3)</f>
        <v>1.3094895116015255E-2</v>
      </c>
      <c r="Q530" s="20">
        <f>Properties!$G$13*(K530^2-O530*N530/Properties!$C$3)</f>
        <v>7.1778318814675864E-4</v>
      </c>
      <c r="R530" s="20">
        <f>Properties!$G$14*(O530*L530-M530*K530/Properties!$D$3)</f>
        <v>6.2247468772181114E-10</v>
      </c>
      <c r="S530" s="20">
        <f t="shared" si="175"/>
        <v>98.203753218752183</v>
      </c>
      <c r="T530" s="20">
        <f t="shared" si="176"/>
        <v>78.381031077050082</v>
      </c>
      <c r="U530" s="20">
        <f t="shared" si="177"/>
        <v>4.6223244325781687</v>
      </c>
      <c r="V530" s="20">
        <f t="shared" si="178"/>
        <v>4.8755641845032747</v>
      </c>
      <c r="W530" s="20">
        <f t="shared" si="179"/>
        <v>0.253239751925113</v>
      </c>
      <c r="X530" s="20">
        <f t="shared" si="188"/>
        <v>19.8</v>
      </c>
      <c r="Y530" s="20">
        <f t="shared" si="180"/>
        <v>0.99134470053892343</v>
      </c>
      <c r="Z530" s="34">
        <f t="shared" si="181"/>
        <v>5.4318223927779075E-2</v>
      </c>
      <c r="AA530" s="38">
        <f t="shared" si="184"/>
        <v>1.7962467812478167E-2</v>
      </c>
      <c r="AB530" s="37">
        <f t="shared" si="185"/>
        <v>2.0237111536873974E-2</v>
      </c>
      <c r="AC530" s="39">
        <f t="shared" si="182"/>
        <v>18.243541101097918</v>
      </c>
    </row>
    <row r="531" spans="1:29">
      <c r="A531" s="20">
        <f t="shared" si="183"/>
        <v>5.0400000000000417E-2</v>
      </c>
      <c r="B531" s="16">
        <f t="shared" si="168"/>
        <v>6.4171273054652724</v>
      </c>
      <c r="C531" s="16">
        <f t="shared" si="169"/>
        <v>120.22424043135354</v>
      </c>
      <c r="D531" s="20">
        <f t="shared" si="186"/>
        <v>98.203753218752183</v>
      </c>
      <c r="E531" s="20">
        <f t="shared" si="187"/>
        <v>78.381031077050082</v>
      </c>
      <c r="F531" s="20">
        <f t="shared" si="189"/>
        <v>4.6223244325781687</v>
      </c>
      <c r="G531" s="20">
        <f t="shared" si="189"/>
        <v>4.8755641845032747</v>
      </c>
      <c r="H531" s="20">
        <f t="shared" si="189"/>
        <v>0.253239751925113</v>
      </c>
      <c r="I531" s="20">
        <f t="shared" si="189"/>
        <v>19.8</v>
      </c>
      <c r="J531" s="20">
        <f t="shared" si="189"/>
        <v>0.99134470053892343</v>
      </c>
      <c r="K531" s="20">
        <f t="shared" si="170"/>
        <v>1004.2397567688798</v>
      </c>
      <c r="L531" s="20">
        <f t="shared" si="171"/>
        <v>801.53094972627116</v>
      </c>
      <c r="M531" s="20">
        <f t="shared" si="172"/>
        <v>47.268274498013461</v>
      </c>
      <c r="N531" s="20">
        <f t="shared" si="173"/>
        <v>49.857925285707772</v>
      </c>
      <c r="O531" s="20">
        <f t="shared" si="174"/>
        <v>2.5896507876943891</v>
      </c>
      <c r="P531" s="20">
        <f>Properties!$G$12*EXP(1/$N$2-1/300)*(K531*L531-M531*N531/Properties!$B$3)</f>
        <v>1.3093455420796435E-2</v>
      </c>
      <c r="Q531" s="20">
        <f>Properties!$G$13*(K531^2-O531*N531/Properties!$C$3)</f>
        <v>7.1770753884455377E-4</v>
      </c>
      <c r="R531" s="20">
        <f>Properties!$G$14*(O531*L531-M531*K531/Properties!$D$3)</f>
        <v>6.2284663059062118E-10</v>
      </c>
      <c r="S531" s="20">
        <f t="shared" si="175"/>
        <v>98.200287499813442</v>
      </c>
      <c r="T531" s="20">
        <f t="shared" si="176"/>
        <v>78.377907761955896</v>
      </c>
      <c r="U531" s="20">
        <f t="shared" si="177"/>
        <v>4.6254477476723519</v>
      </c>
      <c r="V531" s="20">
        <f t="shared" si="178"/>
        <v>4.8788587015197358</v>
      </c>
      <c r="W531" s="20">
        <f t="shared" si="179"/>
        <v>0.25341095384739115</v>
      </c>
      <c r="X531" s="20">
        <f t="shared" si="188"/>
        <v>19.8</v>
      </c>
      <c r="Y531" s="20">
        <f t="shared" si="180"/>
        <v>0.99132745220843244</v>
      </c>
      <c r="Z531" s="34">
        <f t="shared" si="181"/>
        <v>5.4422195216057179E-2</v>
      </c>
      <c r="AA531" s="38">
        <f t="shared" si="184"/>
        <v>1.7997125001865583E-2</v>
      </c>
      <c r="AB531" s="37">
        <f t="shared" si="185"/>
        <v>2.0276152975551298E-2</v>
      </c>
      <c r="AC531" s="39">
        <f t="shared" si="182"/>
        <v>18.24345809101964</v>
      </c>
    </row>
    <row r="532" spans="1:29">
      <c r="A532" s="20">
        <f t="shared" si="183"/>
        <v>5.050000000000042E-2</v>
      </c>
      <c r="B532" s="16">
        <f t="shared" si="168"/>
        <v>6.4298597009126244</v>
      </c>
      <c r="C532" s="16">
        <f t="shared" si="169"/>
        <v>120.46278059093956</v>
      </c>
      <c r="D532" s="20">
        <f t="shared" si="186"/>
        <v>98.200287499813442</v>
      </c>
      <c r="E532" s="20">
        <f t="shared" si="187"/>
        <v>78.377907761955896</v>
      </c>
      <c r="F532" s="20">
        <f t="shared" si="189"/>
        <v>4.6254477476723519</v>
      </c>
      <c r="G532" s="20">
        <f t="shared" si="189"/>
        <v>4.8788587015197358</v>
      </c>
      <c r="H532" s="20">
        <f t="shared" si="189"/>
        <v>0.25341095384739115</v>
      </c>
      <c r="I532" s="20">
        <f t="shared" si="189"/>
        <v>19.8</v>
      </c>
      <c r="J532" s="20">
        <f t="shared" si="189"/>
        <v>0.99132745220843244</v>
      </c>
      <c r="K532" s="20">
        <f t="shared" si="170"/>
        <v>1004.1868439645041</v>
      </c>
      <c r="L532" s="20">
        <f t="shared" si="171"/>
        <v>801.48506522619914</v>
      </c>
      <c r="M532" s="20">
        <f t="shared" si="172"/>
        <v>47.299390805415378</v>
      </c>
      <c r="N532" s="20">
        <f t="shared" si="173"/>
        <v>49.890747230624648</v>
      </c>
      <c r="O532" s="20">
        <f t="shared" si="174"/>
        <v>2.5913564252093431</v>
      </c>
      <c r="P532" s="20">
        <f>Properties!$G$12*EXP(1/$N$2-1/300)*(K532*L532-M532*N532/Properties!$B$3)</f>
        <v>1.3092015938811088E-2</v>
      </c>
      <c r="Q532" s="20">
        <f>Properties!$G$13*(K532^2-O532*N532/Properties!$C$3)</f>
        <v>7.1763190039898913E-4</v>
      </c>
      <c r="R532" s="20">
        <f>Properties!$G$14*(O532*L532-M532*K532/Properties!$D$3)</f>
        <v>6.2321846916151095E-10</v>
      </c>
      <c r="S532" s="20">
        <f t="shared" si="175"/>
        <v>98.196822160334662</v>
      </c>
      <c r="T532" s="20">
        <f t="shared" si="176"/>
        <v>78.374784790235893</v>
      </c>
      <c r="U532" s="20">
        <f t="shared" si="177"/>
        <v>4.6285707193923615</v>
      </c>
      <c r="V532" s="20">
        <f t="shared" si="178"/>
        <v>4.8821528571191273</v>
      </c>
      <c r="W532" s="20">
        <f t="shared" si="179"/>
        <v>0.25358213772677374</v>
      </c>
      <c r="X532" s="20">
        <f t="shared" si="188"/>
        <v>19.8</v>
      </c>
      <c r="Y532" s="20">
        <f t="shared" si="180"/>
        <v>0.99131020357783384</v>
      </c>
      <c r="Z532" s="34">
        <f t="shared" si="181"/>
        <v>5.452615110513559E-2</v>
      </c>
      <c r="AA532" s="38">
        <f t="shared" si="184"/>
        <v>1.8031778396653379E-2</v>
      </c>
      <c r="AB532" s="37">
        <f t="shared" si="185"/>
        <v>2.0315190122051342E-2</v>
      </c>
      <c r="AC532" s="39">
        <f t="shared" si="182"/>
        <v>18.243375084578794</v>
      </c>
    </row>
    <row r="533" spans="1:29">
      <c r="A533" s="20">
        <f t="shared" si="183"/>
        <v>5.0600000000000422E-2</v>
      </c>
      <c r="B533" s="16">
        <f t="shared" si="168"/>
        <v>6.4425920963599763</v>
      </c>
      <c r="C533" s="16">
        <f t="shared" si="169"/>
        <v>120.70132075052558</v>
      </c>
      <c r="D533" s="20">
        <f t="shared" si="186"/>
        <v>98.196822160334662</v>
      </c>
      <c r="E533" s="20">
        <f t="shared" si="187"/>
        <v>78.374784790235893</v>
      </c>
      <c r="F533" s="20">
        <f t="shared" si="189"/>
        <v>4.6285707193923615</v>
      </c>
      <c r="G533" s="20">
        <f t="shared" si="189"/>
        <v>4.8821528571191273</v>
      </c>
      <c r="H533" s="20">
        <f t="shared" si="189"/>
        <v>0.25358213772677374</v>
      </c>
      <c r="I533" s="20">
        <f t="shared" si="189"/>
        <v>19.8</v>
      </c>
      <c r="J533" s="20">
        <f t="shared" si="189"/>
        <v>0.99131020357783384</v>
      </c>
      <c r="K533" s="20">
        <f t="shared" si="170"/>
        <v>1004.1339359696534</v>
      </c>
      <c r="L533" s="20">
        <f t="shared" si="171"/>
        <v>801.4391851061697</v>
      </c>
      <c r="M533" s="20">
        <f t="shared" si="172"/>
        <v>47.330502475819657</v>
      </c>
      <c r="N533" s="20">
        <f t="shared" si="173"/>
        <v>49.923564292335655</v>
      </c>
      <c r="O533" s="20">
        <f t="shared" si="174"/>
        <v>2.5930618165160815</v>
      </c>
      <c r="P533" s="20">
        <f>Properties!$G$12*EXP(1/$N$2-1/300)*(K533*L533-M533*N533/Properties!$B$3)</f>
        <v>1.3090576670016035E-2</v>
      </c>
      <c r="Q533" s="20">
        <f>Properties!$G$13*(K533^2-O533*N533/Properties!$C$3)</f>
        <v>7.1755627280789406E-4</v>
      </c>
      <c r="R533" s="20">
        <f>Properties!$G$14*(O533*L533-M533*K533/Properties!$D$3)</f>
        <v>6.235902034598598E-10</v>
      </c>
      <c r="S533" s="20">
        <f t="shared" si="175"/>
        <v>98.193357200259825</v>
      </c>
      <c r="T533" s="20">
        <f t="shared" si="176"/>
        <v>78.371662161839197</v>
      </c>
      <c r="U533" s="20">
        <f t="shared" si="177"/>
        <v>4.6316933477890512</v>
      </c>
      <c r="V533" s="20">
        <f t="shared" si="178"/>
        <v>4.8854466513548935</v>
      </c>
      <c r="W533" s="20">
        <f t="shared" si="179"/>
        <v>0.25375330356584996</v>
      </c>
      <c r="X533" s="20">
        <f t="shared" si="188"/>
        <v>19.8</v>
      </c>
      <c r="Y533" s="20">
        <f t="shared" si="180"/>
        <v>0.99129295464711198</v>
      </c>
      <c r="Z533" s="34">
        <f t="shared" si="181"/>
        <v>5.4630091598133035E-2</v>
      </c>
      <c r="AA533" s="38">
        <f t="shared" si="184"/>
        <v>1.8066427997401747E-2</v>
      </c>
      <c r="AB533" s="37">
        <f t="shared" si="185"/>
        <v>2.0354222977010041E-2</v>
      </c>
      <c r="AC533" s="39">
        <f t="shared" si="182"/>
        <v>18.243292081775312</v>
      </c>
    </row>
    <row r="534" spans="1:29">
      <c r="A534" s="20">
        <f t="shared" si="183"/>
        <v>5.0700000000000425E-2</v>
      </c>
      <c r="B534" s="16">
        <f t="shared" si="168"/>
        <v>6.4553244918073283</v>
      </c>
      <c r="C534" s="16">
        <f t="shared" si="169"/>
        <v>120.93986091011161</v>
      </c>
      <c r="D534" s="20">
        <f t="shared" si="186"/>
        <v>98.193357200259825</v>
      </c>
      <c r="E534" s="20">
        <f t="shared" si="187"/>
        <v>78.371662161839197</v>
      </c>
      <c r="F534" s="20">
        <f t="shared" si="189"/>
        <v>4.6316933477890512</v>
      </c>
      <c r="G534" s="20">
        <f t="shared" si="189"/>
        <v>4.8854466513548935</v>
      </c>
      <c r="H534" s="20">
        <f t="shared" si="189"/>
        <v>0.25375330356584996</v>
      </c>
      <c r="I534" s="20">
        <f t="shared" si="189"/>
        <v>19.8</v>
      </c>
      <c r="J534" s="20">
        <f t="shared" si="189"/>
        <v>0.99129295464711198</v>
      </c>
      <c r="K534" s="20">
        <f t="shared" si="170"/>
        <v>1004.0810327835693</v>
      </c>
      <c r="L534" s="20">
        <f t="shared" si="171"/>
        <v>801.39330936549607</v>
      </c>
      <c r="M534" s="20">
        <f t="shared" si="172"/>
        <v>47.361609509899843</v>
      </c>
      <c r="N534" s="20">
        <f t="shared" si="173"/>
        <v>49.95637647154885</v>
      </c>
      <c r="O534" s="20">
        <f t="shared" si="174"/>
        <v>2.594766961649082</v>
      </c>
      <c r="P534" s="20">
        <f>Properties!$G$12*EXP(1/$N$2-1/300)*(K534*L534-M534*N534/Properties!$B$3)</f>
        <v>1.3089137614368113E-2</v>
      </c>
      <c r="Q534" s="20">
        <f>Properties!$G$13*(K534^2-O534*N534/Properties!$C$3)</f>
        <v>7.1748065606910046E-4</v>
      </c>
      <c r="R534" s="20">
        <f>Properties!$G$14*(O534*L534-M534*K534/Properties!$D$3)</f>
        <v>6.2396183351103921E-10</v>
      </c>
      <c r="S534" s="20">
        <f t="shared" si="175"/>
        <v>98.189892619532898</v>
      </c>
      <c r="T534" s="20">
        <f t="shared" si="176"/>
        <v>78.368539876714976</v>
      </c>
      <c r="U534" s="20">
        <f t="shared" si="177"/>
        <v>4.6348156329132655</v>
      </c>
      <c r="V534" s="20">
        <f t="shared" si="178"/>
        <v>4.8887400842804665</v>
      </c>
      <c r="W534" s="20">
        <f t="shared" si="179"/>
        <v>0.25392445136720859</v>
      </c>
      <c r="X534" s="20">
        <f t="shared" si="188"/>
        <v>19.8</v>
      </c>
      <c r="Y534" s="20">
        <f t="shared" si="180"/>
        <v>0.9912757054162511</v>
      </c>
      <c r="Z534" s="34">
        <f t="shared" si="181"/>
        <v>5.4734016698166577E-2</v>
      </c>
      <c r="AA534" s="38">
        <f t="shared" si="184"/>
        <v>1.8101073804671016E-2</v>
      </c>
      <c r="AB534" s="37">
        <f t="shared" si="185"/>
        <v>2.0393251541062796E-2</v>
      </c>
      <c r="AC534" s="39">
        <f t="shared" si="182"/>
        <v>18.243209082609077</v>
      </c>
    </row>
    <row r="535" spans="1:29">
      <c r="A535" s="20">
        <f t="shared" si="183"/>
        <v>5.0800000000000428E-2</v>
      </c>
      <c r="B535" s="16">
        <f t="shared" si="168"/>
        <v>6.4680568872546802</v>
      </c>
      <c r="C535" s="16">
        <f t="shared" si="169"/>
        <v>121.17840106969763</v>
      </c>
      <c r="D535" s="20">
        <f t="shared" si="186"/>
        <v>98.189892619532898</v>
      </c>
      <c r="E535" s="20">
        <f t="shared" si="187"/>
        <v>78.368539876714976</v>
      </c>
      <c r="F535" s="20">
        <f t="shared" si="189"/>
        <v>4.6348156329132655</v>
      </c>
      <c r="G535" s="20">
        <f t="shared" si="189"/>
        <v>4.8887400842804665</v>
      </c>
      <c r="H535" s="20">
        <f t="shared" si="189"/>
        <v>0.25392445136720859</v>
      </c>
      <c r="I535" s="20">
        <f t="shared" si="189"/>
        <v>19.8</v>
      </c>
      <c r="J535" s="20">
        <f t="shared" si="189"/>
        <v>0.9912757054162511</v>
      </c>
      <c r="K535" s="20">
        <f t="shared" si="170"/>
        <v>1004.0281344054922</v>
      </c>
      <c r="L535" s="20">
        <f t="shared" si="171"/>
        <v>801.34743800349077</v>
      </c>
      <c r="M535" s="20">
        <f t="shared" si="172"/>
        <v>47.392711908329346</v>
      </c>
      <c r="N535" s="20">
        <f t="shared" si="173"/>
        <v>49.989183768972083</v>
      </c>
      <c r="O535" s="20">
        <f t="shared" si="174"/>
        <v>2.5964718606428128</v>
      </c>
      <c r="P535" s="20">
        <f>Properties!$G$12*EXP(1/$N$2-1/300)*(K535*L535-M535*N535/Properties!$B$3)</f>
        <v>1.3087698771824145E-2</v>
      </c>
      <c r="Q535" s="20">
        <f>Properties!$G$13*(K535^2-O535*N535/Properties!$C$3)</f>
        <v>7.1740505018043875E-4</v>
      </c>
      <c r="R535" s="20">
        <f>Properties!$G$14*(O535*L535-M535*K535/Properties!$D$3)</f>
        <v>6.243333593404119E-10</v>
      </c>
      <c r="S535" s="20">
        <f t="shared" si="175"/>
        <v>98.186428418097861</v>
      </c>
      <c r="T535" s="20">
        <f t="shared" si="176"/>
        <v>78.365417934812399</v>
      </c>
      <c r="U535" s="20">
        <f t="shared" si="177"/>
        <v>4.6379375748158385</v>
      </c>
      <c r="V535" s="20">
        <f t="shared" si="178"/>
        <v>4.8920331559492691</v>
      </c>
      <c r="W535" s="20">
        <f t="shared" si="179"/>
        <v>0.25409558113343789</v>
      </c>
      <c r="X535" s="20">
        <f t="shared" si="188"/>
        <v>19.8</v>
      </c>
      <c r="Y535" s="20">
        <f t="shared" si="180"/>
        <v>0.99125845588523565</v>
      </c>
      <c r="Z535" s="34">
        <f t="shared" si="181"/>
        <v>5.4837926408354165E-2</v>
      </c>
      <c r="AA535" s="38">
        <f t="shared" si="184"/>
        <v>1.8135715819021386E-2</v>
      </c>
      <c r="AB535" s="37">
        <f t="shared" si="185"/>
        <v>2.0432275814845014E-2</v>
      </c>
      <c r="AC535" s="39">
        <f t="shared" si="182"/>
        <v>18.24312608708</v>
      </c>
    </row>
    <row r="536" spans="1:29">
      <c r="A536" s="20">
        <f t="shared" si="183"/>
        <v>5.0900000000000431E-2</v>
      </c>
      <c r="B536" s="16">
        <f t="shared" si="168"/>
        <v>6.480789282702033</v>
      </c>
      <c r="C536" s="16">
        <f t="shared" si="169"/>
        <v>121.41694122928365</v>
      </c>
      <c r="D536" s="20">
        <f t="shared" si="186"/>
        <v>98.186428418097861</v>
      </c>
      <c r="E536" s="20">
        <f t="shared" si="187"/>
        <v>78.365417934812399</v>
      </c>
      <c r="F536" s="20">
        <f t="shared" si="189"/>
        <v>4.6379375748158385</v>
      </c>
      <c r="G536" s="20">
        <f t="shared" si="189"/>
        <v>4.8920331559492691</v>
      </c>
      <c r="H536" s="20">
        <f t="shared" si="189"/>
        <v>0.25409558113343789</v>
      </c>
      <c r="I536" s="20">
        <f t="shared" si="189"/>
        <v>19.8</v>
      </c>
      <c r="J536" s="20">
        <f t="shared" si="189"/>
        <v>0.99125845588523565</v>
      </c>
      <c r="K536" s="20">
        <f t="shared" si="170"/>
        <v>1003.9752408346632</v>
      </c>
      <c r="L536" s="20">
        <f t="shared" si="171"/>
        <v>801.3015710194677</v>
      </c>
      <c r="M536" s="20">
        <f t="shared" si="172"/>
        <v>47.423809671781434</v>
      </c>
      <c r="N536" s="20">
        <f t="shared" si="173"/>
        <v>50.021986185313096</v>
      </c>
      <c r="O536" s="20">
        <f t="shared" si="174"/>
        <v>2.5981765135317372</v>
      </c>
      <c r="P536" s="20">
        <f>Properties!$G$12*EXP(1/$N$2-1/300)*(K536*L536-M536*N536/Properties!$B$3)</f>
        <v>1.3086260142340985E-2</v>
      </c>
      <c r="Q536" s="20">
        <f>Properties!$G$13*(K536^2-O536*N536/Properties!$C$3)</f>
        <v>7.1732945513974073E-4</v>
      </c>
      <c r="R536" s="20">
        <f>Properties!$G$14*(O536*L536-M536*K536/Properties!$D$3)</f>
        <v>6.2470478097333631E-10</v>
      </c>
      <c r="S536" s="20">
        <f t="shared" si="175"/>
        <v>98.182964595898724</v>
      </c>
      <c r="T536" s="20">
        <f t="shared" si="176"/>
        <v>78.362296336080647</v>
      </c>
      <c r="U536" s="20">
        <f t="shared" si="177"/>
        <v>4.6410591735475935</v>
      </c>
      <c r="V536" s="20">
        <f t="shared" si="178"/>
        <v>4.8953258664147121</v>
      </c>
      <c r="W536" s="20">
        <f t="shared" si="179"/>
        <v>0.2542666928671255</v>
      </c>
      <c r="X536" s="20">
        <f t="shared" si="188"/>
        <v>19.8</v>
      </c>
      <c r="Y536" s="20">
        <f t="shared" si="180"/>
        <v>0.99124120605404997</v>
      </c>
      <c r="Z536" s="34">
        <f t="shared" si="181"/>
        <v>5.4941820731811641E-2</v>
      </c>
      <c r="AA536" s="38">
        <f t="shared" si="184"/>
        <v>1.8170354041012759E-2</v>
      </c>
      <c r="AB536" s="37">
        <f t="shared" si="185"/>
        <v>2.0471295798991918E-2</v>
      </c>
      <c r="AC536" s="39">
        <f t="shared" si="182"/>
        <v>18.243043095187986</v>
      </c>
    </row>
    <row r="537" spans="1:29">
      <c r="A537" s="20">
        <f t="shared" si="183"/>
        <v>5.1000000000000434E-2</v>
      </c>
      <c r="B537" s="16">
        <f t="shared" si="168"/>
        <v>6.493521678149385</v>
      </c>
      <c r="C537" s="16">
        <f t="shared" si="169"/>
        <v>121.65548138886967</v>
      </c>
      <c r="D537" s="20">
        <f t="shared" si="186"/>
        <v>98.182964595898724</v>
      </c>
      <c r="E537" s="20">
        <f t="shared" si="187"/>
        <v>78.362296336080647</v>
      </c>
      <c r="F537" s="20">
        <f t="shared" si="189"/>
        <v>4.6410591735475935</v>
      </c>
      <c r="G537" s="20">
        <f t="shared" si="189"/>
        <v>4.8953258664147121</v>
      </c>
      <c r="H537" s="20">
        <f t="shared" si="189"/>
        <v>0.2542666928671255</v>
      </c>
      <c r="I537" s="20">
        <f t="shared" si="189"/>
        <v>19.8</v>
      </c>
      <c r="J537" s="20">
        <f t="shared" si="189"/>
        <v>0.99124120605404997</v>
      </c>
      <c r="K537" s="20">
        <f t="shared" si="170"/>
        <v>1003.9223520703239</v>
      </c>
      <c r="L537" s="20">
        <f t="shared" si="171"/>
        <v>801.25570841273998</v>
      </c>
      <c r="M537" s="20">
        <f t="shared" si="172"/>
        <v>47.454902800929268</v>
      </c>
      <c r="N537" s="20">
        <f t="shared" si="173"/>
        <v>50.054783721279506</v>
      </c>
      <c r="O537" s="20">
        <f t="shared" si="174"/>
        <v>2.5998809203503117</v>
      </c>
      <c r="P537" s="20">
        <f>Properties!$G$12*EXP(1/$N$2-1/300)*(K537*L537-M537*N537/Properties!$B$3)</f>
        <v>1.3084821725875499E-2</v>
      </c>
      <c r="Q537" s="20">
        <f>Properties!$G$13*(K537^2-O537*N537/Properties!$C$3)</f>
        <v>7.1725387094483941E-4</v>
      </c>
      <c r="R537" s="20">
        <f>Properties!$G$14*(O537*L537-M537*K537/Properties!$D$3)</f>
        <v>6.2507609843516202E-10</v>
      </c>
      <c r="S537" s="20">
        <f t="shared" si="175"/>
        <v>98.17950115287951</v>
      </c>
      <c r="T537" s="20">
        <f t="shared" si="176"/>
        <v>78.359175080468901</v>
      </c>
      <c r="U537" s="20">
        <f t="shared" si="177"/>
        <v>4.644180429159344</v>
      </c>
      <c r="V537" s="20">
        <f t="shared" si="178"/>
        <v>4.8986182157301963</v>
      </c>
      <c r="W537" s="20">
        <f t="shared" si="179"/>
        <v>0.25443778657085864</v>
      </c>
      <c r="X537" s="20">
        <f t="shared" si="188"/>
        <v>19.8</v>
      </c>
      <c r="Y537" s="20">
        <f t="shared" si="180"/>
        <v>0.99122395592267831</v>
      </c>
      <c r="Z537" s="34">
        <f t="shared" si="181"/>
        <v>5.5045699671654291E-2</v>
      </c>
      <c r="AA537" s="38">
        <f t="shared" si="184"/>
        <v>1.82049884712049E-2</v>
      </c>
      <c r="AB537" s="37">
        <f t="shared" si="185"/>
        <v>2.0510311494138733E-2</v>
      </c>
      <c r="AC537" s="39">
        <f t="shared" si="182"/>
        <v>18.242960106932927</v>
      </c>
    </row>
    <row r="538" spans="1:29">
      <c r="A538" s="20">
        <f t="shared" si="183"/>
        <v>5.1100000000000437E-2</v>
      </c>
      <c r="B538" s="16">
        <f t="shared" si="168"/>
        <v>6.5062540735967369</v>
      </c>
      <c r="C538" s="16">
        <f t="shared" si="169"/>
        <v>121.8940215484557</v>
      </c>
      <c r="D538" s="20">
        <f t="shared" si="186"/>
        <v>98.17950115287951</v>
      </c>
      <c r="E538" s="20">
        <f t="shared" si="187"/>
        <v>78.359175080468901</v>
      </c>
      <c r="F538" s="20">
        <f t="shared" si="189"/>
        <v>4.644180429159344</v>
      </c>
      <c r="G538" s="20">
        <f t="shared" si="189"/>
        <v>4.8986182157301963</v>
      </c>
      <c r="H538" s="20">
        <f t="shared" si="189"/>
        <v>0.25443778657085864</v>
      </c>
      <c r="I538" s="20">
        <f t="shared" si="189"/>
        <v>19.8</v>
      </c>
      <c r="J538" s="20">
        <f t="shared" si="189"/>
        <v>0.99122395592267831</v>
      </c>
      <c r="K538" s="20">
        <f t="shared" si="170"/>
        <v>1003.8694681117155</v>
      </c>
      <c r="L538" s="20">
        <f t="shared" si="171"/>
        <v>801.20985018262149</v>
      </c>
      <c r="M538" s="20">
        <f t="shared" si="172"/>
        <v>47.485991296445825</v>
      </c>
      <c r="N538" s="20">
        <f t="shared" si="173"/>
        <v>50.087576377578749</v>
      </c>
      <c r="O538" s="20">
        <f t="shared" si="174"/>
        <v>2.6015850811329853</v>
      </c>
      <c r="P538" s="20">
        <f>Properties!$G$12*EXP(1/$N$2-1/300)*(K538*L538-M538*N538/Properties!$B$3)</f>
        <v>1.3083383522384553E-2</v>
      </c>
      <c r="Q538" s="20">
        <f>Properties!$G$13*(K538^2-O538*N538/Properties!$C$3)</f>
        <v>7.1717829759356726E-4</v>
      </c>
      <c r="R538" s="20">
        <f>Properties!$G$14*(O538*L538-M538*K538/Properties!$D$3)</f>
        <v>6.2544731175123303E-10</v>
      </c>
      <c r="S538" s="20">
        <f t="shared" si="175"/>
        <v>98.176038088984228</v>
      </c>
      <c r="T538" s="20">
        <f t="shared" si="176"/>
        <v>78.356054167926359</v>
      </c>
      <c r="U538" s="20">
        <f t="shared" si="177"/>
        <v>4.6473013417018931</v>
      </c>
      <c r="V538" s="20">
        <f t="shared" si="178"/>
        <v>4.9019102039491109</v>
      </c>
      <c r="W538" s="20">
        <f t="shared" si="179"/>
        <v>0.25460886224722395</v>
      </c>
      <c r="X538" s="20">
        <f t="shared" si="188"/>
        <v>19.8</v>
      </c>
      <c r="Y538" s="20">
        <f t="shared" si="180"/>
        <v>0.99120670549110501</v>
      </c>
      <c r="Z538" s="34">
        <f t="shared" si="181"/>
        <v>5.5149563230997067E-2</v>
      </c>
      <c r="AA538" s="38">
        <f t="shared" si="184"/>
        <v>1.8239619110157718E-2</v>
      </c>
      <c r="AB538" s="37">
        <f t="shared" si="185"/>
        <v>2.0549322900920507E-2</v>
      </c>
      <c r="AC538" s="39">
        <f t="shared" si="182"/>
        <v>18.242877122314738</v>
      </c>
    </row>
    <row r="539" spans="1:29">
      <c r="A539" s="20">
        <f t="shared" si="183"/>
        <v>5.120000000000044E-2</v>
      </c>
      <c r="B539" s="16">
        <f t="shared" ref="B539:B602" si="190">A539/(PI()/4*$N$6^2)</f>
        <v>6.5189864690440888</v>
      </c>
      <c r="C539" s="16">
        <f t="shared" ref="C539:C602" si="191">A539*$N$10</f>
        <v>122.13256170804172</v>
      </c>
      <c r="D539" s="20">
        <f t="shared" si="186"/>
        <v>98.176038088984228</v>
      </c>
      <c r="E539" s="20">
        <f t="shared" si="187"/>
        <v>78.356054167926359</v>
      </c>
      <c r="F539" s="20">
        <f t="shared" si="189"/>
        <v>4.6473013417018931</v>
      </c>
      <c r="G539" s="20">
        <f t="shared" si="189"/>
        <v>4.9019102039491109</v>
      </c>
      <c r="H539" s="20">
        <f t="shared" si="189"/>
        <v>0.25460886224722395</v>
      </c>
      <c r="I539" s="20">
        <f t="shared" si="189"/>
        <v>19.8</v>
      </c>
      <c r="J539" s="20">
        <f t="shared" si="189"/>
        <v>0.99120670549110501</v>
      </c>
      <c r="K539" s="20">
        <f t="shared" ref="K539:K602" si="192">$N$3*D539/SUM(D539:I539)*$J539</f>
        <v>1003.8165889580797</v>
      </c>
      <c r="L539" s="20">
        <f t="shared" ref="L539:L602" si="193">$N$3*E539/SUM(D539:I539)*$J539</f>
        <v>801.16399632842592</v>
      </c>
      <c r="M539" s="20">
        <f t="shared" ref="M539:M602" si="194">$N$3*F539/SUM(D539:I539)*$J539</f>
        <v>47.51707515900398</v>
      </c>
      <c r="N539" s="20">
        <f t="shared" ref="N539:N602" si="195">$N$3*G539/SUM(D539:I539)*$J539</f>
        <v>50.120364154918121</v>
      </c>
      <c r="O539" s="20">
        <f t="shared" ref="O539:O602" si="196">$N$3*H539/SUM(D539:I539)*$J539</f>
        <v>2.6032889959142</v>
      </c>
      <c r="P539" s="20">
        <f>Properties!$G$12*EXP(1/$N$2-1/300)*(K539*L539-M539*N539/Properties!$B$3)</f>
        <v>1.3081945531825035E-2</v>
      </c>
      <c r="Q539" s="20">
        <f>Properties!$G$13*(K539^2-O539*N539/Properties!$C$3)</f>
        <v>7.1710273508375814E-4</v>
      </c>
      <c r="R539" s="20">
        <f>Properties!$G$14*(O539*L539-M539*K539/Properties!$D$3)</f>
        <v>6.2581842094688493E-10</v>
      </c>
      <c r="S539" s="20">
        <f t="shared" ref="S539:S602" si="197">D539+$N$10*(-P539-2*Q539+R539)*$B$25</f>
        <v>98.172575404156916</v>
      </c>
      <c r="T539" s="20">
        <f t="shared" ref="T539:T602" si="198">E539+$N$10*(-P539-R539)*$B$25</f>
        <v>78.352933598402217</v>
      </c>
      <c r="U539" s="20">
        <f t="shared" ref="U539:U602" si="199">F539+$N$10*(P539+R539)*$B$25</f>
        <v>4.650421911226033</v>
      </c>
      <c r="V539" s="20">
        <f t="shared" ref="V539:V602" si="200">G539+$N$10*(P539+Q539)*$B$25</f>
        <v>4.9052018311248347</v>
      </c>
      <c r="W539" s="20">
        <f t="shared" ref="W539:W602" si="201">H539+$N$10*(Q539-R539)*$B$25</f>
        <v>0.25477991989880761</v>
      </c>
      <c r="X539" s="20">
        <f t="shared" si="188"/>
        <v>19.8</v>
      </c>
      <c r="Y539" s="20">
        <f t="shared" ref="Y539:Y602" si="202">J539-($Q$6/(2*J539))*($B$25)</f>
        <v>0.99118945475931441</v>
      </c>
      <c r="Z539" s="34">
        <f t="shared" ref="Z539:Z602" si="203">1-(P539+R539)/($P$27+$R$27)</f>
        <v>5.5253411412953257E-2</v>
      </c>
      <c r="AA539" s="38">
        <f t="shared" si="184"/>
        <v>1.827424595843084E-2</v>
      </c>
      <c r="AB539" s="37">
        <f t="shared" si="185"/>
        <v>2.058833001997229E-2</v>
      </c>
      <c r="AC539" s="39">
        <f t="shared" ref="AC539:AC602" si="204">(P539+R539)/(Q539-R539)</f>
        <v>18.242794141333317</v>
      </c>
    </row>
    <row r="540" spans="1:29">
      <c r="A540" s="20">
        <f t="shared" ref="A540:A603" si="205">A539+$B$25</f>
        <v>5.1300000000000442E-2</v>
      </c>
      <c r="B540" s="16">
        <f t="shared" si="190"/>
        <v>6.5317188644914408</v>
      </c>
      <c r="C540" s="16">
        <f t="shared" si="191"/>
        <v>122.37110186762774</v>
      </c>
      <c r="D540" s="20">
        <f t="shared" si="186"/>
        <v>98.172575404156916</v>
      </c>
      <c r="E540" s="20">
        <f t="shared" si="187"/>
        <v>78.352933598402217</v>
      </c>
      <c r="F540" s="20">
        <f t="shared" si="189"/>
        <v>4.650421911226033</v>
      </c>
      <c r="G540" s="20">
        <f t="shared" si="189"/>
        <v>4.9052018311248347</v>
      </c>
      <c r="H540" s="20">
        <f t="shared" si="189"/>
        <v>0.25477991989880761</v>
      </c>
      <c r="I540" s="20">
        <f t="shared" si="189"/>
        <v>19.8</v>
      </c>
      <c r="J540" s="20">
        <f t="shared" si="189"/>
        <v>0.99118945475931441</v>
      </c>
      <c r="K540" s="20">
        <f t="shared" si="192"/>
        <v>1003.763714608658</v>
      </c>
      <c r="L540" s="20">
        <f t="shared" si="193"/>
        <v>801.11814684946683</v>
      </c>
      <c r="M540" s="20">
        <f t="shared" si="194"/>
        <v>47.548154389276455</v>
      </c>
      <c r="N540" s="20">
        <f t="shared" si="195"/>
        <v>50.153147054004783</v>
      </c>
      <c r="O540" s="20">
        <f t="shared" si="196"/>
        <v>2.6049926647283894</v>
      </c>
      <c r="P540" s="20">
        <f>Properties!$G$12*EXP(1/$N$2-1/300)*(K540*L540-M540*N540/Properties!$B$3)</f>
        <v>1.308050775415383E-2</v>
      </c>
      <c r="Q540" s="20">
        <f>Properties!$G$13*(K540^2-O540*N540/Properties!$C$3)</f>
        <v>7.1702718341324549E-4</v>
      </c>
      <c r="R540" s="20">
        <f>Properties!$G$14*(O540*L540-M540*K540/Properties!$D$3)</f>
        <v>6.261894260474461E-10</v>
      </c>
      <c r="S540" s="20">
        <f t="shared" si="197"/>
        <v>98.169113098341626</v>
      </c>
      <c r="T540" s="20">
        <f t="shared" si="198"/>
        <v>78.349813371845698</v>
      </c>
      <c r="U540" s="20">
        <f t="shared" si="199"/>
        <v>4.6535421377825461</v>
      </c>
      <c r="V540" s="20">
        <f t="shared" si="200"/>
        <v>4.9084930973107355</v>
      </c>
      <c r="W540" s="20">
        <f t="shared" si="201"/>
        <v>0.25495095952819519</v>
      </c>
      <c r="X540" s="20">
        <f t="shared" si="188"/>
        <v>19.8</v>
      </c>
      <c r="Y540" s="20">
        <f t="shared" si="202"/>
        <v>0.99117220372729087</v>
      </c>
      <c r="Z540" s="34">
        <f t="shared" si="203"/>
        <v>5.5357244220636703E-2</v>
      </c>
      <c r="AA540" s="38">
        <f t="shared" ref="AA540:AA603" si="206">($D$27-S540)/$D$27</f>
        <v>1.8308869016583743E-2</v>
      </c>
      <c r="AB540" s="37">
        <f t="shared" ref="AB540:AB603" si="207">($E$27-T540)/$E$27</f>
        <v>2.0627332851928769E-2</v>
      </c>
      <c r="AC540" s="39">
        <f t="shared" si="204"/>
        <v>18.242711163988563</v>
      </c>
    </row>
    <row r="541" spans="1:29">
      <c r="A541" s="20">
        <f t="shared" si="205"/>
        <v>5.1400000000000445E-2</v>
      </c>
      <c r="B541" s="16">
        <f t="shared" si="190"/>
        <v>6.5444512599387927</v>
      </c>
      <c r="C541" s="16">
        <f t="shared" si="191"/>
        <v>122.60964202721377</v>
      </c>
      <c r="D541" s="20">
        <f t="shared" ref="D541:D604" si="208">S540</f>
        <v>98.169113098341626</v>
      </c>
      <c r="E541" s="20">
        <f t="shared" ref="E541:E604" si="209">T540</f>
        <v>78.349813371845698</v>
      </c>
      <c r="F541" s="20">
        <f t="shared" si="189"/>
        <v>4.6535421377825461</v>
      </c>
      <c r="G541" s="20">
        <f t="shared" si="189"/>
        <v>4.9084930973107355</v>
      </c>
      <c r="H541" s="20">
        <f t="shared" si="189"/>
        <v>0.25495095952819519</v>
      </c>
      <c r="I541" s="20">
        <f t="shared" si="189"/>
        <v>19.8</v>
      </c>
      <c r="J541" s="20">
        <f t="shared" si="189"/>
        <v>0.99117220372729087</v>
      </c>
      <c r="K541" s="20">
        <f t="shared" si="192"/>
        <v>1003.7108450626923</v>
      </c>
      <c r="L541" s="20">
        <f t="shared" si="193"/>
        <v>801.07230174505833</v>
      </c>
      <c r="M541" s="20">
        <f t="shared" si="194"/>
        <v>47.579228987935835</v>
      </c>
      <c r="N541" s="20">
        <f t="shared" si="195"/>
        <v>50.185925075545754</v>
      </c>
      <c r="O541" s="20">
        <f t="shared" si="196"/>
        <v>2.6066960876099832</v>
      </c>
      <c r="P541" s="20">
        <f>Properties!$G$12*EXP(1/$N$2-1/300)*(K541*L541-M541*N541/Properties!$B$3)</f>
        <v>1.307907018932784E-2</v>
      </c>
      <c r="Q541" s="20">
        <f>Properties!$G$13*(K541^2-O541*N541/Properties!$C$3)</f>
        <v>7.1695164257986417E-4</v>
      </c>
      <c r="R541" s="20">
        <f>Properties!$G$14*(O541*L541-M541*K541/Properties!$D$3)</f>
        <v>6.2656032707823913E-10</v>
      </c>
      <c r="S541" s="20">
        <f t="shared" si="197"/>
        <v>98.165651171482409</v>
      </c>
      <c r="T541" s="20">
        <f t="shared" si="198"/>
        <v>78.346693488206043</v>
      </c>
      <c r="U541" s="20">
        <f t="shared" si="199"/>
        <v>4.6566620214222052</v>
      </c>
      <c r="V541" s="20">
        <f t="shared" si="200"/>
        <v>4.9117840025601707</v>
      </c>
      <c r="W541" s="20">
        <f t="shared" si="201"/>
        <v>0.25512198113797185</v>
      </c>
      <c r="X541" s="20">
        <f t="shared" si="188"/>
        <v>19.8</v>
      </c>
      <c r="Y541" s="20">
        <f t="shared" si="202"/>
        <v>0.99115495239501872</v>
      </c>
      <c r="Z541" s="34">
        <f t="shared" si="203"/>
        <v>5.5461061657159694E-2</v>
      </c>
      <c r="AA541" s="38">
        <f t="shared" si="206"/>
        <v>1.8343488285175909E-2</v>
      </c>
      <c r="AB541" s="37">
        <f t="shared" si="207"/>
        <v>2.0666331397424464E-2</v>
      </c>
      <c r="AC541" s="39">
        <f t="shared" si="204"/>
        <v>18.242628190280378</v>
      </c>
    </row>
    <row r="542" spans="1:29">
      <c r="A542" s="20">
        <f t="shared" si="205"/>
        <v>5.1500000000000448E-2</v>
      </c>
      <c r="B542" s="16">
        <f t="shared" si="190"/>
        <v>6.5571836553861447</v>
      </c>
      <c r="C542" s="16">
        <f t="shared" si="191"/>
        <v>122.84818218679979</v>
      </c>
      <c r="D542" s="20">
        <f t="shared" si="208"/>
        <v>98.165651171482409</v>
      </c>
      <c r="E542" s="20">
        <f t="shared" si="209"/>
        <v>78.346693488206043</v>
      </c>
      <c r="F542" s="20">
        <f t="shared" si="189"/>
        <v>4.6566620214222052</v>
      </c>
      <c r="G542" s="20">
        <f t="shared" si="189"/>
        <v>4.9117840025601707</v>
      </c>
      <c r="H542" s="20">
        <f t="shared" si="189"/>
        <v>0.25512198113797185</v>
      </c>
      <c r="I542" s="20">
        <f t="shared" si="189"/>
        <v>19.8</v>
      </c>
      <c r="J542" s="20">
        <f t="shared" si="189"/>
        <v>0.99115495239501872</v>
      </c>
      <c r="K542" s="20">
        <f t="shared" si="192"/>
        <v>1003.6579803194247</v>
      </c>
      <c r="L542" s="20">
        <f t="shared" si="193"/>
        <v>801.02646101451478</v>
      </c>
      <c r="M542" s="20">
        <f t="shared" si="194"/>
        <v>47.610298955654578</v>
      </c>
      <c r="N542" s="20">
        <f t="shared" si="195"/>
        <v>50.218698220247916</v>
      </c>
      <c r="O542" s="20">
        <f t="shared" si="196"/>
        <v>2.6083992645934031</v>
      </c>
      <c r="P542" s="20">
        <f>Properties!$G$12*EXP(1/$N$2-1/300)*(K542*L542-M542*N542/Properties!$B$3)</f>
        <v>1.3077632837303987E-2</v>
      </c>
      <c r="Q542" s="20">
        <f>Properties!$G$13*(K542^2-O542*N542/Properties!$C$3)</f>
        <v>7.1687611258144913E-4</v>
      </c>
      <c r="R542" s="20">
        <f>Properties!$G$14*(O542*L542-M542*K542/Properties!$D$3)</f>
        <v>6.2693112406457967E-10</v>
      </c>
      <c r="S542" s="20">
        <f t="shared" si="197"/>
        <v>98.162189623523346</v>
      </c>
      <c r="T542" s="20">
        <f t="shared" si="198"/>
        <v>78.343573947432475</v>
      </c>
      <c r="U542" s="20">
        <f t="shared" si="199"/>
        <v>4.6597815621957714</v>
      </c>
      <c r="V542" s="20">
        <f t="shared" si="200"/>
        <v>4.9150745469264869</v>
      </c>
      <c r="W542" s="20">
        <f t="shared" si="201"/>
        <v>0.25529298473072221</v>
      </c>
      <c r="X542" s="20">
        <f t="shared" si="188"/>
        <v>19.8</v>
      </c>
      <c r="Y542" s="20">
        <f t="shared" si="202"/>
        <v>0.9911377007624822</v>
      </c>
      <c r="Z542" s="34">
        <f t="shared" si="203"/>
        <v>5.5564863725633518E-2</v>
      </c>
      <c r="AA542" s="38">
        <f t="shared" si="206"/>
        <v>1.8378103764766535E-2</v>
      </c>
      <c r="AB542" s="37">
        <f t="shared" si="207"/>
        <v>2.0705325657094063E-2</v>
      </c>
      <c r="AC542" s="39">
        <f t="shared" si="204"/>
        <v>18.242545220208676</v>
      </c>
    </row>
    <row r="543" spans="1:29">
      <c r="A543" s="20">
        <f t="shared" si="205"/>
        <v>5.1600000000000451E-2</v>
      </c>
      <c r="B543" s="16">
        <f t="shared" si="190"/>
        <v>6.5699160508334966</v>
      </c>
      <c r="C543" s="16">
        <f t="shared" si="191"/>
        <v>123.08672234638581</v>
      </c>
      <c r="D543" s="20">
        <f t="shared" si="208"/>
        <v>98.162189623523346</v>
      </c>
      <c r="E543" s="20">
        <f t="shared" si="209"/>
        <v>78.343573947432475</v>
      </c>
      <c r="F543" s="20">
        <f t="shared" si="189"/>
        <v>4.6597815621957714</v>
      </c>
      <c r="G543" s="20">
        <f t="shared" si="189"/>
        <v>4.9150745469264869</v>
      </c>
      <c r="H543" s="20">
        <f t="shared" si="189"/>
        <v>0.25529298473072221</v>
      </c>
      <c r="I543" s="20">
        <f t="shared" si="189"/>
        <v>19.8</v>
      </c>
      <c r="J543" s="20">
        <f t="shared" si="189"/>
        <v>0.9911377007624822</v>
      </c>
      <c r="K543" s="20">
        <f t="shared" si="192"/>
        <v>1003.6051203780971</v>
      </c>
      <c r="L543" s="20">
        <f t="shared" si="193"/>
        <v>800.98062465714986</v>
      </c>
      <c r="M543" s="20">
        <f t="shared" si="194"/>
        <v>47.641364293104978</v>
      </c>
      <c r="N543" s="20">
        <f t="shared" si="195"/>
        <v>50.251466488817968</v>
      </c>
      <c r="O543" s="20">
        <f t="shared" si="196"/>
        <v>2.6101021957130617</v>
      </c>
      <c r="P543" s="20">
        <f>Properties!$G$12*EXP(1/$N$2-1/300)*(K543*L543-M543*N543/Properties!$B$3)</f>
        <v>1.3076195698039184E-2</v>
      </c>
      <c r="Q543" s="20">
        <f>Properties!$G$13*(K543^2-O543*N543/Properties!$C$3)</f>
        <v>7.1680059341583575E-4</v>
      </c>
      <c r="R543" s="20">
        <f>Properties!$G$14*(O543*L543-M543*K543/Properties!$D$3)</f>
        <v>6.2730181703177439E-10</v>
      </c>
      <c r="S543" s="20">
        <f t="shared" si="197"/>
        <v>98.158728454408504</v>
      </c>
      <c r="T543" s="20">
        <f t="shared" si="198"/>
        <v>78.340454749474247</v>
      </c>
      <c r="U543" s="20">
        <f t="shared" si="199"/>
        <v>4.6629007601539962</v>
      </c>
      <c r="V543" s="20">
        <f t="shared" si="200"/>
        <v>4.9183647304630203</v>
      </c>
      <c r="W543" s="20">
        <f t="shared" si="201"/>
        <v>0.25546397030903029</v>
      </c>
      <c r="X543" s="20">
        <f t="shared" si="188"/>
        <v>19.8</v>
      </c>
      <c r="Y543" s="20">
        <f t="shared" si="202"/>
        <v>0.99112044882966577</v>
      </c>
      <c r="Z543" s="34">
        <f t="shared" si="203"/>
        <v>5.5668650429169353E-2</v>
      </c>
      <c r="AA543" s="38">
        <f t="shared" si="206"/>
        <v>1.8412715455914962E-2</v>
      </c>
      <c r="AB543" s="37">
        <f t="shared" si="207"/>
        <v>2.0744315631571909E-2</v>
      </c>
      <c r="AC543" s="39">
        <f t="shared" si="204"/>
        <v>18.242462253773347</v>
      </c>
    </row>
    <row r="544" spans="1:29">
      <c r="A544" s="20">
        <f t="shared" si="205"/>
        <v>5.1700000000000454E-2</v>
      </c>
      <c r="B544" s="16">
        <f t="shared" si="190"/>
        <v>6.5826484462808486</v>
      </c>
      <c r="C544" s="16">
        <f t="shared" si="191"/>
        <v>123.32526250597185</v>
      </c>
      <c r="D544" s="20">
        <f t="shared" si="208"/>
        <v>98.158728454408504</v>
      </c>
      <c r="E544" s="20">
        <f t="shared" si="209"/>
        <v>78.340454749474247</v>
      </c>
      <c r="F544" s="20">
        <f t="shared" si="189"/>
        <v>4.6629007601539962</v>
      </c>
      <c r="G544" s="20">
        <f t="shared" si="189"/>
        <v>4.9183647304630203</v>
      </c>
      <c r="H544" s="20">
        <f t="shared" si="189"/>
        <v>0.25546397030903029</v>
      </c>
      <c r="I544" s="20">
        <f t="shared" si="189"/>
        <v>19.8</v>
      </c>
      <c r="J544" s="20">
        <f t="shared" si="189"/>
        <v>0.99112044882966577</v>
      </c>
      <c r="K544" s="20">
        <f t="shared" si="192"/>
        <v>1003.5522652379523</v>
      </c>
      <c r="L544" s="20">
        <f t="shared" si="193"/>
        <v>800.9347926722786</v>
      </c>
      <c r="M544" s="20">
        <f t="shared" si="194"/>
        <v>47.672425000959237</v>
      </c>
      <c r="N544" s="20">
        <f t="shared" si="195"/>
        <v>50.284229881962538</v>
      </c>
      <c r="O544" s="20">
        <f t="shared" si="196"/>
        <v>2.6118048810033678</v>
      </c>
      <c r="P544" s="20">
        <f>Properties!$G$12*EXP(1/$N$2-1/300)*(K544*L544-M544*N544/Properties!$B$3)</f>
        <v>1.3074758771490379E-2</v>
      </c>
      <c r="Q544" s="20">
        <f>Properties!$G$13*(K544^2-O544*N544/Properties!$C$3)</f>
        <v>7.1672508508086074E-4</v>
      </c>
      <c r="R544" s="20">
        <f>Properties!$G$14*(O544*L544-M544*K544/Properties!$D$3)</f>
        <v>6.2767240600512487E-10</v>
      </c>
      <c r="S544" s="20">
        <f t="shared" si="197"/>
        <v>98.155267664081975</v>
      </c>
      <c r="T544" s="20">
        <f t="shared" si="198"/>
        <v>78.337335894280628</v>
      </c>
      <c r="U544" s="20">
        <f t="shared" si="199"/>
        <v>4.6660196153476212</v>
      </c>
      <c r="V544" s="20">
        <f t="shared" si="200"/>
        <v>4.9216545532230951</v>
      </c>
      <c r="W544" s="20">
        <f t="shared" si="201"/>
        <v>0.2556349378754797</v>
      </c>
      <c r="X544" s="20">
        <f t="shared" si="188"/>
        <v>19.8</v>
      </c>
      <c r="Y544" s="20">
        <f t="shared" si="202"/>
        <v>0.99110319659655366</v>
      </c>
      <c r="Z544" s="34">
        <f t="shared" si="203"/>
        <v>5.5772421770876712E-2</v>
      </c>
      <c r="AA544" s="38">
        <f t="shared" si="206"/>
        <v>1.8447323359180246E-2</v>
      </c>
      <c r="AB544" s="37">
        <f t="shared" si="207"/>
        <v>2.0783301321492153E-2</v>
      </c>
      <c r="AC544" s="39">
        <f t="shared" si="204"/>
        <v>18.242379290974299</v>
      </c>
    </row>
    <row r="545" spans="1:29">
      <c r="A545" s="20">
        <f t="shared" si="205"/>
        <v>5.1800000000000457E-2</v>
      </c>
      <c r="B545" s="16">
        <f t="shared" si="190"/>
        <v>6.5953808417282005</v>
      </c>
      <c r="C545" s="16">
        <f t="shared" si="191"/>
        <v>123.56380266555787</v>
      </c>
      <c r="D545" s="20">
        <f t="shared" si="208"/>
        <v>98.155267664081975</v>
      </c>
      <c r="E545" s="20">
        <f t="shared" si="209"/>
        <v>78.337335894280628</v>
      </c>
      <c r="F545" s="20">
        <f t="shared" si="189"/>
        <v>4.6660196153476212</v>
      </c>
      <c r="G545" s="20">
        <f t="shared" si="189"/>
        <v>4.9216545532230951</v>
      </c>
      <c r="H545" s="20">
        <f t="shared" si="189"/>
        <v>0.2556349378754797</v>
      </c>
      <c r="I545" s="20">
        <f t="shared" si="189"/>
        <v>19.8</v>
      </c>
      <c r="J545" s="20">
        <f t="shared" si="189"/>
        <v>0.99110319659655366</v>
      </c>
      <c r="K545" s="20">
        <f t="shared" si="192"/>
        <v>1003.4994148982323</v>
      </c>
      <c r="L545" s="20">
        <f t="shared" si="193"/>
        <v>800.88896505921559</v>
      </c>
      <c r="M545" s="20">
        <f t="shared" si="194"/>
        <v>47.703481079889379</v>
      </c>
      <c r="N545" s="20">
        <f t="shared" si="195"/>
        <v>50.316988400388048</v>
      </c>
      <c r="O545" s="20">
        <f t="shared" si="196"/>
        <v>2.6135073204987234</v>
      </c>
      <c r="P545" s="20">
        <f>Properties!$G$12*EXP(1/$N$2-1/300)*(K545*L545-M545*N545/Properties!$B$3)</f>
        <v>1.3073322057614524E-2</v>
      </c>
      <c r="Q545" s="20">
        <f>Properties!$G$13*(K545^2-O545*N545/Properties!$C$3)</f>
        <v>7.1664958757436056E-4</v>
      </c>
      <c r="R545" s="20">
        <f>Properties!$G$14*(O545*L545-M545*K545/Properties!$D$3)</f>
        <v>6.2804289100992672E-10</v>
      </c>
      <c r="S545" s="20">
        <f t="shared" si="197"/>
        <v>98.15180725248787</v>
      </c>
      <c r="T545" s="20">
        <f t="shared" si="198"/>
        <v>78.334217381800869</v>
      </c>
      <c r="U545" s="20">
        <f t="shared" si="199"/>
        <v>4.6691381278273774</v>
      </c>
      <c r="V545" s="20">
        <f t="shared" si="200"/>
        <v>4.9249440152600252</v>
      </c>
      <c r="W545" s="20">
        <f t="shared" si="201"/>
        <v>0.25580588743265348</v>
      </c>
      <c r="X545" s="20">
        <f t="shared" si="188"/>
        <v>19.8</v>
      </c>
      <c r="Y545" s="20">
        <f t="shared" si="202"/>
        <v>0.99108594406313011</v>
      </c>
      <c r="Z545" s="34">
        <f t="shared" si="203"/>
        <v>5.5876177753864109E-2</v>
      </c>
      <c r="AA545" s="38">
        <f t="shared" si="206"/>
        <v>1.8481927475121295E-2</v>
      </c>
      <c r="AB545" s="37">
        <f t="shared" si="207"/>
        <v>2.0822282727489139E-2</v>
      </c>
      <c r="AC545" s="39">
        <f t="shared" si="204"/>
        <v>18.242296331811445</v>
      </c>
    </row>
    <row r="546" spans="1:29">
      <c r="A546" s="20">
        <f t="shared" si="205"/>
        <v>5.190000000000046E-2</v>
      </c>
      <c r="B546" s="16">
        <f t="shared" si="190"/>
        <v>6.6081132371755524</v>
      </c>
      <c r="C546" s="16">
        <f t="shared" si="191"/>
        <v>123.8023428251439</v>
      </c>
      <c r="D546" s="20">
        <f t="shared" si="208"/>
        <v>98.15180725248787</v>
      </c>
      <c r="E546" s="20">
        <f t="shared" si="209"/>
        <v>78.334217381800869</v>
      </c>
      <c r="F546" s="20">
        <f t="shared" si="189"/>
        <v>4.6691381278273774</v>
      </c>
      <c r="G546" s="20">
        <f t="shared" si="189"/>
        <v>4.9249440152600252</v>
      </c>
      <c r="H546" s="20">
        <f t="shared" si="189"/>
        <v>0.25580588743265348</v>
      </c>
      <c r="I546" s="20">
        <f t="shared" si="189"/>
        <v>19.8</v>
      </c>
      <c r="J546" s="20">
        <f t="shared" si="189"/>
        <v>0.99108594406313011</v>
      </c>
      <c r="K546" s="20">
        <f t="shared" si="192"/>
        <v>1003.4465693581794</v>
      </c>
      <c r="L546" s="20">
        <f t="shared" si="193"/>
        <v>800.84314181727461</v>
      </c>
      <c r="M546" s="20">
        <f t="shared" si="194"/>
        <v>47.734532530567307</v>
      </c>
      <c r="N546" s="20">
        <f t="shared" si="195"/>
        <v>50.34974204480077</v>
      </c>
      <c r="O546" s="20">
        <f t="shared" si="196"/>
        <v>2.615209514233519</v>
      </c>
      <c r="P546" s="20">
        <f>Properties!$G$12*EXP(1/$N$2-1/300)*(K546*L546-M546*N546/Properties!$B$3)</f>
        <v>1.3071885556368545E-2</v>
      </c>
      <c r="Q546" s="20">
        <f>Properties!$G$13*(K546^2-O546*N546/Properties!$C$3)</f>
        <v>7.1657410089417169E-4</v>
      </c>
      <c r="R546" s="20">
        <f>Properties!$G$14*(O546*L546-M546*K546/Properties!$D$3)</f>
        <v>6.2841327207146446E-10</v>
      </c>
      <c r="S546" s="20">
        <f t="shared" si="197"/>
        <v>98.148347219570297</v>
      </c>
      <c r="T546" s="20">
        <f t="shared" si="198"/>
        <v>78.331099211984267</v>
      </c>
      <c r="U546" s="20">
        <f t="shared" si="199"/>
        <v>4.6722562976439859</v>
      </c>
      <c r="V546" s="20">
        <f t="shared" si="200"/>
        <v>4.9282331166271138</v>
      </c>
      <c r="W546" s="20">
        <f t="shared" si="201"/>
        <v>0.25597681898313418</v>
      </c>
      <c r="X546" s="20">
        <f t="shared" si="188"/>
        <v>19.8</v>
      </c>
      <c r="Y546" s="20">
        <f t="shared" si="202"/>
        <v>0.99106869122937957</v>
      </c>
      <c r="Z546" s="34">
        <f t="shared" si="203"/>
        <v>5.5979918381242388E-2</v>
      </c>
      <c r="AA546" s="38">
        <f t="shared" si="206"/>
        <v>1.8516527804297026E-2</v>
      </c>
      <c r="AB546" s="37">
        <f t="shared" si="207"/>
        <v>2.0861259850196667E-2</v>
      </c>
      <c r="AC546" s="39">
        <f t="shared" si="204"/>
        <v>18.242213376284663</v>
      </c>
    </row>
    <row r="547" spans="1:29">
      <c r="A547" s="20">
        <f t="shared" si="205"/>
        <v>5.2000000000000463E-2</v>
      </c>
      <c r="B547" s="16">
        <f t="shared" si="190"/>
        <v>6.6208456326229044</v>
      </c>
      <c r="C547" s="16">
        <f t="shared" si="191"/>
        <v>124.04088298472992</v>
      </c>
      <c r="D547" s="20">
        <f t="shared" si="208"/>
        <v>98.148347219570297</v>
      </c>
      <c r="E547" s="20">
        <f t="shared" si="209"/>
        <v>78.331099211984267</v>
      </c>
      <c r="F547" s="20">
        <f t="shared" si="189"/>
        <v>4.6722562976439859</v>
      </c>
      <c r="G547" s="20">
        <f t="shared" si="189"/>
        <v>4.9282331166271138</v>
      </c>
      <c r="H547" s="20">
        <f t="shared" si="189"/>
        <v>0.25597681898313418</v>
      </c>
      <c r="I547" s="20">
        <f t="shared" si="189"/>
        <v>19.8</v>
      </c>
      <c r="J547" s="20">
        <f t="shared" si="189"/>
        <v>0.99106869122937957</v>
      </c>
      <c r="K547" s="20">
        <f t="shared" si="192"/>
        <v>1003.3937286170371</v>
      </c>
      <c r="L547" s="20">
        <f t="shared" si="193"/>
        <v>800.7973229457715</v>
      </c>
      <c r="M547" s="20">
        <f t="shared" si="194"/>
        <v>47.765579353664812</v>
      </c>
      <c r="N547" s="20">
        <f t="shared" si="195"/>
        <v>50.382490815906891</v>
      </c>
      <c r="O547" s="20">
        <f t="shared" si="196"/>
        <v>2.6169114622421445</v>
      </c>
      <c r="P547" s="20">
        <f>Properties!$G$12*EXP(1/$N$2-1/300)*(K547*L547-M547*N547/Properties!$B$3)</f>
        <v>1.3070449267709444E-2</v>
      </c>
      <c r="Q547" s="20">
        <f>Properties!$G$13*(K547^2-O547*N547/Properties!$C$3)</f>
        <v>7.1649862503813289E-4</v>
      </c>
      <c r="R547" s="20">
        <f>Properties!$G$14*(O547*L547-M547*K547/Properties!$D$3)</f>
        <v>6.2878354921501973E-10</v>
      </c>
      <c r="S547" s="20">
        <f t="shared" si="197"/>
        <v>98.144887565273393</v>
      </c>
      <c r="T547" s="20">
        <f t="shared" si="198"/>
        <v>78.327981384780102</v>
      </c>
      <c r="U547" s="20">
        <f t="shared" si="199"/>
        <v>4.6753741248481564</v>
      </c>
      <c r="V547" s="20">
        <f t="shared" si="200"/>
        <v>4.9315218573776542</v>
      </c>
      <c r="W547" s="20">
        <f t="shared" si="201"/>
        <v>0.25614773252950379</v>
      </c>
      <c r="X547" s="20">
        <f t="shared" si="188"/>
        <v>19.8</v>
      </c>
      <c r="Y547" s="20">
        <f t="shared" si="202"/>
        <v>0.99105143809528629</v>
      </c>
      <c r="Z547" s="34">
        <f t="shared" si="203"/>
        <v>5.6083643656116844E-2</v>
      </c>
      <c r="AA547" s="38">
        <f t="shared" si="206"/>
        <v>1.8551124347266069E-2</v>
      </c>
      <c r="AB547" s="37">
        <f t="shared" si="207"/>
        <v>2.0900232690248721E-2</v>
      </c>
      <c r="AC547" s="39">
        <f t="shared" si="204"/>
        <v>18.242130424393881</v>
      </c>
    </row>
    <row r="548" spans="1:29">
      <c r="A548" s="20">
        <f t="shared" si="205"/>
        <v>5.2100000000000465E-2</v>
      </c>
      <c r="B548" s="16">
        <f t="shared" si="190"/>
        <v>6.6335780280702563</v>
      </c>
      <c r="C548" s="16">
        <f t="shared" si="191"/>
        <v>124.27942314431594</v>
      </c>
      <c r="D548" s="20">
        <f t="shared" si="208"/>
        <v>98.144887565273393</v>
      </c>
      <c r="E548" s="20">
        <f t="shared" si="209"/>
        <v>78.327981384780102</v>
      </c>
      <c r="F548" s="20">
        <f t="shared" si="189"/>
        <v>4.6753741248481564</v>
      </c>
      <c r="G548" s="20">
        <f t="shared" si="189"/>
        <v>4.9315218573776542</v>
      </c>
      <c r="H548" s="20">
        <f t="shared" si="189"/>
        <v>0.25614773252950379</v>
      </c>
      <c r="I548" s="20">
        <f t="shared" si="189"/>
        <v>19.8</v>
      </c>
      <c r="J548" s="20">
        <f t="shared" si="189"/>
        <v>0.99105143809528629</v>
      </c>
      <c r="K548" s="20">
        <f t="shared" si="192"/>
        <v>1003.3408926740478</v>
      </c>
      <c r="L548" s="20">
        <f t="shared" si="193"/>
        <v>800.75150844402071</v>
      </c>
      <c r="M548" s="20">
        <f t="shared" si="194"/>
        <v>47.796621549853498</v>
      </c>
      <c r="N548" s="20">
        <f t="shared" si="195"/>
        <v>50.415234714412406</v>
      </c>
      <c r="O548" s="20">
        <f t="shared" si="196"/>
        <v>2.6186131645589774</v>
      </c>
      <c r="P548" s="20">
        <f>Properties!$G$12*EXP(1/$N$2-1/300)*(K548*L548-M548*N548/Properties!$B$3)</f>
        <v>1.3069013191594188E-2</v>
      </c>
      <c r="Q548" s="20">
        <f>Properties!$G$13*(K548^2-O548*N548/Properties!$C$3)</f>
        <v>7.1642316000408192E-4</v>
      </c>
      <c r="R548" s="20">
        <f>Properties!$G$14*(O548*L548-M548*K548/Properties!$D$3)</f>
        <v>6.2915372246586467E-10</v>
      </c>
      <c r="S548" s="20">
        <f t="shared" si="197"/>
        <v>98.141428289541281</v>
      </c>
      <c r="T548" s="20">
        <f t="shared" si="198"/>
        <v>78.324863900137672</v>
      </c>
      <c r="U548" s="20">
        <f t="shared" si="199"/>
        <v>4.6784916094905897</v>
      </c>
      <c r="V548" s="20">
        <f t="shared" si="200"/>
        <v>4.9348102375649274</v>
      </c>
      <c r="W548" s="20">
        <f t="shared" si="201"/>
        <v>0.25631862807434386</v>
      </c>
      <c r="X548" s="20">
        <f t="shared" si="188"/>
        <v>19.8</v>
      </c>
      <c r="Y548" s="20">
        <f t="shared" si="202"/>
        <v>0.99103418466083459</v>
      </c>
      <c r="Z548" s="34">
        <f t="shared" si="203"/>
        <v>5.6187353581595101E-2</v>
      </c>
      <c r="AA548" s="38">
        <f t="shared" si="206"/>
        <v>1.8585717104587188E-2</v>
      </c>
      <c r="AB548" s="37">
        <f t="shared" si="207"/>
        <v>2.0939201248279103E-2</v>
      </c>
      <c r="AC548" s="39">
        <f t="shared" si="204"/>
        <v>18.242047476138993</v>
      </c>
    </row>
    <row r="549" spans="1:29">
      <c r="A549" s="20">
        <f t="shared" si="205"/>
        <v>5.2200000000000468E-2</v>
      </c>
      <c r="B549" s="16">
        <f t="shared" si="190"/>
        <v>6.6463104235176083</v>
      </c>
      <c r="C549" s="16">
        <f t="shared" si="191"/>
        <v>124.51796330390196</v>
      </c>
      <c r="D549" s="20">
        <f t="shared" si="208"/>
        <v>98.141428289541281</v>
      </c>
      <c r="E549" s="20">
        <f t="shared" si="209"/>
        <v>78.324863900137672</v>
      </c>
      <c r="F549" s="20">
        <f t="shared" si="189"/>
        <v>4.6784916094905897</v>
      </c>
      <c r="G549" s="20">
        <f t="shared" si="189"/>
        <v>4.9348102375649274</v>
      </c>
      <c r="H549" s="20">
        <f t="shared" si="189"/>
        <v>0.25631862807434386</v>
      </c>
      <c r="I549" s="20">
        <f t="shared" si="189"/>
        <v>19.8</v>
      </c>
      <c r="J549" s="20">
        <f t="shared" si="189"/>
        <v>0.99103418466083459</v>
      </c>
      <c r="K549" s="20">
        <f t="shared" si="192"/>
        <v>1003.2880615284549</v>
      </c>
      <c r="L549" s="20">
        <f t="shared" si="193"/>
        <v>800.7056983113373</v>
      </c>
      <c r="M549" s="20">
        <f t="shared" si="194"/>
        <v>47.827659119804878</v>
      </c>
      <c r="N549" s="20">
        <f t="shared" si="195"/>
        <v>50.447973741023198</v>
      </c>
      <c r="O549" s="20">
        <f t="shared" si="196"/>
        <v>2.6203146212183928</v>
      </c>
      <c r="P549" s="20">
        <f>Properties!$G$12*EXP(1/$N$2-1/300)*(K549*L549-M549*N549/Properties!$B$3)</f>
        <v>1.3067577327979763E-2</v>
      </c>
      <c r="Q549" s="20">
        <f>Properties!$G$13*(K549^2-O549*N549/Properties!$C$3)</f>
        <v>7.1634770578985819E-4</v>
      </c>
      <c r="R549" s="20">
        <f>Properties!$G$14*(O549*L549-M549*K549/Properties!$D$3)</f>
        <v>6.295237918492656E-10</v>
      </c>
      <c r="S549" s="20">
        <f t="shared" si="197"/>
        <v>98.137969392318112</v>
      </c>
      <c r="T549" s="20">
        <f t="shared" si="198"/>
        <v>78.321746758006284</v>
      </c>
      <c r="U549" s="20">
        <f t="shared" si="199"/>
        <v>4.6816087516219751</v>
      </c>
      <c r="V549" s="20">
        <f t="shared" si="200"/>
        <v>4.9380982572422045</v>
      </c>
      <c r="W549" s="20">
        <f t="shared" si="201"/>
        <v>0.25648950562023531</v>
      </c>
      <c r="X549" s="20">
        <f t="shared" si="188"/>
        <v>19.8</v>
      </c>
      <c r="Y549" s="20">
        <f t="shared" si="202"/>
        <v>0.99101693092600884</v>
      </c>
      <c r="Z549" s="34">
        <f t="shared" si="203"/>
        <v>5.6291048160783452E-2</v>
      </c>
      <c r="AA549" s="38">
        <f t="shared" si="206"/>
        <v>1.8620306076818877E-2</v>
      </c>
      <c r="AB549" s="37">
        <f t="shared" si="207"/>
        <v>2.0978165524921443E-2</v>
      </c>
      <c r="AC549" s="39">
        <f t="shared" si="204"/>
        <v>18.241964531519891</v>
      </c>
    </row>
    <row r="550" spans="1:29">
      <c r="A550" s="20">
        <f t="shared" si="205"/>
        <v>5.2300000000000471E-2</v>
      </c>
      <c r="B550" s="16">
        <f t="shared" si="190"/>
        <v>6.6590428189649602</v>
      </c>
      <c r="C550" s="16">
        <f t="shared" si="191"/>
        <v>124.75650346348799</v>
      </c>
      <c r="D550" s="20">
        <f t="shared" si="208"/>
        <v>98.137969392318112</v>
      </c>
      <c r="E550" s="20">
        <f t="shared" si="209"/>
        <v>78.321746758006284</v>
      </c>
      <c r="F550" s="20">
        <f t="shared" si="189"/>
        <v>4.6816087516219751</v>
      </c>
      <c r="G550" s="20">
        <f t="shared" si="189"/>
        <v>4.9380982572422045</v>
      </c>
      <c r="H550" s="20">
        <f t="shared" si="189"/>
        <v>0.25648950562023531</v>
      </c>
      <c r="I550" s="20">
        <f t="shared" si="189"/>
        <v>19.8</v>
      </c>
      <c r="J550" s="20">
        <f t="shared" si="189"/>
        <v>0.99101693092600884</v>
      </c>
      <c r="K550" s="20">
        <f t="shared" si="192"/>
        <v>1003.2352351795013</v>
      </c>
      <c r="L550" s="20">
        <f t="shared" si="193"/>
        <v>800.65989254703641</v>
      </c>
      <c r="M550" s="20">
        <f t="shared" si="194"/>
        <v>47.858692064190286</v>
      </c>
      <c r="N550" s="20">
        <f t="shared" si="195"/>
        <v>50.480707896444969</v>
      </c>
      <c r="O550" s="20">
        <f t="shared" si="196"/>
        <v>2.6220158322547564</v>
      </c>
      <c r="P550" s="20">
        <f>Properties!$G$12*EXP(1/$N$2-1/300)*(K550*L550-M550*N550/Properties!$B$3)</f>
        <v>1.3066141676823172E-2</v>
      </c>
      <c r="Q550" s="20">
        <f>Properties!$G$13*(K550^2-O550*N550/Properties!$C$3)</f>
        <v>7.1627226239330023E-4</v>
      </c>
      <c r="R550" s="20">
        <f>Properties!$G$14*(O550*L550-M550*K550/Properties!$D$3)</f>
        <v>6.2989375739048193E-10</v>
      </c>
      <c r="S550" s="20">
        <f t="shared" si="197"/>
        <v>98.134510873548052</v>
      </c>
      <c r="T550" s="20">
        <f t="shared" si="198"/>
        <v>78.318629958335265</v>
      </c>
      <c r="U550" s="20">
        <f t="shared" si="199"/>
        <v>4.6847255512929928</v>
      </c>
      <c r="V550" s="20">
        <f t="shared" si="200"/>
        <v>4.9413859164627461</v>
      </c>
      <c r="W550" s="20">
        <f t="shared" si="201"/>
        <v>0.25666036516975871</v>
      </c>
      <c r="X550" s="20">
        <f t="shared" si="188"/>
        <v>19.8</v>
      </c>
      <c r="Y550" s="20">
        <f t="shared" si="202"/>
        <v>0.99099967689079327</v>
      </c>
      <c r="Z550" s="34">
        <f t="shared" si="203"/>
        <v>5.6394727396787303E-2</v>
      </c>
      <c r="AA550" s="38">
        <f t="shared" si="206"/>
        <v>1.8654891264519479E-2</v>
      </c>
      <c r="AB550" s="37">
        <f t="shared" si="207"/>
        <v>2.1017125520809189E-2</v>
      </c>
      <c r="AC550" s="39">
        <f t="shared" si="204"/>
        <v>18.24188159053649</v>
      </c>
    </row>
    <row r="551" spans="1:29">
      <c r="A551" s="20">
        <f t="shared" si="205"/>
        <v>5.2400000000000474E-2</v>
      </c>
      <c r="B551" s="16">
        <f t="shared" si="190"/>
        <v>6.6717752144123121</v>
      </c>
      <c r="C551" s="16">
        <f t="shared" si="191"/>
        <v>124.99504362307401</v>
      </c>
      <c r="D551" s="20">
        <f t="shared" si="208"/>
        <v>98.134510873548052</v>
      </c>
      <c r="E551" s="20">
        <f t="shared" si="209"/>
        <v>78.318629958335265</v>
      </c>
      <c r="F551" s="20">
        <f t="shared" si="189"/>
        <v>4.6847255512929928</v>
      </c>
      <c r="G551" s="20">
        <f t="shared" si="189"/>
        <v>4.9413859164627461</v>
      </c>
      <c r="H551" s="20">
        <f t="shared" si="189"/>
        <v>0.25666036516975871</v>
      </c>
      <c r="I551" s="20">
        <f t="shared" si="189"/>
        <v>19.8</v>
      </c>
      <c r="J551" s="20">
        <f t="shared" si="189"/>
        <v>0.99099967689079327</v>
      </c>
      <c r="K551" s="20">
        <f t="shared" si="192"/>
        <v>1003.1824136264305</v>
      </c>
      <c r="L551" s="20">
        <f t="shared" si="193"/>
        <v>800.61409115043375</v>
      </c>
      <c r="M551" s="20">
        <f t="shared" si="194"/>
        <v>47.88972038368096</v>
      </c>
      <c r="N551" s="20">
        <f t="shared" si="195"/>
        <v>50.513437181383331</v>
      </c>
      <c r="O551" s="20">
        <f t="shared" si="196"/>
        <v>2.623716797702428</v>
      </c>
      <c r="P551" s="20">
        <f>Properties!$G$12*EXP(1/$N$2-1/300)*(K551*L551-M551*N551/Properties!$B$3)</f>
        <v>1.3064706238081434E-2</v>
      </c>
      <c r="Q551" s="20">
        <f>Properties!$G$13*(K551^2-O551*N551/Properties!$C$3)</f>
        <v>7.1619682981224886E-4</v>
      </c>
      <c r="R551" s="20">
        <f>Properties!$G$14*(O551*L551-M551*K551/Properties!$D$3)</f>
        <v>6.3026361911476563E-10</v>
      </c>
      <c r="S551" s="20">
        <f t="shared" si="197"/>
        <v>98.131052733175267</v>
      </c>
      <c r="T551" s="20">
        <f t="shared" si="198"/>
        <v>78.315513501073951</v>
      </c>
      <c r="U551" s="20">
        <f t="shared" si="199"/>
        <v>4.6878420085543127</v>
      </c>
      <c r="V551" s="20">
        <f t="shared" si="200"/>
        <v>4.944673215279801</v>
      </c>
      <c r="W551" s="20">
        <f t="shared" si="201"/>
        <v>0.25683120672549392</v>
      </c>
      <c r="X551" s="20">
        <f t="shared" si="188"/>
        <v>19.8</v>
      </c>
      <c r="Y551" s="20">
        <f t="shared" si="202"/>
        <v>0.99098242255517222</v>
      </c>
      <c r="Z551" s="34">
        <f t="shared" si="203"/>
        <v>5.6498391292710393E-2</v>
      </c>
      <c r="AA551" s="38">
        <f t="shared" si="206"/>
        <v>1.8689472668247335E-2</v>
      </c>
      <c r="AB551" s="37">
        <f t="shared" si="207"/>
        <v>2.1056081236575607E-2</v>
      </c>
      <c r="AC551" s="39">
        <f t="shared" si="204"/>
        <v>18.241798653188688</v>
      </c>
    </row>
    <row r="552" spans="1:29">
      <c r="A552" s="20">
        <f t="shared" si="205"/>
        <v>5.2500000000000477E-2</v>
      </c>
      <c r="B552" s="16">
        <f t="shared" si="190"/>
        <v>6.6845076098596641</v>
      </c>
      <c r="C552" s="16">
        <f t="shared" si="191"/>
        <v>125.23358378266003</v>
      </c>
      <c r="D552" s="20">
        <f t="shared" si="208"/>
        <v>98.131052733175267</v>
      </c>
      <c r="E552" s="20">
        <f t="shared" si="209"/>
        <v>78.315513501073951</v>
      </c>
      <c r="F552" s="20">
        <f t="shared" si="189"/>
        <v>4.6878420085543127</v>
      </c>
      <c r="G552" s="20">
        <f t="shared" si="189"/>
        <v>4.944673215279801</v>
      </c>
      <c r="H552" s="20">
        <f t="shared" si="189"/>
        <v>0.25683120672549392</v>
      </c>
      <c r="I552" s="20">
        <f t="shared" si="189"/>
        <v>19.8</v>
      </c>
      <c r="J552" s="20">
        <f t="shared" si="189"/>
        <v>0.99098242255517222</v>
      </c>
      <c r="K552" s="20">
        <f t="shared" si="192"/>
        <v>1003.1295968684855</v>
      </c>
      <c r="L552" s="20">
        <f t="shared" si="193"/>
        <v>800.56829412084426</v>
      </c>
      <c r="M552" s="20">
        <f t="shared" si="194"/>
        <v>47.920744078947962</v>
      </c>
      <c r="N552" s="20">
        <f t="shared" si="195"/>
        <v>50.546161596543662</v>
      </c>
      <c r="O552" s="20">
        <f t="shared" si="196"/>
        <v>2.625417517595757</v>
      </c>
      <c r="P552" s="20">
        <f>Properties!$G$12*EXP(1/$N$2-1/300)*(K552*L552-M552*N552/Properties!$B$3)</f>
        <v>1.3063271011711551E-2</v>
      </c>
      <c r="Q552" s="20">
        <f>Properties!$G$13*(K552^2-O552*N552/Properties!$C$3)</f>
        <v>7.1612140804454337E-4</v>
      </c>
      <c r="R552" s="20">
        <f>Properties!$G$14*(O552*L552-M552*K552/Properties!$D$3)</f>
        <v>6.3063337704736028E-10</v>
      </c>
      <c r="S552" s="20">
        <f t="shared" si="197"/>
        <v>98.127594971143935</v>
      </c>
      <c r="T552" s="20">
        <f t="shared" si="198"/>
        <v>78.312397386171668</v>
      </c>
      <c r="U552" s="20">
        <f t="shared" si="199"/>
        <v>4.6909581234565927</v>
      </c>
      <c r="V552" s="20">
        <f t="shared" si="200"/>
        <v>4.9479601537466076</v>
      </c>
      <c r="W552" s="20">
        <f t="shared" si="201"/>
        <v>0.25700203029002044</v>
      </c>
      <c r="X552" s="20">
        <f t="shared" si="188"/>
        <v>19.8</v>
      </c>
      <c r="Y552" s="20">
        <f t="shared" si="202"/>
        <v>0.99096516791913003</v>
      </c>
      <c r="Z552" s="34">
        <f t="shared" si="203"/>
        <v>5.6602039851657904E-2</v>
      </c>
      <c r="AA552" s="38">
        <f t="shared" si="206"/>
        <v>1.8724050288560647E-2</v>
      </c>
      <c r="AB552" s="37">
        <f t="shared" si="207"/>
        <v>2.1095032672854154E-2</v>
      </c>
      <c r="AC552" s="39">
        <f t="shared" si="204"/>
        <v>18.241715719476392</v>
      </c>
    </row>
    <row r="553" spans="1:29">
      <c r="A553" s="20">
        <f t="shared" si="205"/>
        <v>5.260000000000048E-2</v>
      </c>
      <c r="B553" s="16">
        <f t="shared" si="190"/>
        <v>6.6972400053070169</v>
      </c>
      <c r="C553" s="16">
        <f t="shared" si="191"/>
        <v>125.47212394224606</v>
      </c>
      <c r="D553" s="20">
        <f t="shared" si="208"/>
        <v>98.127594971143935</v>
      </c>
      <c r="E553" s="20">
        <f t="shared" si="209"/>
        <v>78.312397386171668</v>
      </c>
      <c r="F553" s="20">
        <f t="shared" si="189"/>
        <v>4.6909581234565927</v>
      </c>
      <c r="G553" s="20">
        <f t="shared" si="189"/>
        <v>4.9479601537466076</v>
      </c>
      <c r="H553" s="20">
        <f t="shared" si="189"/>
        <v>0.25700203029002044</v>
      </c>
      <c r="I553" s="20">
        <f t="shared" si="189"/>
        <v>19.8</v>
      </c>
      <c r="J553" s="20">
        <f t="shared" si="189"/>
        <v>0.99096516791913003</v>
      </c>
      <c r="K553" s="20">
        <f t="shared" si="192"/>
        <v>1003.0767849049109</v>
      </c>
      <c r="L553" s="20">
        <f t="shared" si="193"/>
        <v>800.52250145758444</v>
      </c>
      <c r="M553" s="20">
        <f t="shared" si="194"/>
        <v>47.951763150662273</v>
      </c>
      <c r="N553" s="20">
        <f t="shared" si="195"/>
        <v>50.578881142631317</v>
      </c>
      <c r="O553" s="20">
        <f t="shared" si="196"/>
        <v>2.6271179919690941</v>
      </c>
      <c r="P553" s="20">
        <f>Properties!$G$12*EXP(1/$N$2-1/300)*(K553*L553-M553*N553/Properties!$B$3)</f>
        <v>1.3061835997670588E-2</v>
      </c>
      <c r="Q553" s="20">
        <f>Properties!$G$13*(K553^2-O553*N553/Properties!$C$3)</f>
        <v>7.160459970880263E-4</v>
      </c>
      <c r="R553" s="20">
        <f>Properties!$G$14*(O553*L553-M553*K553/Properties!$D$3)</f>
        <v>6.3100303121350637E-10</v>
      </c>
      <c r="S553" s="20">
        <f t="shared" si="197"/>
        <v>98.124137587398252</v>
      </c>
      <c r="T553" s="20">
        <f t="shared" si="198"/>
        <v>78.309281613577781</v>
      </c>
      <c r="U553" s="20">
        <f t="shared" si="199"/>
        <v>4.6940738960504831</v>
      </c>
      <c r="V553" s="20">
        <f t="shared" si="200"/>
        <v>4.9512467319163944</v>
      </c>
      <c r="W553" s="20">
        <f t="shared" si="201"/>
        <v>0.25717283586591716</v>
      </c>
      <c r="X553" s="20">
        <f t="shared" si="188"/>
        <v>19.8</v>
      </c>
      <c r="Y553" s="20">
        <f t="shared" si="202"/>
        <v>0.99094791298265095</v>
      </c>
      <c r="Z553" s="34">
        <f t="shared" si="203"/>
        <v>5.6705673076730689E-2</v>
      </c>
      <c r="AA553" s="38">
        <f t="shared" si="206"/>
        <v>1.8758624126017479E-2</v>
      </c>
      <c r="AB553" s="37">
        <f t="shared" si="207"/>
        <v>2.113397983027774E-2</v>
      </c>
      <c r="AC553" s="39">
        <f t="shared" si="204"/>
        <v>18.241632789399503</v>
      </c>
    </row>
    <row r="554" spans="1:29">
      <c r="A554" s="20">
        <f t="shared" si="205"/>
        <v>5.2700000000000483E-2</v>
      </c>
      <c r="B554" s="16">
        <f t="shared" si="190"/>
        <v>6.7099724007543688</v>
      </c>
      <c r="C554" s="16">
        <f t="shared" si="191"/>
        <v>125.71066410183208</v>
      </c>
      <c r="D554" s="20">
        <f t="shared" si="208"/>
        <v>98.124137587398252</v>
      </c>
      <c r="E554" s="20">
        <f t="shared" si="209"/>
        <v>78.309281613577781</v>
      </c>
      <c r="F554" s="20">
        <f t="shared" si="189"/>
        <v>4.6940738960504831</v>
      </c>
      <c r="G554" s="20">
        <f t="shared" si="189"/>
        <v>4.9512467319163944</v>
      </c>
      <c r="H554" s="20">
        <f t="shared" si="189"/>
        <v>0.25717283586591716</v>
      </c>
      <c r="I554" s="20">
        <f t="shared" si="189"/>
        <v>19.8</v>
      </c>
      <c r="J554" s="20">
        <f t="shared" si="189"/>
        <v>0.99094791298265095</v>
      </c>
      <c r="K554" s="20">
        <f t="shared" si="192"/>
        <v>1003.0239777349495</v>
      </c>
      <c r="L554" s="20">
        <f t="shared" si="193"/>
        <v>800.47671315996911</v>
      </c>
      <c r="M554" s="20">
        <f t="shared" si="194"/>
        <v>47.982777599494689</v>
      </c>
      <c r="N554" s="20">
        <f t="shared" si="195"/>
        <v>50.611595820351397</v>
      </c>
      <c r="O554" s="20">
        <f t="shared" si="196"/>
        <v>2.6288182208567727</v>
      </c>
      <c r="P554" s="20">
        <f>Properties!$G$12*EXP(1/$N$2-1/300)*(K554*L554-M554*N554/Properties!$B$3)</f>
        <v>1.3060401195915557E-2</v>
      </c>
      <c r="Q554" s="20">
        <f>Properties!$G$13*(K554^2-O554*N554/Properties!$C$3)</f>
        <v>7.1597059694053749E-4</v>
      </c>
      <c r="R554" s="20">
        <f>Properties!$G$14*(O554*L554-M554*K554/Properties!$D$3)</f>
        <v>6.313725816384327E-10</v>
      </c>
      <c r="S554" s="20">
        <f t="shared" si="197"/>
        <v>98.120680581882425</v>
      </c>
      <c r="T554" s="20">
        <f t="shared" si="198"/>
        <v>78.306166183241643</v>
      </c>
      <c r="U554" s="20">
        <f t="shared" si="199"/>
        <v>4.6971893263866216</v>
      </c>
      <c r="V554" s="20">
        <f t="shared" si="200"/>
        <v>4.9545329498423785</v>
      </c>
      <c r="W554" s="20">
        <f t="shared" si="201"/>
        <v>0.25734362345576256</v>
      </c>
      <c r="X554" s="20">
        <f t="shared" si="188"/>
        <v>19.8</v>
      </c>
      <c r="Y554" s="20">
        <f t="shared" si="202"/>
        <v>0.99093065774571931</v>
      </c>
      <c r="Z554" s="34">
        <f t="shared" si="203"/>
        <v>5.6809290971033155E-2</v>
      </c>
      <c r="AA554" s="38">
        <f t="shared" si="206"/>
        <v>1.8793194181175751E-2</v>
      </c>
      <c r="AB554" s="37">
        <f t="shared" si="207"/>
        <v>2.1172922709479458E-2</v>
      </c>
      <c r="AC554" s="39">
        <f t="shared" si="204"/>
        <v>18.241549862957928</v>
      </c>
    </row>
    <row r="555" spans="1:29">
      <c r="A555" s="20">
        <f t="shared" si="205"/>
        <v>5.2800000000000485E-2</v>
      </c>
      <c r="B555" s="16">
        <f t="shared" si="190"/>
        <v>6.7227047962017208</v>
      </c>
      <c r="C555" s="16">
        <f t="shared" si="191"/>
        <v>125.9492042614181</v>
      </c>
      <c r="D555" s="20">
        <f t="shared" si="208"/>
        <v>98.120680581882425</v>
      </c>
      <c r="E555" s="20">
        <f t="shared" si="209"/>
        <v>78.306166183241643</v>
      </c>
      <c r="F555" s="20">
        <f t="shared" si="189"/>
        <v>4.6971893263866216</v>
      </c>
      <c r="G555" s="20">
        <f t="shared" si="189"/>
        <v>4.9545329498423785</v>
      </c>
      <c r="H555" s="20">
        <f t="shared" si="189"/>
        <v>0.25734362345576256</v>
      </c>
      <c r="I555" s="20">
        <f t="shared" si="189"/>
        <v>19.8</v>
      </c>
      <c r="J555" s="20">
        <f t="shared" si="189"/>
        <v>0.99093065774571931</v>
      </c>
      <c r="K555" s="20">
        <f t="shared" si="192"/>
        <v>1002.9711753578455</v>
      </c>
      <c r="L555" s="20">
        <f t="shared" si="193"/>
        <v>800.43092922731444</v>
      </c>
      <c r="M555" s="20">
        <f t="shared" si="194"/>
        <v>48.013787426115861</v>
      </c>
      <c r="N555" s="20">
        <f t="shared" si="195"/>
        <v>50.64430563040893</v>
      </c>
      <c r="O555" s="20">
        <f t="shared" si="196"/>
        <v>2.630518204293129</v>
      </c>
      <c r="P555" s="20">
        <f>Properties!$G$12*EXP(1/$N$2-1/300)*(K555*L555-M555*N555/Properties!$B$3)</f>
        <v>1.3058966606403525E-2</v>
      </c>
      <c r="Q555" s="20">
        <f>Properties!$G$13*(K555^2-O555*N555/Properties!$C$3)</f>
        <v>7.158952075999196E-4</v>
      </c>
      <c r="R555" s="20">
        <f>Properties!$G$14*(O555*L555-M555*K555/Properties!$D$3)</f>
        <v>6.3174202834736508E-10</v>
      </c>
      <c r="S555" s="20">
        <f t="shared" si="197"/>
        <v>98.117223954540663</v>
      </c>
      <c r="T555" s="20">
        <f t="shared" si="198"/>
        <v>78.303051095112622</v>
      </c>
      <c r="U555" s="20">
        <f t="shared" si="199"/>
        <v>4.700304414515637</v>
      </c>
      <c r="V555" s="20">
        <f t="shared" si="200"/>
        <v>4.9578188075777661</v>
      </c>
      <c r="W555" s="20">
        <f t="shared" si="201"/>
        <v>0.25751439306213447</v>
      </c>
      <c r="X555" s="20">
        <f t="shared" si="188"/>
        <v>19.8</v>
      </c>
      <c r="Y555" s="20">
        <f t="shared" si="202"/>
        <v>0.99091340220831947</v>
      </c>
      <c r="Z555" s="34">
        <f t="shared" si="203"/>
        <v>5.691289353766571E-2</v>
      </c>
      <c r="AA555" s="38">
        <f t="shared" si="206"/>
        <v>1.8827760454593376E-2</v>
      </c>
      <c r="AB555" s="37">
        <f t="shared" si="207"/>
        <v>2.1211861311092227E-2</v>
      </c>
      <c r="AC555" s="39">
        <f t="shared" si="204"/>
        <v>18.241466940151572</v>
      </c>
    </row>
    <row r="556" spans="1:29">
      <c r="A556" s="20">
        <f t="shared" si="205"/>
        <v>5.2900000000000488E-2</v>
      </c>
      <c r="B556" s="16">
        <f t="shared" si="190"/>
        <v>6.7354371916490727</v>
      </c>
      <c r="C556" s="16">
        <f t="shared" si="191"/>
        <v>126.18774442100413</v>
      </c>
      <c r="D556" s="20">
        <f t="shared" si="208"/>
        <v>98.117223954540663</v>
      </c>
      <c r="E556" s="20">
        <f t="shared" si="209"/>
        <v>78.303051095112622</v>
      </c>
      <c r="F556" s="20">
        <f t="shared" si="189"/>
        <v>4.700304414515637</v>
      </c>
      <c r="G556" s="20">
        <f t="shared" si="189"/>
        <v>4.9578188075777661</v>
      </c>
      <c r="H556" s="20">
        <f t="shared" si="189"/>
        <v>0.25751439306213447</v>
      </c>
      <c r="I556" s="20">
        <f t="shared" si="189"/>
        <v>19.8</v>
      </c>
      <c r="J556" s="20">
        <f t="shared" si="189"/>
        <v>0.99091340220831947</v>
      </c>
      <c r="K556" s="20">
        <f t="shared" si="192"/>
        <v>1002.9183777728434</v>
      </c>
      <c r="L556" s="20">
        <f t="shared" si="193"/>
        <v>800.3851496589366</v>
      </c>
      <c r="M556" s="20">
        <f t="shared" si="194"/>
        <v>48.044792631196358</v>
      </c>
      <c r="N556" s="20">
        <f t="shared" si="195"/>
        <v>50.677010573508781</v>
      </c>
      <c r="O556" s="20">
        <f t="shared" si="196"/>
        <v>2.6322179423124852</v>
      </c>
      <c r="P556" s="20">
        <f>Properties!$G$12*EXP(1/$N$2-1/300)*(K556*L556-M556*N556/Properties!$B$3)</f>
        <v>1.305753222909156E-2</v>
      </c>
      <c r="Q556" s="20">
        <f>Properties!$G$13*(K556^2-O556*N556/Properties!$C$3)</f>
        <v>7.1581982906401592E-4</v>
      </c>
      <c r="R556" s="20">
        <f>Properties!$G$14*(O556*L556-M556*K556/Properties!$D$3)</f>
        <v>6.3211137136551876E-10</v>
      </c>
      <c r="S556" s="20">
        <f t="shared" si="197"/>
        <v>98.113767705317201</v>
      </c>
      <c r="T556" s="20">
        <f t="shared" si="198"/>
        <v>78.299936349140111</v>
      </c>
      <c r="U556" s="20">
        <f t="shared" si="199"/>
        <v>4.7034191604881483</v>
      </c>
      <c r="V556" s="20">
        <f t="shared" si="200"/>
        <v>4.9611043051757528</v>
      </c>
      <c r="W556" s="20">
        <f t="shared" si="201"/>
        <v>0.25768514468761028</v>
      </c>
      <c r="X556" s="20">
        <f t="shared" si="188"/>
        <v>19.8</v>
      </c>
      <c r="Y556" s="20">
        <f t="shared" si="202"/>
        <v>0.99089614637043566</v>
      </c>
      <c r="Z556" s="34">
        <f t="shared" si="203"/>
        <v>5.7016480779728873E-2</v>
      </c>
      <c r="AA556" s="38">
        <f t="shared" si="206"/>
        <v>1.8862322946827988E-2</v>
      </c>
      <c r="AB556" s="37">
        <f t="shared" si="207"/>
        <v>2.1250795635748609E-2</v>
      </c>
      <c r="AC556" s="39">
        <f t="shared" si="204"/>
        <v>18.241384020980316</v>
      </c>
    </row>
    <row r="557" spans="1:29">
      <c r="A557" s="20">
        <f t="shared" si="205"/>
        <v>5.3000000000000491E-2</v>
      </c>
      <c r="B557" s="16">
        <f t="shared" si="190"/>
        <v>6.7481695870964247</v>
      </c>
      <c r="C557" s="16">
        <f t="shared" si="191"/>
        <v>126.42628458059015</v>
      </c>
      <c r="D557" s="20">
        <f t="shared" si="208"/>
        <v>98.113767705317201</v>
      </c>
      <c r="E557" s="20">
        <f t="shared" si="209"/>
        <v>78.299936349140111</v>
      </c>
      <c r="F557" s="20">
        <f t="shared" si="189"/>
        <v>4.7034191604881483</v>
      </c>
      <c r="G557" s="20">
        <f t="shared" si="189"/>
        <v>4.9611043051757528</v>
      </c>
      <c r="H557" s="20">
        <f t="shared" si="189"/>
        <v>0.25768514468761028</v>
      </c>
      <c r="I557" s="20">
        <f t="shared" si="189"/>
        <v>19.8</v>
      </c>
      <c r="J557" s="20">
        <f t="shared" si="189"/>
        <v>0.99089614637043566</v>
      </c>
      <c r="K557" s="20">
        <f t="shared" si="192"/>
        <v>1002.8655849791875</v>
      </c>
      <c r="L557" s="20">
        <f t="shared" si="193"/>
        <v>800.33937445415199</v>
      </c>
      <c r="M557" s="20">
        <f t="shared" si="194"/>
        <v>48.075793215406591</v>
      </c>
      <c r="N557" s="20">
        <f t="shared" si="195"/>
        <v>50.709710650355682</v>
      </c>
      <c r="O557" s="20">
        <f t="shared" si="196"/>
        <v>2.6339174349491601</v>
      </c>
      <c r="P557" s="20">
        <f>Properties!$G$12*EXP(1/$N$2-1/300)*(K557*L557-M557*N557/Properties!$B$3)</f>
        <v>1.3056098063936743E-2</v>
      </c>
      <c r="Q557" s="20">
        <f>Properties!$G$13*(K557^2-O557*N557/Properties!$C$3)</f>
        <v>7.1574446133066945E-4</v>
      </c>
      <c r="R557" s="20">
        <f>Properties!$G$14*(O557*L557-M557*K557/Properties!$D$3)</f>
        <v>6.3248061071810527E-10</v>
      </c>
      <c r="S557" s="20">
        <f t="shared" si="197"/>
        <v>98.110311834156278</v>
      </c>
      <c r="T557" s="20">
        <f t="shared" si="198"/>
        <v>78.296821945273493</v>
      </c>
      <c r="U557" s="20">
        <f t="shared" si="199"/>
        <v>4.7065335643547623</v>
      </c>
      <c r="V557" s="20">
        <f t="shared" si="200"/>
        <v>4.9643894426895239</v>
      </c>
      <c r="W557" s="20">
        <f t="shared" si="201"/>
        <v>0.25785587833476686</v>
      </c>
      <c r="X557" s="20">
        <f t="shared" si="188"/>
        <v>19.8</v>
      </c>
      <c r="Y557" s="20">
        <f t="shared" si="202"/>
        <v>0.99087889023205222</v>
      </c>
      <c r="Z557" s="34">
        <f t="shared" si="203"/>
        <v>5.7120052700322277E-2</v>
      </c>
      <c r="AA557" s="38">
        <f t="shared" si="206"/>
        <v>1.8896881658437222E-2</v>
      </c>
      <c r="AB557" s="37">
        <f t="shared" si="207"/>
        <v>2.1289725684081339E-2</v>
      </c>
      <c r="AC557" s="39">
        <f t="shared" si="204"/>
        <v>18.24130110544408</v>
      </c>
    </row>
    <row r="558" spans="1:29">
      <c r="A558" s="20">
        <f t="shared" si="205"/>
        <v>5.3100000000000494E-2</v>
      </c>
      <c r="B558" s="16">
        <f t="shared" si="190"/>
        <v>6.7609019825437766</v>
      </c>
      <c r="C558" s="16">
        <f t="shared" si="191"/>
        <v>126.66482474017617</v>
      </c>
      <c r="D558" s="20">
        <f t="shared" si="208"/>
        <v>98.110311834156278</v>
      </c>
      <c r="E558" s="20">
        <f t="shared" si="209"/>
        <v>78.296821945273493</v>
      </c>
      <c r="F558" s="20">
        <f t="shared" si="189"/>
        <v>4.7065335643547623</v>
      </c>
      <c r="G558" s="20">
        <f t="shared" si="189"/>
        <v>4.9643894426895239</v>
      </c>
      <c r="H558" s="20">
        <f t="shared" si="189"/>
        <v>0.25785587833476686</v>
      </c>
      <c r="I558" s="20">
        <f t="shared" si="189"/>
        <v>19.8</v>
      </c>
      <c r="J558" s="20">
        <f t="shared" si="189"/>
        <v>0.99087889023205222</v>
      </c>
      <c r="K558" s="20">
        <f t="shared" si="192"/>
        <v>1002.8127969761215</v>
      </c>
      <c r="L558" s="20">
        <f t="shared" si="193"/>
        <v>800.29360361227612</v>
      </c>
      <c r="M558" s="20">
        <f t="shared" si="194"/>
        <v>48.106789179416751</v>
      </c>
      <c r="N558" s="20">
        <f t="shared" si="195"/>
        <v>50.74240586165417</v>
      </c>
      <c r="O558" s="20">
        <f t="shared" si="196"/>
        <v>2.6356166822374645</v>
      </c>
      <c r="P558" s="20">
        <f>Properties!$G$12*EXP(1/$N$2-1/300)*(K558*L558-M558*N558/Properties!$B$3)</f>
        <v>1.3054664110896142E-2</v>
      </c>
      <c r="Q558" s="20">
        <f>Properties!$G$13*(K558^2-O558*N558/Properties!$C$3)</f>
        <v>7.1566910439772305E-4</v>
      </c>
      <c r="R558" s="20">
        <f>Properties!$G$14*(O558*L558-M558*K558/Properties!$D$3)</f>
        <v>6.3284974643032685E-10</v>
      </c>
      <c r="S558" s="20">
        <f t="shared" si="197"/>
        <v>98.106856341002128</v>
      </c>
      <c r="T558" s="20">
        <f t="shared" si="198"/>
        <v>78.293707883462176</v>
      </c>
      <c r="U558" s="20">
        <f t="shared" si="199"/>
        <v>4.7096476261660776</v>
      </c>
      <c r="V558" s="20">
        <f t="shared" si="200"/>
        <v>4.9676742201722526</v>
      </c>
      <c r="W558" s="20">
        <f t="shared" si="201"/>
        <v>0.25802659400618061</v>
      </c>
      <c r="X558" s="20">
        <f t="shared" si="188"/>
        <v>19.8</v>
      </c>
      <c r="Y558" s="20">
        <f t="shared" si="202"/>
        <v>0.9908616337931534</v>
      </c>
      <c r="Z558" s="34">
        <f t="shared" si="203"/>
        <v>5.7223609302546219E-2</v>
      </c>
      <c r="AA558" s="38">
        <f t="shared" si="206"/>
        <v>1.8931436589978715E-2</v>
      </c>
      <c r="AB558" s="37">
        <f t="shared" si="207"/>
        <v>2.1328651456722802E-2</v>
      </c>
      <c r="AC558" s="39">
        <f t="shared" si="204"/>
        <v>18.241218193542757</v>
      </c>
    </row>
    <row r="559" spans="1:29">
      <c r="A559" s="20">
        <f t="shared" si="205"/>
        <v>5.3200000000000497E-2</v>
      </c>
      <c r="B559" s="16">
        <f t="shared" si="190"/>
        <v>6.7736343779911286</v>
      </c>
      <c r="C559" s="16">
        <f t="shared" si="191"/>
        <v>126.9033648997622</v>
      </c>
      <c r="D559" s="20">
        <f t="shared" si="208"/>
        <v>98.106856341002128</v>
      </c>
      <c r="E559" s="20">
        <f t="shared" si="209"/>
        <v>78.293707883462176</v>
      </c>
      <c r="F559" s="20">
        <f t="shared" ref="F559:J609" si="210">U558</f>
        <v>4.7096476261660776</v>
      </c>
      <c r="G559" s="20">
        <f t="shared" si="210"/>
        <v>4.9676742201722526</v>
      </c>
      <c r="H559" s="20">
        <f t="shared" si="210"/>
        <v>0.25802659400618061</v>
      </c>
      <c r="I559" s="20">
        <f t="shared" si="210"/>
        <v>19.8</v>
      </c>
      <c r="J559" s="20">
        <f t="shared" si="210"/>
        <v>0.9908616337931534</v>
      </c>
      <c r="K559" s="20">
        <f t="shared" si="192"/>
        <v>1002.7600137628904</v>
      </c>
      <c r="L559" s="20">
        <f t="shared" si="193"/>
        <v>800.24783713262639</v>
      </c>
      <c r="M559" s="20">
        <f t="shared" si="194"/>
        <v>48.137780523897071</v>
      </c>
      <c r="N559" s="20">
        <f t="shared" si="195"/>
        <v>50.775096208108707</v>
      </c>
      <c r="O559" s="20">
        <f t="shared" si="196"/>
        <v>2.6373156842117043</v>
      </c>
      <c r="P559" s="20">
        <f>Properties!$G$12*EXP(1/$N$2-1/300)*(K559*L559-M559*N559/Properties!$B$3)</f>
        <v>1.305323036992688E-2</v>
      </c>
      <c r="Q559" s="20">
        <f>Properties!$G$13*(K559^2-O559*N559/Properties!$C$3)</f>
        <v>7.1559375826302154E-4</v>
      </c>
      <c r="R559" s="20">
        <f>Properties!$G$14*(O559*L559-M559*K559/Properties!$D$3)</f>
        <v>6.3321877852738086E-10</v>
      </c>
      <c r="S559" s="20">
        <f t="shared" si="197"/>
        <v>98.103401225799033</v>
      </c>
      <c r="T559" s="20">
        <f t="shared" si="198"/>
        <v>78.29059416365557</v>
      </c>
      <c r="U559" s="20">
        <f t="shared" si="199"/>
        <v>4.7127613459726811</v>
      </c>
      <c r="V559" s="20">
        <f t="shared" si="200"/>
        <v>4.9709586376771027</v>
      </c>
      <c r="W559" s="20">
        <f t="shared" si="201"/>
        <v>0.25819729170442735</v>
      </c>
      <c r="X559" s="20">
        <f t="shared" si="188"/>
        <v>19.8</v>
      </c>
      <c r="Y559" s="20">
        <f t="shared" si="202"/>
        <v>0.99084437705372352</v>
      </c>
      <c r="Z559" s="34">
        <f t="shared" si="203"/>
        <v>5.7327150589497333E-2</v>
      </c>
      <c r="AA559" s="38">
        <f t="shared" si="206"/>
        <v>1.8965987742009673E-2</v>
      </c>
      <c r="AB559" s="37">
        <f t="shared" si="207"/>
        <v>2.1367572954305379E-2</v>
      </c>
      <c r="AC559" s="39">
        <f t="shared" si="204"/>
        <v>18.241135285276272</v>
      </c>
    </row>
    <row r="560" spans="1:29">
      <c r="A560" s="20">
        <f t="shared" si="205"/>
        <v>5.33000000000005E-2</v>
      </c>
      <c r="B560" s="16">
        <f t="shared" si="190"/>
        <v>6.7863667734384805</v>
      </c>
      <c r="C560" s="16">
        <f t="shared" si="191"/>
        <v>127.14190505934822</v>
      </c>
      <c r="D560" s="20">
        <f t="shared" si="208"/>
        <v>98.103401225799033</v>
      </c>
      <c r="E560" s="20">
        <f t="shared" si="209"/>
        <v>78.29059416365557</v>
      </c>
      <c r="F560" s="20">
        <f t="shared" si="210"/>
        <v>4.7127613459726811</v>
      </c>
      <c r="G560" s="20">
        <f t="shared" si="210"/>
        <v>4.9709586376771027</v>
      </c>
      <c r="H560" s="20">
        <f t="shared" si="210"/>
        <v>0.25819729170442735</v>
      </c>
      <c r="I560" s="20">
        <f t="shared" si="210"/>
        <v>19.8</v>
      </c>
      <c r="J560" s="20">
        <f t="shared" si="210"/>
        <v>0.99084437705372352</v>
      </c>
      <c r="K560" s="20">
        <f t="shared" si="192"/>
        <v>1002.7072353387384</v>
      </c>
      <c r="L560" s="20">
        <f t="shared" si="193"/>
        <v>800.20207501451841</v>
      </c>
      <c r="M560" s="20">
        <f t="shared" si="194"/>
        <v>48.168767249517451</v>
      </c>
      <c r="N560" s="20">
        <f t="shared" si="195"/>
        <v>50.80778169042356</v>
      </c>
      <c r="O560" s="20">
        <f t="shared" si="196"/>
        <v>2.6390144409061742</v>
      </c>
      <c r="P560" s="20">
        <f>Properties!$G$12*EXP(1/$N$2-1/300)*(K560*L560-M560*N560/Properties!$B$3)</f>
        <v>1.3051796840986039E-2</v>
      </c>
      <c r="Q560" s="20">
        <f>Properties!$G$13*(K560^2-O560*N560/Properties!$C$3)</f>
        <v>7.1551842292440898E-4</v>
      </c>
      <c r="R560" s="20">
        <f>Properties!$G$14*(O560*L560-M560*K560/Properties!$D$3)</f>
        <v>6.3358770703445443E-10</v>
      </c>
      <c r="S560" s="20">
        <f t="shared" si="197"/>
        <v>98.099946488491256</v>
      </c>
      <c r="T560" s="20">
        <f t="shared" si="198"/>
        <v>78.287480785803098</v>
      </c>
      <c r="U560" s="20">
        <f t="shared" si="199"/>
        <v>4.7158747238251504</v>
      </c>
      <c r="V560" s="20">
        <f t="shared" si="200"/>
        <v>4.9742426952572272</v>
      </c>
      <c r="W560" s="20">
        <f t="shared" si="201"/>
        <v>0.25836797143208234</v>
      </c>
      <c r="X560" s="20">
        <f t="shared" si="188"/>
        <v>19.8</v>
      </c>
      <c r="Y560" s="20">
        <f t="shared" si="202"/>
        <v>0.99082712001374695</v>
      </c>
      <c r="Z560" s="34">
        <f t="shared" si="203"/>
        <v>5.7430676564274807E-2</v>
      </c>
      <c r="AA560" s="38">
        <f t="shared" si="206"/>
        <v>1.9000535115087445E-2</v>
      </c>
      <c r="AB560" s="37">
        <f t="shared" si="207"/>
        <v>2.1406490177461279E-2</v>
      </c>
      <c r="AC560" s="39">
        <f t="shared" si="204"/>
        <v>18.241052380644511</v>
      </c>
    </row>
    <row r="561" spans="1:29">
      <c r="A561" s="20">
        <f t="shared" si="205"/>
        <v>5.3400000000000503E-2</v>
      </c>
      <c r="B561" s="16">
        <f t="shared" si="190"/>
        <v>6.7990991688858324</v>
      </c>
      <c r="C561" s="16">
        <f t="shared" si="191"/>
        <v>127.38044521893424</v>
      </c>
      <c r="D561" s="20">
        <f t="shared" si="208"/>
        <v>98.099946488491256</v>
      </c>
      <c r="E561" s="20">
        <f t="shared" si="209"/>
        <v>78.287480785803098</v>
      </c>
      <c r="F561" s="20">
        <f t="shared" si="210"/>
        <v>4.7158747238251504</v>
      </c>
      <c r="G561" s="20">
        <f t="shared" si="210"/>
        <v>4.9742426952572272</v>
      </c>
      <c r="H561" s="20">
        <f t="shared" si="210"/>
        <v>0.25836797143208234</v>
      </c>
      <c r="I561" s="20">
        <f t="shared" si="210"/>
        <v>19.8</v>
      </c>
      <c r="J561" s="20">
        <f t="shared" si="210"/>
        <v>0.99082712001374695</v>
      </c>
      <c r="K561" s="20">
        <f t="shared" si="192"/>
        <v>1002.6544617029111</v>
      </c>
      <c r="L561" s="20">
        <f t="shared" si="193"/>
        <v>800.15631725726985</v>
      </c>
      <c r="M561" s="20">
        <f t="shared" si="194"/>
        <v>48.199749356947805</v>
      </c>
      <c r="N561" s="20">
        <f t="shared" si="195"/>
        <v>50.840462309302914</v>
      </c>
      <c r="O561" s="20">
        <f t="shared" si="196"/>
        <v>2.6407129523551669</v>
      </c>
      <c r="P561" s="20">
        <f>Properties!$G$12*EXP(1/$N$2-1/300)*(K561*L561-M561*N561/Properties!$B$3)</f>
        <v>1.3050363524030762E-2</v>
      </c>
      <c r="Q561" s="20">
        <f>Properties!$G$13*(K561^2-O561*N561/Properties!$C$3)</f>
        <v>7.1544309837973173E-4</v>
      </c>
      <c r="R561" s="20">
        <f>Properties!$G$14*(O561*L561-M561*K561/Properties!$D$3)</f>
        <v>6.3395653197673181E-10</v>
      </c>
      <c r="S561" s="20">
        <f t="shared" si="197"/>
        <v>98.096492129023076</v>
      </c>
      <c r="T561" s="20">
        <f t="shared" si="198"/>
        <v>78.284367749854198</v>
      </c>
      <c r="U561" s="20">
        <f t="shared" si="199"/>
        <v>4.7189877597740519</v>
      </c>
      <c r="V561" s="20">
        <f t="shared" si="200"/>
        <v>4.9775263929657676</v>
      </c>
      <c r="W561" s="20">
        <f t="shared" si="201"/>
        <v>0.25853863319172049</v>
      </c>
      <c r="X561" s="20">
        <f t="shared" ref="X561:X615" si="211">I561</f>
        <v>19.8</v>
      </c>
      <c r="Y561" s="20">
        <f t="shared" si="202"/>
        <v>0.99080986267320792</v>
      </c>
      <c r="Z561" s="34">
        <f t="shared" si="203"/>
        <v>5.7534187229973721E-2</v>
      </c>
      <c r="AA561" s="38">
        <f t="shared" si="206"/>
        <v>1.9035078709769237E-2</v>
      </c>
      <c r="AB561" s="37">
        <f t="shared" si="207"/>
        <v>2.1445403126822526E-2</v>
      </c>
      <c r="AC561" s="39">
        <f t="shared" si="204"/>
        <v>18.240969479647383</v>
      </c>
    </row>
    <row r="562" spans="1:29">
      <c r="A562" s="20">
        <f t="shared" si="205"/>
        <v>5.3500000000000505E-2</v>
      </c>
      <c r="B562" s="16">
        <f t="shared" si="190"/>
        <v>6.8118315643331844</v>
      </c>
      <c r="C562" s="16">
        <f t="shared" si="191"/>
        <v>127.61898537852026</v>
      </c>
      <c r="D562" s="20">
        <f t="shared" si="208"/>
        <v>98.096492129023076</v>
      </c>
      <c r="E562" s="20">
        <f t="shared" si="209"/>
        <v>78.284367749854198</v>
      </c>
      <c r="F562" s="20">
        <f t="shared" si="210"/>
        <v>4.7189877597740519</v>
      </c>
      <c r="G562" s="20">
        <f t="shared" si="210"/>
        <v>4.9775263929657676</v>
      </c>
      <c r="H562" s="20">
        <f t="shared" si="210"/>
        <v>0.25853863319172049</v>
      </c>
      <c r="I562" s="20">
        <f t="shared" si="210"/>
        <v>19.8</v>
      </c>
      <c r="J562" s="20">
        <f t="shared" si="210"/>
        <v>0.99080986267320792</v>
      </c>
      <c r="K562" s="20">
        <f t="shared" si="192"/>
        <v>1002.6016928546527</v>
      </c>
      <c r="L562" s="20">
        <f t="shared" si="193"/>
        <v>800.11056386019675</v>
      </c>
      <c r="M562" s="20">
        <f t="shared" si="194"/>
        <v>48.230726846857813</v>
      </c>
      <c r="N562" s="20">
        <f t="shared" si="195"/>
        <v>50.873138065450732</v>
      </c>
      <c r="O562" s="20">
        <f t="shared" si="196"/>
        <v>2.6424112185929647</v>
      </c>
      <c r="P562" s="20">
        <f>Properties!$G$12*EXP(1/$N$2-1/300)*(K562*L562-M562*N562/Properties!$B$3)</f>
        <v>1.3048930419018161E-2</v>
      </c>
      <c r="Q562" s="20">
        <f>Properties!$G$13*(K562^2-O562*N562/Properties!$C$3)</f>
        <v>7.1536778462683449E-4</v>
      </c>
      <c r="R562" s="20">
        <f>Properties!$G$14*(O562*L562-M562*K562/Properties!$D$3)</f>
        <v>6.3432525337938679E-10</v>
      </c>
      <c r="S562" s="20">
        <f t="shared" si="197"/>
        <v>98.093038147338788</v>
      </c>
      <c r="T562" s="20">
        <f t="shared" si="198"/>
        <v>78.281255055758308</v>
      </c>
      <c r="U562" s="20">
        <f t="shared" si="199"/>
        <v>4.7221004538699436</v>
      </c>
      <c r="V562" s="20">
        <f t="shared" si="200"/>
        <v>4.9808097308558548</v>
      </c>
      <c r="W562" s="20">
        <f t="shared" si="201"/>
        <v>0.258709276985916</v>
      </c>
      <c r="X562" s="20">
        <f t="shared" si="211"/>
        <v>19.8</v>
      </c>
      <c r="Y562" s="20">
        <f t="shared" si="202"/>
        <v>0.99079260503209066</v>
      </c>
      <c r="Z562" s="34">
        <f t="shared" si="203"/>
        <v>5.7637682589691486E-2</v>
      </c>
      <c r="AA562" s="38">
        <f t="shared" si="206"/>
        <v>1.9069618526612118E-2</v>
      </c>
      <c r="AB562" s="37">
        <f t="shared" si="207"/>
        <v>2.1484311803021149E-2</v>
      </c>
      <c r="AC562" s="39">
        <f t="shared" si="204"/>
        <v>18.240886582284784</v>
      </c>
    </row>
    <row r="563" spans="1:29">
      <c r="A563" s="20">
        <f t="shared" si="205"/>
        <v>5.3600000000000508E-2</v>
      </c>
      <c r="B563" s="16">
        <f t="shared" si="190"/>
        <v>6.8245639597805363</v>
      </c>
      <c r="C563" s="16">
        <f t="shared" si="191"/>
        <v>127.85752553810629</v>
      </c>
      <c r="D563" s="20">
        <f t="shared" si="208"/>
        <v>98.093038147338788</v>
      </c>
      <c r="E563" s="20">
        <f t="shared" si="209"/>
        <v>78.281255055758308</v>
      </c>
      <c r="F563" s="20">
        <f t="shared" si="210"/>
        <v>4.7221004538699436</v>
      </c>
      <c r="G563" s="20">
        <f t="shared" si="210"/>
        <v>4.9808097308558548</v>
      </c>
      <c r="H563" s="20">
        <f t="shared" si="210"/>
        <v>0.258709276985916</v>
      </c>
      <c r="I563" s="20">
        <f t="shared" si="210"/>
        <v>19.8</v>
      </c>
      <c r="J563" s="20">
        <f t="shared" si="210"/>
        <v>0.99079260503209066</v>
      </c>
      <c r="K563" s="20">
        <f t="shared" si="192"/>
        <v>1002.5489287932088</v>
      </c>
      <c r="L563" s="20">
        <f t="shared" si="193"/>
        <v>800.06481482261643</v>
      </c>
      <c r="M563" s="20">
        <f t="shared" si="194"/>
        <v>48.26169971991709</v>
      </c>
      <c r="N563" s="20">
        <f t="shared" si="195"/>
        <v>50.905808959570891</v>
      </c>
      <c r="O563" s="20">
        <f t="shared" si="196"/>
        <v>2.6441092396538455</v>
      </c>
      <c r="P563" s="20">
        <f>Properties!$G$12*EXP(1/$N$2-1/300)*(K563*L563-M563*N563/Properties!$B$3)</f>
        <v>1.3047497525905385E-2</v>
      </c>
      <c r="Q563" s="20">
        <f>Properties!$G$13*(K563^2-O563*N563/Properties!$C$3)</f>
        <v>7.1529248166356436E-4</v>
      </c>
      <c r="R563" s="20">
        <f>Properties!$G$14*(O563*L563-M563*K563/Properties!$D$3)</f>
        <v>6.346938712675882E-10</v>
      </c>
      <c r="S563" s="20">
        <f t="shared" si="197"/>
        <v>98.089584543382713</v>
      </c>
      <c r="T563" s="20">
        <f t="shared" si="198"/>
        <v>78.27814270346488</v>
      </c>
      <c r="U563" s="20">
        <f t="shared" si="199"/>
        <v>4.7252128061633716</v>
      </c>
      <c r="V563" s="20">
        <f t="shared" si="200"/>
        <v>4.9840927089806089</v>
      </c>
      <c r="W563" s="20">
        <f t="shared" si="201"/>
        <v>0.25887990281724271</v>
      </c>
      <c r="X563" s="20">
        <f t="shared" si="211"/>
        <v>19.8</v>
      </c>
      <c r="Y563" s="20">
        <f t="shared" si="202"/>
        <v>0.99077534709037951</v>
      </c>
      <c r="Z563" s="34">
        <f t="shared" si="203"/>
        <v>5.7741162646522515E-2</v>
      </c>
      <c r="AA563" s="38">
        <f t="shared" si="206"/>
        <v>1.9104154566172867E-2</v>
      </c>
      <c r="AB563" s="37">
        <f t="shared" si="207"/>
        <v>2.1523216206689001E-2</v>
      </c>
      <c r="AC563" s="39">
        <f t="shared" si="204"/>
        <v>18.240803688556621</v>
      </c>
    </row>
    <row r="564" spans="1:29">
      <c r="A564" s="20">
        <f t="shared" si="205"/>
        <v>5.3700000000000511E-2</v>
      </c>
      <c r="B564" s="16">
        <f t="shared" si="190"/>
        <v>6.8372963552278883</v>
      </c>
      <c r="C564" s="16">
        <f t="shared" si="191"/>
        <v>128.09606569769232</v>
      </c>
      <c r="D564" s="20">
        <f t="shared" si="208"/>
        <v>98.089584543382713</v>
      </c>
      <c r="E564" s="20">
        <f t="shared" si="209"/>
        <v>78.27814270346488</v>
      </c>
      <c r="F564" s="20">
        <f t="shared" si="210"/>
        <v>4.7252128061633716</v>
      </c>
      <c r="G564" s="20">
        <f t="shared" si="210"/>
        <v>4.9840927089806089</v>
      </c>
      <c r="H564" s="20">
        <f t="shared" si="210"/>
        <v>0.25887990281724271</v>
      </c>
      <c r="I564" s="20">
        <f t="shared" si="210"/>
        <v>19.8</v>
      </c>
      <c r="J564" s="20">
        <f t="shared" si="210"/>
        <v>0.99077534709037951</v>
      </c>
      <c r="K564" s="20">
        <f t="shared" si="192"/>
        <v>1002.4961695178246</v>
      </c>
      <c r="L564" s="20">
        <f t="shared" si="193"/>
        <v>800.01907014384574</v>
      </c>
      <c r="M564" s="20">
        <f t="shared" si="194"/>
        <v>48.292667976795066</v>
      </c>
      <c r="N564" s="20">
        <f t="shared" si="195"/>
        <v>50.938474992367091</v>
      </c>
      <c r="O564" s="20">
        <f t="shared" si="196"/>
        <v>2.6458070155720788</v>
      </c>
      <c r="P564" s="20">
        <f>Properties!$G$12*EXP(1/$N$2-1/300)*(K564*L564-M564*N564/Properties!$B$3)</f>
        <v>1.3046064844649582E-2</v>
      </c>
      <c r="Q564" s="20">
        <f>Properties!$G$13*(K564^2-O564*N564/Properties!$C$3)</f>
        <v>7.152171894877679E-4</v>
      </c>
      <c r="R564" s="20">
        <f>Properties!$G$14*(O564*L564-M564*K564/Properties!$D$3)</f>
        <v>6.350623856664967E-10</v>
      </c>
      <c r="S564" s="20">
        <f t="shared" si="197"/>
        <v>98.086131317099145</v>
      </c>
      <c r="T564" s="20">
        <f t="shared" si="198"/>
        <v>78.27503069292338</v>
      </c>
      <c r="U564" s="20">
        <f t="shared" si="199"/>
        <v>4.7283248167048715</v>
      </c>
      <c r="V564" s="20">
        <f t="shared" si="200"/>
        <v>4.9873753273931403</v>
      </c>
      <c r="W564" s="20">
        <f t="shared" si="201"/>
        <v>0.25905051068827389</v>
      </c>
      <c r="X564" s="20">
        <f t="shared" si="211"/>
        <v>19.8</v>
      </c>
      <c r="Y564" s="20">
        <f t="shared" si="202"/>
        <v>0.99075808884805883</v>
      </c>
      <c r="Z564" s="34">
        <f t="shared" si="203"/>
        <v>5.7844627403561666E-2</v>
      </c>
      <c r="AA564" s="38">
        <f t="shared" si="206"/>
        <v>1.9138686829008548E-2</v>
      </c>
      <c r="AB564" s="37">
        <f t="shared" si="207"/>
        <v>2.1562116338457747E-2</v>
      </c>
      <c r="AC564" s="39">
        <f t="shared" si="204"/>
        <v>18.240720798462799</v>
      </c>
    </row>
    <row r="565" spans="1:29">
      <c r="A565" s="20">
        <f t="shared" si="205"/>
        <v>5.3800000000000514E-2</v>
      </c>
      <c r="B565" s="16">
        <f t="shared" si="190"/>
        <v>6.8500287506752402</v>
      </c>
      <c r="C565" s="16">
        <f t="shared" si="191"/>
        <v>128.33460585727835</v>
      </c>
      <c r="D565" s="20">
        <f t="shared" si="208"/>
        <v>98.086131317099145</v>
      </c>
      <c r="E565" s="20">
        <f t="shared" si="209"/>
        <v>78.27503069292338</v>
      </c>
      <c r="F565" s="20">
        <f t="shared" si="210"/>
        <v>4.7283248167048715</v>
      </c>
      <c r="G565" s="20">
        <f t="shared" si="210"/>
        <v>4.9873753273931403</v>
      </c>
      <c r="H565" s="20">
        <f t="shared" si="210"/>
        <v>0.25905051068827389</v>
      </c>
      <c r="I565" s="20">
        <f t="shared" si="210"/>
        <v>19.8</v>
      </c>
      <c r="J565" s="20">
        <f t="shared" si="210"/>
        <v>0.99075808884805883</v>
      </c>
      <c r="K565" s="20">
        <f t="shared" si="192"/>
        <v>1002.4434150277452</v>
      </c>
      <c r="L565" s="20">
        <f t="shared" si="193"/>
        <v>799.97332982320222</v>
      </c>
      <c r="M565" s="20">
        <f t="shared" si="194"/>
        <v>48.323631618161052</v>
      </c>
      <c r="N565" s="20">
        <f t="shared" si="195"/>
        <v>50.971136164542926</v>
      </c>
      <c r="O565" s="20">
        <f t="shared" si="196"/>
        <v>2.6475045463819273</v>
      </c>
      <c r="P565" s="20">
        <f>Properties!$G$12*EXP(1/$N$2-1/300)*(K565*L565-M565*N565/Properties!$B$3)</f>
        <v>1.3044632375207916E-2</v>
      </c>
      <c r="Q565" s="20">
        <f>Properties!$G$13*(K565^2-O565*N565/Properties!$C$3)</f>
        <v>7.1514190809729254E-4</v>
      </c>
      <c r="R565" s="20">
        <f>Properties!$G$14*(O565*L565-M565*K565/Properties!$D$3)</f>
        <v>6.3543079660126737E-10</v>
      </c>
      <c r="S565" s="20">
        <f t="shared" si="197"/>
        <v>98.082678468432434</v>
      </c>
      <c r="T565" s="20">
        <f t="shared" si="198"/>
        <v>78.271919024083275</v>
      </c>
      <c r="U565" s="20">
        <f t="shared" si="199"/>
        <v>4.73143648554497</v>
      </c>
      <c r="V565" s="20">
        <f t="shared" si="200"/>
        <v>4.9906575861465479</v>
      </c>
      <c r="W565" s="20">
        <f t="shared" si="201"/>
        <v>0.25922110060158232</v>
      </c>
      <c r="X565" s="20">
        <f t="shared" si="211"/>
        <v>19.8</v>
      </c>
      <c r="Y565" s="20">
        <f t="shared" si="202"/>
        <v>0.99074083030511284</v>
      </c>
      <c r="Z565" s="34">
        <f t="shared" si="203"/>
        <v>5.7948076863902465E-2</v>
      </c>
      <c r="AA565" s="38">
        <f t="shared" si="206"/>
        <v>1.9173215315675663E-2</v>
      </c>
      <c r="AB565" s="37">
        <f t="shared" si="207"/>
        <v>2.1601012198959067E-2</v>
      </c>
      <c r="AC565" s="39">
        <f t="shared" si="204"/>
        <v>18.240637912003212</v>
      </c>
    </row>
    <row r="566" spans="1:29">
      <c r="A566" s="20">
        <f t="shared" si="205"/>
        <v>5.3900000000000517E-2</v>
      </c>
      <c r="B566" s="16">
        <f t="shared" si="190"/>
        <v>6.8627611461225921</v>
      </c>
      <c r="C566" s="16">
        <f t="shared" si="191"/>
        <v>128.57314601686437</v>
      </c>
      <c r="D566" s="20">
        <f t="shared" si="208"/>
        <v>98.082678468432434</v>
      </c>
      <c r="E566" s="20">
        <f t="shared" si="209"/>
        <v>78.271919024083275</v>
      </c>
      <c r="F566" s="20">
        <f t="shared" si="210"/>
        <v>4.73143648554497</v>
      </c>
      <c r="G566" s="20">
        <f t="shared" si="210"/>
        <v>4.9906575861465479</v>
      </c>
      <c r="H566" s="20">
        <f t="shared" si="210"/>
        <v>0.25922110060158232</v>
      </c>
      <c r="I566" s="20">
        <f t="shared" si="210"/>
        <v>19.8</v>
      </c>
      <c r="J566" s="20">
        <f t="shared" si="210"/>
        <v>0.99074083030511284</v>
      </c>
      <c r="K566" s="20">
        <f t="shared" si="192"/>
        <v>1002.3906653222167</v>
      </c>
      <c r="L566" s="20">
        <f t="shared" si="193"/>
        <v>799.9275938600033</v>
      </c>
      <c r="M566" s="20">
        <f t="shared" si="194"/>
        <v>48.354590644684222</v>
      </c>
      <c r="N566" s="20">
        <f t="shared" si="195"/>
        <v>51.003792476801827</v>
      </c>
      <c r="O566" s="20">
        <f t="shared" si="196"/>
        <v>2.6492018321176483</v>
      </c>
      <c r="P566" s="20">
        <f>Properties!$G$12*EXP(1/$N$2-1/300)*(K566*L566-M566*N566/Properties!$B$3)</f>
        <v>1.3043200117537566E-2</v>
      </c>
      <c r="Q566" s="20">
        <f>Properties!$G$13*(K566^2-O566*N566/Properties!$C$3)</f>
        <v>7.1506663748998657E-4</v>
      </c>
      <c r="R566" s="20">
        <f>Properties!$G$14*(O566*L566-M566*K566/Properties!$D$3)</f>
        <v>6.3579910409704753E-10</v>
      </c>
      <c r="S566" s="20">
        <f t="shared" si="197"/>
        <v>98.079225997326901</v>
      </c>
      <c r="T566" s="20">
        <f t="shared" si="198"/>
        <v>78.268807696894058</v>
      </c>
      <c r="U566" s="20">
        <f t="shared" si="199"/>
        <v>4.7345478127341831</v>
      </c>
      <c r="V566" s="20">
        <f t="shared" si="200"/>
        <v>4.993939485293919</v>
      </c>
      <c r="W566" s="20">
        <f t="shared" si="201"/>
        <v>0.25939167255974022</v>
      </c>
      <c r="X566" s="20">
        <f t="shared" si="211"/>
        <v>19.8</v>
      </c>
      <c r="Y566" s="20">
        <f t="shared" si="202"/>
        <v>0.9907235714615259</v>
      </c>
      <c r="Z566" s="34">
        <f t="shared" si="203"/>
        <v>5.8051511030636993E-2</v>
      </c>
      <c r="AA566" s="38">
        <f t="shared" si="206"/>
        <v>1.920774002673099E-2</v>
      </c>
      <c r="AB566" s="37">
        <f t="shared" si="207"/>
        <v>2.1639903788824279E-2</v>
      </c>
      <c r="AC566" s="39">
        <f t="shared" si="204"/>
        <v>18.240555029177777</v>
      </c>
    </row>
    <row r="567" spans="1:29">
      <c r="A567" s="20">
        <f t="shared" si="205"/>
        <v>5.400000000000052E-2</v>
      </c>
      <c r="B567" s="16">
        <f t="shared" si="190"/>
        <v>6.8754935415699441</v>
      </c>
      <c r="C567" s="16">
        <f t="shared" si="191"/>
        <v>128.81168617645039</v>
      </c>
      <c r="D567" s="20">
        <f t="shared" si="208"/>
        <v>98.079225997326901</v>
      </c>
      <c r="E567" s="20">
        <f t="shared" si="209"/>
        <v>78.268807696894058</v>
      </c>
      <c r="F567" s="20">
        <f t="shared" si="210"/>
        <v>4.7345478127341831</v>
      </c>
      <c r="G567" s="20">
        <f t="shared" si="210"/>
        <v>4.993939485293919</v>
      </c>
      <c r="H567" s="20">
        <f t="shared" si="210"/>
        <v>0.25939167255974022</v>
      </c>
      <c r="I567" s="20">
        <f t="shared" si="210"/>
        <v>19.8</v>
      </c>
      <c r="J567" s="20">
        <f t="shared" si="210"/>
        <v>0.9907235714615259</v>
      </c>
      <c r="K567" s="20">
        <f t="shared" si="192"/>
        <v>1002.3379204004848</v>
      </c>
      <c r="L567" s="20">
        <f t="shared" si="193"/>
        <v>799.88186225356628</v>
      </c>
      <c r="M567" s="20">
        <f t="shared" si="194"/>
        <v>48.385545057033632</v>
      </c>
      <c r="N567" s="20">
        <f t="shared" si="195"/>
        <v>51.036443929847081</v>
      </c>
      <c r="O567" s="20">
        <f t="shared" si="196"/>
        <v>2.650898872813491</v>
      </c>
      <c r="P567" s="20">
        <f>Properties!$G$12*EXP(1/$N$2-1/300)*(K567*L567-M567*N567/Properties!$B$3)</f>
        <v>1.3041768071595712E-2</v>
      </c>
      <c r="Q567" s="20">
        <f>Properties!$G$13*(K567^2-O567*N567/Properties!$C$3)</f>
        <v>7.1499137766369849E-4</v>
      </c>
      <c r="R567" s="20">
        <f>Properties!$G$14*(O567*L567-M567*K567/Properties!$D$3)</f>
        <v>6.3616730817897728E-10</v>
      </c>
      <c r="S567" s="20">
        <f t="shared" si="197"/>
        <v>98.075773903726912</v>
      </c>
      <c r="T567" s="20">
        <f t="shared" si="198"/>
        <v>78.265696711305225</v>
      </c>
      <c r="U567" s="20">
        <f t="shared" si="199"/>
        <v>4.7376587983230172</v>
      </c>
      <c r="V567" s="20">
        <f t="shared" si="200"/>
        <v>4.997221024888332</v>
      </c>
      <c r="W567" s="20">
        <f t="shared" si="201"/>
        <v>0.2595622265653193</v>
      </c>
      <c r="X567" s="20">
        <f t="shared" si="211"/>
        <v>19.8</v>
      </c>
      <c r="Y567" s="20">
        <f t="shared" si="202"/>
        <v>0.99070631231728223</v>
      </c>
      <c r="Z567" s="34">
        <f t="shared" si="203"/>
        <v>5.8154929906857999E-2</v>
      </c>
      <c r="AA567" s="38">
        <f t="shared" si="206"/>
        <v>1.9242260962730882E-2</v>
      </c>
      <c r="AB567" s="37">
        <f t="shared" si="207"/>
        <v>2.1678791108684693E-2</v>
      </c>
      <c r="AC567" s="39">
        <f t="shared" si="204"/>
        <v>18.240472149986381</v>
      </c>
    </row>
    <row r="568" spans="1:29">
      <c r="A568" s="20">
        <f t="shared" si="205"/>
        <v>5.4100000000000523E-2</v>
      </c>
      <c r="B568" s="16">
        <f t="shared" si="190"/>
        <v>6.888225937017296</v>
      </c>
      <c r="C568" s="16">
        <f t="shared" si="191"/>
        <v>129.05022633603642</v>
      </c>
      <c r="D568" s="20">
        <f t="shared" si="208"/>
        <v>98.075773903726912</v>
      </c>
      <c r="E568" s="20">
        <f t="shared" si="209"/>
        <v>78.265696711305225</v>
      </c>
      <c r="F568" s="20">
        <f t="shared" si="210"/>
        <v>4.7376587983230172</v>
      </c>
      <c r="G568" s="20">
        <f t="shared" si="210"/>
        <v>4.997221024888332</v>
      </c>
      <c r="H568" s="20">
        <f t="shared" si="210"/>
        <v>0.2595622265653193</v>
      </c>
      <c r="I568" s="20">
        <f t="shared" si="210"/>
        <v>19.8</v>
      </c>
      <c r="J568" s="20">
        <f t="shared" si="210"/>
        <v>0.99070631231728223</v>
      </c>
      <c r="K568" s="20">
        <f t="shared" si="192"/>
        <v>1002.2851802617947</v>
      </c>
      <c r="L568" s="20">
        <f t="shared" si="193"/>
        <v>799.83613500320894</v>
      </c>
      <c r="M568" s="20">
        <f t="shared" si="194"/>
        <v>48.416494855878149</v>
      </c>
      <c r="N568" s="20">
        <f t="shared" si="195"/>
        <v>51.069090524381799</v>
      </c>
      <c r="O568" s="20">
        <f t="shared" si="196"/>
        <v>2.6525956685036962</v>
      </c>
      <c r="P568" s="20">
        <f>Properties!$G$12*EXP(1/$N$2-1/300)*(K568*L568-M568*N568/Properties!$B$3)</f>
        <v>1.3040336237339543E-2</v>
      </c>
      <c r="Q568" s="20">
        <f>Properties!$G$13*(K568^2-O568*N568/Properties!$C$3)</f>
        <v>7.149161286162766E-4</v>
      </c>
      <c r="R568" s="20">
        <f>Properties!$G$14*(O568*L568-M568*K568/Properties!$D$3)</f>
        <v>6.3653540887218988E-10</v>
      </c>
      <c r="S568" s="20">
        <f t="shared" si="197"/>
        <v>98.072322187576816</v>
      </c>
      <c r="T568" s="20">
        <f t="shared" si="198"/>
        <v>78.26258606726627</v>
      </c>
      <c r="U568" s="20">
        <f t="shared" si="199"/>
        <v>4.7407694423619668</v>
      </c>
      <c r="V568" s="20">
        <f t="shared" si="200"/>
        <v>5.0005022049828529</v>
      </c>
      <c r="W568" s="20">
        <f t="shared" si="201"/>
        <v>0.25973276262089079</v>
      </c>
      <c r="X568" s="20">
        <f t="shared" si="211"/>
        <v>19.8</v>
      </c>
      <c r="Y568" s="20">
        <f t="shared" si="202"/>
        <v>0.99068905287236619</v>
      </c>
      <c r="Z568" s="34">
        <f t="shared" si="203"/>
        <v>5.8258333495657011E-2</v>
      </c>
      <c r="AA568" s="38">
        <f t="shared" si="206"/>
        <v>1.9276778124231838E-2</v>
      </c>
      <c r="AB568" s="37">
        <f t="shared" si="207"/>
        <v>2.171767415917163E-2</v>
      </c>
      <c r="AC568" s="39">
        <f t="shared" si="204"/>
        <v>18.240389274428949</v>
      </c>
    </row>
    <row r="569" spans="1:29">
      <c r="A569" s="20">
        <f t="shared" si="205"/>
        <v>5.4200000000000526E-2</v>
      </c>
      <c r="B569" s="16">
        <f t="shared" si="190"/>
        <v>6.900958332464648</v>
      </c>
      <c r="C569" s="16">
        <f t="shared" si="191"/>
        <v>129.28876649562244</v>
      </c>
      <c r="D569" s="20">
        <f t="shared" si="208"/>
        <v>98.072322187576816</v>
      </c>
      <c r="E569" s="20">
        <f t="shared" si="209"/>
        <v>78.26258606726627</v>
      </c>
      <c r="F569" s="20">
        <f t="shared" si="210"/>
        <v>4.7407694423619668</v>
      </c>
      <c r="G569" s="20">
        <f t="shared" si="210"/>
        <v>5.0005022049828529</v>
      </c>
      <c r="H569" s="20">
        <f t="shared" si="210"/>
        <v>0.25973276262089079</v>
      </c>
      <c r="I569" s="20">
        <f t="shared" si="210"/>
        <v>19.8</v>
      </c>
      <c r="J569" s="20">
        <f t="shared" si="210"/>
        <v>0.99068905287236619</v>
      </c>
      <c r="K569" s="20">
        <f t="shared" si="192"/>
        <v>1002.232444905393</v>
      </c>
      <c r="L569" s="20">
        <f t="shared" si="193"/>
        <v>799.79041210824892</v>
      </c>
      <c r="M569" s="20">
        <f t="shared" si="194"/>
        <v>48.447440041886573</v>
      </c>
      <c r="N569" s="20">
        <f t="shared" si="195"/>
        <v>51.101732261109035</v>
      </c>
      <c r="O569" s="20">
        <f t="shared" si="196"/>
        <v>2.6542922192225014</v>
      </c>
      <c r="P569" s="20">
        <f>Properties!$G$12*EXP(1/$N$2-1/300)*(K569*L569-M569*N569/Properties!$B$3)</f>
        <v>1.303890461472627E-2</v>
      </c>
      <c r="Q569" s="20">
        <f>Properties!$G$13*(K569^2-O569*N569/Properties!$C$3)</f>
        <v>7.1484089034557104E-4</v>
      </c>
      <c r="R569" s="20">
        <f>Properties!$G$14*(O569*L569-M569*K569/Properties!$D$3)</f>
        <v>6.3690340620181207E-10</v>
      </c>
      <c r="S569" s="20">
        <f t="shared" si="197"/>
        <v>98.068870848820993</v>
      </c>
      <c r="T569" s="20">
        <f t="shared" si="198"/>
        <v>78.259475764726716</v>
      </c>
      <c r="U569" s="20">
        <f t="shared" si="199"/>
        <v>4.743879744901518</v>
      </c>
      <c r="V569" s="20">
        <f t="shared" si="200"/>
        <v>5.003783025630538</v>
      </c>
      <c r="W569" s="20">
        <f t="shared" si="201"/>
        <v>0.25990328072902541</v>
      </c>
      <c r="X569" s="20">
        <f t="shared" si="211"/>
        <v>19.8</v>
      </c>
      <c r="Y569" s="20">
        <f t="shared" si="202"/>
        <v>0.99067179312676201</v>
      </c>
      <c r="Z569" s="34">
        <f t="shared" si="203"/>
        <v>5.8361721800124111E-2</v>
      </c>
      <c r="AA569" s="38">
        <f t="shared" si="206"/>
        <v>1.9311291511790073E-2</v>
      </c>
      <c r="AB569" s="37">
        <f t="shared" si="207"/>
        <v>2.1756552940916052E-2</v>
      </c>
      <c r="AC569" s="39">
        <f t="shared" si="204"/>
        <v>18.240306402505365</v>
      </c>
    </row>
    <row r="570" spans="1:29">
      <c r="A570" s="20">
        <f t="shared" si="205"/>
        <v>5.4300000000000528E-2</v>
      </c>
      <c r="B570" s="16">
        <f t="shared" si="190"/>
        <v>6.9136907279119999</v>
      </c>
      <c r="C570" s="16">
        <f t="shared" si="191"/>
        <v>129.52730665520846</v>
      </c>
      <c r="D570" s="20">
        <f t="shared" si="208"/>
        <v>98.068870848820993</v>
      </c>
      <c r="E570" s="20">
        <f t="shared" si="209"/>
        <v>78.259475764726716</v>
      </c>
      <c r="F570" s="20">
        <f t="shared" si="210"/>
        <v>4.743879744901518</v>
      </c>
      <c r="G570" s="20">
        <f t="shared" si="210"/>
        <v>5.003783025630538</v>
      </c>
      <c r="H570" s="20">
        <f t="shared" si="210"/>
        <v>0.25990328072902541</v>
      </c>
      <c r="I570" s="20">
        <f t="shared" si="210"/>
        <v>19.8</v>
      </c>
      <c r="J570" s="20">
        <f t="shared" si="210"/>
        <v>0.99067179312676201</v>
      </c>
      <c r="K570" s="20">
        <f t="shared" si="192"/>
        <v>1002.1797143305258</v>
      </c>
      <c r="L570" s="20">
        <f t="shared" si="193"/>
        <v>799.74469356800421</v>
      </c>
      <c r="M570" s="20">
        <f t="shared" si="194"/>
        <v>48.478380615727538</v>
      </c>
      <c r="N570" s="20">
        <f t="shared" si="195"/>
        <v>51.134369140731621</v>
      </c>
      <c r="O570" s="20">
        <f t="shared" si="196"/>
        <v>2.655988525004136</v>
      </c>
      <c r="P570" s="20">
        <f>Properties!$G$12*EXP(1/$N$2-1/300)*(K570*L570-M570*N570/Properties!$B$3)</f>
        <v>1.3037473203713108E-2</v>
      </c>
      <c r="Q570" s="20">
        <f>Properties!$G$13*(K570^2-O570*N570/Properties!$C$3)</f>
        <v>7.1476566284943215E-4</v>
      </c>
      <c r="R570" s="20">
        <f>Properties!$G$14*(O570*L570-M570*K570/Properties!$D$3)</f>
        <v>6.3727130019296367E-10</v>
      </c>
      <c r="S570" s="20">
        <f t="shared" si="197"/>
        <v>98.065419887403834</v>
      </c>
      <c r="T570" s="20">
        <f t="shared" si="198"/>
        <v>78.256365803636086</v>
      </c>
      <c r="U570" s="20">
        <f t="shared" si="199"/>
        <v>4.7469897059921449</v>
      </c>
      <c r="V570" s="20">
        <f t="shared" si="200"/>
        <v>5.0070634868844328</v>
      </c>
      <c r="W570" s="20">
        <f t="shared" si="201"/>
        <v>0.26007378089229333</v>
      </c>
      <c r="X570" s="20">
        <f t="shared" si="211"/>
        <v>19.8</v>
      </c>
      <c r="Y570" s="20">
        <f t="shared" si="202"/>
        <v>0.99065453308045404</v>
      </c>
      <c r="Z570" s="34">
        <f t="shared" si="203"/>
        <v>5.8465094823349384E-2</v>
      </c>
      <c r="AA570" s="38">
        <f t="shared" si="206"/>
        <v>1.9345801125961657E-2</v>
      </c>
      <c r="AB570" s="37">
        <f t="shared" si="207"/>
        <v>2.1795427454548922E-2</v>
      </c>
      <c r="AC570" s="39">
        <f t="shared" si="204"/>
        <v>18.240223534215531</v>
      </c>
    </row>
    <row r="571" spans="1:29">
      <c r="A571" s="20">
        <f t="shared" si="205"/>
        <v>5.4400000000000531E-2</v>
      </c>
      <c r="B571" s="16">
        <f t="shared" si="190"/>
        <v>6.9264231233593527</v>
      </c>
      <c r="C571" s="16">
        <f t="shared" si="191"/>
        <v>129.76584681479449</v>
      </c>
      <c r="D571" s="20">
        <f t="shared" si="208"/>
        <v>98.065419887403834</v>
      </c>
      <c r="E571" s="20">
        <f t="shared" si="209"/>
        <v>78.256365803636086</v>
      </c>
      <c r="F571" s="20">
        <f t="shared" si="210"/>
        <v>4.7469897059921449</v>
      </c>
      <c r="G571" s="20">
        <f t="shared" si="210"/>
        <v>5.0070634868844328</v>
      </c>
      <c r="H571" s="20">
        <f t="shared" si="210"/>
        <v>0.26007378089229333</v>
      </c>
      <c r="I571" s="20">
        <f t="shared" si="210"/>
        <v>19.8</v>
      </c>
      <c r="J571" s="20">
        <f t="shared" si="210"/>
        <v>0.99065453308045404</v>
      </c>
      <c r="K571" s="20">
        <f t="shared" si="192"/>
        <v>1002.1269885364393</v>
      </c>
      <c r="L571" s="20">
        <f t="shared" si="193"/>
        <v>799.69897938179281</v>
      </c>
      <c r="M571" s="20">
        <f t="shared" si="194"/>
        <v>48.509316578069487</v>
      </c>
      <c r="N571" s="20">
        <f t="shared" si="195"/>
        <v>51.167001163952257</v>
      </c>
      <c r="O571" s="20">
        <f t="shared" si="196"/>
        <v>2.6576845858828193</v>
      </c>
      <c r="P571" s="20">
        <f>Properties!$G$12*EXP(1/$N$2-1/300)*(K571*L571-M571*N571/Properties!$B$3)</f>
        <v>1.303604200425728E-2</v>
      </c>
      <c r="Q571" s="20">
        <f>Properties!$G$13*(K571^2-O571*N571/Properties!$C$3)</f>
        <v>7.1469044612571008E-4</v>
      </c>
      <c r="R571" s="20">
        <f>Properties!$G$14*(O571*L571-M571*K571/Properties!$D$3)</f>
        <v>6.3763909087075614E-10</v>
      </c>
      <c r="S571" s="20">
        <f t="shared" si="197"/>
        <v>98.06196930326972</v>
      </c>
      <c r="T571" s="20">
        <f t="shared" si="198"/>
        <v>78.253256183943918</v>
      </c>
      <c r="U571" s="20">
        <f t="shared" si="199"/>
        <v>4.7500993256843129</v>
      </c>
      <c r="V571" s="20">
        <f t="shared" si="200"/>
        <v>5.0103435887975714</v>
      </c>
      <c r="W571" s="20">
        <f t="shared" si="201"/>
        <v>0.26024426311326421</v>
      </c>
      <c r="X571" s="20">
        <f t="shared" si="211"/>
        <v>19.8</v>
      </c>
      <c r="Y571" s="20">
        <f t="shared" si="202"/>
        <v>0.99063727273342639</v>
      </c>
      <c r="Z571" s="34">
        <f t="shared" si="203"/>
        <v>5.8568452568421803E-2</v>
      </c>
      <c r="AA571" s="38">
        <f t="shared" si="206"/>
        <v>1.93803069673028E-2</v>
      </c>
      <c r="AB571" s="37">
        <f t="shared" si="207"/>
        <v>2.1834297700701021E-2</v>
      </c>
      <c r="AC571" s="39">
        <f t="shared" si="204"/>
        <v>18.240140669559356</v>
      </c>
    </row>
    <row r="572" spans="1:29">
      <c r="A572" s="20">
        <f t="shared" si="205"/>
        <v>5.4500000000000534E-2</v>
      </c>
      <c r="B572" s="16">
        <f t="shared" si="190"/>
        <v>6.9391555188067047</v>
      </c>
      <c r="C572" s="16">
        <f t="shared" si="191"/>
        <v>130.00438697438051</v>
      </c>
      <c r="D572" s="20">
        <f t="shared" si="208"/>
        <v>98.06196930326972</v>
      </c>
      <c r="E572" s="20">
        <f t="shared" si="209"/>
        <v>78.253256183943918</v>
      </c>
      <c r="F572" s="20">
        <f t="shared" si="210"/>
        <v>4.7500993256843129</v>
      </c>
      <c r="G572" s="20">
        <f t="shared" si="210"/>
        <v>5.0103435887975714</v>
      </c>
      <c r="H572" s="20">
        <f t="shared" si="210"/>
        <v>0.26024426311326421</v>
      </c>
      <c r="I572" s="20">
        <f t="shared" si="210"/>
        <v>19.8</v>
      </c>
      <c r="J572" s="20">
        <f t="shared" si="210"/>
        <v>0.99063727273342639</v>
      </c>
      <c r="K572" s="20">
        <f t="shared" si="192"/>
        <v>1002.0742675223795</v>
      </c>
      <c r="L572" s="20">
        <f t="shared" si="193"/>
        <v>799.65326954893271</v>
      </c>
      <c r="M572" s="20">
        <f t="shared" si="194"/>
        <v>48.540247929580829</v>
      </c>
      <c r="N572" s="20">
        <f t="shared" si="195"/>
        <v>51.199628331473534</v>
      </c>
      <c r="O572" s="20">
        <f t="shared" si="196"/>
        <v>2.6593804018927671</v>
      </c>
      <c r="P572" s="20">
        <f>Properties!$G$12*EXP(1/$N$2-1/300)*(K572*L572-M572*N572/Properties!$B$3)</f>
        <v>1.3034611016316018E-2</v>
      </c>
      <c r="Q572" s="20">
        <f>Properties!$G$13*(K572^2-O572*N572/Properties!$C$3)</f>
        <v>7.1461524017225539E-4</v>
      </c>
      <c r="R572" s="20">
        <f>Properties!$G$14*(O572*L572-M572*K572/Properties!$D$3)</f>
        <v>6.3800677826029553E-10</v>
      </c>
      <c r="S572" s="20">
        <f t="shared" si="197"/>
        <v>98.058519096363071</v>
      </c>
      <c r="T572" s="20">
        <f t="shared" si="198"/>
        <v>78.250146905599749</v>
      </c>
      <c r="U572" s="20">
        <f t="shared" si="199"/>
        <v>4.7532086040284769</v>
      </c>
      <c r="V572" s="20">
        <f t="shared" si="200"/>
        <v>5.0136233314229779</v>
      </c>
      <c r="W572" s="20">
        <f t="shared" si="201"/>
        <v>0.26041472739450727</v>
      </c>
      <c r="X572" s="20">
        <f t="shared" si="211"/>
        <v>19.8</v>
      </c>
      <c r="Y572" s="20">
        <f t="shared" si="202"/>
        <v>0.99062001208566353</v>
      </c>
      <c r="Z572" s="34">
        <f t="shared" si="203"/>
        <v>5.8671795038430008E-2</v>
      </c>
      <c r="AA572" s="38">
        <f t="shared" si="206"/>
        <v>1.9414809036369291E-2</v>
      </c>
      <c r="AB572" s="37">
        <f t="shared" si="207"/>
        <v>2.1873163680003138E-2</v>
      </c>
      <c r="AC572" s="39">
        <f t="shared" si="204"/>
        <v>18.240057808536751</v>
      </c>
    </row>
    <row r="573" spans="1:29">
      <c r="A573" s="20">
        <f t="shared" si="205"/>
        <v>5.4600000000000537E-2</v>
      </c>
      <c r="B573" s="16">
        <f t="shared" si="190"/>
        <v>6.9518879142540566</v>
      </c>
      <c r="C573" s="16">
        <f t="shared" si="191"/>
        <v>130.24292713396653</v>
      </c>
      <c r="D573" s="20">
        <f t="shared" si="208"/>
        <v>98.058519096363071</v>
      </c>
      <c r="E573" s="20">
        <f t="shared" si="209"/>
        <v>78.250146905599749</v>
      </c>
      <c r="F573" s="20">
        <f t="shared" si="210"/>
        <v>4.7532086040284769</v>
      </c>
      <c r="G573" s="20">
        <f t="shared" si="210"/>
        <v>5.0136233314229779</v>
      </c>
      <c r="H573" s="20">
        <f t="shared" si="210"/>
        <v>0.26041472739450727</v>
      </c>
      <c r="I573" s="20">
        <f t="shared" si="210"/>
        <v>19.8</v>
      </c>
      <c r="J573" s="20">
        <f t="shared" si="210"/>
        <v>0.99062001208566353</v>
      </c>
      <c r="K573" s="20">
        <f t="shared" si="192"/>
        <v>1002.0215512875938</v>
      </c>
      <c r="L573" s="20">
        <f t="shared" si="193"/>
        <v>799.60756406874282</v>
      </c>
      <c r="M573" s="20">
        <f t="shared" si="194"/>
        <v>48.571174670929771</v>
      </c>
      <c r="N573" s="20">
        <f t="shared" si="195"/>
        <v>51.232250643997894</v>
      </c>
      <c r="O573" s="20">
        <f t="shared" si="196"/>
        <v>2.6610759730681899</v>
      </c>
      <c r="P573" s="20">
        <f>Properties!$G$12*EXP(1/$N$2-1/300)*(K573*L573-M573*N573/Properties!$B$3)</f>
        <v>1.3033180239846587E-2</v>
      </c>
      <c r="Q573" s="20">
        <f>Properties!$G$13*(K573^2-O573*N573/Properties!$C$3)</f>
        <v>7.1454004498692114E-4</v>
      </c>
      <c r="R573" s="20">
        <f>Properties!$G$14*(O573*L573-M573*K573/Properties!$D$3)</f>
        <v>6.3837436238668162E-10</v>
      </c>
      <c r="S573" s="20">
        <f t="shared" si="197"/>
        <v>98.055069266628294</v>
      </c>
      <c r="T573" s="20">
        <f t="shared" si="198"/>
        <v>78.247037968553144</v>
      </c>
      <c r="U573" s="20">
        <f t="shared" si="199"/>
        <v>4.7563175410750809</v>
      </c>
      <c r="V573" s="20">
        <f t="shared" si="200"/>
        <v>5.016902714813666</v>
      </c>
      <c r="W573" s="20">
        <f t="shared" si="201"/>
        <v>0.26058517373859114</v>
      </c>
      <c r="X573" s="20">
        <f t="shared" si="211"/>
        <v>19.8</v>
      </c>
      <c r="Y573" s="20">
        <f t="shared" si="202"/>
        <v>0.99060275113714968</v>
      </c>
      <c r="Z573" s="34">
        <f t="shared" si="203"/>
        <v>5.8775122236460198E-2</v>
      </c>
      <c r="AA573" s="38">
        <f t="shared" si="206"/>
        <v>1.944930733371706E-2</v>
      </c>
      <c r="AB573" s="37">
        <f t="shared" si="207"/>
        <v>2.1912025393085698E-2</v>
      </c>
      <c r="AC573" s="39">
        <f t="shared" si="204"/>
        <v>18.239974951147609</v>
      </c>
    </row>
    <row r="574" spans="1:29">
      <c r="A574" s="20">
        <f t="shared" si="205"/>
        <v>5.470000000000054E-2</v>
      </c>
      <c r="B574" s="16">
        <f t="shared" si="190"/>
        <v>6.9646203097014086</v>
      </c>
      <c r="C574" s="16">
        <f t="shared" si="191"/>
        <v>130.48146729355256</v>
      </c>
      <c r="D574" s="20">
        <f t="shared" si="208"/>
        <v>98.055069266628294</v>
      </c>
      <c r="E574" s="20">
        <f t="shared" si="209"/>
        <v>78.247037968553144</v>
      </c>
      <c r="F574" s="20">
        <f t="shared" si="210"/>
        <v>4.7563175410750809</v>
      </c>
      <c r="G574" s="20">
        <f t="shared" si="210"/>
        <v>5.016902714813666</v>
      </c>
      <c r="H574" s="20">
        <f t="shared" si="210"/>
        <v>0.26058517373859114</v>
      </c>
      <c r="I574" s="20">
        <f t="shared" si="210"/>
        <v>19.8</v>
      </c>
      <c r="J574" s="20">
        <f t="shared" si="210"/>
        <v>0.99060275113714968</v>
      </c>
      <c r="K574" s="20">
        <f t="shared" si="192"/>
        <v>1001.9688398313288</v>
      </c>
      <c r="L574" s="20">
        <f t="shared" si="193"/>
        <v>799.56186294054112</v>
      </c>
      <c r="M574" s="20">
        <f t="shared" si="194"/>
        <v>48.602096802784395</v>
      </c>
      <c r="N574" s="20">
        <f t="shared" si="195"/>
        <v>51.264868102227616</v>
      </c>
      <c r="O574" s="20">
        <f t="shared" si="196"/>
        <v>2.6627712994432873</v>
      </c>
      <c r="P574" s="20">
        <f>Properties!$G$12*EXP(1/$N$2-1/300)*(K574*L574-M574*N574/Properties!$B$3)</f>
        <v>1.3031749674806237E-2</v>
      </c>
      <c r="Q574" s="20">
        <f>Properties!$G$13*(K574^2-O574*N574/Properties!$C$3)</f>
        <v>7.144648605675591E-4</v>
      </c>
      <c r="R574" s="20">
        <f>Properties!$G$14*(O574*L574-M574*K574/Properties!$D$3)</f>
        <v>6.3874184327500495E-10</v>
      </c>
      <c r="S574" s="20">
        <f t="shared" si="197"/>
        <v>98.051619814009825</v>
      </c>
      <c r="T574" s="20">
        <f t="shared" si="198"/>
        <v>78.243929372753669</v>
      </c>
      <c r="U574" s="20">
        <f t="shared" si="199"/>
        <v>4.7594261368745601</v>
      </c>
      <c r="V574" s="20">
        <f t="shared" si="200"/>
        <v>5.0201817390226378</v>
      </c>
      <c r="W574" s="20">
        <f t="shared" si="201"/>
        <v>0.26075560214808396</v>
      </c>
      <c r="X574" s="20">
        <f t="shared" si="211"/>
        <v>19.8</v>
      </c>
      <c r="Y574" s="20">
        <f t="shared" si="202"/>
        <v>0.9905854898878691</v>
      </c>
      <c r="Z574" s="34">
        <f t="shared" si="203"/>
        <v>5.887843416559968E-2</v>
      </c>
      <c r="AA574" s="38">
        <f t="shared" si="206"/>
        <v>1.9483801859901746E-2</v>
      </c>
      <c r="AB574" s="37">
        <f t="shared" si="207"/>
        <v>2.1950882840579132E-2</v>
      </c>
      <c r="AC574" s="39">
        <f t="shared" si="204"/>
        <v>18.239892097391834</v>
      </c>
    </row>
    <row r="575" spans="1:29">
      <c r="A575" s="20">
        <f t="shared" si="205"/>
        <v>5.4800000000000543E-2</v>
      </c>
      <c r="B575" s="16">
        <f t="shared" si="190"/>
        <v>6.9773527051487605</v>
      </c>
      <c r="C575" s="16">
        <f t="shared" si="191"/>
        <v>130.72000745313858</v>
      </c>
      <c r="D575" s="20">
        <f t="shared" si="208"/>
        <v>98.051619814009825</v>
      </c>
      <c r="E575" s="20">
        <f t="shared" si="209"/>
        <v>78.243929372753669</v>
      </c>
      <c r="F575" s="20">
        <f t="shared" si="210"/>
        <v>4.7594261368745601</v>
      </c>
      <c r="G575" s="20">
        <f t="shared" si="210"/>
        <v>5.0201817390226378</v>
      </c>
      <c r="H575" s="20">
        <f t="shared" si="210"/>
        <v>0.26075560214808396</v>
      </c>
      <c r="I575" s="20">
        <f t="shared" si="210"/>
        <v>19.8</v>
      </c>
      <c r="J575" s="20">
        <f t="shared" si="210"/>
        <v>0.9905854898878691</v>
      </c>
      <c r="K575" s="20">
        <f t="shared" si="192"/>
        <v>1001.9161331528309</v>
      </c>
      <c r="L575" s="20">
        <f t="shared" si="193"/>
        <v>799.51616616364652</v>
      </c>
      <c r="M575" s="20">
        <f t="shared" si="194"/>
        <v>48.633014325812653</v>
      </c>
      <c r="N575" s="20">
        <f t="shared" si="195"/>
        <v>51.297480706864846</v>
      </c>
      <c r="O575" s="20">
        <f t="shared" si="196"/>
        <v>2.6644663810522542</v>
      </c>
      <c r="P575" s="20">
        <f>Properties!$G$12*EXP(1/$N$2-1/300)*(K575*L575-M575*N575/Properties!$B$3)</f>
        <v>1.3030319321152239E-2</v>
      </c>
      <c r="Q575" s="20">
        <f>Properties!$G$13*(K575^2-O575*N575/Properties!$C$3)</f>
        <v>7.1438968691202157E-4</v>
      </c>
      <c r="R575" s="20">
        <f>Properties!$G$14*(O575*L575-M575*K575/Properties!$D$3)</f>
        <v>6.3910922095035093E-10</v>
      </c>
      <c r="S575" s="20">
        <f t="shared" si="197"/>
        <v>98.048170738452114</v>
      </c>
      <c r="T575" s="20">
        <f t="shared" si="198"/>
        <v>78.24082111815089</v>
      </c>
      <c r="U575" s="20">
        <f t="shared" si="199"/>
        <v>4.7625343914773373</v>
      </c>
      <c r="V575" s="20">
        <f t="shared" si="200"/>
        <v>5.0234604041028845</v>
      </c>
      <c r="W575" s="20">
        <f t="shared" si="201"/>
        <v>0.26092601262555337</v>
      </c>
      <c r="X575" s="20">
        <f t="shared" si="211"/>
        <v>19.8</v>
      </c>
      <c r="Y575" s="20">
        <f t="shared" si="202"/>
        <v>0.990568228337806</v>
      </c>
      <c r="Z575" s="34">
        <f t="shared" si="203"/>
        <v>5.8981730828934542E-2</v>
      </c>
      <c r="AA575" s="38">
        <f t="shared" si="206"/>
        <v>1.9518292615478855E-2</v>
      </c>
      <c r="AB575" s="37">
        <f t="shared" si="207"/>
        <v>2.1989736023113871E-2</v>
      </c>
      <c r="AC575" s="39">
        <f t="shared" si="204"/>
        <v>18.239809247269338</v>
      </c>
    </row>
    <row r="576" spans="1:29">
      <c r="A576" s="20">
        <f t="shared" si="205"/>
        <v>5.4900000000000546E-2</v>
      </c>
      <c r="B576" s="16">
        <f t="shared" si="190"/>
        <v>6.9900851005961124</v>
      </c>
      <c r="C576" s="16">
        <f t="shared" si="191"/>
        <v>130.9585476127246</v>
      </c>
      <c r="D576" s="20">
        <f t="shared" si="208"/>
        <v>98.048170738452114</v>
      </c>
      <c r="E576" s="20">
        <f t="shared" si="209"/>
        <v>78.24082111815089</v>
      </c>
      <c r="F576" s="20">
        <f t="shared" si="210"/>
        <v>4.7625343914773373</v>
      </c>
      <c r="G576" s="20">
        <f t="shared" si="210"/>
        <v>5.0234604041028845</v>
      </c>
      <c r="H576" s="20">
        <f t="shared" si="210"/>
        <v>0.26092601262555337</v>
      </c>
      <c r="I576" s="20">
        <f t="shared" si="210"/>
        <v>19.8</v>
      </c>
      <c r="J576" s="20">
        <f t="shared" si="210"/>
        <v>0.990568228337806</v>
      </c>
      <c r="K576" s="20">
        <f t="shared" si="192"/>
        <v>1001.8634312513477</v>
      </c>
      <c r="L576" s="20">
        <f t="shared" si="193"/>
        <v>799.47047373737723</v>
      </c>
      <c r="M576" s="20">
        <f t="shared" si="194"/>
        <v>48.663927240682355</v>
      </c>
      <c r="N576" s="20">
        <f t="shared" si="195"/>
        <v>51.330088458611563</v>
      </c>
      <c r="O576" s="20">
        <f t="shared" si="196"/>
        <v>2.6661612179292788</v>
      </c>
      <c r="P576" s="20">
        <f>Properties!$G$12*EXP(1/$N$2-1/300)*(K576*L576-M576*N576/Properties!$B$3)</f>
        <v>1.3028889178841868E-2</v>
      </c>
      <c r="Q576" s="20">
        <f>Properties!$G$13*(K576^2-O576*N576/Properties!$C$3)</f>
        <v>7.1431452401816238E-4</v>
      </c>
      <c r="R576" s="20">
        <f>Properties!$G$14*(O576*L576-M576*K576/Properties!$D$3)</f>
        <v>6.3947649543779687E-10</v>
      </c>
      <c r="S576" s="20">
        <f t="shared" si="197"/>
        <v>98.044722039899597</v>
      </c>
      <c r="T576" s="20">
        <f t="shared" si="198"/>
        <v>78.237713204694401</v>
      </c>
      <c r="U576" s="20">
        <f t="shared" si="199"/>
        <v>4.7656423049338272</v>
      </c>
      <c r="V576" s="20">
        <f t="shared" si="200"/>
        <v>5.0267387101073879</v>
      </c>
      <c r="W576" s="20">
        <f t="shared" si="201"/>
        <v>0.26109640517356647</v>
      </c>
      <c r="X576" s="20">
        <f t="shared" si="211"/>
        <v>19.8</v>
      </c>
      <c r="Y576" s="20">
        <f t="shared" si="202"/>
        <v>0.99055096648694474</v>
      </c>
      <c r="Z576" s="34">
        <f t="shared" si="203"/>
        <v>5.9085012229549649E-2</v>
      </c>
      <c r="AA576" s="38">
        <f t="shared" si="206"/>
        <v>1.9552779601004034E-2</v>
      </c>
      <c r="AB576" s="37">
        <f t="shared" si="207"/>
        <v>2.2028584941319984E-2</v>
      </c>
      <c r="AC576" s="39">
        <f t="shared" si="204"/>
        <v>18.239726400780008</v>
      </c>
    </row>
    <row r="577" spans="1:29">
      <c r="A577" s="20">
        <f t="shared" si="205"/>
        <v>5.5000000000000548E-2</v>
      </c>
      <c r="B577" s="16">
        <f t="shared" si="190"/>
        <v>7.0028174960434644</v>
      </c>
      <c r="C577" s="16">
        <f t="shared" si="191"/>
        <v>131.19708777231062</v>
      </c>
      <c r="D577" s="20">
        <f t="shared" si="208"/>
        <v>98.044722039899597</v>
      </c>
      <c r="E577" s="20">
        <f t="shared" si="209"/>
        <v>78.237713204694401</v>
      </c>
      <c r="F577" s="20">
        <f t="shared" si="210"/>
        <v>4.7656423049338272</v>
      </c>
      <c r="G577" s="20">
        <f t="shared" si="210"/>
        <v>5.0267387101073879</v>
      </c>
      <c r="H577" s="20">
        <f t="shared" si="210"/>
        <v>0.26109640517356647</v>
      </c>
      <c r="I577" s="20">
        <f t="shared" si="210"/>
        <v>19.8</v>
      </c>
      <c r="J577" s="20">
        <f t="shared" si="210"/>
        <v>0.99055096648694474</v>
      </c>
      <c r="K577" s="20">
        <f t="shared" si="192"/>
        <v>1001.8107341261258</v>
      </c>
      <c r="L577" s="20">
        <f t="shared" si="193"/>
        <v>799.4247856610524</v>
      </c>
      <c r="M577" s="20">
        <f t="shared" si="194"/>
        <v>48.694835548061178</v>
      </c>
      <c r="N577" s="20">
        <f t="shared" si="195"/>
        <v>51.362691358169656</v>
      </c>
      <c r="O577" s="20">
        <f t="shared" si="196"/>
        <v>2.6678558101085406</v>
      </c>
      <c r="P577" s="20">
        <f>Properties!$G$12*EXP(1/$N$2-1/300)*(K577*L577-M577*N577/Properties!$B$3)</f>
        <v>1.3027459247832416E-2</v>
      </c>
      <c r="Q577" s="20">
        <f>Properties!$G$13*(K577^2-O577*N577/Properties!$C$3)</f>
        <v>7.1423937188383458E-4</v>
      </c>
      <c r="R577" s="20">
        <f>Properties!$G$14*(O577*L577-M577*K577/Properties!$D$3)</f>
        <v>6.3984366676241399E-10</v>
      </c>
      <c r="S577" s="20">
        <f t="shared" si="197"/>
        <v>98.041273718296736</v>
      </c>
      <c r="T577" s="20">
        <f t="shared" si="198"/>
        <v>78.234605632333796</v>
      </c>
      <c r="U577" s="20">
        <f t="shared" si="199"/>
        <v>4.7687498772944341</v>
      </c>
      <c r="V577" s="20">
        <f t="shared" si="200"/>
        <v>5.030016657089118</v>
      </c>
      <c r="W577" s="20">
        <f t="shared" si="201"/>
        <v>0.26126677979468987</v>
      </c>
      <c r="X577" s="20">
        <f t="shared" si="211"/>
        <v>19.8</v>
      </c>
      <c r="Y577" s="20">
        <f t="shared" si="202"/>
        <v>0.99053370433526966</v>
      </c>
      <c r="Z577" s="34">
        <f t="shared" si="203"/>
        <v>5.918827837053009E-2</v>
      </c>
      <c r="AA577" s="38">
        <f t="shared" si="206"/>
        <v>1.9587262817032637E-2</v>
      </c>
      <c r="AB577" s="37">
        <f t="shared" si="207"/>
        <v>2.2067429595827547E-2</v>
      </c>
      <c r="AC577" s="39">
        <f t="shared" si="204"/>
        <v>18.23964355792376</v>
      </c>
    </row>
    <row r="578" spans="1:29">
      <c r="A578" s="20">
        <f t="shared" si="205"/>
        <v>5.5100000000000551E-2</v>
      </c>
      <c r="B578" s="16">
        <f t="shared" si="190"/>
        <v>7.0155498914908163</v>
      </c>
      <c r="C578" s="16">
        <f t="shared" si="191"/>
        <v>131.43562793189665</v>
      </c>
      <c r="D578" s="20">
        <f t="shared" si="208"/>
        <v>98.041273718296736</v>
      </c>
      <c r="E578" s="20">
        <f t="shared" si="209"/>
        <v>78.234605632333796</v>
      </c>
      <c r="F578" s="20">
        <f t="shared" si="210"/>
        <v>4.7687498772944341</v>
      </c>
      <c r="G578" s="20">
        <f t="shared" si="210"/>
        <v>5.030016657089118</v>
      </c>
      <c r="H578" s="20">
        <f t="shared" si="210"/>
        <v>0.26126677979468987</v>
      </c>
      <c r="I578" s="20">
        <f t="shared" si="210"/>
        <v>19.8</v>
      </c>
      <c r="J578" s="20">
        <f t="shared" si="210"/>
        <v>0.99053370433526966</v>
      </c>
      <c r="K578" s="20">
        <f t="shared" si="192"/>
        <v>1001.7580417764136</v>
      </c>
      <c r="L578" s="20">
        <f t="shared" si="193"/>
        <v>799.37910193399136</v>
      </c>
      <c r="M578" s="20">
        <f t="shared" si="194"/>
        <v>48.725739248616705</v>
      </c>
      <c r="N578" s="20">
        <f t="shared" si="195"/>
        <v>51.395289406240863</v>
      </c>
      <c r="O578" s="20">
        <f t="shared" si="196"/>
        <v>2.669550157624216</v>
      </c>
      <c r="P578" s="20">
        <f>Properties!$G$12*EXP(1/$N$2-1/300)*(K578*L578-M578*N578/Properties!$B$3)</f>
        <v>1.3026029528081198E-2</v>
      </c>
      <c r="Q578" s="20">
        <f>Properties!$G$13*(K578^2-O578*N578/Properties!$C$3)</f>
        <v>7.1416423050689405E-4</v>
      </c>
      <c r="R578" s="20">
        <f>Properties!$G$14*(O578*L578-M578*K578/Properties!$D$3)</f>
        <v>6.402107349492665E-10</v>
      </c>
      <c r="S578" s="20">
        <f t="shared" si="197"/>
        <v>98.037825773588025</v>
      </c>
      <c r="T578" s="20">
        <f t="shared" si="198"/>
        <v>78.231498401018683</v>
      </c>
      <c r="U578" s="20">
        <f t="shared" si="199"/>
        <v>4.7718571086095505</v>
      </c>
      <c r="V578" s="20">
        <f t="shared" si="200"/>
        <v>5.0332942451010343</v>
      </c>
      <c r="W578" s="20">
        <f t="shared" si="201"/>
        <v>0.26143713649148964</v>
      </c>
      <c r="X578" s="20">
        <f t="shared" si="211"/>
        <v>19.8</v>
      </c>
      <c r="Y578" s="20">
        <f t="shared" si="202"/>
        <v>0.99051644188276489</v>
      </c>
      <c r="Z578" s="34">
        <f t="shared" si="203"/>
        <v>5.929152925495762E-2</v>
      </c>
      <c r="AA578" s="38">
        <f t="shared" si="206"/>
        <v>1.9621742264119744E-2</v>
      </c>
      <c r="AB578" s="37">
        <f t="shared" si="207"/>
        <v>2.2106269987266457E-2</v>
      </c>
      <c r="AC578" s="39">
        <f t="shared" si="204"/>
        <v>18.239560718700488</v>
      </c>
    </row>
    <row r="579" spans="1:29">
      <c r="A579" s="20">
        <f t="shared" si="205"/>
        <v>5.5200000000000554E-2</v>
      </c>
      <c r="B579" s="16">
        <f t="shared" si="190"/>
        <v>7.0282822869381683</v>
      </c>
      <c r="C579" s="16">
        <f t="shared" si="191"/>
        <v>131.67416809148267</v>
      </c>
      <c r="D579" s="20">
        <f t="shared" si="208"/>
        <v>98.037825773588025</v>
      </c>
      <c r="E579" s="20">
        <f t="shared" si="209"/>
        <v>78.231498401018683</v>
      </c>
      <c r="F579" s="20">
        <f t="shared" si="210"/>
        <v>4.7718571086095505</v>
      </c>
      <c r="G579" s="20">
        <f t="shared" si="210"/>
        <v>5.0332942451010343</v>
      </c>
      <c r="H579" s="20">
        <f t="shared" si="210"/>
        <v>0.26143713649148964</v>
      </c>
      <c r="I579" s="20">
        <f t="shared" si="210"/>
        <v>19.8</v>
      </c>
      <c r="J579" s="20">
        <f t="shared" si="210"/>
        <v>0.99051644188276489</v>
      </c>
      <c r="K579" s="20">
        <f t="shared" si="192"/>
        <v>1001.7053542014573</v>
      </c>
      <c r="L579" s="20">
        <f t="shared" si="193"/>
        <v>799.3334225555127</v>
      </c>
      <c r="M579" s="20">
        <f t="shared" si="194"/>
        <v>48.756638343016292</v>
      </c>
      <c r="N579" s="20">
        <f t="shared" si="195"/>
        <v>51.42788260352669</v>
      </c>
      <c r="O579" s="20">
        <f t="shared" si="196"/>
        <v>2.6712442605104694</v>
      </c>
      <c r="P579" s="20">
        <f>Properties!$G$12*EXP(1/$N$2-1/300)*(K579*L579-M579*N579/Properties!$B$3)</f>
        <v>1.3024600019545508E-2</v>
      </c>
      <c r="Q579" s="20">
        <f>Properties!$G$13*(K579^2-O579*N579/Properties!$C$3)</f>
        <v>7.1408909988519397E-4</v>
      </c>
      <c r="R579" s="20">
        <f>Properties!$G$14*(O579*L579-M579*K579/Properties!$D$3)</f>
        <v>6.4057770002341073E-10</v>
      </c>
      <c r="S579" s="20">
        <f t="shared" si="197"/>
        <v>98.034378205717928</v>
      </c>
      <c r="T579" s="20">
        <f t="shared" si="198"/>
        <v>78.228391510698671</v>
      </c>
      <c r="U579" s="20">
        <f t="shared" si="199"/>
        <v>4.77496399892956</v>
      </c>
      <c r="V579" s="20">
        <f t="shared" si="200"/>
        <v>5.0365714741960863</v>
      </c>
      <c r="W579" s="20">
        <f t="shared" si="201"/>
        <v>0.26160747526653139</v>
      </c>
      <c r="X579" s="20">
        <f t="shared" si="211"/>
        <v>19.8</v>
      </c>
      <c r="Y579" s="20">
        <f t="shared" si="202"/>
        <v>0.99049917912941476</v>
      </c>
      <c r="Z579" s="34">
        <f t="shared" si="203"/>
        <v>5.9394764885916995E-2</v>
      </c>
      <c r="AA579" s="38">
        <f t="shared" si="206"/>
        <v>1.9656217942820717E-2</v>
      </c>
      <c r="AB579" s="37">
        <f t="shared" si="207"/>
        <v>2.2145106116266612E-2</v>
      </c>
      <c r="AC579" s="39">
        <f t="shared" si="204"/>
        <v>18.239477883110109</v>
      </c>
    </row>
    <row r="580" spans="1:29">
      <c r="A580" s="20">
        <f t="shared" si="205"/>
        <v>5.5300000000000557E-2</v>
      </c>
      <c r="B580" s="16">
        <f t="shared" si="190"/>
        <v>7.0410146823855202</v>
      </c>
      <c r="C580" s="16">
        <f t="shared" si="191"/>
        <v>131.91270825106869</v>
      </c>
      <c r="D580" s="20">
        <f t="shared" si="208"/>
        <v>98.034378205717928</v>
      </c>
      <c r="E580" s="20">
        <f t="shared" si="209"/>
        <v>78.228391510698671</v>
      </c>
      <c r="F580" s="20">
        <f t="shared" si="210"/>
        <v>4.77496399892956</v>
      </c>
      <c r="G580" s="20">
        <f t="shared" si="210"/>
        <v>5.0365714741960863</v>
      </c>
      <c r="H580" s="20">
        <f t="shared" si="210"/>
        <v>0.26160747526653139</v>
      </c>
      <c r="I580" s="20">
        <f t="shared" si="210"/>
        <v>19.8</v>
      </c>
      <c r="J580" s="20">
        <f t="shared" si="210"/>
        <v>0.99049917912941476</v>
      </c>
      <c r="K580" s="20">
        <f t="shared" si="192"/>
        <v>1001.6526714005053</v>
      </c>
      <c r="L580" s="20">
        <f t="shared" si="193"/>
        <v>799.28774752493575</v>
      </c>
      <c r="M580" s="20">
        <f t="shared" si="194"/>
        <v>48.787532831927216</v>
      </c>
      <c r="N580" s="20">
        <f t="shared" si="195"/>
        <v>51.460470950728627</v>
      </c>
      <c r="O580" s="20">
        <f t="shared" si="196"/>
        <v>2.6729381188014627</v>
      </c>
      <c r="P580" s="20">
        <f>Properties!$G$12*EXP(1/$N$2-1/300)*(K580*L580-M580*N580/Properties!$B$3)</f>
        <v>1.3023170722182674E-2</v>
      </c>
      <c r="Q580" s="20">
        <f>Properties!$G$13*(K580^2-O580*N580/Properties!$C$3)</f>
        <v>7.1401398001659055E-4</v>
      </c>
      <c r="R580" s="20">
        <f>Properties!$G$14*(O580*L580-M580*K580/Properties!$D$3)</f>
        <v>6.4094456200989711E-10</v>
      </c>
      <c r="S580" s="20">
        <f t="shared" si="197"/>
        <v>98.030931014630951</v>
      </c>
      <c r="T580" s="20">
        <f t="shared" si="198"/>
        <v>78.225284961323396</v>
      </c>
      <c r="U580" s="20">
        <f t="shared" si="199"/>
        <v>4.7780705483048367</v>
      </c>
      <c r="V580" s="20">
        <f t="shared" si="200"/>
        <v>5.0398483444272113</v>
      </c>
      <c r="W580" s="20">
        <f t="shared" si="201"/>
        <v>0.26177779612238017</v>
      </c>
      <c r="X580" s="20">
        <f t="shared" si="211"/>
        <v>19.8</v>
      </c>
      <c r="Y580" s="20">
        <f t="shared" si="202"/>
        <v>0.99048191607520364</v>
      </c>
      <c r="Z580" s="34">
        <f t="shared" si="203"/>
        <v>5.9497985266489639E-2</v>
      </c>
      <c r="AA580" s="38">
        <f t="shared" si="206"/>
        <v>1.9690689853690487E-2</v>
      </c>
      <c r="AB580" s="37">
        <f t="shared" si="207"/>
        <v>2.2183937983457545E-2</v>
      </c>
      <c r="AC580" s="39">
        <f t="shared" si="204"/>
        <v>18.239395051152506</v>
      </c>
    </row>
    <row r="581" spans="1:29">
      <c r="A581" s="20">
        <f t="shared" si="205"/>
        <v>5.540000000000056E-2</v>
      </c>
      <c r="B581" s="16">
        <f t="shared" si="190"/>
        <v>7.0537470778328721</v>
      </c>
      <c r="C581" s="16">
        <f t="shared" si="191"/>
        <v>132.15124841065472</v>
      </c>
      <c r="D581" s="20">
        <f t="shared" si="208"/>
        <v>98.030931014630951</v>
      </c>
      <c r="E581" s="20">
        <f t="shared" si="209"/>
        <v>78.225284961323396</v>
      </c>
      <c r="F581" s="20">
        <f t="shared" si="210"/>
        <v>4.7780705483048367</v>
      </c>
      <c r="G581" s="20">
        <f t="shared" si="210"/>
        <v>5.0398483444272113</v>
      </c>
      <c r="H581" s="20">
        <f t="shared" si="210"/>
        <v>0.26177779612238017</v>
      </c>
      <c r="I581" s="20">
        <f t="shared" si="210"/>
        <v>19.8</v>
      </c>
      <c r="J581" s="20">
        <f t="shared" si="210"/>
        <v>0.99048191607520364</v>
      </c>
      <c r="K581" s="20">
        <f t="shared" si="192"/>
        <v>1001.5999933728054</v>
      </c>
      <c r="L581" s="20">
        <f t="shared" si="193"/>
        <v>799.24207684158034</v>
      </c>
      <c r="M581" s="20">
        <f t="shared" si="194"/>
        <v>48.818422716016656</v>
      </c>
      <c r="N581" s="20">
        <f t="shared" si="195"/>
        <v>51.493054448547952</v>
      </c>
      <c r="O581" s="20">
        <f t="shared" si="196"/>
        <v>2.6746317325313496</v>
      </c>
      <c r="P581" s="20">
        <f>Properties!$G$12*EXP(1/$N$2-1/300)*(K581*L581-M581*N581/Properties!$B$3)</f>
        <v>1.3021741635950041E-2</v>
      </c>
      <c r="Q581" s="20">
        <f>Properties!$G$13*(K581^2-O581*N581/Properties!$C$3)</f>
        <v>7.1393887089894021E-4</v>
      </c>
      <c r="R581" s="20">
        <f>Properties!$G$14*(O581*L581-M581*K581/Properties!$D$3)</f>
        <v>6.4131132093376885E-10</v>
      </c>
      <c r="S581" s="20">
        <f t="shared" si="197"/>
        <v>98.027484200271601</v>
      </c>
      <c r="T581" s="20">
        <f t="shared" si="198"/>
        <v>78.222178752842495</v>
      </c>
      <c r="U581" s="20">
        <f t="shared" si="199"/>
        <v>4.7811767567857428</v>
      </c>
      <c r="V581" s="20">
        <f t="shared" si="200"/>
        <v>5.0431248558473376</v>
      </c>
      <c r="W581" s="20">
        <f t="shared" si="201"/>
        <v>0.26194809906160055</v>
      </c>
      <c r="X581" s="20">
        <f t="shared" si="211"/>
        <v>19.8</v>
      </c>
      <c r="Y581" s="20">
        <f t="shared" si="202"/>
        <v>0.99046465272011563</v>
      </c>
      <c r="Z581" s="34">
        <f t="shared" si="203"/>
        <v>5.9601190399755866E-2</v>
      </c>
      <c r="AA581" s="38">
        <f t="shared" si="206"/>
        <v>1.9725157997283985E-2</v>
      </c>
      <c r="AB581" s="37">
        <f t="shared" si="207"/>
        <v>2.2222765589468806E-2</v>
      </c>
      <c r="AC581" s="39">
        <f t="shared" si="204"/>
        <v>18.2393122228276</v>
      </c>
    </row>
    <row r="582" spans="1:29">
      <c r="A582" s="20">
        <f t="shared" si="205"/>
        <v>5.5500000000000563E-2</v>
      </c>
      <c r="B582" s="16">
        <f t="shared" si="190"/>
        <v>7.0664794732802241</v>
      </c>
      <c r="C582" s="16">
        <f t="shared" si="191"/>
        <v>132.38978857024074</v>
      </c>
      <c r="D582" s="20">
        <f t="shared" si="208"/>
        <v>98.027484200271601</v>
      </c>
      <c r="E582" s="20">
        <f t="shared" si="209"/>
        <v>78.222178752842495</v>
      </c>
      <c r="F582" s="20">
        <f t="shared" si="210"/>
        <v>4.7811767567857428</v>
      </c>
      <c r="G582" s="20">
        <f t="shared" si="210"/>
        <v>5.0431248558473376</v>
      </c>
      <c r="H582" s="20">
        <f t="shared" si="210"/>
        <v>0.26194809906160055</v>
      </c>
      <c r="I582" s="20">
        <f t="shared" si="210"/>
        <v>19.8</v>
      </c>
      <c r="J582" s="20">
        <f t="shared" si="210"/>
        <v>0.99046465272011563</v>
      </c>
      <c r="K582" s="20">
        <f t="shared" si="192"/>
        <v>1001.5473201176052</v>
      </c>
      <c r="L582" s="20">
        <f t="shared" si="193"/>
        <v>799.19641050476548</v>
      </c>
      <c r="M582" s="20">
        <f t="shared" si="194"/>
        <v>48.84930799595157</v>
      </c>
      <c r="N582" s="20">
        <f t="shared" si="195"/>
        <v>51.525633097685791</v>
      </c>
      <c r="O582" s="20">
        <f t="shared" si="196"/>
        <v>2.676325101734276</v>
      </c>
      <c r="P582" s="20">
        <f>Properties!$G$12*EXP(1/$N$2-1/300)*(K582*L582-M582*N582/Properties!$B$3)</f>
        <v>1.3020312760804937E-2</v>
      </c>
      <c r="Q582" s="20">
        <f>Properties!$G$13*(K582^2-O582*N582/Properties!$C$3)</f>
        <v>7.138637725300985E-4</v>
      </c>
      <c r="R582" s="20">
        <f>Properties!$G$14*(O582*L582-M582*K582/Properties!$D$3)</f>
        <v>6.4167797682006212E-10</v>
      </c>
      <c r="S582" s="20">
        <f t="shared" si="197"/>
        <v>98.024037762584399</v>
      </c>
      <c r="T582" s="20">
        <f t="shared" si="198"/>
        <v>78.219072885205605</v>
      </c>
      <c r="U582" s="20">
        <f t="shared" si="199"/>
        <v>4.7842826244226311</v>
      </c>
      <c r="V582" s="20">
        <f t="shared" si="200"/>
        <v>5.046401008509382</v>
      </c>
      <c r="W582" s="20">
        <f t="shared" si="201"/>
        <v>0.26211838408675658</v>
      </c>
      <c r="X582" s="20">
        <f t="shared" si="211"/>
        <v>19.8</v>
      </c>
      <c r="Y582" s="20">
        <f t="shared" si="202"/>
        <v>0.9904473890641351</v>
      </c>
      <c r="Z582" s="34">
        <f t="shared" si="203"/>
        <v>5.9704380288797654E-2</v>
      </c>
      <c r="AA582" s="38">
        <f t="shared" si="206"/>
        <v>1.9759622374156009E-2</v>
      </c>
      <c r="AB582" s="37">
        <f t="shared" si="207"/>
        <v>2.2261588934929931E-2</v>
      </c>
      <c r="AC582" s="39">
        <f t="shared" si="204"/>
        <v>18.239229398135286</v>
      </c>
    </row>
    <row r="583" spans="1:29">
      <c r="A583" s="20">
        <f t="shared" si="205"/>
        <v>5.5600000000000566E-2</v>
      </c>
      <c r="B583" s="16">
        <f t="shared" si="190"/>
        <v>7.079211868727576</v>
      </c>
      <c r="C583" s="16">
        <f t="shared" si="191"/>
        <v>132.62832872982676</v>
      </c>
      <c r="D583" s="20">
        <f t="shared" si="208"/>
        <v>98.024037762584399</v>
      </c>
      <c r="E583" s="20">
        <f t="shared" si="209"/>
        <v>78.219072885205605</v>
      </c>
      <c r="F583" s="20">
        <f t="shared" si="210"/>
        <v>4.7842826244226311</v>
      </c>
      <c r="G583" s="20">
        <f t="shared" si="210"/>
        <v>5.046401008509382</v>
      </c>
      <c r="H583" s="20">
        <f t="shared" si="210"/>
        <v>0.26211838408675658</v>
      </c>
      <c r="I583" s="20">
        <f t="shared" si="210"/>
        <v>19.8</v>
      </c>
      <c r="J583" s="20">
        <f t="shared" si="210"/>
        <v>0.9904473890641351</v>
      </c>
      <c r="K583" s="20">
        <f t="shared" si="192"/>
        <v>1001.4946516341532</v>
      </c>
      <c r="L583" s="20">
        <f t="shared" si="193"/>
        <v>799.15074851381132</v>
      </c>
      <c r="M583" s="20">
        <f t="shared" si="194"/>
        <v>48.880188672398845</v>
      </c>
      <c r="N583" s="20">
        <f t="shared" si="195"/>
        <v>51.558206898843174</v>
      </c>
      <c r="O583" s="20">
        <f t="shared" si="196"/>
        <v>2.6780182264443821</v>
      </c>
      <c r="P583" s="20">
        <f>Properties!$G$12*EXP(1/$N$2-1/300)*(K583*L583-M583*N583/Properties!$B$3)</f>
        <v>1.3018884096704736E-2</v>
      </c>
      <c r="Q583" s="20">
        <f>Properties!$G$13*(K583^2-O583*N583/Properties!$C$3)</f>
        <v>7.1378868490792348E-4</v>
      </c>
      <c r="R583" s="20">
        <f>Properties!$G$14*(O583*L583-M583*K583/Properties!$D$3)</f>
        <v>6.4204452969380669E-10</v>
      </c>
      <c r="S583" s="20">
        <f t="shared" si="197"/>
        <v>98.020591701513879</v>
      </c>
      <c r="T583" s="20">
        <f t="shared" si="198"/>
        <v>78.215967358362391</v>
      </c>
      <c r="U583" s="20">
        <f t="shared" si="199"/>
        <v>4.7873881512658443</v>
      </c>
      <c r="V583" s="20">
        <f t="shared" si="200"/>
        <v>5.0496768024662506</v>
      </c>
      <c r="W583" s="20">
        <f t="shared" si="201"/>
        <v>0.26228865120041178</v>
      </c>
      <c r="X583" s="20">
        <f t="shared" si="211"/>
        <v>19.8</v>
      </c>
      <c r="Y583" s="20">
        <f t="shared" si="202"/>
        <v>0.99043012510724626</v>
      </c>
      <c r="Z583" s="34">
        <f t="shared" si="203"/>
        <v>5.9807554936693097E-2</v>
      </c>
      <c r="AA583" s="38">
        <f t="shared" si="206"/>
        <v>1.9794082984861204E-2</v>
      </c>
      <c r="AB583" s="37">
        <f t="shared" si="207"/>
        <v>2.2300408020470109E-2</v>
      </c>
      <c r="AC583" s="39">
        <f t="shared" si="204"/>
        <v>18.23914657707547</v>
      </c>
    </row>
    <row r="584" spans="1:29">
      <c r="A584" s="20">
        <f t="shared" si="205"/>
        <v>5.5700000000000569E-2</v>
      </c>
      <c r="B584" s="16">
        <f t="shared" si="190"/>
        <v>7.091944264174928</v>
      </c>
      <c r="C584" s="16">
        <f t="shared" si="191"/>
        <v>132.86686888941279</v>
      </c>
      <c r="D584" s="20">
        <f t="shared" si="208"/>
        <v>98.020591701513879</v>
      </c>
      <c r="E584" s="20">
        <f t="shared" si="209"/>
        <v>78.215967358362391</v>
      </c>
      <c r="F584" s="20">
        <f t="shared" si="210"/>
        <v>4.7873881512658443</v>
      </c>
      <c r="G584" s="20">
        <f t="shared" si="210"/>
        <v>5.0496768024662506</v>
      </c>
      <c r="H584" s="20">
        <f t="shared" si="210"/>
        <v>0.26228865120041178</v>
      </c>
      <c r="I584" s="20">
        <f t="shared" si="210"/>
        <v>19.8</v>
      </c>
      <c r="J584" s="20">
        <f t="shared" si="210"/>
        <v>0.99043012510724626</v>
      </c>
      <c r="K584" s="20">
        <f t="shared" si="192"/>
        <v>1001.4419879216973</v>
      </c>
      <c r="L584" s="20">
        <f t="shared" si="193"/>
        <v>799.10509086803711</v>
      </c>
      <c r="M584" s="20">
        <f t="shared" si="194"/>
        <v>48.911064746025211</v>
      </c>
      <c r="N584" s="20">
        <f t="shared" si="195"/>
        <v>51.590775852720959</v>
      </c>
      <c r="O584" s="20">
        <f t="shared" si="196"/>
        <v>2.6797111066958013</v>
      </c>
      <c r="P584" s="20">
        <f>Properties!$G$12*EXP(1/$N$2-1/300)*(K584*L584-M584*N584/Properties!$B$3)</f>
        <v>1.3017455643606785E-2</v>
      </c>
      <c r="Q584" s="20">
        <f>Properties!$G$13*(K584^2-O584*N584/Properties!$C$3)</f>
        <v>7.1371360803027179E-4</v>
      </c>
      <c r="R584" s="20">
        <f>Properties!$G$14*(O584*L584-M584*K584/Properties!$D$3)</f>
        <v>6.4241097958002363E-10</v>
      </c>
      <c r="S584" s="20">
        <f t="shared" si="197"/>
        <v>98.017146017004578</v>
      </c>
      <c r="T584" s="20">
        <f t="shared" si="198"/>
        <v>78.212862172262518</v>
      </c>
      <c r="U584" s="20">
        <f t="shared" si="199"/>
        <v>4.7904933373657146</v>
      </c>
      <c r="V584" s="20">
        <f t="shared" si="200"/>
        <v>5.0529522377708389</v>
      </c>
      <c r="W584" s="20">
        <f t="shared" si="201"/>
        <v>0.2624589004051292</v>
      </c>
      <c r="X584" s="20">
        <f t="shared" si="211"/>
        <v>19.8</v>
      </c>
      <c r="Y584" s="20">
        <f t="shared" si="202"/>
        <v>0.99041286084943347</v>
      </c>
      <c r="Z584" s="34">
        <f t="shared" si="203"/>
        <v>5.9910714346522509E-2</v>
      </c>
      <c r="AA584" s="38">
        <f t="shared" si="206"/>
        <v>1.9828539829954223E-2</v>
      </c>
      <c r="AB584" s="37">
        <f t="shared" si="207"/>
        <v>2.2339222846718521E-2</v>
      </c>
      <c r="AC584" s="39">
        <f t="shared" si="204"/>
        <v>18.239063759648047</v>
      </c>
    </row>
    <row r="585" spans="1:29">
      <c r="A585" s="20">
        <f t="shared" si="205"/>
        <v>5.5800000000000571E-2</v>
      </c>
      <c r="B585" s="16">
        <f t="shared" si="190"/>
        <v>7.1046766596222799</v>
      </c>
      <c r="C585" s="16">
        <f t="shared" si="191"/>
        <v>133.10540904899881</v>
      </c>
      <c r="D585" s="20">
        <f t="shared" si="208"/>
        <v>98.017146017004578</v>
      </c>
      <c r="E585" s="20">
        <f t="shared" si="209"/>
        <v>78.212862172262518</v>
      </c>
      <c r="F585" s="20">
        <f t="shared" si="210"/>
        <v>4.7904933373657146</v>
      </c>
      <c r="G585" s="20">
        <f t="shared" si="210"/>
        <v>5.0529522377708389</v>
      </c>
      <c r="H585" s="20">
        <f t="shared" si="210"/>
        <v>0.2624589004051292</v>
      </c>
      <c r="I585" s="20">
        <f t="shared" si="210"/>
        <v>19.8</v>
      </c>
      <c r="J585" s="20">
        <f t="shared" si="210"/>
        <v>0.99041286084943347</v>
      </c>
      <c r="K585" s="20">
        <f t="shared" si="192"/>
        <v>1001.3893289794859</v>
      </c>
      <c r="L585" s="20">
        <f t="shared" si="193"/>
        <v>799.05943756676311</v>
      </c>
      <c r="M585" s="20">
        <f t="shared" si="194"/>
        <v>48.941936217497229</v>
      </c>
      <c r="N585" s="20">
        <f t="shared" si="195"/>
        <v>51.623339960019841</v>
      </c>
      <c r="O585" s="20">
        <f t="shared" si="196"/>
        <v>2.6814037425226598</v>
      </c>
      <c r="P585" s="20">
        <f>Properties!$G$12*EXP(1/$N$2-1/300)*(K585*L585-M585*N585/Properties!$B$3)</f>
        <v>1.3016027401468471E-2</v>
      </c>
      <c r="Q585" s="20">
        <f>Properties!$G$13*(K585^2-O585*N585/Properties!$C$3)</f>
        <v>7.136385418950018E-4</v>
      </c>
      <c r="R585" s="20">
        <f>Properties!$G$14*(O585*L585-M585*K585/Properties!$D$3)</f>
        <v>6.427773265037305E-10</v>
      </c>
      <c r="S585" s="20">
        <f t="shared" si="197"/>
        <v>98.013700709001043</v>
      </c>
      <c r="T585" s="20">
        <f t="shared" si="198"/>
        <v>78.209757326855666</v>
      </c>
      <c r="U585" s="20">
        <f t="shared" si="199"/>
        <v>4.7935981827725653</v>
      </c>
      <c r="V585" s="20">
        <f t="shared" si="200"/>
        <v>5.0562273144760317</v>
      </c>
      <c r="W585" s="20">
        <f t="shared" si="201"/>
        <v>0.26262913170347135</v>
      </c>
      <c r="X585" s="20">
        <f t="shared" si="211"/>
        <v>19.8</v>
      </c>
      <c r="Y585" s="20">
        <f t="shared" si="202"/>
        <v>0.99039559629068086</v>
      </c>
      <c r="Z585" s="34">
        <f t="shared" si="203"/>
        <v>6.0013858521363539E-2</v>
      </c>
      <c r="AA585" s="38">
        <f t="shared" si="206"/>
        <v>1.9862992909989573E-2</v>
      </c>
      <c r="AB585" s="37">
        <f t="shared" si="207"/>
        <v>2.2378033414304176E-2</v>
      </c>
      <c r="AC585" s="39">
        <f t="shared" si="204"/>
        <v>18.238980945852934</v>
      </c>
    </row>
    <row r="586" spans="1:29">
      <c r="A586" s="20">
        <f t="shared" si="205"/>
        <v>5.5900000000000574E-2</v>
      </c>
      <c r="B586" s="16">
        <f t="shared" si="190"/>
        <v>7.1174090550696318</v>
      </c>
      <c r="C586" s="16">
        <f t="shared" si="191"/>
        <v>133.34394920858483</v>
      </c>
      <c r="D586" s="20">
        <f t="shared" si="208"/>
        <v>98.013700709001043</v>
      </c>
      <c r="E586" s="20">
        <f t="shared" si="209"/>
        <v>78.209757326855666</v>
      </c>
      <c r="F586" s="20">
        <f t="shared" si="210"/>
        <v>4.7935981827725653</v>
      </c>
      <c r="G586" s="20">
        <f t="shared" si="210"/>
        <v>5.0562273144760317</v>
      </c>
      <c r="H586" s="20">
        <f t="shared" si="210"/>
        <v>0.26262913170347135</v>
      </c>
      <c r="I586" s="20">
        <f t="shared" si="210"/>
        <v>19.8</v>
      </c>
      <c r="J586" s="20">
        <f t="shared" si="210"/>
        <v>0.99039559629068086</v>
      </c>
      <c r="K586" s="20">
        <f t="shared" si="192"/>
        <v>1001.3366748067677</v>
      </c>
      <c r="L586" s="20">
        <f t="shared" si="193"/>
        <v>799.01378860930959</v>
      </c>
      <c r="M586" s="20">
        <f t="shared" si="194"/>
        <v>48.97280308748141</v>
      </c>
      <c r="N586" s="20">
        <f t="shared" si="195"/>
        <v>51.655899221440436</v>
      </c>
      <c r="O586" s="20">
        <f t="shared" si="196"/>
        <v>2.6830961339590762</v>
      </c>
      <c r="P586" s="20">
        <f>Properties!$G$12*EXP(1/$N$2-1/300)*(K586*L586-M586*N586/Properties!$B$3)</f>
        <v>1.3014599370247184E-2</v>
      </c>
      <c r="Q586" s="20">
        <f>Properties!$G$13*(K586^2-O586*N586/Properties!$C$3)</f>
        <v>7.1356348649997264E-4</v>
      </c>
      <c r="R586" s="20">
        <f>Properties!$G$14*(O586*L586-M586*K586/Properties!$D$3)</f>
        <v>6.4314357048993411E-10</v>
      </c>
      <c r="S586" s="20">
        <f t="shared" si="197"/>
        <v>98.010255777447838</v>
      </c>
      <c r="T586" s="20">
        <f t="shared" si="198"/>
        <v>78.206652822091527</v>
      </c>
      <c r="U586" s="20">
        <f t="shared" si="199"/>
        <v>4.7967026875367074</v>
      </c>
      <c r="V586" s="20">
        <f t="shared" si="200"/>
        <v>5.0595020326347031</v>
      </c>
      <c r="W586" s="20">
        <f t="shared" si="201"/>
        <v>0.26279934509800024</v>
      </c>
      <c r="X586" s="20">
        <f t="shared" si="211"/>
        <v>19.8</v>
      </c>
      <c r="Y586" s="20">
        <f t="shared" si="202"/>
        <v>0.99037833143097276</v>
      </c>
      <c r="Z586" s="34">
        <f t="shared" si="203"/>
        <v>6.011698746429317E-2</v>
      </c>
      <c r="AA586" s="38">
        <f t="shared" si="206"/>
        <v>1.9897442225521617E-2</v>
      </c>
      <c r="AB586" s="37">
        <f t="shared" si="207"/>
        <v>2.2416839723855907E-2</v>
      </c>
      <c r="AC586" s="39">
        <f t="shared" si="204"/>
        <v>18.238898135690022</v>
      </c>
    </row>
    <row r="587" spans="1:29">
      <c r="A587" s="20">
        <f t="shared" si="205"/>
        <v>5.6000000000000577E-2</v>
      </c>
      <c r="B587" s="16">
        <f t="shared" si="190"/>
        <v>7.1301414505169838</v>
      </c>
      <c r="C587" s="16">
        <f t="shared" si="191"/>
        <v>133.58248936817085</v>
      </c>
      <c r="D587" s="20">
        <f t="shared" si="208"/>
        <v>98.010255777447838</v>
      </c>
      <c r="E587" s="20">
        <f t="shared" si="209"/>
        <v>78.206652822091527</v>
      </c>
      <c r="F587" s="20">
        <f t="shared" si="210"/>
        <v>4.7967026875367074</v>
      </c>
      <c r="G587" s="20">
        <f t="shared" si="210"/>
        <v>5.0595020326347031</v>
      </c>
      <c r="H587" s="20">
        <f t="shared" si="210"/>
        <v>0.26279934509800024</v>
      </c>
      <c r="I587" s="20">
        <f t="shared" si="210"/>
        <v>19.8</v>
      </c>
      <c r="J587" s="20">
        <f t="shared" si="210"/>
        <v>0.99037833143097276</v>
      </c>
      <c r="K587" s="20">
        <f t="shared" si="192"/>
        <v>1001.2840254027915</v>
      </c>
      <c r="L587" s="20">
        <f t="shared" si="193"/>
        <v>798.96814399499647</v>
      </c>
      <c r="M587" s="20">
        <f t="shared" si="194"/>
        <v>49.003665356644049</v>
      </c>
      <c r="N587" s="20">
        <f t="shared" si="195"/>
        <v>51.688453637683153</v>
      </c>
      <c r="O587" s="20">
        <f t="shared" si="196"/>
        <v>2.6847882810391646</v>
      </c>
      <c r="P587" s="20">
        <f>Properties!$G$12*EXP(1/$N$2-1/300)*(K587*L587-M587*N587/Properties!$B$3)</f>
        <v>1.3013171549900315E-2</v>
      </c>
      <c r="Q587" s="20">
        <f>Properties!$G$13*(K587^2-O587*N587/Properties!$C$3)</f>
        <v>7.1348844184304313E-4</v>
      </c>
      <c r="R587" s="20">
        <f>Properties!$G$14*(O587*L587-M587*K587/Properties!$D$3)</f>
        <v>6.4350971156363713E-10</v>
      </c>
      <c r="S587" s="20">
        <f t="shared" si="197"/>
        <v>98.006811222289542</v>
      </c>
      <c r="T587" s="20">
        <f t="shared" si="198"/>
        <v>78.203548657919796</v>
      </c>
      <c r="U587" s="20">
        <f t="shared" si="199"/>
        <v>4.7998068517084436</v>
      </c>
      <c r="V587" s="20">
        <f t="shared" si="200"/>
        <v>5.0627763922997167</v>
      </c>
      <c r="W587" s="20">
        <f t="shared" si="201"/>
        <v>0.26296954059127736</v>
      </c>
      <c r="X587" s="20">
        <f t="shared" si="211"/>
        <v>19.8</v>
      </c>
      <c r="Y587" s="20">
        <f t="shared" si="202"/>
        <v>0.99036106627029352</v>
      </c>
      <c r="Z587" s="34">
        <f t="shared" si="203"/>
        <v>6.0220101178388385E-2</v>
      </c>
      <c r="AA587" s="38">
        <f t="shared" si="206"/>
        <v>1.9931887777104577E-2</v>
      </c>
      <c r="AB587" s="37">
        <f t="shared" si="207"/>
        <v>2.2455641776002545E-2</v>
      </c>
      <c r="AC587" s="39">
        <f t="shared" si="204"/>
        <v>18.238815329159213</v>
      </c>
    </row>
    <row r="588" spans="1:29">
      <c r="A588" s="20">
        <f t="shared" si="205"/>
        <v>5.610000000000058E-2</v>
      </c>
      <c r="B588" s="16">
        <f t="shared" si="190"/>
        <v>7.1428738459643357</v>
      </c>
      <c r="C588" s="16">
        <f t="shared" si="191"/>
        <v>133.82102952775688</v>
      </c>
      <c r="D588" s="20">
        <f t="shared" si="208"/>
        <v>98.006811222289542</v>
      </c>
      <c r="E588" s="20">
        <f t="shared" si="209"/>
        <v>78.203548657919796</v>
      </c>
      <c r="F588" s="20">
        <f t="shared" si="210"/>
        <v>4.7998068517084436</v>
      </c>
      <c r="G588" s="20">
        <f t="shared" si="210"/>
        <v>5.0627763922997167</v>
      </c>
      <c r="H588" s="20">
        <f t="shared" si="210"/>
        <v>0.26296954059127736</v>
      </c>
      <c r="I588" s="20">
        <f t="shared" si="210"/>
        <v>19.8</v>
      </c>
      <c r="J588" s="20">
        <f t="shared" si="210"/>
        <v>0.99036106627029352</v>
      </c>
      <c r="K588" s="20">
        <f t="shared" si="192"/>
        <v>1001.2313807668054</v>
      </c>
      <c r="L588" s="20">
        <f t="shared" si="193"/>
        <v>798.92250372314402</v>
      </c>
      <c r="M588" s="20">
        <f t="shared" si="194"/>
        <v>49.03452302565131</v>
      </c>
      <c r="N588" s="20">
        <f t="shared" si="195"/>
        <v>51.721003209448298</v>
      </c>
      <c r="O588" s="20">
        <f t="shared" si="196"/>
        <v>2.6864801837970282</v>
      </c>
      <c r="P588" s="20">
        <f>Properties!$G$12*EXP(1/$N$2-1/300)*(K588*L588-M588*N588/Properties!$B$3)</f>
        <v>1.3011743940385269E-2</v>
      </c>
      <c r="Q588" s="20">
        <f>Properties!$G$13*(K588^2-O588*N588/Properties!$C$3)</f>
        <v>7.134134079220723E-4</v>
      </c>
      <c r="R588" s="20">
        <f>Properties!$G$14*(O588*L588-M588*K588/Properties!$D$3)</f>
        <v>6.4387574974983364E-10</v>
      </c>
      <c r="S588" s="20">
        <f t="shared" si="197"/>
        <v>98.003367043470746</v>
      </c>
      <c r="T588" s="20">
        <f t="shared" si="198"/>
        <v>78.200444834290181</v>
      </c>
      <c r="U588" s="20">
        <f t="shared" si="199"/>
        <v>4.8029106753380653</v>
      </c>
      <c r="V588" s="20">
        <f t="shared" si="200"/>
        <v>5.0660503935239252</v>
      </c>
      <c r="W588" s="20">
        <f t="shared" si="201"/>
        <v>0.26313971818586368</v>
      </c>
      <c r="X588" s="20">
        <f t="shared" si="211"/>
        <v>19.8</v>
      </c>
      <c r="Y588" s="20">
        <f t="shared" si="202"/>
        <v>0.99034380080862727</v>
      </c>
      <c r="Z588" s="34">
        <f t="shared" si="203"/>
        <v>6.0323199666725502E-2</v>
      </c>
      <c r="AA588" s="38">
        <f t="shared" si="206"/>
        <v>1.996632956529254E-2</v>
      </c>
      <c r="AB588" s="37">
        <f t="shared" si="207"/>
        <v>2.2494439571372739E-2</v>
      </c>
      <c r="AC588" s="39">
        <f t="shared" si="204"/>
        <v>18.238732526260424</v>
      </c>
    </row>
    <row r="589" spans="1:29">
      <c r="A589" s="20">
        <f t="shared" si="205"/>
        <v>5.6200000000000583E-2</v>
      </c>
      <c r="B589" s="16">
        <f t="shared" si="190"/>
        <v>7.1556062414116886</v>
      </c>
      <c r="C589" s="16">
        <f t="shared" si="191"/>
        <v>134.0595696873429</v>
      </c>
      <c r="D589" s="20">
        <f t="shared" si="208"/>
        <v>98.003367043470746</v>
      </c>
      <c r="E589" s="20">
        <f t="shared" si="209"/>
        <v>78.200444834290181</v>
      </c>
      <c r="F589" s="20">
        <f t="shared" si="210"/>
        <v>4.8029106753380653</v>
      </c>
      <c r="G589" s="20">
        <f t="shared" si="210"/>
        <v>5.0660503935239252</v>
      </c>
      <c r="H589" s="20">
        <f t="shared" si="210"/>
        <v>0.26313971818586368</v>
      </c>
      <c r="I589" s="20">
        <f t="shared" si="210"/>
        <v>19.8</v>
      </c>
      <c r="J589" s="20">
        <f t="shared" si="210"/>
        <v>0.99034380080862727</v>
      </c>
      <c r="K589" s="20">
        <f t="shared" si="192"/>
        <v>1001.1787408980591</v>
      </c>
      <c r="L589" s="20">
        <f t="shared" si="193"/>
        <v>798.87686779307285</v>
      </c>
      <c r="M589" s="20">
        <f t="shared" si="194"/>
        <v>49.065376095169285</v>
      </c>
      <c r="N589" s="20">
        <f t="shared" si="195"/>
        <v>51.753547937436018</v>
      </c>
      <c r="O589" s="20">
        <f t="shared" si="196"/>
        <v>2.6881718422667693</v>
      </c>
      <c r="P589" s="20">
        <f>Properties!$G$12*EXP(1/$N$2-1/300)*(K589*L589-M589*N589/Properties!$B$3)</f>
        <v>1.3010316541659475E-2</v>
      </c>
      <c r="Q589" s="20">
        <f>Properties!$G$13*(K589^2-O589*N589/Properties!$C$3)</f>
        <v>7.1333838473492132E-4</v>
      </c>
      <c r="R589" s="20">
        <f>Properties!$G$14*(O589*L589-M589*K589/Properties!$D$3)</f>
        <v>6.4424168507351278E-10</v>
      </c>
      <c r="S589" s="20">
        <f t="shared" si="197"/>
        <v>97.999923240936042</v>
      </c>
      <c r="T589" s="20">
        <f t="shared" si="198"/>
        <v>78.197341351152389</v>
      </c>
      <c r="U589" s="20">
        <f t="shared" si="199"/>
        <v>4.8060141584758549</v>
      </c>
      <c r="V589" s="20">
        <f t="shared" si="200"/>
        <v>5.0693240363601708</v>
      </c>
      <c r="W589" s="20">
        <f t="shared" si="201"/>
        <v>0.26330987788431964</v>
      </c>
      <c r="X589" s="20">
        <f t="shared" si="211"/>
        <v>19.8</v>
      </c>
      <c r="Y589" s="20">
        <f t="shared" si="202"/>
        <v>0.99032653504595836</v>
      </c>
      <c r="Z589" s="34">
        <f t="shared" si="203"/>
        <v>6.0426282932378839E-2</v>
      </c>
      <c r="AA589" s="38">
        <f t="shared" si="206"/>
        <v>2.0000767590639582E-2</v>
      </c>
      <c r="AB589" s="37">
        <f t="shared" si="207"/>
        <v>2.253323311059514E-2</v>
      </c>
      <c r="AC589" s="39">
        <f t="shared" si="204"/>
        <v>18.23864972699355</v>
      </c>
    </row>
    <row r="590" spans="1:29">
      <c r="A590" s="20">
        <f t="shared" si="205"/>
        <v>5.6300000000000586E-2</v>
      </c>
      <c r="B590" s="16">
        <f t="shared" si="190"/>
        <v>7.1683386368590405</v>
      </c>
      <c r="C590" s="16">
        <f t="shared" si="191"/>
        <v>134.29810984692892</v>
      </c>
      <c r="D590" s="20">
        <f t="shared" si="208"/>
        <v>97.999923240936042</v>
      </c>
      <c r="E590" s="20">
        <f t="shared" si="209"/>
        <v>78.197341351152389</v>
      </c>
      <c r="F590" s="20">
        <f t="shared" si="210"/>
        <v>4.8060141584758549</v>
      </c>
      <c r="G590" s="20">
        <f t="shared" si="210"/>
        <v>5.0693240363601708</v>
      </c>
      <c r="H590" s="20">
        <f t="shared" si="210"/>
        <v>0.26330987788431964</v>
      </c>
      <c r="I590" s="20">
        <f t="shared" si="210"/>
        <v>19.8</v>
      </c>
      <c r="J590" s="20">
        <f t="shared" si="210"/>
        <v>0.99032653504595836</v>
      </c>
      <c r="K590" s="20">
        <f t="shared" si="192"/>
        <v>1001.1261057958018</v>
      </c>
      <c r="L590" s="20">
        <f t="shared" si="193"/>
        <v>798.83123620410367</v>
      </c>
      <c r="M590" s="20">
        <f t="shared" si="194"/>
        <v>49.096224565863892</v>
      </c>
      <c r="N590" s="20">
        <f t="shared" si="195"/>
        <v>51.786087822346332</v>
      </c>
      <c r="O590" s="20">
        <f t="shared" si="196"/>
        <v>2.6898632564824774</v>
      </c>
      <c r="P590" s="20">
        <f>Properties!$G$12*EXP(1/$N$2-1/300)*(K590*L590-M590*N590/Properties!$B$3)</f>
        <v>1.3008889353680367E-2</v>
      </c>
      <c r="Q590" s="20">
        <f>Properties!$G$13*(K590^2-O590*N590/Properties!$C$3)</f>
        <v>7.1326337227945098E-4</v>
      </c>
      <c r="R590" s="20">
        <f>Properties!$G$14*(O590*L590-M590*K590/Properties!$D$3)</f>
        <v>6.4460751755965313E-10</v>
      </c>
      <c r="S590" s="20">
        <f t="shared" si="197"/>
        <v>97.996479814630035</v>
      </c>
      <c r="T590" s="20">
        <f t="shared" si="198"/>
        <v>78.194238208456156</v>
      </c>
      <c r="U590" s="20">
        <f t="shared" si="199"/>
        <v>4.8091173011720834</v>
      </c>
      <c r="V590" s="20">
        <f t="shared" si="200"/>
        <v>5.0725973208612851</v>
      </c>
      <c r="W590" s="20">
        <f t="shared" si="201"/>
        <v>0.26348001968920526</v>
      </c>
      <c r="X590" s="20">
        <f t="shared" si="211"/>
        <v>19.8</v>
      </c>
      <c r="Y590" s="20">
        <f t="shared" si="202"/>
        <v>0.99030926898227101</v>
      </c>
      <c r="Z590" s="34">
        <f t="shared" si="203"/>
        <v>6.0529350978422269E-2</v>
      </c>
      <c r="AA590" s="38">
        <f t="shared" si="206"/>
        <v>2.0035201853699648E-2</v>
      </c>
      <c r="AB590" s="37">
        <f t="shared" si="207"/>
        <v>2.2572022394298053E-2</v>
      </c>
      <c r="AC590" s="39">
        <f t="shared" si="204"/>
        <v>18.238566931358495</v>
      </c>
    </row>
    <row r="591" spans="1:29">
      <c r="A591" s="20">
        <f t="shared" si="205"/>
        <v>5.6400000000000589E-2</v>
      </c>
      <c r="B591" s="16">
        <f t="shared" si="190"/>
        <v>7.1810710323063924</v>
      </c>
      <c r="C591" s="16">
        <f t="shared" si="191"/>
        <v>134.53665000651495</v>
      </c>
      <c r="D591" s="20">
        <f t="shared" si="208"/>
        <v>97.996479814630035</v>
      </c>
      <c r="E591" s="20">
        <f t="shared" si="209"/>
        <v>78.194238208456156</v>
      </c>
      <c r="F591" s="20">
        <f t="shared" si="210"/>
        <v>4.8091173011720834</v>
      </c>
      <c r="G591" s="20">
        <f t="shared" si="210"/>
        <v>5.0725973208612851</v>
      </c>
      <c r="H591" s="20">
        <f t="shared" si="210"/>
        <v>0.26348001968920526</v>
      </c>
      <c r="I591" s="20">
        <f t="shared" si="210"/>
        <v>19.8</v>
      </c>
      <c r="J591" s="20">
        <f t="shared" si="210"/>
        <v>0.99030926898227101</v>
      </c>
      <c r="K591" s="20">
        <f t="shared" si="192"/>
        <v>1001.0734754592823</v>
      </c>
      <c r="L591" s="20">
        <f t="shared" si="193"/>
        <v>798.785608955557</v>
      </c>
      <c r="M591" s="20">
        <f t="shared" si="194"/>
        <v>49.12706843840089</v>
      </c>
      <c r="N591" s="20">
        <f t="shared" si="195"/>
        <v>51.818622864879096</v>
      </c>
      <c r="O591" s="20">
        <f t="shared" si="196"/>
        <v>2.6915544264782385</v>
      </c>
      <c r="P591" s="20">
        <f>Properties!$G$12*EXP(1/$N$2-1/300)*(K591*L591-M591*N591/Properties!$B$3)</f>
        <v>1.3007462376405373E-2</v>
      </c>
      <c r="Q591" s="20">
        <f>Properties!$G$13*(K591^2-O591*N591/Properties!$C$3)</f>
        <v>7.1318837055352202E-4</v>
      </c>
      <c r="R591" s="20">
        <f>Properties!$G$14*(O591*L591-M591*K591/Properties!$D$3)</f>
        <v>6.4497324723323057E-10</v>
      </c>
      <c r="S591" s="20">
        <f t="shared" si="197"/>
        <v>97.993036764497361</v>
      </c>
      <c r="T591" s="20">
        <f t="shared" si="198"/>
        <v>78.191135406151233</v>
      </c>
      <c r="U591" s="20">
        <f t="shared" si="199"/>
        <v>4.8122201034770118</v>
      </c>
      <c r="V591" s="20">
        <f t="shared" si="200"/>
        <v>5.0758702470800889</v>
      </c>
      <c r="W591" s="20">
        <f t="shared" si="201"/>
        <v>0.26365014360307998</v>
      </c>
      <c r="X591" s="20">
        <f t="shared" si="211"/>
        <v>19.8</v>
      </c>
      <c r="Y591" s="20">
        <f t="shared" si="202"/>
        <v>0.99029200261754946</v>
      </c>
      <c r="Z591" s="34">
        <f t="shared" si="203"/>
        <v>6.0632403807930668E-2</v>
      </c>
      <c r="AA591" s="38">
        <f t="shared" si="206"/>
        <v>2.0069632355026387E-2</v>
      </c>
      <c r="AB591" s="37">
        <f t="shared" si="207"/>
        <v>2.2610807423109593E-2</v>
      </c>
      <c r="AC591" s="39">
        <f t="shared" si="204"/>
        <v>18.238484139355158</v>
      </c>
    </row>
    <row r="592" spans="1:29">
      <c r="A592" s="20">
        <f t="shared" si="205"/>
        <v>5.6500000000000591E-2</v>
      </c>
      <c r="B592" s="16">
        <f t="shared" si="190"/>
        <v>7.1938034277537444</v>
      </c>
      <c r="C592" s="16">
        <f t="shared" si="191"/>
        <v>134.775190166101</v>
      </c>
      <c r="D592" s="20">
        <f t="shared" si="208"/>
        <v>97.993036764497361</v>
      </c>
      <c r="E592" s="20">
        <f t="shared" si="209"/>
        <v>78.191135406151233</v>
      </c>
      <c r="F592" s="20">
        <f t="shared" si="210"/>
        <v>4.8122201034770118</v>
      </c>
      <c r="G592" s="20">
        <f t="shared" si="210"/>
        <v>5.0758702470800889</v>
      </c>
      <c r="H592" s="20">
        <f t="shared" si="210"/>
        <v>0.26365014360307998</v>
      </c>
      <c r="I592" s="20">
        <f t="shared" si="210"/>
        <v>19.8</v>
      </c>
      <c r="J592" s="20">
        <f t="shared" si="210"/>
        <v>0.99029200261754946</v>
      </c>
      <c r="K592" s="20">
        <f t="shared" si="192"/>
        <v>1001.0208498877503</v>
      </c>
      <c r="L592" s="20">
        <f t="shared" si="193"/>
        <v>798.73998604675398</v>
      </c>
      <c r="M592" s="20">
        <f t="shared" si="194"/>
        <v>49.15790771344593</v>
      </c>
      <c r="N592" s="20">
        <f t="shared" si="195"/>
        <v>51.851153065734039</v>
      </c>
      <c r="O592" s="20">
        <f t="shared" si="196"/>
        <v>2.6932453522881317</v>
      </c>
      <c r="P592" s="20">
        <f>Properties!$G$12*EXP(1/$N$2-1/300)*(K592*L592-M592*N592/Properties!$B$3)</f>
        <v>1.3006035609791954E-2</v>
      </c>
      <c r="Q592" s="20">
        <f>Properties!$G$13*(K592^2-O592*N592/Properties!$C$3)</f>
        <v>7.1311337955499651E-4</v>
      </c>
      <c r="R592" s="20">
        <f>Properties!$G$14*(O592*L592-M592*K592/Properties!$D$3)</f>
        <v>6.45338874119212E-10</v>
      </c>
      <c r="S592" s="20">
        <f t="shared" si="197"/>
        <v>97.98959409048264</v>
      </c>
      <c r="T592" s="20">
        <f t="shared" si="198"/>
        <v>78.188032944187356</v>
      </c>
      <c r="U592" s="20">
        <f t="shared" si="199"/>
        <v>4.8153225654408924</v>
      </c>
      <c r="V592" s="20">
        <f t="shared" si="200"/>
        <v>5.0791428150693925</v>
      </c>
      <c r="W592" s="20">
        <f t="shared" si="201"/>
        <v>0.2638202496285027</v>
      </c>
      <c r="X592" s="20">
        <f t="shared" si="211"/>
        <v>19.8</v>
      </c>
      <c r="Y592" s="20">
        <f t="shared" si="202"/>
        <v>0.99027473595177795</v>
      </c>
      <c r="Z592" s="34">
        <f t="shared" si="203"/>
        <v>6.0735441423975689E-2</v>
      </c>
      <c r="AA592" s="38">
        <f t="shared" si="206"/>
        <v>2.0104059095173595E-2</v>
      </c>
      <c r="AB592" s="37">
        <f t="shared" si="207"/>
        <v>2.2649588197658055E-2</v>
      </c>
      <c r="AC592" s="39">
        <f t="shared" si="204"/>
        <v>18.238401350983452</v>
      </c>
    </row>
    <row r="593" spans="1:29">
      <c r="A593" s="20">
        <f t="shared" si="205"/>
        <v>5.6600000000000594E-2</v>
      </c>
      <c r="B593" s="16">
        <f t="shared" si="190"/>
        <v>7.2065358232010963</v>
      </c>
      <c r="C593" s="16">
        <f t="shared" si="191"/>
        <v>135.01373032568702</v>
      </c>
      <c r="D593" s="20">
        <f t="shared" si="208"/>
        <v>97.98959409048264</v>
      </c>
      <c r="E593" s="20">
        <f t="shared" si="209"/>
        <v>78.188032944187356</v>
      </c>
      <c r="F593" s="20">
        <f t="shared" si="210"/>
        <v>4.8153225654408924</v>
      </c>
      <c r="G593" s="20">
        <f t="shared" si="210"/>
        <v>5.0791428150693925</v>
      </c>
      <c r="H593" s="20">
        <f t="shared" si="210"/>
        <v>0.2638202496285027</v>
      </c>
      <c r="I593" s="20">
        <f t="shared" si="210"/>
        <v>19.8</v>
      </c>
      <c r="J593" s="20">
        <f t="shared" si="210"/>
        <v>0.99027473595177795</v>
      </c>
      <c r="K593" s="20">
        <f t="shared" si="192"/>
        <v>1000.9682290804551</v>
      </c>
      <c r="L593" s="20">
        <f t="shared" si="193"/>
        <v>798.69436747701525</v>
      </c>
      <c r="M593" s="20">
        <f t="shared" si="194"/>
        <v>49.18874239166454</v>
      </c>
      <c r="N593" s="20">
        <f t="shared" si="195"/>
        <v>51.883678425610732</v>
      </c>
      <c r="O593" s="20">
        <f t="shared" si="196"/>
        <v>2.6949360339462274</v>
      </c>
      <c r="P593" s="20">
        <f>Properties!$G$12*EXP(1/$N$2-1/300)*(K593*L593-M593*N593/Properties!$B$3)</f>
        <v>1.300460905379756E-2</v>
      </c>
      <c r="Q593" s="20">
        <f>Properties!$G$13*(K593^2-O593*N593/Properties!$C$3)</f>
        <v>7.1303839928173662E-4</v>
      </c>
      <c r="R593" s="20">
        <f>Properties!$G$14*(O593*L593-M593*K593/Properties!$D$3)</f>
        <v>6.4570439824255636E-10</v>
      </c>
      <c r="S593" s="20">
        <f t="shared" si="197"/>
        <v>97.986151792530507</v>
      </c>
      <c r="T593" s="20">
        <f t="shared" si="198"/>
        <v>78.184930822514289</v>
      </c>
      <c r="U593" s="20">
        <f t="shared" si="199"/>
        <v>4.8184246871139651</v>
      </c>
      <c r="V593" s="20">
        <f t="shared" si="200"/>
        <v>5.0824150248819944</v>
      </c>
      <c r="W593" s="20">
        <f t="shared" si="201"/>
        <v>0.26399033776803188</v>
      </c>
      <c r="X593" s="20">
        <f t="shared" si="211"/>
        <v>19.8</v>
      </c>
      <c r="Y593" s="20">
        <f t="shared" si="202"/>
        <v>0.99025746898494071</v>
      </c>
      <c r="Z593" s="34">
        <f t="shared" si="203"/>
        <v>6.0838463829630207E-2</v>
      </c>
      <c r="AA593" s="38">
        <f t="shared" si="206"/>
        <v>2.0138482074694933E-2</v>
      </c>
      <c r="AB593" s="37">
        <f t="shared" si="207"/>
        <v>2.2688364718571385E-2</v>
      </c>
      <c r="AC593" s="39">
        <f t="shared" si="204"/>
        <v>18.238318566243262</v>
      </c>
    </row>
    <row r="594" spans="1:29">
      <c r="A594" s="20">
        <f t="shared" si="205"/>
        <v>5.6700000000000597E-2</v>
      </c>
      <c r="B594" s="16">
        <f t="shared" si="190"/>
        <v>7.2192682186484483</v>
      </c>
      <c r="C594" s="16">
        <f t="shared" si="191"/>
        <v>135.25227048527304</v>
      </c>
      <c r="D594" s="20">
        <f t="shared" si="208"/>
        <v>97.986151792530507</v>
      </c>
      <c r="E594" s="20">
        <f t="shared" si="209"/>
        <v>78.184930822514289</v>
      </c>
      <c r="F594" s="20">
        <f t="shared" si="210"/>
        <v>4.8184246871139651</v>
      </c>
      <c r="G594" s="20">
        <f t="shared" si="210"/>
        <v>5.0824150248819944</v>
      </c>
      <c r="H594" s="20">
        <f t="shared" si="210"/>
        <v>0.26399033776803188</v>
      </c>
      <c r="I594" s="20">
        <f t="shared" si="210"/>
        <v>19.8</v>
      </c>
      <c r="J594" s="20">
        <f t="shared" si="210"/>
        <v>0.99025746898494071</v>
      </c>
      <c r="K594" s="20">
        <f t="shared" si="192"/>
        <v>1000.9156130366467</v>
      </c>
      <c r="L594" s="20">
        <f t="shared" si="193"/>
        <v>798.64875324566219</v>
      </c>
      <c r="M594" s="20">
        <f t="shared" si="194"/>
        <v>49.219572473722067</v>
      </c>
      <c r="N594" s="20">
        <f t="shared" si="195"/>
        <v>51.916198945208627</v>
      </c>
      <c r="O594" s="20">
        <f t="shared" si="196"/>
        <v>2.6966264714865908</v>
      </c>
      <c r="P594" s="20">
        <f>Properties!$G$12*EXP(1/$N$2-1/300)*(K594*L594-M594*N594/Properties!$B$3)</f>
        <v>1.3003182708379676E-2</v>
      </c>
      <c r="Q594" s="20">
        <f>Properties!$G$13*(K594^2-O594*N594/Properties!$C$3)</f>
        <v>7.129634297316056E-4</v>
      </c>
      <c r="R594" s="20">
        <f>Properties!$G$14*(O594*L594-M594*K594/Properties!$D$3)</f>
        <v>6.4606981962821835E-10</v>
      </c>
      <c r="S594" s="20">
        <f t="shared" si="197"/>
        <v>97.982709870585623</v>
      </c>
      <c r="T594" s="20">
        <f t="shared" si="198"/>
        <v>78.181829041081798</v>
      </c>
      <c r="U594" s="20">
        <f t="shared" si="199"/>
        <v>4.8215264685464616</v>
      </c>
      <c r="V594" s="20">
        <f t="shared" si="200"/>
        <v>5.0856868765706844</v>
      </c>
      <c r="W594" s="20">
        <f t="shared" si="201"/>
        <v>0.26416040802422547</v>
      </c>
      <c r="X594" s="20">
        <f t="shared" si="211"/>
        <v>19.8</v>
      </c>
      <c r="Y594" s="20">
        <f t="shared" si="202"/>
        <v>0.99024020171702209</v>
      </c>
      <c r="Z594" s="34">
        <f t="shared" si="203"/>
        <v>6.0941471027964766E-2</v>
      </c>
      <c r="AA594" s="38">
        <f t="shared" si="206"/>
        <v>2.0172901294143772E-2</v>
      </c>
      <c r="AB594" s="37">
        <f t="shared" si="207"/>
        <v>2.2727136986477527E-2</v>
      </c>
      <c r="AC594" s="39">
        <f t="shared" si="204"/>
        <v>18.238235785134506</v>
      </c>
    </row>
    <row r="595" spans="1:29">
      <c r="A595" s="20">
        <f t="shared" si="205"/>
        <v>5.68000000000006E-2</v>
      </c>
      <c r="B595" s="16">
        <f t="shared" si="190"/>
        <v>7.2320006140958002</v>
      </c>
      <c r="C595" s="16">
        <f t="shared" si="191"/>
        <v>135.49081064485907</v>
      </c>
      <c r="D595" s="20">
        <f t="shared" si="208"/>
        <v>97.982709870585623</v>
      </c>
      <c r="E595" s="20">
        <f t="shared" si="209"/>
        <v>78.181829041081798</v>
      </c>
      <c r="F595" s="20">
        <f t="shared" si="210"/>
        <v>4.8215264685464616</v>
      </c>
      <c r="G595" s="20">
        <f t="shared" si="210"/>
        <v>5.0856868765706844</v>
      </c>
      <c r="H595" s="20">
        <f t="shared" si="210"/>
        <v>0.26416040802422547</v>
      </c>
      <c r="I595" s="20">
        <f t="shared" si="210"/>
        <v>19.8</v>
      </c>
      <c r="J595" s="20">
        <f t="shared" si="210"/>
        <v>0.99024020171702209</v>
      </c>
      <c r="K595" s="20">
        <f t="shared" si="192"/>
        <v>1000.8630017555746</v>
      </c>
      <c r="L595" s="20">
        <f t="shared" si="193"/>
        <v>798.60314335201599</v>
      </c>
      <c r="M595" s="20">
        <f t="shared" si="194"/>
        <v>49.25039796028377</v>
      </c>
      <c r="N595" s="20">
        <f t="shared" si="195"/>
        <v>51.948714625227019</v>
      </c>
      <c r="O595" s="20">
        <f t="shared" si="196"/>
        <v>2.6983166649432806</v>
      </c>
      <c r="P595" s="20">
        <f>Properties!$G$12*EXP(1/$N$2-1/300)*(K595*L595-M595*N595/Properties!$B$3)</f>
        <v>1.3001756573495777E-2</v>
      </c>
      <c r="Q595" s="20">
        <f>Properties!$G$13*(K595^2-O595*N595/Properties!$C$3)</f>
        <v>7.1288847090246617E-4</v>
      </c>
      <c r="R595" s="20">
        <f>Properties!$G$14*(O595*L595-M595*K595/Properties!$D$3)</f>
        <v>6.4643513830114375E-10</v>
      </c>
      <c r="S595" s="20">
        <f t="shared" si="197"/>
        <v>97.979268324592653</v>
      </c>
      <c r="T595" s="20">
        <f t="shared" si="198"/>
        <v>78.178727599839661</v>
      </c>
      <c r="U595" s="20">
        <f t="shared" si="199"/>
        <v>4.8246279097886022</v>
      </c>
      <c r="V595" s="20">
        <f t="shared" si="200"/>
        <v>5.0889583701882408</v>
      </c>
      <c r="W595" s="20">
        <f t="shared" si="201"/>
        <v>0.26433046039964081</v>
      </c>
      <c r="X595" s="20">
        <f t="shared" si="211"/>
        <v>19.8</v>
      </c>
      <c r="Y595" s="20">
        <f t="shared" si="202"/>
        <v>0.99022293414800622</v>
      </c>
      <c r="Z595" s="34">
        <f t="shared" si="203"/>
        <v>6.1044463022050355E-2</v>
      </c>
      <c r="AA595" s="38">
        <f t="shared" si="206"/>
        <v>2.0207316754073473E-2</v>
      </c>
      <c r="AB595" s="37">
        <f t="shared" si="207"/>
        <v>2.276590500200424E-2</v>
      </c>
      <c r="AC595" s="39">
        <f t="shared" si="204"/>
        <v>18.23815300765709</v>
      </c>
    </row>
    <row r="596" spans="1:29">
      <c r="A596" s="20">
        <f t="shared" si="205"/>
        <v>5.6900000000000603E-2</v>
      </c>
      <c r="B596" s="16">
        <f t="shared" si="190"/>
        <v>7.2447330095431521</v>
      </c>
      <c r="C596" s="16">
        <f t="shared" si="191"/>
        <v>135.72935080444509</v>
      </c>
      <c r="D596" s="20">
        <f t="shared" si="208"/>
        <v>97.979268324592653</v>
      </c>
      <c r="E596" s="20">
        <f t="shared" si="209"/>
        <v>78.178727599839661</v>
      </c>
      <c r="F596" s="20">
        <f t="shared" si="210"/>
        <v>4.8246279097886022</v>
      </c>
      <c r="G596" s="20">
        <f t="shared" si="210"/>
        <v>5.0889583701882408</v>
      </c>
      <c r="H596" s="20">
        <f t="shared" si="210"/>
        <v>0.26433046039964081</v>
      </c>
      <c r="I596" s="20">
        <f t="shared" si="210"/>
        <v>19.8</v>
      </c>
      <c r="J596" s="20">
        <f t="shared" si="210"/>
        <v>0.99022293414800622</v>
      </c>
      <c r="K596" s="20">
        <f t="shared" si="192"/>
        <v>1000.8103952364892</v>
      </c>
      <c r="L596" s="20">
        <f t="shared" si="193"/>
        <v>798.55753779539816</v>
      </c>
      <c r="M596" s="20">
        <f t="shared" si="194"/>
        <v>49.281218852014753</v>
      </c>
      <c r="N596" s="20">
        <f t="shared" si="195"/>
        <v>51.981225466365068</v>
      </c>
      <c r="O596" s="20">
        <f t="shared" si="196"/>
        <v>2.7000066143503472</v>
      </c>
      <c r="P596" s="20">
        <f>Properties!$G$12*EXP(1/$N$2-1/300)*(K596*L596-M596*N596/Properties!$B$3)</f>
        <v>1.3000330649103364E-2</v>
      </c>
      <c r="Q596" s="20">
        <f>Properties!$G$13*(K596^2-O596*N596/Properties!$C$3)</f>
        <v>7.1281352279218299E-4</v>
      </c>
      <c r="R596" s="20">
        <f>Properties!$G$14*(O596*L596-M596*K596/Properties!$D$3)</f>
        <v>6.4680035428627187E-10</v>
      </c>
      <c r="S596" s="20">
        <f t="shared" si="197"/>
        <v>97.975827154496272</v>
      </c>
      <c r="T596" s="20">
        <f t="shared" si="198"/>
        <v>78.175626498737671</v>
      </c>
      <c r="U596" s="20">
        <f t="shared" si="199"/>
        <v>4.8277290108905984</v>
      </c>
      <c r="V596" s="20">
        <f t="shared" si="200"/>
        <v>5.0922295057874312</v>
      </c>
      <c r="W596" s="20">
        <f t="shared" si="201"/>
        <v>0.26450049489683486</v>
      </c>
      <c r="X596" s="20">
        <f t="shared" si="211"/>
        <v>19.8</v>
      </c>
      <c r="Y596" s="20">
        <f t="shared" si="202"/>
        <v>0.99020566627787743</v>
      </c>
      <c r="Z596" s="34">
        <f t="shared" si="203"/>
        <v>6.1147439814955962E-2</v>
      </c>
      <c r="AA596" s="38">
        <f t="shared" si="206"/>
        <v>2.0241728455037276E-2</v>
      </c>
      <c r="AB596" s="37">
        <f t="shared" si="207"/>
        <v>2.2804668765779114E-2</v>
      </c>
      <c r="AC596" s="39">
        <f t="shared" si="204"/>
        <v>18.238070233810909</v>
      </c>
    </row>
    <row r="597" spans="1:29">
      <c r="A597" s="20">
        <f t="shared" si="205"/>
        <v>5.7000000000000606E-2</v>
      </c>
      <c r="B597" s="16">
        <f t="shared" si="190"/>
        <v>7.2574654049905041</v>
      </c>
      <c r="C597" s="16">
        <f t="shared" si="191"/>
        <v>135.96789096403111</v>
      </c>
      <c r="D597" s="20">
        <f t="shared" si="208"/>
        <v>97.975827154496272</v>
      </c>
      <c r="E597" s="20">
        <f t="shared" si="209"/>
        <v>78.175626498737671</v>
      </c>
      <c r="F597" s="20">
        <f t="shared" si="210"/>
        <v>4.8277290108905984</v>
      </c>
      <c r="G597" s="20">
        <f t="shared" si="210"/>
        <v>5.0922295057874312</v>
      </c>
      <c r="H597" s="20">
        <f t="shared" si="210"/>
        <v>0.26450049489683486</v>
      </c>
      <c r="I597" s="20">
        <f t="shared" si="210"/>
        <v>19.8</v>
      </c>
      <c r="J597" s="20">
        <f t="shared" si="210"/>
        <v>0.99020566627787743</v>
      </c>
      <c r="K597" s="20">
        <f t="shared" si="192"/>
        <v>1000.7577934786402</v>
      </c>
      <c r="L597" s="20">
        <f t="shared" si="193"/>
        <v>798.51193657513011</v>
      </c>
      <c r="M597" s="20">
        <f t="shared" si="194"/>
        <v>49.312035149579991</v>
      </c>
      <c r="N597" s="20">
        <f t="shared" si="195"/>
        <v>52.013731469321804</v>
      </c>
      <c r="O597" s="20">
        <f t="shared" si="196"/>
        <v>2.7016963197418362</v>
      </c>
      <c r="P597" s="20">
        <f>Properties!$G$12*EXP(1/$N$2-1/300)*(K597*L597-M597*N597/Properties!$B$3)</f>
        <v>1.2998904935159932E-2</v>
      </c>
      <c r="Q597" s="20">
        <f>Properties!$G$13*(K597^2-O597*N597/Properties!$C$3)</f>
        <v>7.1273858539861997E-4</v>
      </c>
      <c r="R597" s="20">
        <f>Properties!$G$14*(O597*L597-M597*K597/Properties!$D$3)</f>
        <v>6.471654676085361E-10</v>
      </c>
      <c r="S597" s="20">
        <f t="shared" si="197"/>
        <v>97.97238636024116</v>
      </c>
      <c r="T597" s="20">
        <f t="shared" si="198"/>
        <v>78.172525737725621</v>
      </c>
      <c r="U597" s="20">
        <f t="shared" si="199"/>
        <v>4.8308297719026498</v>
      </c>
      <c r="V597" s="20">
        <f t="shared" si="200"/>
        <v>5.0955002834210115</v>
      </c>
      <c r="W597" s="20">
        <f t="shared" si="201"/>
        <v>0.26467051151836402</v>
      </c>
      <c r="X597" s="20">
        <f t="shared" si="211"/>
        <v>19.8</v>
      </c>
      <c r="Y597" s="20">
        <f t="shared" si="202"/>
        <v>0.99018839810661996</v>
      </c>
      <c r="Z597" s="34">
        <f t="shared" si="203"/>
        <v>6.1250401409751354E-2</v>
      </c>
      <c r="AA597" s="38">
        <f t="shared" si="206"/>
        <v>2.0276136397588403E-2</v>
      </c>
      <c r="AB597" s="37">
        <f t="shared" si="207"/>
        <v>2.2843428278429733E-2</v>
      </c>
      <c r="AC597" s="39">
        <f t="shared" si="204"/>
        <v>18.237987463595868</v>
      </c>
    </row>
    <row r="598" spans="1:29">
      <c r="A598" s="20">
        <f t="shared" si="205"/>
        <v>5.7100000000000609E-2</v>
      </c>
      <c r="B598" s="16">
        <f t="shared" si="190"/>
        <v>7.270197800437856</v>
      </c>
      <c r="C598" s="16">
        <f t="shared" si="191"/>
        <v>136.20643112361714</v>
      </c>
      <c r="D598" s="20">
        <f t="shared" si="208"/>
        <v>97.97238636024116</v>
      </c>
      <c r="E598" s="20">
        <f t="shared" si="209"/>
        <v>78.172525737725621</v>
      </c>
      <c r="F598" s="20">
        <f t="shared" si="210"/>
        <v>4.8308297719026498</v>
      </c>
      <c r="G598" s="20">
        <f t="shared" si="210"/>
        <v>5.0955002834210115</v>
      </c>
      <c r="H598" s="20">
        <f t="shared" si="210"/>
        <v>0.26467051151836402</v>
      </c>
      <c r="I598" s="20">
        <f t="shared" si="210"/>
        <v>19.8</v>
      </c>
      <c r="J598" s="20">
        <f t="shared" si="210"/>
        <v>0.99018839810661996</v>
      </c>
      <c r="K598" s="20">
        <f t="shared" si="192"/>
        <v>1000.7051964812784</v>
      </c>
      <c r="L598" s="20">
        <f t="shared" si="193"/>
        <v>798.46633969053357</v>
      </c>
      <c r="M598" s="20">
        <f t="shared" si="194"/>
        <v>49.342846853644318</v>
      </c>
      <c r="N598" s="20">
        <f t="shared" si="195"/>
        <v>52.046232634796077</v>
      </c>
      <c r="O598" s="20">
        <f t="shared" si="196"/>
        <v>2.7033857811517841</v>
      </c>
      <c r="P598" s="20">
        <f>Properties!$G$12*EXP(1/$N$2-1/300)*(K598*L598-M598*N598/Properties!$B$3)</f>
        <v>1.2997479431623007E-2</v>
      </c>
      <c r="Q598" s="20">
        <f>Properties!$G$13*(K598^2-O598*N598/Properties!$C$3)</f>
        <v>7.1266365871964284E-4</v>
      </c>
      <c r="R598" s="20">
        <f>Properties!$G$14*(O598*L598-M598*K598/Properties!$D$3)</f>
        <v>6.4753047829286124E-10</v>
      </c>
      <c r="S598" s="20">
        <f t="shared" si="197"/>
        <v>97.96894594177202</v>
      </c>
      <c r="T598" s="20">
        <f t="shared" si="198"/>
        <v>78.169425316753319</v>
      </c>
      <c r="U598" s="20">
        <f t="shared" si="199"/>
        <v>4.8339301928749476</v>
      </c>
      <c r="V598" s="20">
        <f t="shared" si="200"/>
        <v>5.0987707031417289</v>
      </c>
      <c r="W598" s="20">
        <f t="shared" si="201"/>
        <v>0.26484051026678412</v>
      </c>
      <c r="X598" s="20">
        <f t="shared" si="211"/>
        <v>19.8</v>
      </c>
      <c r="Y598" s="20">
        <f t="shared" si="202"/>
        <v>0.99017112963421805</v>
      </c>
      <c r="Z598" s="34">
        <f t="shared" si="203"/>
        <v>6.1353347809503855E-2</v>
      </c>
      <c r="AA598" s="38">
        <f t="shared" si="206"/>
        <v>2.0310540582279799E-2</v>
      </c>
      <c r="AB598" s="37">
        <f t="shared" si="207"/>
        <v>2.2882183540583512E-2</v>
      </c>
      <c r="AC598" s="39">
        <f t="shared" si="204"/>
        <v>18.237904697011867</v>
      </c>
    </row>
    <row r="599" spans="1:29">
      <c r="A599" s="20">
        <f t="shared" si="205"/>
        <v>5.7200000000000611E-2</v>
      </c>
      <c r="B599" s="16">
        <f t="shared" si="190"/>
        <v>7.282930195885208</v>
      </c>
      <c r="C599" s="16">
        <f t="shared" si="191"/>
        <v>136.44497128320316</v>
      </c>
      <c r="D599" s="20">
        <f t="shared" si="208"/>
        <v>97.96894594177202</v>
      </c>
      <c r="E599" s="20">
        <f t="shared" si="209"/>
        <v>78.169425316753319</v>
      </c>
      <c r="F599" s="20">
        <f t="shared" si="210"/>
        <v>4.8339301928749476</v>
      </c>
      <c r="G599" s="20">
        <f t="shared" si="210"/>
        <v>5.0987707031417289</v>
      </c>
      <c r="H599" s="20">
        <f t="shared" si="210"/>
        <v>0.26484051026678412</v>
      </c>
      <c r="I599" s="20">
        <f t="shared" si="210"/>
        <v>19.8</v>
      </c>
      <c r="J599" s="20">
        <f t="shared" si="210"/>
        <v>0.99017112963421805</v>
      </c>
      <c r="K599" s="20">
        <f t="shared" si="192"/>
        <v>1000.652604243654</v>
      </c>
      <c r="L599" s="20">
        <f t="shared" si="193"/>
        <v>798.4207471409303</v>
      </c>
      <c r="M599" s="20">
        <f t="shared" si="194"/>
        <v>49.373653964872425</v>
      </c>
      <c r="N599" s="20">
        <f t="shared" si="195"/>
        <v>52.078728963486618</v>
      </c>
      <c r="O599" s="20">
        <f t="shared" si="196"/>
        <v>2.7050749986142217</v>
      </c>
      <c r="P599" s="20">
        <f>Properties!$G$12*EXP(1/$N$2-1/300)*(K599*L599-M599*N599/Properties!$B$3)</f>
        <v>1.2996054138450105E-2</v>
      </c>
      <c r="Q599" s="20">
        <f>Properties!$G$13*(K599^2-O599*N599/Properties!$C$3)</f>
        <v>7.1258874275311639E-4</v>
      </c>
      <c r="R599" s="20">
        <f>Properties!$G$14*(O599*L599-M599*K599/Properties!$D$3)</f>
        <v>6.4789538636416654E-10</v>
      </c>
      <c r="S599" s="20">
        <f t="shared" si="197"/>
        <v>97.965505899033559</v>
      </c>
      <c r="T599" s="20">
        <f t="shared" si="198"/>
        <v>78.1663252357706</v>
      </c>
      <c r="U599" s="20">
        <f t="shared" si="199"/>
        <v>4.8370302738576711</v>
      </c>
      <c r="V599" s="20">
        <f t="shared" si="200"/>
        <v>5.102040765002319</v>
      </c>
      <c r="W599" s="20">
        <f t="shared" si="201"/>
        <v>0.26501049114465058</v>
      </c>
      <c r="X599" s="20">
        <f t="shared" si="211"/>
        <v>19.8</v>
      </c>
      <c r="Y599" s="20">
        <f t="shared" si="202"/>
        <v>0.99015386086065593</v>
      </c>
      <c r="Z599" s="34">
        <f t="shared" si="203"/>
        <v>6.1456279017281679E-2</v>
      </c>
      <c r="AA599" s="38">
        <f t="shared" si="206"/>
        <v>2.034494100966441E-2</v>
      </c>
      <c r="AB599" s="37">
        <f t="shared" si="207"/>
        <v>2.2920934552867499E-2</v>
      </c>
      <c r="AC599" s="39">
        <f t="shared" si="204"/>
        <v>18.237821934058815</v>
      </c>
    </row>
    <row r="600" spans="1:29">
      <c r="A600" s="20">
        <f t="shared" si="205"/>
        <v>5.7300000000000614E-2</v>
      </c>
      <c r="B600" s="16">
        <f t="shared" si="190"/>
        <v>7.2956625913325599</v>
      </c>
      <c r="C600" s="16">
        <f t="shared" si="191"/>
        <v>136.68351144278918</v>
      </c>
      <c r="D600" s="20">
        <f t="shared" si="208"/>
        <v>97.965505899033559</v>
      </c>
      <c r="E600" s="20">
        <f t="shared" si="209"/>
        <v>78.1663252357706</v>
      </c>
      <c r="F600" s="20">
        <f t="shared" si="210"/>
        <v>4.8370302738576711</v>
      </c>
      <c r="G600" s="20">
        <f t="shared" si="210"/>
        <v>5.102040765002319</v>
      </c>
      <c r="H600" s="20">
        <f t="shared" si="210"/>
        <v>0.26501049114465058</v>
      </c>
      <c r="I600" s="20">
        <f t="shared" si="210"/>
        <v>19.8</v>
      </c>
      <c r="J600" s="20">
        <f t="shared" si="210"/>
        <v>0.99015386086065593</v>
      </c>
      <c r="K600" s="20">
        <f t="shared" si="192"/>
        <v>1000.6000167650175</v>
      </c>
      <c r="L600" s="20">
        <f t="shared" si="193"/>
        <v>798.37515892564249</v>
      </c>
      <c r="M600" s="20">
        <f t="shared" si="194"/>
        <v>49.404456483928897</v>
      </c>
      <c r="N600" s="20">
        <f t="shared" si="195"/>
        <v>52.111220456092049</v>
      </c>
      <c r="O600" s="20">
        <f t="shared" si="196"/>
        <v>2.706763972163174</v>
      </c>
      <c r="P600" s="20">
        <f>Properties!$G$12*EXP(1/$N$2-1/300)*(K600*L600-M600*N600/Properties!$B$3)</f>
        <v>1.2994629055598773E-2</v>
      </c>
      <c r="Q600" s="20">
        <f>Properties!$G$13*(K600^2-O600*N600/Properties!$C$3)</f>
        <v>7.1251383749690702E-4</v>
      </c>
      <c r="R600" s="20">
        <f>Properties!$G$14*(O600*L600-M600*K600/Properties!$D$3)</f>
        <v>6.482601918473645E-10</v>
      </c>
      <c r="S600" s="20">
        <f t="shared" si="197"/>
        <v>97.96206623197051</v>
      </c>
      <c r="T600" s="20">
        <f t="shared" si="198"/>
        <v>78.163225494727286</v>
      </c>
      <c r="U600" s="20">
        <f t="shared" si="199"/>
        <v>4.8401300149009909</v>
      </c>
      <c r="V600" s="20">
        <f t="shared" si="200"/>
        <v>5.1053104690555067</v>
      </c>
      <c r="W600" s="20">
        <f t="shared" si="201"/>
        <v>0.26518045415451824</v>
      </c>
      <c r="X600" s="20">
        <f t="shared" si="211"/>
        <v>19.8</v>
      </c>
      <c r="Y600" s="20">
        <f t="shared" si="202"/>
        <v>0.99013659178591784</v>
      </c>
      <c r="Z600" s="34">
        <f t="shared" si="203"/>
        <v>6.1559195036150594E-2</v>
      </c>
      <c r="AA600" s="38">
        <f t="shared" si="206"/>
        <v>2.0379337680294894E-2</v>
      </c>
      <c r="AB600" s="37">
        <f t="shared" si="207"/>
        <v>2.295968131590893E-2</v>
      </c>
      <c r="AC600" s="39">
        <f t="shared" si="204"/>
        <v>18.237739174736618</v>
      </c>
    </row>
    <row r="601" spans="1:29">
      <c r="A601" s="20">
        <f t="shared" si="205"/>
        <v>5.7400000000000617E-2</v>
      </c>
      <c r="B601" s="16">
        <f t="shared" si="190"/>
        <v>7.3083949867799118</v>
      </c>
      <c r="C601" s="16">
        <f t="shared" si="191"/>
        <v>136.92205160237521</v>
      </c>
      <c r="D601" s="20">
        <f t="shared" si="208"/>
        <v>97.96206623197051</v>
      </c>
      <c r="E601" s="20">
        <f t="shared" si="209"/>
        <v>78.163225494727286</v>
      </c>
      <c r="F601" s="20">
        <f t="shared" si="210"/>
        <v>4.8401300149009909</v>
      </c>
      <c r="G601" s="20">
        <f t="shared" si="210"/>
        <v>5.1053104690555067</v>
      </c>
      <c r="H601" s="20">
        <f t="shared" si="210"/>
        <v>0.26518045415451824</v>
      </c>
      <c r="I601" s="20">
        <f t="shared" si="210"/>
        <v>19.8</v>
      </c>
      <c r="J601" s="20">
        <f t="shared" si="210"/>
        <v>0.99013659178591784</v>
      </c>
      <c r="K601" s="20">
        <f t="shared" si="192"/>
        <v>1000.5474340446201</v>
      </c>
      <c r="L601" s="20">
        <f t="shared" si="193"/>
        <v>798.32957504399178</v>
      </c>
      <c r="M601" s="20">
        <f t="shared" si="194"/>
        <v>49.435254411478148</v>
      </c>
      <c r="N601" s="20">
        <f t="shared" si="195"/>
        <v>52.143707113310782</v>
      </c>
      <c r="O601" s="20">
        <f t="shared" si="196"/>
        <v>2.7084527018326572</v>
      </c>
      <c r="P601" s="20">
        <f>Properties!$G$12*EXP(1/$N$2-1/300)*(K601*L601-M601*N601/Properties!$B$3)</f>
        <v>1.2993204183026552E-2</v>
      </c>
      <c r="Q601" s="20">
        <f>Properties!$G$13*(K601^2-O601*N601/Properties!$C$3)</f>
        <v>7.1243894294888176E-4</v>
      </c>
      <c r="R601" s="20">
        <f>Properties!$G$14*(O601*L601-M601*K601/Properties!$D$3)</f>
        <v>6.4862489476735842E-10</v>
      </c>
      <c r="S601" s="20">
        <f t="shared" si="197"/>
        <v>97.958626940527594</v>
      </c>
      <c r="T601" s="20">
        <f t="shared" si="198"/>
        <v>78.160126093573211</v>
      </c>
      <c r="U601" s="20">
        <f t="shared" si="199"/>
        <v>4.8432294160550668</v>
      </c>
      <c r="V601" s="20">
        <f t="shared" si="200"/>
        <v>5.1085798153540054</v>
      </c>
      <c r="W601" s="20">
        <f t="shared" si="201"/>
        <v>0.2653503992989415</v>
      </c>
      <c r="X601" s="20">
        <f t="shared" si="211"/>
        <v>19.8</v>
      </c>
      <c r="Y601" s="20">
        <f t="shared" si="202"/>
        <v>0.99011932240998801</v>
      </c>
      <c r="Z601" s="34">
        <f t="shared" si="203"/>
        <v>6.1662095869176703E-2</v>
      </c>
      <c r="AA601" s="38">
        <f t="shared" si="206"/>
        <v>2.0413730594724056E-2</v>
      </c>
      <c r="AB601" s="37">
        <f t="shared" si="207"/>
        <v>2.2998423830334857E-2</v>
      </c>
      <c r="AC601" s="39">
        <f t="shared" si="204"/>
        <v>18.237656419045162</v>
      </c>
    </row>
    <row r="602" spans="1:29">
      <c r="A602" s="20">
        <f t="shared" si="205"/>
        <v>5.750000000000062E-2</v>
      </c>
      <c r="B602" s="16">
        <f t="shared" si="190"/>
        <v>7.3211273822272638</v>
      </c>
      <c r="C602" s="16">
        <f t="shared" si="191"/>
        <v>137.16059176196123</v>
      </c>
      <c r="D602" s="20">
        <f t="shared" si="208"/>
        <v>97.958626940527594</v>
      </c>
      <c r="E602" s="20">
        <f t="shared" si="209"/>
        <v>78.160126093573211</v>
      </c>
      <c r="F602" s="20">
        <f t="shared" si="210"/>
        <v>4.8432294160550668</v>
      </c>
      <c r="G602" s="20">
        <f t="shared" si="210"/>
        <v>5.1085798153540054</v>
      </c>
      <c r="H602" s="20">
        <f t="shared" si="210"/>
        <v>0.2653503992989415</v>
      </c>
      <c r="I602" s="20">
        <f t="shared" si="210"/>
        <v>19.8</v>
      </c>
      <c r="J602" s="20">
        <f t="shared" si="210"/>
        <v>0.99011932240998801</v>
      </c>
      <c r="K602" s="20">
        <f t="shared" si="192"/>
        <v>1000.4948560817121</v>
      </c>
      <c r="L602" s="20">
        <f t="shared" si="193"/>
        <v>798.28399549530093</v>
      </c>
      <c r="M602" s="20">
        <f t="shared" si="194"/>
        <v>49.466047748184479</v>
      </c>
      <c r="N602" s="20">
        <f t="shared" si="195"/>
        <v>52.176188935841132</v>
      </c>
      <c r="O602" s="20">
        <f t="shared" si="196"/>
        <v>2.7101411876566819</v>
      </c>
      <c r="P602" s="20">
        <f>Properties!$G$12*EXP(1/$N$2-1/300)*(K602*L602-M602*N602/Properties!$B$3)</f>
        <v>1.2991779520691003E-2</v>
      </c>
      <c r="Q602" s="20">
        <f>Properties!$G$13*(K602^2-O602*N602/Properties!$C$3)</f>
        <v>7.1236405910690692E-4</v>
      </c>
      <c r="R602" s="20">
        <f>Properties!$G$14*(O602*L602-M602*K602/Properties!$D$3)</f>
        <v>6.4898949514904861E-10</v>
      </c>
      <c r="S602" s="20">
        <f t="shared" si="197"/>
        <v>97.955188024649544</v>
      </c>
      <c r="T602" s="20">
        <f t="shared" si="198"/>
        <v>78.157027032258227</v>
      </c>
      <c r="U602" s="20">
        <f t="shared" si="199"/>
        <v>4.846328477370049</v>
      </c>
      <c r="V602" s="20">
        <f t="shared" si="200"/>
        <v>5.1118488039505197</v>
      </c>
      <c r="W602" s="20">
        <f t="shared" si="201"/>
        <v>0.26552032658047414</v>
      </c>
      <c r="X602" s="20">
        <f t="shared" si="211"/>
        <v>19.8</v>
      </c>
      <c r="Y602" s="20">
        <f t="shared" si="202"/>
        <v>0.99010205273285068</v>
      </c>
      <c r="Z602" s="34">
        <f t="shared" si="203"/>
        <v>6.1764981519425111E-2</v>
      </c>
      <c r="AA602" s="38">
        <f t="shared" si="206"/>
        <v>2.0448119753504558E-2</v>
      </c>
      <c r="AB602" s="37">
        <f t="shared" si="207"/>
        <v>2.3037162096772156E-2</v>
      </c>
      <c r="AC602" s="39">
        <f t="shared" si="204"/>
        <v>18.237573666984375</v>
      </c>
    </row>
    <row r="603" spans="1:29">
      <c r="A603" s="20">
        <f t="shared" si="205"/>
        <v>5.7600000000000623E-2</v>
      </c>
      <c r="B603" s="16">
        <f t="shared" ref="B603:B616" si="212">A603/(PI()/4*$N$6^2)</f>
        <v>7.3338597776746157</v>
      </c>
      <c r="C603" s="16">
        <f t="shared" ref="C603:C616" si="213">A603*$N$10</f>
        <v>137.39913192154725</v>
      </c>
      <c r="D603" s="20">
        <f t="shared" si="208"/>
        <v>97.955188024649544</v>
      </c>
      <c r="E603" s="20">
        <f t="shared" si="209"/>
        <v>78.157027032258227</v>
      </c>
      <c r="F603" s="20">
        <f t="shared" si="210"/>
        <v>4.846328477370049</v>
      </c>
      <c r="G603" s="20">
        <f t="shared" si="210"/>
        <v>5.1118488039505197</v>
      </c>
      <c r="H603" s="20">
        <f t="shared" si="210"/>
        <v>0.26552032658047414</v>
      </c>
      <c r="I603" s="20">
        <f t="shared" si="210"/>
        <v>19.8</v>
      </c>
      <c r="J603" s="20">
        <f t="shared" si="210"/>
        <v>0.99010205273285068</v>
      </c>
      <c r="K603" s="20">
        <f t="shared" ref="K603:K616" si="214">$N$3*D603/SUM(D603:I603)*$J603</f>
        <v>1000.4422828755446</v>
      </c>
      <c r="L603" s="20">
        <f t="shared" ref="L603:L616" si="215">$N$3*E603/SUM(D603:I603)*$J603</f>
        <v>798.23842027889179</v>
      </c>
      <c r="M603" s="20">
        <f t="shared" ref="M603:M616" si="216">$N$3*F603/SUM(D603:I603)*$J603</f>
        <v>49.496836494712042</v>
      </c>
      <c r="N603" s="20">
        <f t="shared" ref="N603:N616" si="217">$N$3*G603/SUM(D603:I603)*$J603</f>
        <v>52.208665924381258</v>
      </c>
      <c r="O603" s="20">
        <f t="shared" ref="O603:O616" si="218">$N$3*H603/SUM(D603:I603)*$J603</f>
        <v>2.711829429669252</v>
      </c>
      <c r="P603" s="20">
        <f>Properties!$G$12*EXP(1/$N$2-1/300)*(K603*L603-M603*N603/Properties!$B$3)</f>
        <v>1.2990355068549687E-2</v>
      </c>
      <c r="Q603" s="20">
        <f>Properties!$G$13*(K603^2-O603*N603/Properties!$C$3)</f>
        <v>7.122891859688503E-4</v>
      </c>
      <c r="R603" s="20">
        <f>Properties!$G$14*(O603*L603-M603*K603/Properties!$D$3)</f>
        <v>6.4935399301732515E-10</v>
      </c>
      <c r="S603" s="20">
        <f t="shared" ref="S603:S616" si="219">D603+$N$10*(-P603-2*Q603+R603)*$B$25</f>
        <v>97.951749484281123</v>
      </c>
      <c r="T603" s="20">
        <f t="shared" ref="T603:T616" si="220">E603+$N$10*(-P603-R603)*$B$25</f>
        <v>78.153928310732198</v>
      </c>
      <c r="U603" s="20">
        <f t="shared" ref="U603:U616" si="221">F603+$N$10*(P603+R603)*$B$25</f>
        <v>4.8494271988960769</v>
      </c>
      <c r="V603" s="20">
        <f t="shared" ref="V603:V616" si="222">G603+$N$10*(P603+Q603)*$B$25</f>
        <v>5.1151174348977433</v>
      </c>
      <c r="W603" s="20">
        <f t="shared" ref="W603:W616" si="223">H603+$N$10*(Q603-R603)*$B$25</f>
        <v>0.26569023600166952</v>
      </c>
      <c r="X603" s="20">
        <f t="shared" si="211"/>
        <v>19.8</v>
      </c>
      <c r="Y603" s="20">
        <f t="shared" ref="Y603:Y616" si="224">J603-($Q$6/(2*J603))*($B$25)</f>
        <v>0.99008478275449019</v>
      </c>
      <c r="Z603" s="34">
        <f t="shared" ref="Z603:Z616" si="225">1-(P603+R603)/($P$27+$R$27)</f>
        <v>6.1867851989960587E-2</v>
      </c>
      <c r="AA603" s="38">
        <f t="shared" si="206"/>
        <v>2.0482505157188767E-2</v>
      </c>
      <c r="AB603" s="37">
        <f t="shared" si="207"/>
        <v>2.3075896115847528E-2</v>
      </c>
      <c r="AC603" s="39">
        <f t="shared" ref="AC603:AC616" si="226">(P603+R603)/(Q603-R603)</f>
        <v>18.237490918554141</v>
      </c>
    </row>
    <row r="604" spans="1:29">
      <c r="A604" s="20">
        <f t="shared" ref="A604:A616" si="227">A603+$B$25</f>
        <v>5.7700000000000626E-2</v>
      </c>
      <c r="B604" s="16">
        <f t="shared" si="212"/>
        <v>7.3465921731219677</v>
      </c>
      <c r="C604" s="16">
        <f t="shared" si="213"/>
        <v>137.63767208113327</v>
      </c>
      <c r="D604" s="20">
        <f t="shared" si="208"/>
        <v>97.951749484281123</v>
      </c>
      <c r="E604" s="20">
        <f t="shared" si="209"/>
        <v>78.153928310732198</v>
      </c>
      <c r="F604" s="20">
        <f t="shared" si="210"/>
        <v>4.8494271988960769</v>
      </c>
      <c r="G604" s="20">
        <f t="shared" si="210"/>
        <v>5.1151174348977433</v>
      </c>
      <c r="H604" s="20">
        <f t="shared" si="210"/>
        <v>0.26569023600166952</v>
      </c>
      <c r="I604" s="20">
        <f t="shared" si="210"/>
        <v>19.8</v>
      </c>
      <c r="J604" s="20">
        <f t="shared" si="210"/>
        <v>0.99008478275449019</v>
      </c>
      <c r="K604" s="20">
        <f t="shared" si="214"/>
        <v>1000.389714425369</v>
      </c>
      <c r="L604" s="20">
        <f t="shared" si="215"/>
        <v>798.19284939408703</v>
      </c>
      <c r="M604" s="20">
        <f t="shared" si="216"/>
        <v>49.527620651724881</v>
      </c>
      <c r="N604" s="20">
        <f t="shared" si="217"/>
        <v>52.241138079629209</v>
      </c>
      <c r="O604" s="20">
        <f t="shared" si="218"/>
        <v>2.7135174279043639</v>
      </c>
      <c r="P604" s="20">
        <f>Properties!$G$12*EXP(1/$N$2-1/300)*(K604*L604-M604*N604/Properties!$B$3)</f>
        <v>1.2988930826560186E-2</v>
      </c>
      <c r="Q604" s="20">
        <f>Properties!$G$13*(K604^2-O604*N604/Properties!$C$3)</f>
        <v>7.1221432353258036E-4</v>
      </c>
      <c r="R604" s="20">
        <f>Properties!$G$14*(O604*L604-M604*K604/Properties!$D$3)</f>
        <v>6.4971838839707273E-10</v>
      </c>
      <c r="S604" s="20">
        <f t="shared" si="219"/>
        <v>97.948311319367093</v>
      </c>
      <c r="T604" s="20">
        <f t="shared" si="220"/>
        <v>78.150829928945001</v>
      </c>
      <c r="U604" s="20">
        <f t="shared" si="221"/>
        <v>4.8525255806832801</v>
      </c>
      <c r="V604" s="20">
        <f t="shared" si="222"/>
        <v>5.1183857082483577</v>
      </c>
      <c r="W604" s="20">
        <f t="shared" si="223"/>
        <v>0.26586012756508048</v>
      </c>
      <c r="X604" s="20">
        <f t="shared" si="211"/>
        <v>19.8</v>
      </c>
      <c r="Y604" s="20">
        <f t="shared" si="224"/>
        <v>0.99006751247489067</v>
      </c>
      <c r="Z604" s="34">
        <f t="shared" si="225"/>
        <v>6.1970707283846238E-2</v>
      </c>
      <c r="AA604" s="38">
        <f t="shared" ref="AA604:AA615" si="228">($D$27-S604)/$D$27</f>
        <v>2.0516886806329068E-2</v>
      </c>
      <c r="AB604" s="37">
        <f t="shared" ref="AB604:AB615" si="229">($E$27-T604)/$E$27</f>
        <v>2.3114625888187489E-2</v>
      </c>
      <c r="AC604" s="39">
        <f t="shared" si="226"/>
        <v>18.237408173754371</v>
      </c>
    </row>
    <row r="605" spans="1:29">
      <c r="A605" s="20">
        <f t="shared" si="227"/>
        <v>5.7800000000000629E-2</v>
      </c>
      <c r="B605" s="16">
        <f t="shared" si="212"/>
        <v>7.3593245685693196</v>
      </c>
      <c r="C605" s="16">
        <f t="shared" si="213"/>
        <v>137.8762122407193</v>
      </c>
      <c r="D605" s="20">
        <f t="shared" ref="D605:D616" si="230">S604</f>
        <v>97.948311319367093</v>
      </c>
      <c r="E605" s="20">
        <f t="shared" ref="E605:E616" si="231">T604</f>
        <v>78.150829928945001</v>
      </c>
      <c r="F605" s="20">
        <f t="shared" si="210"/>
        <v>4.8525255806832801</v>
      </c>
      <c r="G605" s="20">
        <f t="shared" si="210"/>
        <v>5.1183857082483577</v>
      </c>
      <c r="H605" s="20">
        <f t="shared" si="210"/>
        <v>0.26586012756508048</v>
      </c>
      <c r="I605" s="20">
        <f t="shared" si="210"/>
        <v>19.8</v>
      </c>
      <c r="J605" s="20">
        <f t="shared" si="210"/>
        <v>0.99006751247489067</v>
      </c>
      <c r="K605" s="20">
        <f t="shared" si="214"/>
        <v>1000.3371507304367</v>
      </c>
      <c r="L605" s="20">
        <f t="shared" si="215"/>
        <v>798.14728284020941</v>
      </c>
      <c r="M605" s="20">
        <f t="shared" si="216"/>
        <v>49.558400219886877</v>
      </c>
      <c r="N605" s="20">
        <f t="shared" si="217"/>
        <v>52.273605402282854</v>
      </c>
      <c r="O605" s="20">
        <f t="shared" si="218"/>
        <v>2.7152051823960068</v>
      </c>
      <c r="P605" s="20">
        <f>Properties!$G$12*EXP(1/$N$2-1/300)*(K605*L605-M605*N605/Properties!$B$3)</f>
        <v>1.2987506794680097E-2</v>
      </c>
      <c r="Q605" s="20">
        <f>Properties!$G$13*(K605^2-O605*N605/Properties!$C$3)</f>
        <v>7.1213947179596599E-4</v>
      </c>
      <c r="R605" s="20">
        <f>Properties!$G$14*(O605*L605-M605*K605/Properties!$D$3)</f>
        <v>6.5008268131316839E-10</v>
      </c>
      <c r="S605" s="20">
        <f t="shared" si="219"/>
        <v>97.944873529852231</v>
      </c>
      <c r="T605" s="20">
        <f t="shared" si="220"/>
        <v>78.147731886846501</v>
      </c>
      <c r="U605" s="20">
        <f t="shared" si="221"/>
        <v>4.8556236227817786</v>
      </c>
      <c r="V605" s="20">
        <f t="shared" si="222"/>
        <v>5.1216536240550345</v>
      </c>
      <c r="W605" s="20">
        <f t="shared" si="223"/>
        <v>0.26603000127325938</v>
      </c>
      <c r="X605" s="20">
        <f t="shared" si="211"/>
        <v>19.8</v>
      </c>
      <c r="Y605" s="20">
        <f t="shared" si="224"/>
        <v>0.99005024189403634</v>
      </c>
      <c r="Z605" s="34">
        <f t="shared" si="225"/>
        <v>6.2073547404144613E-2</v>
      </c>
      <c r="AA605" s="38">
        <f t="shared" si="228"/>
        <v>2.0551264701477692E-2</v>
      </c>
      <c r="AB605" s="37">
        <f t="shared" si="229"/>
        <v>2.3153351414418745E-2</v>
      </c>
      <c r="AC605" s="39">
        <f t="shared" si="226"/>
        <v>18.237325432584967</v>
      </c>
    </row>
    <row r="606" spans="1:29">
      <c r="A606" s="20">
        <f t="shared" si="227"/>
        <v>5.7900000000000632E-2</v>
      </c>
      <c r="B606" s="16">
        <f t="shared" si="212"/>
        <v>7.3720569640166724</v>
      </c>
      <c r="C606" s="16">
        <f t="shared" si="213"/>
        <v>138.11475240030532</v>
      </c>
      <c r="D606" s="20">
        <f t="shared" si="230"/>
        <v>97.944873529852231</v>
      </c>
      <c r="E606" s="20">
        <f t="shared" si="231"/>
        <v>78.147731886846501</v>
      </c>
      <c r="F606" s="20">
        <f t="shared" si="210"/>
        <v>4.8556236227817786</v>
      </c>
      <c r="G606" s="20">
        <f t="shared" si="210"/>
        <v>5.1216536240550345</v>
      </c>
      <c r="H606" s="20">
        <f t="shared" si="210"/>
        <v>0.26603000127325938</v>
      </c>
      <c r="I606" s="20">
        <f t="shared" si="210"/>
        <v>19.8</v>
      </c>
      <c r="J606" s="20">
        <f t="shared" si="210"/>
        <v>0.99005024189403634</v>
      </c>
      <c r="K606" s="20">
        <f t="shared" si="214"/>
        <v>1000.2845917899987</v>
      </c>
      <c r="L606" s="20">
        <f t="shared" si="215"/>
        <v>798.10172061658125</v>
      </c>
      <c r="M606" s="20">
        <f t="shared" si="216"/>
        <v>49.589175199861771</v>
      </c>
      <c r="N606" s="20">
        <f t="shared" si="217"/>
        <v>52.306067893039902</v>
      </c>
      <c r="O606" s="20">
        <f t="shared" si="218"/>
        <v>2.7168926931781661</v>
      </c>
      <c r="P606" s="20">
        <f>Properties!$G$12*EXP(1/$N$2-1/300)*(K606*L606-M606*N606/Properties!$B$3)</f>
        <v>1.2986082972867007E-2</v>
      </c>
      <c r="Q606" s="20">
        <f>Properties!$G$13*(K606^2-O606*N606/Properties!$C$3)</f>
        <v>7.1206463075687554E-4</v>
      </c>
      <c r="R606" s="20">
        <f>Properties!$G$14*(O606*L606-M606*K606/Properties!$D$3)</f>
        <v>6.504468717904839E-10</v>
      </c>
      <c r="S606" s="20">
        <f t="shared" si="219"/>
        <v>97.941436115681327</v>
      </c>
      <c r="T606" s="20">
        <f t="shared" si="220"/>
        <v>78.144634184386604</v>
      </c>
      <c r="U606" s="20">
        <f t="shared" si="221"/>
        <v>4.8587213252416817</v>
      </c>
      <c r="V606" s="20">
        <f t="shared" si="222"/>
        <v>5.1249211823704357</v>
      </c>
      <c r="W606" s="20">
        <f t="shared" si="223"/>
        <v>0.26619985712875799</v>
      </c>
      <c r="X606" s="20">
        <f t="shared" si="211"/>
        <v>19.8</v>
      </c>
      <c r="Y606" s="20">
        <f t="shared" si="224"/>
        <v>0.99003297101191146</v>
      </c>
      <c r="Z606" s="34">
        <f t="shared" si="225"/>
        <v>6.2176372353918596E-2</v>
      </c>
      <c r="AA606" s="38">
        <f t="shared" si="228"/>
        <v>2.0585638843186729E-2</v>
      </c>
      <c r="AB606" s="37">
        <f t="shared" si="229"/>
        <v>2.3192072695167452E-2</v>
      </c>
      <c r="AC606" s="39">
        <f t="shared" si="226"/>
        <v>18.237242695045836</v>
      </c>
    </row>
    <row r="607" spans="1:29">
      <c r="A607" s="20">
        <f t="shared" si="227"/>
        <v>5.8000000000000634E-2</v>
      </c>
      <c r="B607" s="16">
        <f t="shared" si="212"/>
        <v>7.3847893594640244</v>
      </c>
      <c r="C607" s="16">
        <f t="shared" si="213"/>
        <v>138.35329255989134</v>
      </c>
      <c r="D607" s="20">
        <f t="shared" si="230"/>
        <v>97.941436115681327</v>
      </c>
      <c r="E607" s="20">
        <f t="shared" si="231"/>
        <v>78.144634184386604</v>
      </c>
      <c r="F607" s="20">
        <f t="shared" si="210"/>
        <v>4.8587213252416817</v>
      </c>
      <c r="G607" s="20">
        <f t="shared" si="210"/>
        <v>5.1249211823704357</v>
      </c>
      <c r="H607" s="20">
        <f t="shared" si="210"/>
        <v>0.26619985712875799</v>
      </c>
      <c r="I607" s="20">
        <f t="shared" si="210"/>
        <v>19.8</v>
      </c>
      <c r="J607" s="20">
        <f t="shared" si="210"/>
        <v>0.99003297101191146</v>
      </c>
      <c r="K607" s="20">
        <f t="shared" si="214"/>
        <v>1000.2320376033074</v>
      </c>
      <c r="L607" s="20">
        <f t="shared" si="215"/>
        <v>798.05616272252621</v>
      </c>
      <c r="M607" s="20">
        <f t="shared" si="216"/>
        <v>49.619945592313222</v>
      </c>
      <c r="N607" s="20">
        <f t="shared" si="217"/>
        <v>52.338525552598</v>
      </c>
      <c r="O607" s="20">
        <f t="shared" si="218"/>
        <v>2.7185799602848171</v>
      </c>
      <c r="P607" s="20">
        <f>Properties!$G$12*EXP(1/$N$2-1/300)*(K607*L607-M607*N607/Properties!$B$3)</f>
        <v>1.2984659361078546E-2</v>
      </c>
      <c r="Q607" s="20">
        <f>Properties!$G$13*(K607^2-O607*N607/Properties!$C$3)</f>
        <v>7.1198980041318007E-4</v>
      </c>
      <c r="R607" s="20">
        <f>Properties!$G$14*(O607*L607-M607*K607/Properties!$D$3)</f>
        <v>6.5081095985388267E-10</v>
      </c>
      <c r="S607" s="20">
        <f t="shared" si="219"/>
        <v>97.937999076799187</v>
      </c>
      <c r="T607" s="20">
        <f t="shared" si="220"/>
        <v>78.141536821515203</v>
      </c>
      <c r="U607" s="20">
        <f t="shared" si="221"/>
        <v>4.8618186881130878</v>
      </c>
      <c r="V607" s="20">
        <f t="shared" si="222"/>
        <v>5.1281883832472115</v>
      </c>
      <c r="W607" s="20">
        <f t="shared" si="223"/>
        <v>0.26636969513412762</v>
      </c>
      <c r="X607" s="20">
        <f t="shared" si="211"/>
        <v>19.8</v>
      </c>
      <c r="Y607" s="20">
        <f t="shared" si="224"/>
        <v>0.99001569982850035</v>
      </c>
      <c r="Z607" s="34">
        <f t="shared" si="225"/>
        <v>6.2279182136227851E-2</v>
      </c>
      <c r="AA607" s="38">
        <f t="shared" si="228"/>
        <v>2.062000923200813E-2</v>
      </c>
      <c r="AB607" s="37">
        <f t="shared" si="229"/>
        <v>2.3230789731059964E-2</v>
      </c>
      <c r="AC607" s="39">
        <f t="shared" si="226"/>
        <v>18.237159961136879</v>
      </c>
    </row>
    <row r="608" spans="1:29">
      <c r="A608" s="20">
        <f t="shared" si="227"/>
        <v>5.8100000000000637E-2</v>
      </c>
      <c r="B608" s="16">
        <f t="shared" si="212"/>
        <v>7.3975217549113763</v>
      </c>
      <c r="C608" s="16">
        <f t="shared" si="213"/>
        <v>138.59183271947737</v>
      </c>
      <c r="D608" s="20">
        <f t="shared" si="230"/>
        <v>97.937999076799187</v>
      </c>
      <c r="E608" s="20">
        <f t="shared" si="231"/>
        <v>78.141536821515203</v>
      </c>
      <c r="F608" s="20">
        <f t="shared" si="210"/>
        <v>4.8618186881130878</v>
      </c>
      <c r="G608" s="20">
        <f t="shared" si="210"/>
        <v>5.1281883832472115</v>
      </c>
      <c r="H608" s="20">
        <f t="shared" si="210"/>
        <v>0.26636969513412762</v>
      </c>
      <c r="I608" s="20">
        <f t="shared" si="210"/>
        <v>19.8</v>
      </c>
      <c r="J608" s="20">
        <f t="shared" si="210"/>
        <v>0.99001569982850035</v>
      </c>
      <c r="K608" s="20">
        <f t="shared" si="214"/>
        <v>1000.1794881696138</v>
      </c>
      <c r="L608" s="20">
        <f t="shared" si="215"/>
        <v>798.01060915736639</v>
      </c>
      <c r="M608" s="20">
        <f t="shared" si="216"/>
        <v>49.650711397904686</v>
      </c>
      <c r="N608" s="20">
        <f t="shared" si="217"/>
        <v>52.370978381654567</v>
      </c>
      <c r="O608" s="20">
        <f t="shared" si="218"/>
        <v>2.7202669837499291</v>
      </c>
      <c r="P608" s="20">
        <f>Properties!$G$12*EXP(1/$N$2-1/300)*(K608*L608-M608*N608/Properties!$B$3)</f>
        <v>1.2983235959272315E-2</v>
      </c>
      <c r="Q608" s="20">
        <f>Properties!$G$13*(K608^2-O608*N608/Properties!$C$3)</f>
        <v>7.1191498076274881E-4</v>
      </c>
      <c r="R608" s="20">
        <f>Properties!$G$14*(O608*L608-M608*K608/Properties!$D$3)</f>
        <v>6.5117494552822073E-10</v>
      </c>
      <c r="S608" s="20">
        <f t="shared" si="219"/>
        <v>97.934562413150601</v>
      </c>
      <c r="T608" s="20">
        <f t="shared" si="220"/>
        <v>78.138439798182205</v>
      </c>
      <c r="U608" s="20">
        <f t="shared" si="221"/>
        <v>4.8649157114460868</v>
      </c>
      <c r="V608" s="20">
        <f t="shared" si="222"/>
        <v>5.1314552267380025</v>
      </c>
      <c r="W608" s="20">
        <f t="shared" si="223"/>
        <v>0.26653951529191905</v>
      </c>
      <c r="X608" s="20">
        <f t="shared" si="211"/>
        <v>19.8</v>
      </c>
      <c r="Y608" s="20">
        <f t="shared" si="224"/>
        <v>0.98999842834378715</v>
      </c>
      <c r="Z608" s="34">
        <f t="shared" si="225"/>
        <v>6.2381976754134594E-2</v>
      </c>
      <c r="AA608" s="38">
        <f t="shared" si="228"/>
        <v>2.0654375868493988E-2</v>
      </c>
      <c r="AB608" s="37">
        <f t="shared" si="229"/>
        <v>2.3269502522722439E-2</v>
      </c>
      <c r="AC608" s="39">
        <f t="shared" si="226"/>
        <v>18.237077230857995</v>
      </c>
    </row>
    <row r="609" spans="1:29">
      <c r="A609" s="20">
        <f t="shared" si="227"/>
        <v>5.820000000000064E-2</v>
      </c>
      <c r="B609" s="16">
        <f t="shared" si="212"/>
        <v>7.4102541503587283</v>
      </c>
      <c r="C609" s="16">
        <f t="shared" si="213"/>
        <v>138.83037287906339</v>
      </c>
      <c r="D609" s="20">
        <f t="shared" si="230"/>
        <v>97.934562413150601</v>
      </c>
      <c r="E609" s="20">
        <f t="shared" si="231"/>
        <v>78.138439798182205</v>
      </c>
      <c r="F609" s="20">
        <f t="shared" si="210"/>
        <v>4.8649157114460868</v>
      </c>
      <c r="G609" s="20">
        <f t="shared" si="210"/>
        <v>5.1314552267380025</v>
      </c>
      <c r="H609" s="20">
        <f t="shared" si="210"/>
        <v>0.26653951529191905</v>
      </c>
      <c r="I609" s="20">
        <f t="shared" si="210"/>
        <v>19.8</v>
      </c>
      <c r="J609" s="20">
        <f t="shared" si="210"/>
        <v>0.98999842834378715</v>
      </c>
      <c r="K609" s="20">
        <f t="shared" si="214"/>
        <v>1000.1269434881704</v>
      </c>
      <c r="L609" s="20">
        <f t="shared" si="215"/>
        <v>797.96505992042546</v>
      </c>
      <c r="M609" s="20">
        <f t="shared" si="216"/>
        <v>49.681472617299519</v>
      </c>
      <c r="N609" s="20">
        <f t="shared" si="217"/>
        <v>52.40342638090695</v>
      </c>
      <c r="O609" s="20">
        <f t="shared" si="218"/>
        <v>2.7219537636074644</v>
      </c>
      <c r="P609" s="20">
        <f>Properties!$G$12*EXP(1/$N$2-1/300)*(K609*L609-M609*N609/Properties!$B$3)</f>
        <v>1.2981812767405961E-2</v>
      </c>
      <c r="Q609" s="20">
        <f>Properties!$G$13*(K609^2-O609*N609/Properties!$C$3)</f>
        <v>7.1184017180345323E-4</v>
      </c>
      <c r="R609" s="20">
        <f>Properties!$G$14*(O609*L609-M609*K609/Properties!$D$3)</f>
        <v>6.5153882883834866E-10</v>
      </c>
      <c r="S609" s="20">
        <f t="shared" si="219"/>
        <v>97.931126124680404</v>
      </c>
      <c r="T609" s="20">
        <f t="shared" si="220"/>
        <v>78.13534311433753</v>
      </c>
      <c r="U609" s="20">
        <f t="shared" si="221"/>
        <v>4.8680123952907577</v>
      </c>
      <c r="V609" s="20">
        <f t="shared" si="222"/>
        <v>5.1347217128954368</v>
      </c>
      <c r="W609" s="20">
        <f t="shared" si="223"/>
        <v>0.26670931760468258</v>
      </c>
      <c r="X609" s="20">
        <f t="shared" si="211"/>
        <v>19.8</v>
      </c>
      <c r="Y609" s="20">
        <f t="shared" si="224"/>
        <v>0.98998115655775609</v>
      </c>
      <c r="Z609" s="34">
        <f t="shared" si="225"/>
        <v>6.2484756210697379E-2</v>
      </c>
      <c r="AA609" s="38">
        <f t="shared" si="228"/>
        <v>2.0688738753195962E-2</v>
      </c>
      <c r="AB609" s="37">
        <f t="shared" si="229"/>
        <v>2.330821107078087E-2</v>
      </c>
      <c r="AC609" s="39">
        <f t="shared" si="226"/>
        <v>18.23699450420909</v>
      </c>
    </row>
    <row r="610" spans="1:29">
      <c r="A610" s="20">
        <f t="shared" si="227"/>
        <v>5.8300000000000643E-2</v>
      </c>
      <c r="B610" s="16">
        <f t="shared" si="212"/>
        <v>7.4229865458060802</v>
      </c>
      <c r="C610" s="16">
        <f t="shared" si="213"/>
        <v>139.06891303864941</v>
      </c>
      <c r="D610" s="20">
        <f t="shared" si="230"/>
        <v>97.931126124680404</v>
      </c>
      <c r="E610" s="20">
        <f t="shared" si="231"/>
        <v>78.13534311433753</v>
      </c>
      <c r="F610" s="20">
        <f t="shared" ref="F610:J615" si="232">U609</f>
        <v>4.8680123952907577</v>
      </c>
      <c r="G610" s="20">
        <f t="shared" si="232"/>
        <v>5.1347217128954368</v>
      </c>
      <c r="H610" s="20">
        <f t="shared" si="232"/>
        <v>0.26670931760468258</v>
      </c>
      <c r="I610" s="20">
        <f t="shared" si="232"/>
        <v>19.8</v>
      </c>
      <c r="J610" s="20">
        <f t="shared" si="232"/>
        <v>0.98998115655775609</v>
      </c>
      <c r="K610" s="20">
        <f t="shared" si="214"/>
        <v>1000.0744035582289</v>
      </c>
      <c r="L610" s="20">
        <f t="shared" si="215"/>
        <v>797.91951501102676</v>
      </c>
      <c r="M610" s="20">
        <f t="shared" si="216"/>
        <v>49.712229251160956</v>
      </c>
      <c r="N610" s="20">
        <f t="shared" si="217"/>
        <v>52.435869551052299</v>
      </c>
      <c r="O610" s="20">
        <f t="shared" si="218"/>
        <v>2.7236402998913807</v>
      </c>
      <c r="P610" s="20">
        <f>Properties!$G$12*EXP(1/$N$2-1/300)*(K610*L610-M610*N610/Properties!$B$3)</f>
        <v>1.2980389785437122E-2</v>
      </c>
      <c r="Q610" s="20">
        <f>Properties!$G$13*(K610^2-O610*N610/Properties!$C$3)</f>
        <v>7.1176537353316452E-4</v>
      </c>
      <c r="R610" s="20">
        <f>Properties!$G$14*(O610*L610-M610*K610/Properties!$D$3)</f>
        <v>6.5190260980911012E-10</v>
      </c>
      <c r="S610" s="20">
        <f t="shared" si="219"/>
        <v>97.927690211333427</v>
      </c>
      <c r="T610" s="20">
        <f t="shared" si="220"/>
        <v>78.132246769931115</v>
      </c>
      <c r="U610" s="20">
        <f t="shared" si="221"/>
        <v>4.8711087396971697</v>
      </c>
      <c r="V610" s="20">
        <f t="shared" si="222"/>
        <v>5.1379878417721336</v>
      </c>
      <c r="W610" s="20">
        <f t="shared" si="223"/>
        <v>0.26687910207496801</v>
      </c>
      <c r="X610" s="20">
        <f t="shared" si="211"/>
        <v>19.8</v>
      </c>
      <c r="Y610" s="20">
        <f t="shared" si="224"/>
        <v>0.98996388447039141</v>
      </c>
      <c r="Z610" s="34">
        <f t="shared" si="225"/>
        <v>6.2587520508975314E-2</v>
      </c>
      <c r="AA610" s="38">
        <f t="shared" si="228"/>
        <v>2.0723097886665726E-2</v>
      </c>
      <c r="AB610" s="37">
        <f t="shared" si="229"/>
        <v>2.3346915375861067E-2</v>
      </c>
      <c r="AC610" s="39">
        <f t="shared" si="226"/>
        <v>18.236911781190067</v>
      </c>
    </row>
    <row r="611" spans="1:29">
      <c r="A611" s="20">
        <f t="shared" si="227"/>
        <v>5.8400000000000646E-2</v>
      </c>
      <c r="B611" s="16">
        <f t="shared" si="212"/>
        <v>7.4357189412534321</v>
      </c>
      <c r="C611" s="16">
        <f t="shared" si="213"/>
        <v>139.30745319823544</v>
      </c>
      <c r="D611" s="20">
        <f t="shared" si="230"/>
        <v>97.927690211333427</v>
      </c>
      <c r="E611" s="20">
        <f t="shared" si="231"/>
        <v>78.132246769931115</v>
      </c>
      <c r="F611" s="20">
        <f t="shared" si="232"/>
        <v>4.8711087396971697</v>
      </c>
      <c r="G611" s="20">
        <f t="shared" si="232"/>
        <v>5.1379878417721336</v>
      </c>
      <c r="H611" s="20">
        <f t="shared" si="232"/>
        <v>0.26687910207496801</v>
      </c>
      <c r="I611" s="20">
        <f t="shared" si="232"/>
        <v>19.8</v>
      </c>
      <c r="J611" s="20">
        <f t="shared" si="232"/>
        <v>0.98996388447039141</v>
      </c>
      <c r="K611" s="20">
        <f t="shared" si="214"/>
        <v>1000.0218683790416</v>
      </c>
      <c r="L611" s="20">
        <f t="shared" si="215"/>
        <v>797.87397442849317</v>
      </c>
      <c r="M611" s="20">
        <f t="shared" si="216"/>
        <v>49.74298130015206</v>
      </c>
      <c r="N611" s="20">
        <f t="shared" si="217"/>
        <v>52.468307892787642</v>
      </c>
      <c r="O611" s="20">
        <f t="shared" si="218"/>
        <v>2.7253265926356258</v>
      </c>
      <c r="P611" s="20">
        <f>Properties!$G$12*EXP(1/$N$2-1/300)*(K611*L611-M611*N611/Properties!$B$3)</f>
        <v>1.2978967013323444E-2</v>
      </c>
      <c r="Q611" s="20">
        <f>Properties!$G$13*(K611^2-O611*N611/Properties!$C$3)</f>
        <v>7.1169058594975428E-4</v>
      </c>
      <c r="R611" s="20">
        <f>Properties!$G$14*(O611*L611-M611*K611/Properties!$D$3)</f>
        <v>6.5226628846534058E-10</v>
      </c>
      <c r="S611" s="20">
        <f t="shared" si="219"/>
        <v>97.924254673054506</v>
      </c>
      <c r="T611" s="20">
        <f t="shared" si="220"/>
        <v>78.129150764912907</v>
      </c>
      <c r="U611" s="20">
        <f t="shared" si="221"/>
        <v>4.8742047447153816</v>
      </c>
      <c r="V611" s="20">
        <f t="shared" si="222"/>
        <v>5.1412536134207016</v>
      </c>
      <c r="W611" s="20">
        <f t="shared" si="223"/>
        <v>0.26704886870532463</v>
      </c>
      <c r="X611" s="20">
        <f t="shared" si="211"/>
        <v>19.8</v>
      </c>
      <c r="Y611" s="20">
        <f t="shared" si="224"/>
        <v>0.98994661208167734</v>
      </c>
      <c r="Z611" s="34">
        <f t="shared" si="225"/>
        <v>6.2690269652027397E-2</v>
      </c>
      <c r="AA611" s="38">
        <f t="shared" si="228"/>
        <v>2.0757453269454943E-2</v>
      </c>
      <c r="AB611" s="37">
        <f t="shared" si="229"/>
        <v>2.3385615438588657E-2</v>
      </c>
      <c r="AC611" s="39">
        <f t="shared" si="226"/>
        <v>18.236829061800826</v>
      </c>
    </row>
    <row r="612" spans="1:29">
      <c r="A612" s="20">
        <f t="shared" si="227"/>
        <v>5.8500000000000649E-2</v>
      </c>
      <c r="B612" s="16">
        <f t="shared" si="212"/>
        <v>7.4484513367007841</v>
      </c>
      <c r="C612" s="16">
        <f t="shared" si="213"/>
        <v>139.54599335782146</v>
      </c>
      <c r="D612" s="20">
        <f t="shared" si="230"/>
        <v>97.924254673054506</v>
      </c>
      <c r="E612" s="20">
        <f t="shared" si="231"/>
        <v>78.129150764912907</v>
      </c>
      <c r="F612" s="20">
        <f t="shared" si="232"/>
        <v>4.8742047447153816</v>
      </c>
      <c r="G612" s="20">
        <f t="shared" si="232"/>
        <v>5.1412536134207016</v>
      </c>
      <c r="H612" s="20">
        <f t="shared" si="232"/>
        <v>0.26704886870532463</v>
      </c>
      <c r="I612" s="20">
        <f t="shared" si="232"/>
        <v>19.8</v>
      </c>
      <c r="J612" s="20">
        <f t="shared" si="232"/>
        <v>0.98994661208167734</v>
      </c>
      <c r="K612" s="20">
        <f t="shared" si="214"/>
        <v>999.96933794986114</v>
      </c>
      <c r="L612" s="20">
        <f t="shared" si="215"/>
        <v>797.82843817214905</v>
      </c>
      <c r="M612" s="20">
        <f t="shared" si="216"/>
        <v>49.773728764935804</v>
      </c>
      <c r="N612" s="20">
        <f t="shared" si="217"/>
        <v>52.500741406809894</v>
      </c>
      <c r="O612" s="20">
        <f t="shared" si="218"/>
        <v>2.7270126418741438</v>
      </c>
      <c r="P612" s="20">
        <f>Properties!$G$12*EXP(1/$N$2-1/300)*(K612*L612-M612*N612/Properties!$B$3)</f>
        <v>1.2977544451022609E-2</v>
      </c>
      <c r="Q612" s="20">
        <f>Properties!$G$13*(K612^2-O612*N612/Properties!$C$3)</f>
        <v>7.1161580905109551E-4</v>
      </c>
      <c r="R612" s="20">
        <f>Properties!$G$14*(O612*L612-M612*K612/Properties!$D$3)</f>
        <v>6.5262986483187065E-10</v>
      </c>
      <c r="S612" s="20">
        <f t="shared" si="219"/>
        <v>97.920819509788487</v>
      </c>
      <c r="T612" s="20">
        <f t="shared" si="220"/>
        <v>78.126055099232843</v>
      </c>
      <c r="U612" s="20">
        <f t="shared" si="221"/>
        <v>4.8773004103954412</v>
      </c>
      <c r="V612" s="20">
        <f t="shared" si="222"/>
        <v>5.1445190278937378</v>
      </c>
      <c r="W612" s="20">
        <f t="shared" si="223"/>
        <v>0.26721861749830117</v>
      </c>
      <c r="X612" s="20">
        <f t="shared" si="211"/>
        <v>19.8</v>
      </c>
      <c r="Y612" s="20">
        <f t="shared" si="224"/>
        <v>0.98992933939159811</v>
      </c>
      <c r="Z612" s="34">
        <f t="shared" si="225"/>
        <v>6.2793003642909406E-2</v>
      </c>
      <c r="AA612" s="38">
        <f t="shared" si="228"/>
        <v>2.0791804902115133E-2</v>
      </c>
      <c r="AB612" s="37">
        <f t="shared" si="229"/>
        <v>2.3424311259589457E-2</v>
      </c>
      <c r="AC612" s="39">
        <f t="shared" si="226"/>
        <v>18.236746346041283</v>
      </c>
    </row>
    <row r="613" spans="1:29">
      <c r="A613" s="20">
        <f t="shared" si="227"/>
        <v>5.8600000000000652E-2</v>
      </c>
      <c r="B613" s="16">
        <f t="shared" si="212"/>
        <v>7.461183732148136</v>
      </c>
      <c r="C613" s="16">
        <f t="shared" si="213"/>
        <v>139.78453351740748</v>
      </c>
      <c r="D613" s="20">
        <f t="shared" si="230"/>
        <v>97.920819509788487</v>
      </c>
      <c r="E613" s="20">
        <f t="shared" si="231"/>
        <v>78.126055099232843</v>
      </c>
      <c r="F613" s="20">
        <f t="shared" si="232"/>
        <v>4.8773004103954412</v>
      </c>
      <c r="G613" s="20">
        <f t="shared" si="232"/>
        <v>5.1445190278937378</v>
      </c>
      <c r="H613" s="20">
        <f t="shared" si="232"/>
        <v>0.26721861749830117</v>
      </c>
      <c r="I613" s="20">
        <f t="shared" si="232"/>
        <v>19.8</v>
      </c>
      <c r="J613" s="20">
        <f t="shared" si="232"/>
        <v>0.98992933939159811</v>
      </c>
      <c r="K613" s="20">
        <f t="shared" si="214"/>
        <v>999.91681226993933</v>
      </c>
      <c r="L613" s="20">
        <f t="shared" si="215"/>
        <v>797.78290624131728</v>
      </c>
      <c r="M613" s="20">
        <f t="shared" si="216"/>
        <v>49.804471646174953</v>
      </c>
      <c r="N613" s="20">
        <f t="shared" si="217"/>
        <v>52.53317009381577</v>
      </c>
      <c r="O613" s="20">
        <f t="shared" si="218"/>
        <v>2.7286984476408684</v>
      </c>
      <c r="P613" s="20">
        <f>Properties!$G$12*EXP(1/$N$2-1/300)*(K613*L613-M613*N613/Properties!$B$3)</f>
        <v>1.297612209849227E-2</v>
      </c>
      <c r="Q613" s="20">
        <f>Properties!$G$13*(K613^2-O613*N613/Properties!$C$3)</f>
        <v>7.1154104283506026E-4</v>
      </c>
      <c r="R613" s="20">
        <f>Properties!$G$14*(O613*L613-M613*K613/Properties!$D$3)</f>
        <v>6.5299333893352196E-10</v>
      </c>
      <c r="S613" s="20">
        <f t="shared" si="219"/>
        <v>97.917384721480246</v>
      </c>
      <c r="T613" s="20">
        <f t="shared" si="220"/>
        <v>78.1229597728409</v>
      </c>
      <c r="U613" s="20">
        <f t="shared" si="221"/>
        <v>4.8803957367873885</v>
      </c>
      <c r="V613" s="20">
        <f t="shared" si="222"/>
        <v>5.1477840852438295</v>
      </c>
      <c r="W613" s="20">
        <f t="shared" si="223"/>
        <v>0.26738834845644593</v>
      </c>
      <c r="X613" s="20">
        <f t="shared" si="211"/>
        <v>19.8</v>
      </c>
      <c r="Y613" s="20">
        <f t="shared" si="224"/>
        <v>0.98991206640013796</v>
      </c>
      <c r="Z613" s="34">
        <f t="shared" si="225"/>
        <v>6.2895722484679784E-2</v>
      </c>
      <c r="AA613" s="38">
        <f t="shared" si="228"/>
        <v>2.0826152785197536E-2</v>
      </c>
      <c r="AB613" s="37">
        <f t="shared" si="229"/>
        <v>2.3463002839488746E-2</v>
      </c>
      <c r="AC613" s="39">
        <f t="shared" si="226"/>
        <v>18.236663633911327</v>
      </c>
    </row>
    <row r="614" spans="1:29">
      <c r="A614" s="20">
        <f t="shared" si="227"/>
        <v>5.8700000000000654E-2</v>
      </c>
      <c r="B614" s="16">
        <f t="shared" si="212"/>
        <v>7.473916127595488</v>
      </c>
      <c r="C614" s="16">
        <f t="shared" si="213"/>
        <v>140.0230736769935</v>
      </c>
      <c r="D614" s="20">
        <f t="shared" si="230"/>
        <v>97.917384721480246</v>
      </c>
      <c r="E614" s="20">
        <f t="shared" si="231"/>
        <v>78.1229597728409</v>
      </c>
      <c r="F614" s="20">
        <f t="shared" si="232"/>
        <v>4.8803957367873885</v>
      </c>
      <c r="G614" s="20">
        <f t="shared" si="232"/>
        <v>5.1477840852438295</v>
      </c>
      <c r="H614" s="20">
        <f t="shared" si="232"/>
        <v>0.26738834845644593</v>
      </c>
      <c r="I614" s="20">
        <f t="shared" si="232"/>
        <v>19.8</v>
      </c>
      <c r="J614" s="20">
        <f t="shared" si="232"/>
        <v>0.98991206640013796</v>
      </c>
      <c r="K614" s="20">
        <f t="shared" si="214"/>
        <v>999.86429133852914</v>
      </c>
      <c r="L614" s="20">
        <f t="shared" si="215"/>
        <v>797.7373786353221</v>
      </c>
      <c r="M614" s="20">
        <f t="shared" si="216"/>
        <v>49.835209944532238</v>
      </c>
      <c r="N614" s="20">
        <f t="shared" si="217"/>
        <v>52.565593954501914</v>
      </c>
      <c r="O614" s="20">
        <f t="shared" si="218"/>
        <v>2.7303840099697299</v>
      </c>
      <c r="P614" s="20">
        <f>Properties!$G$12*EXP(1/$N$2-1/300)*(K614*L614-M614*N614/Properties!$B$3)</f>
        <v>1.297469995569012E-2</v>
      </c>
      <c r="Q614" s="20">
        <f>Properties!$G$13*(K614^2-O614*N614/Properties!$C$3)</f>
        <v>7.1146628729952229E-4</v>
      </c>
      <c r="R614" s="20">
        <f>Properties!$G$14*(O614*L614-M614*K614/Properties!$D$3)</f>
        <v>6.5335671079511075E-10</v>
      </c>
      <c r="S614" s="20">
        <f t="shared" si="219"/>
        <v>97.913950308074661</v>
      </c>
      <c r="T614" s="20">
        <f t="shared" si="220"/>
        <v>78.119864785687042</v>
      </c>
      <c r="U614" s="20">
        <f t="shared" si="221"/>
        <v>4.8834907239412511</v>
      </c>
      <c r="V614" s="20">
        <f t="shared" si="222"/>
        <v>5.1510487855235532</v>
      </c>
      <c r="W614" s="20">
        <f t="shared" si="223"/>
        <v>0.26755806158230661</v>
      </c>
      <c r="X614" s="20">
        <f t="shared" si="211"/>
        <v>19.8</v>
      </c>
      <c r="Y614" s="20">
        <f t="shared" si="224"/>
        <v>0.98989479310728112</v>
      </c>
      <c r="Z614" s="34">
        <f t="shared" si="225"/>
        <v>6.2998426180393641E-2</v>
      </c>
      <c r="AA614" s="38">
        <f t="shared" si="228"/>
        <v>2.0860496919253391E-2</v>
      </c>
      <c r="AB614" s="37">
        <f t="shared" si="229"/>
        <v>2.3501690178911971E-2</v>
      </c>
      <c r="AC614" s="39">
        <f t="shared" si="226"/>
        <v>18.236580925410873</v>
      </c>
    </row>
    <row r="615" spans="1:29">
      <c r="A615" s="20">
        <f t="shared" si="227"/>
        <v>5.8800000000000657E-2</v>
      </c>
      <c r="B615" s="16">
        <f t="shared" si="212"/>
        <v>7.4866485230428399</v>
      </c>
      <c r="C615" s="16">
        <f t="shared" si="213"/>
        <v>140.26161383657953</v>
      </c>
      <c r="D615" s="20">
        <f t="shared" si="230"/>
        <v>97.913950308074661</v>
      </c>
      <c r="E615" s="20">
        <f t="shared" si="231"/>
        <v>78.119864785687042</v>
      </c>
      <c r="F615" s="20">
        <f t="shared" si="232"/>
        <v>4.8834907239412511</v>
      </c>
      <c r="G615" s="20">
        <f t="shared" si="232"/>
        <v>5.1510487855235532</v>
      </c>
      <c r="H615" s="20">
        <f t="shared" si="232"/>
        <v>0.26755806158230661</v>
      </c>
      <c r="I615" s="20">
        <f t="shared" si="232"/>
        <v>19.8</v>
      </c>
      <c r="J615" s="20">
        <f t="shared" si="232"/>
        <v>0.98989479310728112</v>
      </c>
      <c r="K615" s="20">
        <f t="shared" si="214"/>
        <v>999.81177515488389</v>
      </c>
      <c r="L615" s="20">
        <f t="shared" si="215"/>
        <v>797.69185535348765</v>
      </c>
      <c r="M615" s="20">
        <f t="shared" si="216"/>
        <v>49.865943660670183</v>
      </c>
      <c r="N615" s="20">
        <f t="shared" si="217"/>
        <v>52.598012989564786</v>
      </c>
      <c r="O615" s="20">
        <f t="shared" si="218"/>
        <v>2.7320693288946503</v>
      </c>
      <c r="P615" s="20">
        <f>Properties!$G$12*EXP(1/$N$2-1/300)*(K615*L615-M615*N615/Properties!$B$3)</f>
        <v>1.2973278022573868E-2</v>
      </c>
      <c r="Q615" s="20">
        <f>Properties!$G$13*(K615^2-O615*N615/Properties!$C$3)</f>
        <v>7.1139154244235635E-4</v>
      </c>
      <c r="R615" s="20">
        <f>Properties!$G$14*(O615*L615-M615*K615/Properties!$D$3)</f>
        <v>6.5371998044144593E-10</v>
      </c>
      <c r="S615" s="20">
        <f t="shared" si="219"/>
        <v>97.91051626951662</v>
      </c>
      <c r="T615" s="20">
        <f t="shared" si="220"/>
        <v>78.116770137721247</v>
      </c>
      <c r="U615" s="20">
        <f t="shared" si="221"/>
        <v>4.8865853719070484</v>
      </c>
      <c r="V615" s="20">
        <f t="shared" si="222"/>
        <v>5.154313128785474</v>
      </c>
      <c r="W615" s="20">
        <f t="shared" si="223"/>
        <v>0.26772775687843048</v>
      </c>
      <c r="X615" s="20">
        <f t="shared" si="211"/>
        <v>19.8</v>
      </c>
      <c r="Y615" s="20">
        <f t="shared" si="224"/>
        <v>0.98987751951301184</v>
      </c>
      <c r="Z615" s="34">
        <f t="shared" si="225"/>
        <v>6.3101114733105312E-2</v>
      </c>
      <c r="AA615" s="37">
        <f t="shared" si="228"/>
        <v>2.08948373048338E-2</v>
      </c>
      <c r="AB615" s="37">
        <f t="shared" si="229"/>
        <v>2.3540373278484416E-2</v>
      </c>
      <c r="AC615" s="16">
        <f t="shared" si="226"/>
        <v>18.236498220539819</v>
      </c>
    </row>
    <row r="616" spans="1:29">
      <c r="A616" s="20">
        <f t="shared" si="227"/>
        <v>5.890000000000066E-2</v>
      </c>
      <c r="B616" s="16">
        <f t="shared" si="212"/>
        <v>7.4993809184901918</v>
      </c>
      <c r="C616" s="16">
        <f t="shared" si="213"/>
        <v>140.50015399616555</v>
      </c>
      <c r="D616" s="20">
        <f t="shared" si="230"/>
        <v>97.91051626951662</v>
      </c>
      <c r="E616" s="20">
        <f t="shared" si="231"/>
        <v>78.116770137721247</v>
      </c>
      <c r="F616" s="20">
        <f t="shared" ref="F616:J623" si="233">U615</f>
        <v>4.8865853719070484</v>
      </c>
      <c r="G616" s="20">
        <f t="shared" si="233"/>
        <v>5.154313128785474</v>
      </c>
      <c r="H616" s="20">
        <f t="shared" si="233"/>
        <v>0.26772775687843048</v>
      </c>
      <c r="I616" s="20">
        <f t="shared" si="233"/>
        <v>19.8</v>
      </c>
      <c r="J616" s="20">
        <f t="shared" si="233"/>
        <v>0.98987751951301184</v>
      </c>
      <c r="K616" s="20">
        <f t="shared" si="214"/>
        <v>999.75926371825608</v>
      </c>
      <c r="L616" s="20">
        <f t="shared" si="215"/>
        <v>797.64633639513761</v>
      </c>
      <c r="M616" s="20">
        <f t="shared" si="216"/>
        <v>49.896672795251213</v>
      </c>
      <c r="N616" s="20">
        <f t="shared" si="217"/>
        <v>52.630427199700712</v>
      </c>
      <c r="O616" s="20">
        <f t="shared" si="218"/>
        <v>2.7337544044495452</v>
      </c>
      <c r="P616" s="20">
        <f>Properties!$G$12*EXP(1/$N$2-1/300)*(K616*L616-M616*N616/Properties!$B$3)</f>
        <v>1.2971856299101206E-2</v>
      </c>
      <c r="Q616" s="20">
        <f>Properties!$G$13*(K616^2-O616*N616/Properties!$C$3)</f>
        <v>7.1131680826143654E-4</v>
      </c>
      <c r="R616" s="20">
        <f>Properties!$G$14*(O616*L616-M616*K616/Properties!$D$3)</f>
        <v>6.5408314789732917E-10</v>
      </c>
      <c r="S616" s="20">
        <f t="shared" si="219"/>
        <v>97.907082605751015</v>
      </c>
      <c r="T616" s="20">
        <f t="shared" si="220"/>
        <v>78.113675828893506</v>
      </c>
      <c r="U616" s="20">
        <f t="shared" si="221"/>
        <v>4.8896796807347878</v>
      </c>
      <c r="V616" s="20">
        <f t="shared" si="222"/>
        <v>5.1575771150821472</v>
      </c>
      <c r="W616" s="20">
        <f t="shared" si="223"/>
        <v>0.26789743434736429</v>
      </c>
      <c r="X616" s="20">
        <f t="shared" ref="X616:X617" si="234">I616</f>
        <v>19.8</v>
      </c>
      <c r="Y616" s="20">
        <f t="shared" si="224"/>
        <v>0.98986024561731423</v>
      </c>
      <c r="Z616" s="34">
        <f t="shared" si="225"/>
        <v>6.3203788145870021E-2</v>
      </c>
      <c r="AA616" s="37">
        <f t="shared" ref="AA616:AA617" si="235">($D$27-S616)/$D$27</f>
        <v>2.0929173942489852E-2</v>
      </c>
      <c r="AB616" s="37">
        <f t="shared" ref="AB616:AB617" si="236">($E$27-T616)/$E$27</f>
        <v>2.3579052138831179E-2</v>
      </c>
      <c r="AC616" s="16">
        <f t="shared" si="226"/>
        <v>18.23641551929806</v>
      </c>
    </row>
    <row r="617" spans="1:29">
      <c r="A617" s="20">
        <f t="shared" ref="A617:A652" si="237">A616+$B$25</f>
        <v>5.9000000000000663E-2</v>
      </c>
      <c r="B617" s="16">
        <f t="shared" ref="B617:B624" si="238">A617/(PI()/4*$N$6^2)</f>
        <v>7.5121133139375438</v>
      </c>
      <c r="C617" s="16">
        <f t="shared" ref="C617:C624" si="239">A617*$N$10</f>
        <v>140.73869415575157</v>
      </c>
      <c r="D617" s="20">
        <f t="shared" ref="D617:D624" si="240">S616</f>
        <v>97.907082605751015</v>
      </c>
      <c r="E617" s="20">
        <f t="shared" ref="E617:E624" si="241">T616</f>
        <v>78.113675828893506</v>
      </c>
      <c r="F617" s="20">
        <f t="shared" si="233"/>
        <v>4.8896796807347878</v>
      </c>
      <c r="G617" s="20">
        <f t="shared" si="233"/>
        <v>5.1575771150821472</v>
      </c>
      <c r="H617" s="20">
        <f t="shared" si="233"/>
        <v>0.26789743434736429</v>
      </c>
      <c r="I617" s="20">
        <f t="shared" si="233"/>
        <v>19.8</v>
      </c>
      <c r="J617" s="20">
        <f t="shared" si="233"/>
        <v>0.98986024561731423</v>
      </c>
      <c r="K617" s="20">
        <f t="shared" ref="K617:K624" si="242">$N$3*D617/SUM(D617:I617)*$J617</f>
        <v>999.70675702789879</v>
      </c>
      <c r="L617" s="20">
        <f t="shared" ref="L617:L624" si="243">$N$3*E617/SUM(D617:I617)*$J617</f>
        <v>797.60082175959622</v>
      </c>
      <c r="M617" s="20">
        <f t="shared" ref="M617:M624" si="244">$N$3*F617/SUM(D617:I617)*$J617</f>
        <v>49.927397348937582</v>
      </c>
      <c r="N617" s="20">
        <f t="shared" ref="N617:N624" si="245">$N$3*G617/SUM(D617:I617)*$J617</f>
        <v>52.662836585605852</v>
      </c>
      <c r="O617" s="20">
        <f t="shared" ref="O617:O624" si="246">$N$3*H617/SUM(D617:I617)*$J617</f>
        <v>2.7354392366683222</v>
      </c>
      <c r="P617" s="20">
        <f>Properties!$G$12*EXP(1/$N$2-1/300)*(K617*L617-M617*N617/Properties!$B$3)</f>
        <v>1.2970434785229853E-2</v>
      </c>
      <c r="Q617" s="20">
        <f>Properties!$G$13*(K617^2-O617*N617/Properties!$C$3)</f>
        <v>7.1124208475463761E-4</v>
      </c>
      <c r="R617" s="20">
        <f>Properties!$G$14*(O617*L617-M617*K617/Properties!$D$3)</f>
        <v>6.5444621318755561E-10</v>
      </c>
      <c r="S617" s="20">
        <f t="shared" ref="S617:S624" si="247">D617+$N$10*(-P617-2*Q617+R617)*$B$25</f>
        <v>97.903649316722749</v>
      </c>
      <c r="T617" s="20">
        <f t="shared" ref="T617:T624" si="248">E617+$N$10*(-P617-R617)*$B$25</f>
        <v>78.110581859153825</v>
      </c>
      <c r="U617" s="20">
        <f t="shared" ref="U617:U624" si="249">F617+$N$10*(P617+R617)*$B$25</f>
        <v>4.8927736504744681</v>
      </c>
      <c r="V617" s="20">
        <f t="shared" ref="V617:V624" si="250">G617+$N$10*(P617+Q617)*$B$25</f>
        <v>5.1608407444661175</v>
      </c>
      <c r="W617" s="20">
        <f t="shared" ref="W617:W624" si="251">H617+$N$10*(Q617-R617)*$B$25</f>
        <v>0.26806709399165424</v>
      </c>
      <c r="X617" s="20">
        <f t="shared" si="234"/>
        <v>19.8</v>
      </c>
      <c r="Y617" s="20">
        <f t="shared" ref="Y617:Y624" si="252">J617-($Q$6/(2*J617))*($B$25)</f>
        <v>0.98984297142017263</v>
      </c>
      <c r="Z617" s="34">
        <f t="shared" ref="Z617:Z624" si="253">1-(P617+R617)/($P$27+$R$27)</f>
        <v>6.3306446421741436E-2</v>
      </c>
      <c r="AA617" s="37">
        <f t="shared" si="235"/>
        <v>2.096350683277251E-2</v>
      </c>
      <c r="AB617" s="37">
        <f t="shared" si="236"/>
        <v>2.3617726760577183E-2</v>
      </c>
      <c r="AC617" s="16">
        <f t="shared" ref="AC617:AC624" si="254">(P617+R617)/(Q617-R617)</f>
        <v>18.236332821685505</v>
      </c>
    </row>
    <row r="618" spans="1:29">
      <c r="A618" s="20">
        <f t="shared" si="237"/>
        <v>5.9100000000000666E-2</v>
      </c>
      <c r="B618" s="16">
        <f t="shared" si="238"/>
        <v>7.5248457093848957</v>
      </c>
      <c r="C618" s="16">
        <f t="shared" si="239"/>
        <v>140.9772343153376</v>
      </c>
      <c r="D618" s="20">
        <f t="shared" si="240"/>
        <v>97.903649316722749</v>
      </c>
      <c r="E618" s="20">
        <f t="shared" si="241"/>
        <v>78.110581859153825</v>
      </c>
      <c r="F618" s="20">
        <f t="shared" ref="F618" si="255">U617</f>
        <v>4.8927736504744681</v>
      </c>
      <c r="G618" s="20">
        <f t="shared" ref="G618" si="256">V617</f>
        <v>5.1608407444661175</v>
      </c>
      <c r="H618" s="20">
        <f t="shared" ref="H618" si="257">W617</f>
        <v>0.26806709399165424</v>
      </c>
      <c r="I618" s="20">
        <f t="shared" ref="I618" si="258">X617</f>
        <v>19.8</v>
      </c>
      <c r="J618" s="20">
        <f t="shared" ref="J618" si="259">Y617</f>
        <v>0.98984297142017263</v>
      </c>
      <c r="K618" s="20">
        <f t="shared" si="242"/>
        <v>999.65425508306487</v>
      </c>
      <c r="L618" s="20">
        <f t="shared" si="243"/>
        <v>797.55531144618806</v>
      </c>
      <c r="M618" s="20">
        <f t="shared" si="244"/>
        <v>49.958117322391423</v>
      </c>
      <c r="N618" s="20">
        <f t="shared" si="245"/>
        <v>52.695241147976269</v>
      </c>
      <c r="O618" s="20">
        <f t="shared" si="246"/>
        <v>2.7371238255848835</v>
      </c>
      <c r="P618" s="20">
        <f>Properties!$G$12*EXP(1/$N$2-1/300)*(K618*L618-M618*N618/Properties!$B$3)</f>
        <v>1.2969013480917533E-2</v>
      </c>
      <c r="Q618" s="20">
        <f>Properties!$G$13*(K618^2-O618*N618/Properties!$C$3)</f>
        <v>7.1116737191983474E-4</v>
      </c>
      <c r="R618" s="20">
        <f>Properties!$G$14*(O618*L618-M618*K618/Properties!$D$3)</f>
        <v>6.548091763369141E-10</v>
      </c>
      <c r="S618" s="20">
        <f t="shared" si="247"/>
        <v>97.900216402376756</v>
      </c>
      <c r="T618" s="20">
        <f t="shared" si="248"/>
        <v>78.107488228452212</v>
      </c>
      <c r="U618" s="20">
        <f t="shared" si="249"/>
        <v>4.8958672811760779</v>
      </c>
      <c r="V618" s="20">
        <f t="shared" si="250"/>
        <v>5.1641040169899188</v>
      </c>
      <c r="W618" s="20">
        <f t="shared" si="251"/>
        <v>0.26823673581384605</v>
      </c>
      <c r="X618" s="20">
        <f t="shared" ref="X618:X624" si="260">I618</f>
        <v>19.8</v>
      </c>
      <c r="Y618" s="20">
        <f t="shared" si="252"/>
        <v>0.98982569692157119</v>
      </c>
      <c r="Z618" s="34">
        <f t="shared" si="253"/>
        <v>6.3409089563772336E-2</v>
      </c>
      <c r="AA618" s="37">
        <f t="shared" ref="AA618:AA624" si="261">($D$27-S618)/$D$27</f>
        <v>2.0997835976232438E-2</v>
      </c>
      <c r="AB618" s="37">
        <f t="shared" ref="AB618:AB624" si="262">($E$27-T618)/$E$27</f>
        <v>2.3656397144347353E-2</v>
      </c>
      <c r="AC618" s="16">
        <f t="shared" si="254"/>
        <v>18.236250127702075</v>
      </c>
    </row>
    <row r="619" spans="1:29">
      <c r="A619" s="20">
        <f t="shared" si="237"/>
        <v>5.9200000000000669E-2</v>
      </c>
      <c r="B619" s="16">
        <f t="shared" si="238"/>
        <v>7.5375781048322477</v>
      </c>
      <c r="C619" s="16">
        <f t="shared" si="239"/>
        <v>141.21577447492362</v>
      </c>
      <c r="D619" s="20">
        <f t="shared" si="240"/>
        <v>97.900216402376756</v>
      </c>
      <c r="E619" s="20">
        <f t="shared" si="241"/>
        <v>78.107488228452212</v>
      </c>
      <c r="F619" s="20">
        <f t="shared" si="233"/>
        <v>4.8958672811760779</v>
      </c>
      <c r="G619" s="20">
        <f t="shared" si="233"/>
        <v>5.1641040169899188</v>
      </c>
      <c r="H619" s="20">
        <f t="shared" si="233"/>
        <v>0.26823673581384605</v>
      </c>
      <c r="I619" s="20">
        <f t="shared" si="233"/>
        <v>19.8</v>
      </c>
      <c r="J619" s="20">
        <f t="shared" si="233"/>
        <v>0.98982569692157119</v>
      </c>
      <c r="K619" s="20">
        <f t="shared" si="242"/>
        <v>999.60175788300853</v>
      </c>
      <c r="L619" s="20">
        <f t="shared" si="243"/>
        <v>797.50980545423749</v>
      </c>
      <c r="M619" s="20">
        <f t="shared" si="244"/>
        <v>49.988832716274793</v>
      </c>
      <c r="N619" s="20">
        <f t="shared" si="245"/>
        <v>52.727640887507867</v>
      </c>
      <c r="O619" s="20">
        <f t="shared" si="246"/>
        <v>2.7388081712331251</v>
      </c>
      <c r="P619" s="20">
        <f>Properties!$G$12*EXP(1/$N$2-1/300)*(K619*L619-M619*N619/Properties!$B$3)</f>
        <v>1.2967592386121997E-2</v>
      </c>
      <c r="Q619" s="20">
        <f>Properties!$G$13*(K619^2-O619*N619/Properties!$C$3)</f>
        <v>7.1109266975490537E-4</v>
      </c>
      <c r="R619" s="20">
        <f>Properties!$G$14*(O619*L619-M619*K619/Properties!$D$3)</f>
        <v>6.5517203737018584E-10</v>
      </c>
      <c r="S619" s="20">
        <f t="shared" si="247"/>
        <v>97.896783862657955</v>
      </c>
      <c r="T619" s="20">
        <f t="shared" si="248"/>
        <v>78.1043949367387</v>
      </c>
      <c r="U619" s="20">
        <f t="shared" si="249"/>
        <v>4.8989605728895951</v>
      </c>
      <c r="V619" s="20">
        <f t="shared" si="250"/>
        <v>5.1673669327060745</v>
      </c>
      <c r="W619" s="20">
        <f t="shared" si="251"/>
        <v>0.26840635981648497</v>
      </c>
      <c r="X619" s="20">
        <f t="shared" si="260"/>
        <v>19.8</v>
      </c>
      <c r="Y619" s="20">
        <f t="shared" si="252"/>
        <v>0.98980842212149411</v>
      </c>
      <c r="Z619" s="34">
        <f t="shared" si="253"/>
        <v>6.3511717575013948E-2</v>
      </c>
      <c r="AA619" s="37">
        <f t="shared" si="261"/>
        <v>2.1032161373420451E-2</v>
      </c>
      <c r="AB619" s="37">
        <f t="shared" si="262"/>
        <v>2.369506329076625E-2</v>
      </c>
      <c r="AC619" s="16">
        <f t="shared" si="254"/>
        <v>18.236167437347646</v>
      </c>
    </row>
    <row r="620" spans="1:29">
      <c r="A620" s="20">
        <f t="shared" si="237"/>
        <v>5.9300000000000672E-2</v>
      </c>
      <c r="B620" s="16">
        <f t="shared" si="238"/>
        <v>7.5503105002795996</v>
      </c>
      <c r="C620" s="16">
        <f t="shared" si="239"/>
        <v>141.45431463450964</v>
      </c>
      <c r="D620" s="20">
        <f t="shared" si="240"/>
        <v>97.896783862657955</v>
      </c>
      <c r="E620" s="20">
        <f t="shared" si="241"/>
        <v>78.1043949367387</v>
      </c>
      <c r="F620" s="20">
        <f t="shared" ref="F620" si="263">U619</f>
        <v>4.8989605728895951</v>
      </c>
      <c r="G620" s="20">
        <f t="shared" ref="G620" si="264">V619</f>
        <v>5.1673669327060745</v>
      </c>
      <c r="H620" s="20">
        <f t="shared" ref="H620" si="265">W619</f>
        <v>0.26840635981648497</v>
      </c>
      <c r="I620" s="20">
        <f t="shared" ref="I620" si="266">X619</f>
        <v>19.8</v>
      </c>
      <c r="J620" s="20">
        <f t="shared" ref="J620" si="267">Y619</f>
        <v>0.98980842212149411</v>
      </c>
      <c r="K620" s="20">
        <f t="shared" si="242"/>
        <v>999.54926542698286</v>
      </c>
      <c r="L620" s="20">
        <f t="shared" si="243"/>
        <v>797.464303783069</v>
      </c>
      <c r="M620" s="20">
        <f t="shared" si="244"/>
        <v>50.019543531249518</v>
      </c>
      <c r="N620" s="20">
        <f t="shared" si="245"/>
        <v>52.760035804896397</v>
      </c>
      <c r="O620" s="20">
        <f t="shared" si="246"/>
        <v>2.7404922736469342</v>
      </c>
      <c r="P620" s="20">
        <f>Properties!$G$12*EXP(1/$N$2-1/300)*(K620*L620-M620*N620/Properties!$B$3)</f>
        <v>1.2966171500800983E-2</v>
      </c>
      <c r="Q620" s="20">
        <f>Properties!$G$13*(K620^2-O620*N620/Properties!$C$3)</f>
        <v>7.1101797825772525E-4</v>
      </c>
      <c r="R620" s="20">
        <f>Properties!$G$14*(O620*L620-M620*K620/Properties!$D$3)</f>
        <v>6.555347963121453E-10</v>
      </c>
      <c r="S620" s="20">
        <f t="shared" si="247"/>
        <v>97.893351697511306</v>
      </c>
      <c r="T620" s="20">
        <f t="shared" si="248"/>
        <v>78.10130198396331</v>
      </c>
      <c r="U620" s="20">
        <f t="shared" si="249"/>
        <v>4.9020535256649875</v>
      </c>
      <c r="V620" s="20">
        <f t="shared" si="250"/>
        <v>5.1706294916670972</v>
      </c>
      <c r="W620" s="20">
        <f t="shared" si="251"/>
        <v>0.26857596600211575</v>
      </c>
      <c r="X620" s="20">
        <f t="shared" si="260"/>
        <v>19.8</v>
      </c>
      <c r="Y620" s="20">
        <f t="shared" si="252"/>
        <v>0.98979114701992565</v>
      </c>
      <c r="Z620" s="34">
        <f t="shared" si="253"/>
        <v>6.3614330458518498E-2</v>
      </c>
      <c r="AA620" s="37">
        <f t="shared" si="261"/>
        <v>2.1066483024886937E-2</v>
      </c>
      <c r="AB620" s="37">
        <f t="shared" si="262"/>
        <v>2.3733725200458623E-2</v>
      </c>
      <c r="AC620" s="16">
        <f t="shared" si="254"/>
        <v>18.23608475062213</v>
      </c>
    </row>
    <row r="621" spans="1:29">
      <c r="A621" s="20">
        <f t="shared" si="237"/>
        <v>5.9400000000000674E-2</v>
      </c>
      <c r="B621" s="16">
        <f t="shared" si="238"/>
        <v>7.5630428957269515</v>
      </c>
      <c r="C621" s="16">
        <f t="shared" si="239"/>
        <v>141.69285479409567</v>
      </c>
      <c r="D621" s="20">
        <f t="shared" si="240"/>
        <v>97.893351697511306</v>
      </c>
      <c r="E621" s="20">
        <f t="shared" si="241"/>
        <v>78.10130198396331</v>
      </c>
      <c r="F621" s="20">
        <f t="shared" si="233"/>
        <v>4.9020535256649875</v>
      </c>
      <c r="G621" s="20">
        <f t="shared" si="233"/>
        <v>5.1706294916670972</v>
      </c>
      <c r="H621" s="20">
        <f t="shared" si="233"/>
        <v>0.26857596600211575</v>
      </c>
      <c r="I621" s="20">
        <f t="shared" si="233"/>
        <v>19.8</v>
      </c>
      <c r="J621" s="20">
        <f t="shared" si="233"/>
        <v>0.98979114701992565</v>
      </c>
      <c r="K621" s="20">
        <f t="shared" si="242"/>
        <v>999.49677771424126</v>
      </c>
      <c r="L621" s="20">
        <f t="shared" si="243"/>
        <v>797.4188064320075</v>
      </c>
      <c r="M621" s="20">
        <f t="shared" si="244"/>
        <v>50.050249767977348</v>
      </c>
      <c r="N621" s="20">
        <f t="shared" si="245"/>
        <v>52.792425900837486</v>
      </c>
      <c r="O621" s="20">
        <f t="shared" si="246"/>
        <v>2.7421761328601924</v>
      </c>
      <c r="P621" s="20">
        <f>Properties!$G$12*EXP(1/$N$2-1/300)*(K621*L621-M621*N621/Properties!$B$3)</f>
        <v>1.2964750824912248E-2</v>
      </c>
      <c r="Q621" s="20">
        <f>Properties!$G$13*(K621^2-O621*N621/Properties!$C$3)</f>
        <v>7.1094329742617116E-4</v>
      </c>
      <c r="R621" s="20">
        <f>Properties!$G$14*(O621*L621-M621*K621/Properties!$D$3)</f>
        <v>6.5589745318756054E-10</v>
      </c>
      <c r="S621" s="20">
        <f t="shared" si="247"/>
        <v>97.889919906881744</v>
      </c>
      <c r="T621" s="20">
        <f t="shared" si="248"/>
        <v>78.098209370076091</v>
      </c>
      <c r="U621" s="20">
        <f t="shared" si="249"/>
        <v>4.9051461395522127</v>
      </c>
      <c r="V621" s="20">
        <f t="shared" si="250"/>
        <v>5.1738916939254898</v>
      </c>
      <c r="W621" s="20">
        <f t="shared" si="251"/>
        <v>0.26874555437328251</v>
      </c>
      <c r="X621" s="20">
        <f t="shared" si="260"/>
        <v>19.8</v>
      </c>
      <c r="Y621" s="20">
        <f t="shared" si="252"/>
        <v>0.98977387161685004</v>
      </c>
      <c r="Z621" s="34">
        <f t="shared" si="253"/>
        <v>6.3716928217336433E-2</v>
      </c>
      <c r="AA621" s="37">
        <f t="shared" si="261"/>
        <v>2.1100800931182561E-2</v>
      </c>
      <c r="AB621" s="37">
        <f t="shared" si="262"/>
        <v>2.3772382874048859E-2</v>
      </c>
      <c r="AC621" s="16">
        <f t="shared" si="254"/>
        <v>18.236002067525444</v>
      </c>
    </row>
    <row r="622" spans="1:29">
      <c r="A622" s="20">
        <f t="shared" si="237"/>
        <v>5.9500000000000677E-2</v>
      </c>
      <c r="B622" s="16">
        <f t="shared" si="238"/>
        <v>7.5757752911743035</v>
      </c>
      <c r="C622" s="16">
        <f t="shared" si="239"/>
        <v>141.93139495368169</v>
      </c>
      <c r="D622" s="20">
        <f t="shared" si="240"/>
        <v>97.889919906881744</v>
      </c>
      <c r="E622" s="20">
        <f t="shared" si="241"/>
        <v>78.098209370076091</v>
      </c>
      <c r="F622" s="20">
        <f t="shared" ref="F622" si="268">U621</f>
        <v>4.9051461395522127</v>
      </c>
      <c r="G622" s="20">
        <f t="shared" ref="G622" si="269">V621</f>
        <v>5.1738916939254898</v>
      </c>
      <c r="H622" s="20">
        <f t="shared" ref="H622" si="270">W621</f>
        <v>0.26874555437328251</v>
      </c>
      <c r="I622" s="20">
        <f t="shared" ref="I622" si="271">X621</f>
        <v>19.8</v>
      </c>
      <c r="J622" s="20">
        <f t="shared" ref="J622" si="272">Y621</f>
        <v>0.98977387161685004</v>
      </c>
      <c r="K622" s="20">
        <f t="shared" si="242"/>
        <v>999.44429474403796</v>
      </c>
      <c r="L622" s="20">
        <f t="shared" si="243"/>
        <v>797.37331340037792</v>
      </c>
      <c r="M622" s="20">
        <f t="shared" si="244"/>
        <v>50.080951427119899</v>
      </c>
      <c r="N622" s="20">
        <f t="shared" si="245"/>
        <v>52.824811176026614</v>
      </c>
      <c r="O622" s="20">
        <f t="shared" si="246"/>
        <v>2.7438597489067749</v>
      </c>
      <c r="P622" s="20">
        <f>Properties!$G$12*EXP(1/$N$2-1/300)*(K622*L622-M622*N622/Properties!$B$3)</f>
        <v>1.296333035841357E-2</v>
      </c>
      <c r="Q622" s="20">
        <f>Properties!$G$13*(K622^2-O622*N622/Properties!$C$3)</f>
        <v>7.1086862725812155E-4</v>
      </c>
      <c r="R622" s="20">
        <f>Properties!$G$14*(O622*L622-M622*K622/Properties!$D$3)</f>
        <v>6.562600080211927E-10</v>
      </c>
      <c r="S622" s="20">
        <f t="shared" si="247"/>
        <v>97.886488490714243</v>
      </c>
      <c r="T622" s="20">
        <f t="shared" si="248"/>
        <v>78.095117095027078</v>
      </c>
      <c r="U622" s="20">
        <f t="shared" si="249"/>
        <v>4.908238414601219</v>
      </c>
      <c r="V622" s="20">
        <f t="shared" si="250"/>
        <v>5.1771535395337427</v>
      </c>
      <c r="W622" s="20">
        <f t="shared" si="251"/>
        <v>0.268915124932529</v>
      </c>
      <c r="X622" s="20">
        <f t="shared" si="260"/>
        <v>19.8</v>
      </c>
      <c r="Y622" s="20">
        <f t="shared" si="252"/>
        <v>0.98975659591225151</v>
      </c>
      <c r="Z622" s="34">
        <f t="shared" si="253"/>
        <v>6.3819510854517092E-2</v>
      </c>
      <c r="AA622" s="37">
        <f t="shared" si="261"/>
        <v>2.1135115092857575E-2</v>
      </c>
      <c r="AB622" s="37">
        <f t="shared" si="262"/>
        <v>2.3811036312161526E-2</v>
      </c>
      <c r="AC622" s="16">
        <f t="shared" si="254"/>
        <v>18.235919388057475</v>
      </c>
    </row>
    <row r="623" spans="1:29">
      <c r="A623" s="20">
        <f t="shared" si="237"/>
        <v>5.960000000000068E-2</v>
      </c>
      <c r="B623" s="16">
        <f t="shared" si="238"/>
        <v>7.5885076866216554</v>
      </c>
      <c r="C623" s="16">
        <f t="shared" si="239"/>
        <v>142.16993511326771</v>
      </c>
      <c r="D623" s="20">
        <f t="shared" si="240"/>
        <v>97.886488490714243</v>
      </c>
      <c r="E623" s="20">
        <f t="shared" si="241"/>
        <v>78.095117095027078</v>
      </c>
      <c r="F623" s="20">
        <f t="shared" si="233"/>
        <v>4.908238414601219</v>
      </c>
      <c r="G623" s="20">
        <f t="shared" si="233"/>
        <v>5.1771535395337427</v>
      </c>
      <c r="H623" s="20">
        <f t="shared" si="233"/>
        <v>0.268915124932529</v>
      </c>
      <c r="I623" s="20">
        <f t="shared" si="233"/>
        <v>19.8</v>
      </c>
      <c r="J623" s="20">
        <f t="shared" si="233"/>
        <v>0.98975659591225151</v>
      </c>
      <c r="K623" s="20">
        <f t="shared" si="242"/>
        <v>999.39181651562706</v>
      </c>
      <c r="L623" s="20">
        <f t="shared" si="243"/>
        <v>797.32782468750543</v>
      </c>
      <c r="M623" s="20">
        <f t="shared" si="244"/>
        <v>50.111648509338629</v>
      </c>
      <c r="N623" s="20">
        <f t="shared" si="245"/>
        <v>52.857191631159132</v>
      </c>
      <c r="O623" s="20">
        <f t="shared" si="246"/>
        <v>2.7455431218205506</v>
      </c>
      <c r="P623" s="20">
        <f>Properties!$G$12*EXP(1/$N$2-1/300)*(K623*L623-M623*N623/Properties!$B$3)</f>
        <v>1.2961910101262733E-2</v>
      </c>
      <c r="Q623" s="20">
        <f>Properties!$G$13*(K623^2-O623*N623/Properties!$C$3)</f>
        <v>7.1079396775145464E-4</v>
      </c>
      <c r="R623" s="20">
        <f>Properties!$G$14*(O623*L623-M623*K623/Properties!$D$3)</f>
        <v>6.5662246083779639E-10</v>
      </c>
      <c r="S623" s="20">
        <f t="shared" si="247"/>
        <v>97.883057448953778</v>
      </c>
      <c r="T623" s="20">
        <f t="shared" si="248"/>
        <v>78.092025158766347</v>
      </c>
      <c r="U623" s="20">
        <f t="shared" si="249"/>
        <v>4.9113303508619444</v>
      </c>
      <c r="V623" s="20">
        <f t="shared" si="250"/>
        <v>5.1804150285443376</v>
      </c>
      <c r="W623" s="20">
        <f t="shared" si="251"/>
        <v>0.26908467768239841</v>
      </c>
      <c r="X623" s="20">
        <f t="shared" si="260"/>
        <v>19.8</v>
      </c>
      <c r="Y623" s="20">
        <f t="shared" si="252"/>
        <v>0.98973931990611419</v>
      </c>
      <c r="Z623" s="34">
        <f t="shared" si="253"/>
        <v>6.3922078373109037E-2</v>
      </c>
      <c r="AA623" s="37">
        <f t="shared" si="261"/>
        <v>2.116942551046222E-2</v>
      </c>
      <c r="AB623" s="37">
        <f t="shared" si="262"/>
        <v>2.384968551542066E-2</v>
      </c>
      <c r="AC623" s="16">
        <f t="shared" si="254"/>
        <v>18.235836712218138</v>
      </c>
    </row>
    <row r="624" spans="1:29">
      <c r="A624" s="20">
        <f t="shared" si="237"/>
        <v>5.9700000000000683E-2</v>
      </c>
      <c r="B624" s="16">
        <f t="shared" si="238"/>
        <v>7.6012400820690083</v>
      </c>
      <c r="C624" s="16">
        <f t="shared" si="239"/>
        <v>142.40847527285374</v>
      </c>
      <c r="D624" s="20">
        <f t="shared" si="240"/>
        <v>97.883057448953778</v>
      </c>
      <c r="E624" s="20">
        <f t="shared" si="241"/>
        <v>78.092025158766347</v>
      </c>
      <c r="F624" s="20">
        <f t="shared" ref="F624" si="273">U623</f>
        <v>4.9113303508619444</v>
      </c>
      <c r="G624" s="20">
        <f t="shared" ref="G624" si="274">V623</f>
        <v>5.1804150285443376</v>
      </c>
      <c r="H624" s="20">
        <f t="shared" ref="H624" si="275">W623</f>
        <v>0.26908467768239841</v>
      </c>
      <c r="I624" s="20">
        <f t="shared" ref="I624" si="276">X623</f>
        <v>19.8</v>
      </c>
      <c r="J624" s="20">
        <f t="shared" ref="J624" si="277">Y623</f>
        <v>0.98973931990611419</v>
      </c>
      <c r="K624" s="20">
        <f t="shared" si="242"/>
        <v>999.33934302826242</v>
      </c>
      <c r="L624" s="20">
        <f t="shared" si="243"/>
        <v>797.28234029271448</v>
      </c>
      <c r="M624" s="20">
        <f t="shared" si="244"/>
        <v>50.142341015294889</v>
      </c>
      <c r="N624" s="20">
        <f t="shared" si="245"/>
        <v>52.8895672669302</v>
      </c>
      <c r="O624" s="20">
        <f t="shared" si="246"/>
        <v>2.7472262516353787</v>
      </c>
      <c r="P624" s="20">
        <f>Properties!$G$12*EXP(1/$N$2-1/300)*(K624*L624-M624*N624/Properties!$B$3)</f>
        <v>1.2960490053417513E-2</v>
      </c>
      <c r="Q624" s="20">
        <f>Properties!$G$13*(K624^2-O624*N624/Properties!$C$3)</f>
        <v>7.1071931890404885E-4</v>
      </c>
      <c r="R624" s="20">
        <f>Properties!$G$14*(O624*L624-M624*K624/Properties!$D$3)</f>
        <v>6.5698481166211683E-10</v>
      </c>
      <c r="S624" s="20">
        <f t="shared" si="247"/>
        <v>97.87962678154534</v>
      </c>
      <c r="T624" s="20">
        <f t="shared" si="248"/>
        <v>78.088933561243977</v>
      </c>
      <c r="U624" s="20">
        <f t="shared" si="249"/>
        <v>4.9144219483843168</v>
      </c>
      <c r="V624" s="20">
        <f t="shared" si="250"/>
        <v>5.1836761610097453</v>
      </c>
      <c r="W624" s="20">
        <f t="shared" si="251"/>
        <v>0.26925421262543336</v>
      </c>
      <c r="X624" s="20">
        <f t="shared" si="260"/>
        <v>19.8</v>
      </c>
      <c r="Y624" s="20">
        <f t="shared" si="252"/>
        <v>0.98972204359842231</v>
      </c>
      <c r="Z624" s="34">
        <f t="shared" si="253"/>
        <v>6.4024630776161717E-2</v>
      </c>
      <c r="AA624" s="37">
        <f t="shared" si="261"/>
        <v>2.1203732184546596E-2</v>
      </c>
      <c r="AB624" s="37">
        <f t="shared" si="262"/>
        <v>2.3888330484450292E-2</v>
      </c>
      <c r="AC624" s="16">
        <f t="shared" si="254"/>
        <v>18.235754040007322</v>
      </c>
    </row>
    <row r="625" spans="1:29">
      <c r="A625" s="20">
        <f t="shared" si="237"/>
        <v>5.9800000000000686E-2</v>
      </c>
      <c r="B625" s="16">
        <f t="shared" ref="B625:B648" si="278">A625/(PI()/4*$N$6^2)</f>
        <v>7.6139724775163602</v>
      </c>
      <c r="C625" s="16">
        <f t="shared" ref="C625:C648" si="279">A625*$N$10</f>
        <v>142.64701543243976</v>
      </c>
      <c r="D625" s="20">
        <f t="shared" ref="D625:D648" si="280">S624</f>
        <v>97.87962678154534</v>
      </c>
      <c r="E625" s="20">
        <f t="shared" ref="E625:E648" si="281">T624</f>
        <v>78.088933561243977</v>
      </c>
      <c r="F625" s="20">
        <f t="shared" ref="F625:F648" si="282">U624</f>
        <v>4.9144219483843168</v>
      </c>
      <c r="G625" s="20">
        <f t="shared" ref="G625:G648" si="283">V624</f>
        <v>5.1836761610097453</v>
      </c>
      <c r="H625" s="20">
        <f t="shared" ref="H625:H648" si="284">W624</f>
        <v>0.26925421262543336</v>
      </c>
      <c r="I625" s="20">
        <f t="shared" ref="I625:I648" si="285">X624</f>
        <v>19.8</v>
      </c>
      <c r="J625" s="20">
        <f t="shared" ref="J625:J648" si="286">Y624</f>
        <v>0.98972204359842231</v>
      </c>
      <c r="K625" s="20">
        <f t="shared" ref="K625:K648" si="287">$N$3*D625/SUM(D625:I625)*$J625</f>
        <v>999.28687428119792</v>
      </c>
      <c r="L625" s="20">
        <f t="shared" ref="L625:L648" si="288">$N$3*E625/SUM(D625:I625)*$J625</f>
        <v>797.23686021533092</v>
      </c>
      <c r="M625" s="20">
        <f t="shared" ref="M625:M648" si="289">$N$3*F625/SUM(D625:I625)*$J625</f>
        <v>50.17302894564984</v>
      </c>
      <c r="N625" s="20">
        <f t="shared" ref="N625:N648" si="290">$N$3*G625/SUM(D625:I625)*$J625</f>
        <v>52.921938084034906</v>
      </c>
      <c r="O625" s="20">
        <f t="shared" ref="O625:O648" si="291">$N$3*H625/SUM(D625:I625)*$J625</f>
        <v>2.7489091383851143</v>
      </c>
      <c r="P625" s="20">
        <f>Properties!$G$12*EXP(1/$N$2-1/300)*(K625*L625-M625*N625/Properties!$B$3)</f>
        <v>1.295907021483572E-2</v>
      </c>
      <c r="Q625" s="20">
        <f>Properties!$G$13*(K625^2-O625*N625/Properties!$C$3)</f>
        <v>7.1064468071378305E-4</v>
      </c>
      <c r="R625" s="20">
        <f>Properties!$G$14*(O625*L625-M625*K625/Properties!$D$3)</f>
        <v>6.5734706051889685E-10</v>
      </c>
      <c r="S625" s="20">
        <f t="shared" ref="S625:S648" si="292">D625+$N$10*(-P625-2*Q625+R625)*$B$25</f>
        <v>97.876196488433919</v>
      </c>
      <c r="T625" s="20">
        <f t="shared" ref="T625:T648" si="293">E625+$N$10*(-P625-R625)*$B$25</f>
        <v>78.085842302410043</v>
      </c>
      <c r="U625" s="20">
        <f t="shared" ref="U625:U648" si="294">F625+$N$10*(P625+R625)*$B$25</f>
        <v>4.9175132072182537</v>
      </c>
      <c r="V625" s="20">
        <f t="shared" ref="V625:V648" si="295">G625+$N$10*(P625+Q625)*$B$25</f>
        <v>5.1869369369824252</v>
      </c>
      <c r="W625" s="20">
        <f t="shared" ref="W625:W648" si="296">H625+$N$10*(Q625-R625)*$B$25</f>
        <v>0.26942372976417611</v>
      </c>
      <c r="X625" s="20">
        <f t="shared" ref="X625:X648" si="297">I625</f>
        <v>19.8</v>
      </c>
      <c r="Y625" s="20">
        <f t="shared" ref="Y625:Y648" si="298">J625-($Q$6/(2*J625))*($B$25)</f>
        <v>0.9897047669891601</v>
      </c>
      <c r="Z625" s="34">
        <f t="shared" ref="Z625:Z648" si="299">1-(P625+R625)/($P$27+$R$27)</f>
        <v>6.4127168066722029E-2</v>
      </c>
      <c r="AA625" s="37">
        <f t="shared" ref="AA625:AA648" si="300">($D$27-S625)/$D$27</f>
        <v>2.1238035115660806E-2</v>
      </c>
      <c r="AB625" s="37">
        <f t="shared" ref="AB625:AB648" si="301">($E$27-T625)/$E$27</f>
        <v>2.3926971219874461E-2</v>
      </c>
      <c r="AC625" s="16">
        <f t="shared" ref="AC625:AC648" si="302">(P625+R625)/(Q625-R625)</f>
        <v>18.235671371424942</v>
      </c>
    </row>
    <row r="626" spans="1:29">
      <c r="A626" s="20">
        <f t="shared" si="237"/>
        <v>5.9900000000000689E-2</v>
      </c>
      <c r="B626" s="16">
        <f t="shared" si="278"/>
        <v>7.6267048729637121</v>
      </c>
      <c r="C626" s="16">
        <f t="shared" si="279"/>
        <v>142.88555559202578</v>
      </c>
      <c r="D626" s="20">
        <f t="shared" si="280"/>
        <v>97.876196488433919</v>
      </c>
      <c r="E626" s="20">
        <f t="shared" si="281"/>
        <v>78.085842302410043</v>
      </c>
      <c r="F626" s="20">
        <f t="shared" si="282"/>
        <v>4.9175132072182537</v>
      </c>
      <c r="G626" s="20">
        <f t="shared" si="283"/>
        <v>5.1869369369824252</v>
      </c>
      <c r="H626" s="20">
        <f t="shared" si="284"/>
        <v>0.26942372976417611</v>
      </c>
      <c r="I626" s="20">
        <f t="shared" si="285"/>
        <v>19.8</v>
      </c>
      <c r="J626" s="20">
        <f t="shared" si="286"/>
        <v>0.9897047669891601</v>
      </c>
      <c r="K626" s="20">
        <f t="shared" si="287"/>
        <v>999.23441027368858</v>
      </c>
      <c r="L626" s="20">
        <f t="shared" si="288"/>
        <v>797.19138445468002</v>
      </c>
      <c r="M626" s="20">
        <f t="shared" si="289"/>
        <v>50.203712301064598</v>
      </c>
      <c r="N626" s="20">
        <f t="shared" si="290"/>
        <v>52.954304083168161</v>
      </c>
      <c r="O626" s="20">
        <f t="shared" si="291"/>
        <v>2.7505917821036059</v>
      </c>
      <c r="P626" s="20">
        <f>Properties!$G$12*EXP(1/$N$2-1/300)*(K626*L626-M626*N626/Properties!$B$3)</f>
        <v>1.2957650585475164E-2</v>
      </c>
      <c r="Q626" s="20">
        <f>Properties!$G$13*(K626^2-O626*N626/Properties!$C$3)</f>
        <v>7.1057005317853763E-4</v>
      </c>
      <c r="R626" s="20">
        <f>Properties!$G$14*(O626*L626-M626*K626/Properties!$D$3)</f>
        <v>6.5770920743286885E-10</v>
      </c>
      <c r="S626" s="20">
        <f t="shared" si="292"/>
        <v>97.872766569564533</v>
      </c>
      <c r="T626" s="20">
        <f t="shared" si="293"/>
        <v>78.082751382214639</v>
      </c>
      <c r="U626" s="20">
        <f t="shared" si="294"/>
        <v>4.9206041274136627</v>
      </c>
      <c r="V626" s="20">
        <f t="shared" si="295"/>
        <v>5.1901973565148269</v>
      </c>
      <c r="W626" s="20">
        <f t="shared" si="296"/>
        <v>0.26959322910116829</v>
      </c>
      <c r="X626" s="20">
        <f t="shared" si="297"/>
        <v>19.8</v>
      </c>
      <c r="Y626" s="20">
        <f t="shared" si="298"/>
        <v>0.9896874900783118</v>
      </c>
      <c r="Z626" s="34">
        <f t="shared" si="299"/>
        <v>6.4229690247836535E-2</v>
      </c>
      <c r="AA626" s="37">
        <f t="shared" si="300"/>
        <v>2.127233430435467E-2</v>
      </c>
      <c r="AB626" s="37">
        <f t="shared" si="301"/>
        <v>2.3965607722317019E-2</v>
      </c>
      <c r="AC626" s="16">
        <f t="shared" si="302"/>
        <v>18.235588706470899</v>
      </c>
    </row>
    <row r="627" spans="1:29">
      <c r="A627" s="20">
        <f t="shared" si="237"/>
        <v>6.0000000000000692E-2</v>
      </c>
      <c r="B627" s="16">
        <f t="shared" si="278"/>
        <v>7.6394372684110641</v>
      </c>
      <c r="C627" s="16">
        <f t="shared" si="279"/>
        <v>143.1240957516118</v>
      </c>
      <c r="D627" s="20">
        <f t="shared" si="280"/>
        <v>97.872766569564533</v>
      </c>
      <c r="E627" s="20">
        <f t="shared" si="281"/>
        <v>78.082751382214639</v>
      </c>
      <c r="F627" s="20">
        <f t="shared" si="282"/>
        <v>4.9206041274136627</v>
      </c>
      <c r="G627" s="20">
        <f t="shared" si="283"/>
        <v>5.1901973565148269</v>
      </c>
      <c r="H627" s="20">
        <f t="shared" si="284"/>
        <v>0.26959322910116829</v>
      </c>
      <c r="I627" s="20">
        <f t="shared" si="285"/>
        <v>19.8</v>
      </c>
      <c r="J627" s="20">
        <f t="shared" si="286"/>
        <v>0.9896874900783118</v>
      </c>
      <c r="K627" s="20">
        <f t="shared" si="287"/>
        <v>999.18195100498872</v>
      </c>
      <c r="L627" s="20">
        <f t="shared" si="288"/>
        <v>797.1459130100875</v>
      </c>
      <c r="M627" s="20">
        <f t="shared" si="289"/>
        <v>50.234391082200091</v>
      </c>
      <c r="N627" s="20">
        <f t="shared" si="290"/>
        <v>52.98666526502474</v>
      </c>
      <c r="O627" s="20">
        <f t="shared" si="291"/>
        <v>2.7522741828246939</v>
      </c>
      <c r="P627" s="20">
        <f>Properties!$G$12*EXP(1/$N$2-1/300)*(K627*L627-M627*N627/Properties!$B$3)</f>
        <v>1.2956231165293673E-2</v>
      </c>
      <c r="Q627" s="20">
        <f>Properties!$G$13*(K627^2-O627*N627/Properties!$C$3)</f>
        <v>7.1049543629619276E-4</v>
      </c>
      <c r="R627" s="20">
        <f>Properties!$G$14*(O627*L627-M627*K627/Properties!$D$3)</f>
        <v>6.5807125242875962E-10</v>
      </c>
      <c r="S627" s="20">
        <f t="shared" si="292"/>
        <v>97.869337024882185</v>
      </c>
      <c r="T627" s="20">
        <f t="shared" si="293"/>
        <v>78.079660800607854</v>
      </c>
      <c r="U627" s="20">
        <f t="shared" si="294"/>
        <v>4.9236947090204417</v>
      </c>
      <c r="V627" s="20">
        <f t="shared" si="295"/>
        <v>5.1934574196593886</v>
      </c>
      <c r="W627" s="20">
        <f t="shared" si="296"/>
        <v>0.26976271063895108</v>
      </c>
      <c r="X627" s="20">
        <f t="shared" si="297"/>
        <v>19.8</v>
      </c>
      <c r="Y627" s="20">
        <f t="shared" si="298"/>
        <v>0.98967021286586154</v>
      </c>
      <c r="Z627" s="34">
        <f t="shared" si="299"/>
        <v>6.4332197322551354E-2</v>
      </c>
      <c r="AA627" s="37">
        <f t="shared" si="300"/>
        <v>2.1306629751178151E-2</v>
      </c>
      <c r="AB627" s="37">
        <f t="shared" si="301"/>
        <v>2.4004239992401821E-2</v>
      </c>
      <c r="AC627" s="16">
        <f t="shared" si="302"/>
        <v>18.235506045145097</v>
      </c>
    </row>
    <row r="628" spans="1:29">
      <c r="A628" s="20">
        <f t="shared" si="237"/>
        <v>6.0100000000000695E-2</v>
      </c>
      <c r="B628" s="16">
        <f t="shared" si="278"/>
        <v>7.652169663858416</v>
      </c>
      <c r="C628" s="16">
        <f t="shared" si="279"/>
        <v>143.36263591119783</v>
      </c>
      <c r="D628" s="20">
        <f t="shared" si="280"/>
        <v>97.869337024882185</v>
      </c>
      <c r="E628" s="20">
        <f t="shared" si="281"/>
        <v>78.079660800607854</v>
      </c>
      <c r="F628" s="20">
        <f t="shared" si="282"/>
        <v>4.9236947090204417</v>
      </c>
      <c r="G628" s="20">
        <f t="shared" si="283"/>
        <v>5.1934574196593886</v>
      </c>
      <c r="H628" s="20">
        <f t="shared" si="284"/>
        <v>0.26976271063895108</v>
      </c>
      <c r="I628" s="20">
        <f t="shared" si="285"/>
        <v>19.8</v>
      </c>
      <c r="J628" s="20">
        <f t="shared" si="286"/>
        <v>0.98967021286586154</v>
      </c>
      <c r="K628" s="20">
        <f t="shared" si="287"/>
        <v>999.12949647435289</v>
      </c>
      <c r="L628" s="20">
        <f t="shared" si="288"/>
        <v>797.10044588087896</v>
      </c>
      <c r="M628" s="20">
        <f t="shared" si="289"/>
        <v>50.265065289717093</v>
      </c>
      <c r="N628" s="20">
        <f t="shared" si="290"/>
        <v>53.019021630299264</v>
      </c>
      <c r="O628" s="20">
        <f t="shared" si="291"/>
        <v>2.7539563405822123</v>
      </c>
      <c r="P628" s="20">
        <f>Properties!$G$12*EXP(1/$N$2-1/300)*(K628*L628-M628*N628/Properties!$B$3)</f>
        <v>1.2954811954249077E-2</v>
      </c>
      <c r="Q628" s="20">
        <f>Properties!$G$13*(K628^2-O628*N628/Properties!$C$3)</f>
        <v>7.1042083006462914E-4</v>
      </c>
      <c r="R628" s="20">
        <f>Properties!$G$14*(O628*L628-M628*K628/Properties!$D$3)</f>
        <v>6.5843319553129008E-10</v>
      </c>
      <c r="S628" s="20">
        <f t="shared" si="292"/>
        <v>97.865907854331923</v>
      </c>
      <c r="T628" s="20">
        <f t="shared" si="293"/>
        <v>78.076570557539824</v>
      </c>
      <c r="U628" s="20">
        <f t="shared" si="294"/>
        <v>4.9267849520884779</v>
      </c>
      <c r="V628" s="20">
        <f t="shared" si="295"/>
        <v>5.1967171264685392</v>
      </c>
      <c r="W628" s="20">
        <f t="shared" si="296"/>
        <v>0.26993217438006517</v>
      </c>
      <c r="X628" s="20">
        <f t="shared" si="297"/>
        <v>19.8</v>
      </c>
      <c r="Y628" s="20">
        <f t="shared" si="298"/>
        <v>0.98965293535179355</v>
      </c>
      <c r="Z628" s="34">
        <f t="shared" si="299"/>
        <v>6.4434689293911274E-2</v>
      </c>
      <c r="AA628" s="37">
        <f t="shared" si="300"/>
        <v>2.1340921456680775E-2</v>
      </c>
      <c r="AB628" s="37">
        <f t="shared" si="301"/>
        <v>2.4042868030752194E-2</v>
      </c>
      <c r="AC628" s="16">
        <f t="shared" si="302"/>
        <v>18.235423387447447</v>
      </c>
    </row>
    <row r="629" spans="1:29">
      <c r="A629" s="20">
        <f t="shared" si="237"/>
        <v>6.0200000000000697E-2</v>
      </c>
      <c r="B629" s="16">
        <f t="shared" si="278"/>
        <v>7.664902059305768</v>
      </c>
      <c r="C629" s="16">
        <f t="shared" si="279"/>
        <v>143.60117607078385</v>
      </c>
      <c r="D629" s="20">
        <f t="shared" si="280"/>
        <v>97.865907854331923</v>
      </c>
      <c r="E629" s="20">
        <f t="shared" si="281"/>
        <v>78.076570557539824</v>
      </c>
      <c r="F629" s="20">
        <f t="shared" si="282"/>
        <v>4.9267849520884779</v>
      </c>
      <c r="G629" s="20">
        <f t="shared" si="283"/>
        <v>5.1967171264685392</v>
      </c>
      <c r="H629" s="20">
        <f t="shared" si="284"/>
        <v>0.26993217438006517</v>
      </c>
      <c r="I629" s="20">
        <f t="shared" si="285"/>
        <v>19.8</v>
      </c>
      <c r="J629" s="20">
        <f t="shared" si="286"/>
        <v>0.98965293535179355</v>
      </c>
      <c r="K629" s="20">
        <f t="shared" si="287"/>
        <v>999.07704668103611</v>
      </c>
      <c r="L629" s="20">
        <f t="shared" si="288"/>
        <v>797.05498306637992</v>
      </c>
      <c r="M629" s="20">
        <f t="shared" si="289"/>
        <v>50.295734924276282</v>
      </c>
      <c r="N629" s="20">
        <f t="shared" si="290"/>
        <v>53.051373179686237</v>
      </c>
      <c r="O629" s="20">
        <f t="shared" si="291"/>
        <v>2.755638255409989</v>
      </c>
      <c r="P629" s="20">
        <f>Properties!$G$12*EXP(1/$N$2-1/300)*(K629*L629-M629*N629/Properties!$B$3)</f>
        <v>1.2953392952299216E-2</v>
      </c>
      <c r="Q629" s="20">
        <f>Properties!$G$13*(K629^2-O629*N629/Properties!$C$3)</f>
        <v>7.1034623448172813E-4</v>
      </c>
      <c r="R629" s="20">
        <f>Properties!$G$14*(O629*L629-M629*K629/Properties!$D$3)</f>
        <v>6.5879503676517246E-10</v>
      </c>
      <c r="S629" s="20">
        <f t="shared" si="292"/>
        <v>97.862479057858778</v>
      </c>
      <c r="T629" s="20">
        <f t="shared" si="293"/>
        <v>78.073480652960654</v>
      </c>
      <c r="U629" s="20">
        <f t="shared" si="294"/>
        <v>4.9298748566676487</v>
      </c>
      <c r="V629" s="20">
        <f t="shared" si="295"/>
        <v>5.1999764769946957</v>
      </c>
      <c r="W629" s="20">
        <f t="shared" si="296"/>
        <v>0.27010162032705071</v>
      </c>
      <c r="X629" s="20">
        <f t="shared" si="297"/>
        <v>19.8</v>
      </c>
      <c r="Y629" s="20">
        <f t="shared" si="298"/>
        <v>0.98963565753609206</v>
      </c>
      <c r="Z629" s="34">
        <f t="shared" si="299"/>
        <v>6.4537166164961302E-2</v>
      </c>
      <c r="AA629" s="37">
        <f t="shared" si="300"/>
        <v>2.1375209421412224E-2</v>
      </c>
      <c r="AB629" s="37">
        <f t="shared" si="301"/>
        <v>2.4081491837991818E-2</v>
      </c>
      <c r="AC629" s="16">
        <f t="shared" si="302"/>
        <v>18.235340733377839</v>
      </c>
    </row>
    <row r="630" spans="1:29">
      <c r="A630" s="20">
        <f t="shared" si="237"/>
        <v>6.03000000000007E-2</v>
      </c>
      <c r="B630" s="16">
        <f t="shared" si="278"/>
        <v>7.6776344547531199</v>
      </c>
      <c r="C630" s="16">
        <f t="shared" si="279"/>
        <v>143.83971623036987</v>
      </c>
      <c r="D630" s="20">
        <f t="shared" si="280"/>
        <v>97.862479057858778</v>
      </c>
      <c r="E630" s="20">
        <f t="shared" si="281"/>
        <v>78.073480652960654</v>
      </c>
      <c r="F630" s="20">
        <f t="shared" si="282"/>
        <v>4.9298748566676487</v>
      </c>
      <c r="G630" s="20">
        <f t="shared" si="283"/>
        <v>5.1999764769946957</v>
      </c>
      <c r="H630" s="20">
        <f t="shared" si="284"/>
        <v>0.27010162032705071</v>
      </c>
      <c r="I630" s="20">
        <f t="shared" si="285"/>
        <v>19.8</v>
      </c>
      <c r="J630" s="20">
        <f t="shared" si="286"/>
        <v>0.98963565753609206</v>
      </c>
      <c r="K630" s="20">
        <f t="shared" si="287"/>
        <v>999.0246016242935</v>
      </c>
      <c r="L630" s="20">
        <f t="shared" si="288"/>
        <v>797.00952456591665</v>
      </c>
      <c r="M630" s="20">
        <f t="shared" si="289"/>
        <v>50.326399986538206</v>
      </c>
      <c r="N630" s="20">
        <f t="shared" si="290"/>
        <v>53.08371991388001</v>
      </c>
      <c r="O630" s="20">
        <f t="shared" si="291"/>
        <v>2.7573199273418454</v>
      </c>
      <c r="P630" s="20">
        <f>Properties!$G$12*EXP(1/$N$2-1/300)*(K630*L630-M630*N630/Properties!$B$3)</f>
        <v>1.295197415940195E-2</v>
      </c>
      <c r="Q630" s="20">
        <f>Properties!$G$13*(K630^2-O630*N630/Properties!$C$3)</f>
        <v>7.1027164954537208E-4</v>
      </c>
      <c r="R630" s="20">
        <f>Properties!$G$14*(O630*L630-M630*K630/Properties!$D$3)</f>
        <v>6.591567761551133E-10</v>
      </c>
      <c r="S630" s="20">
        <f t="shared" si="292"/>
        <v>97.859050635407812</v>
      </c>
      <c r="T630" s="20">
        <f t="shared" si="293"/>
        <v>78.070391086820479</v>
      </c>
      <c r="U630" s="20">
        <f t="shared" si="294"/>
        <v>4.9329644228078218</v>
      </c>
      <c r="V630" s="20">
        <f t="shared" si="295"/>
        <v>5.2032354712902658</v>
      </c>
      <c r="W630" s="20">
        <f t="shared" si="296"/>
        <v>0.27027104848244732</v>
      </c>
      <c r="X630" s="20">
        <f t="shared" si="297"/>
        <v>19.8</v>
      </c>
      <c r="Y630" s="20">
        <f t="shared" si="298"/>
        <v>0.98961837941874131</v>
      </c>
      <c r="Z630" s="34">
        <f t="shared" si="299"/>
        <v>6.4639627938744892E-2</v>
      </c>
      <c r="AA630" s="37">
        <f t="shared" si="300"/>
        <v>2.1409493645921884E-2</v>
      </c>
      <c r="AB630" s="37">
        <f t="shared" si="301"/>
        <v>2.4120111414744017E-2</v>
      </c>
      <c r="AC630" s="16">
        <f t="shared" si="302"/>
        <v>18.235258082936173</v>
      </c>
    </row>
    <row r="631" spans="1:29">
      <c r="A631" s="20">
        <f t="shared" si="237"/>
        <v>6.0400000000000703E-2</v>
      </c>
      <c r="B631" s="16">
        <f t="shared" si="278"/>
        <v>7.6903668502004718</v>
      </c>
      <c r="C631" s="16">
        <f t="shared" si="279"/>
        <v>144.07825638995592</v>
      </c>
      <c r="D631" s="20">
        <f t="shared" si="280"/>
        <v>97.859050635407812</v>
      </c>
      <c r="E631" s="20">
        <f t="shared" si="281"/>
        <v>78.070391086820479</v>
      </c>
      <c r="F631" s="20">
        <f t="shared" si="282"/>
        <v>4.9329644228078218</v>
      </c>
      <c r="G631" s="20">
        <f t="shared" si="283"/>
        <v>5.2032354712902658</v>
      </c>
      <c r="H631" s="20">
        <f t="shared" si="284"/>
        <v>0.27027104848244732</v>
      </c>
      <c r="I631" s="20">
        <f t="shared" si="285"/>
        <v>19.8</v>
      </c>
      <c r="J631" s="20">
        <f t="shared" si="286"/>
        <v>0.98961837941874131</v>
      </c>
      <c r="K631" s="20">
        <f t="shared" si="287"/>
        <v>998.97216130337983</v>
      </c>
      <c r="L631" s="20">
        <f t="shared" si="288"/>
        <v>796.96407037881511</v>
      </c>
      <c r="M631" s="20">
        <f t="shared" si="289"/>
        <v>50.35706047716323</v>
      </c>
      <c r="N631" s="20">
        <f t="shared" si="290"/>
        <v>53.116061833574783</v>
      </c>
      <c r="O631" s="20">
        <f t="shared" si="291"/>
        <v>2.7590013564115932</v>
      </c>
      <c r="P631" s="20">
        <f>Properties!$G$12*EXP(1/$N$2-1/300)*(K631*L631-M631*N631/Properties!$B$3)</f>
        <v>1.2950555575515138E-2</v>
      </c>
      <c r="Q631" s="20">
        <f>Properties!$G$13*(K631^2-O631*N631/Properties!$C$3)</f>
        <v>7.1019707525344278E-4</v>
      </c>
      <c r="R631" s="20">
        <f>Properties!$G$14*(O631*L631-M631*K631/Properties!$D$3)</f>
        <v>6.5951841372581211E-10</v>
      </c>
      <c r="S631" s="20">
        <f t="shared" si="292"/>
        <v>97.855622586924085</v>
      </c>
      <c r="T631" s="20">
        <f t="shared" si="293"/>
        <v>78.067301859069445</v>
      </c>
      <c r="U631" s="20">
        <f t="shared" si="294"/>
        <v>4.9360536505588541</v>
      </c>
      <c r="V631" s="20">
        <f t="shared" si="295"/>
        <v>5.2064941094076449</v>
      </c>
      <c r="W631" s="20">
        <f t="shared" si="296"/>
        <v>0.2704404588487942</v>
      </c>
      <c r="X631" s="20">
        <f t="shared" si="297"/>
        <v>19.8</v>
      </c>
      <c r="Y631" s="20">
        <f t="shared" si="298"/>
        <v>0.98960110099972542</v>
      </c>
      <c r="Z631" s="34">
        <f t="shared" si="299"/>
        <v>6.4742074618304946E-2</v>
      </c>
      <c r="AA631" s="37">
        <f t="shared" si="300"/>
        <v>2.1443774130759152E-2</v>
      </c>
      <c r="AB631" s="37">
        <f t="shared" si="301"/>
        <v>2.4158726761631933E-2</v>
      </c>
      <c r="AC631" s="16">
        <f t="shared" si="302"/>
        <v>18.235175436122368</v>
      </c>
    </row>
    <row r="632" spans="1:29">
      <c r="A632" s="20">
        <f t="shared" si="237"/>
        <v>6.0500000000000706E-2</v>
      </c>
      <c r="B632" s="16">
        <f t="shared" si="278"/>
        <v>7.7030992456478238</v>
      </c>
      <c r="C632" s="16">
        <f t="shared" si="279"/>
        <v>144.31679654954195</v>
      </c>
      <c r="D632" s="20">
        <f t="shared" si="280"/>
        <v>97.855622586924085</v>
      </c>
      <c r="E632" s="20">
        <f t="shared" si="281"/>
        <v>78.067301859069445</v>
      </c>
      <c r="F632" s="20">
        <f t="shared" si="282"/>
        <v>4.9360536505588541</v>
      </c>
      <c r="G632" s="20">
        <f t="shared" si="283"/>
        <v>5.2064941094076449</v>
      </c>
      <c r="H632" s="20">
        <f t="shared" si="284"/>
        <v>0.2704404588487942</v>
      </c>
      <c r="I632" s="20">
        <f t="shared" si="285"/>
        <v>19.8</v>
      </c>
      <c r="J632" s="20">
        <f t="shared" si="286"/>
        <v>0.98960110099972542</v>
      </c>
      <c r="K632" s="20">
        <f t="shared" si="287"/>
        <v>998.9197257175507</v>
      </c>
      <c r="L632" s="20">
        <f t="shared" si="288"/>
        <v>796.91862050440136</v>
      </c>
      <c r="M632" s="20">
        <f t="shared" si="289"/>
        <v>50.387716396811641</v>
      </c>
      <c r="N632" s="20">
        <f t="shared" si="290"/>
        <v>53.148398939464641</v>
      </c>
      <c r="O632" s="20">
        <f t="shared" si="291"/>
        <v>2.7606825426530421</v>
      </c>
      <c r="P632" s="20">
        <f>Properties!$G$12*EXP(1/$N$2-1/300)*(K632*L632-M632*N632/Properties!$B$3)</f>
        <v>1.2949137200596659E-2</v>
      </c>
      <c r="Q632" s="20">
        <f>Properties!$G$13*(K632^2-O632*N632/Properties!$C$3)</f>
        <v>7.1012251160382364E-4</v>
      </c>
      <c r="R632" s="20">
        <f>Properties!$G$14*(O632*L632-M632*K632/Properties!$D$3)</f>
        <v>6.5987994950196198E-10</v>
      </c>
      <c r="S632" s="20">
        <f t="shared" si="292"/>
        <v>97.852194912352672</v>
      </c>
      <c r="T632" s="20">
        <f t="shared" si="293"/>
        <v>78.064212969657703</v>
      </c>
      <c r="U632" s="20">
        <f t="shared" si="294"/>
        <v>4.9391425399705939</v>
      </c>
      <c r="V632" s="20">
        <f t="shared" si="295"/>
        <v>5.2097523913992196</v>
      </c>
      <c r="W632" s="20">
        <f t="shared" si="296"/>
        <v>0.27060985142862992</v>
      </c>
      <c r="X632" s="20">
        <f t="shared" si="297"/>
        <v>19.8</v>
      </c>
      <c r="Y632" s="20">
        <f t="shared" si="298"/>
        <v>0.98958382227902864</v>
      </c>
      <c r="Z632" s="34">
        <f t="shared" si="299"/>
        <v>6.4844506206683583E-2</v>
      </c>
      <c r="AA632" s="37">
        <f t="shared" si="300"/>
        <v>2.1478050876473274E-2</v>
      </c>
      <c r="AB632" s="37">
        <f t="shared" si="301"/>
        <v>2.4197337879278712E-2</v>
      </c>
      <c r="AC632" s="16">
        <f t="shared" si="302"/>
        <v>18.235092792936314</v>
      </c>
    </row>
    <row r="633" spans="1:29">
      <c r="A633" s="20">
        <f t="shared" si="237"/>
        <v>6.0600000000000709E-2</v>
      </c>
      <c r="B633" s="16">
        <f t="shared" si="278"/>
        <v>7.7158316410951757</v>
      </c>
      <c r="C633" s="16">
        <f t="shared" si="279"/>
        <v>144.55533670912797</v>
      </c>
      <c r="D633" s="20">
        <f t="shared" si="280"/>
        <v>97.852194912352672</v>
      </c>
      <c r="E633" s="20">
        <f t="shared" si="281"/>
        <v>78.064212969657703</v>
      </c>
      <c r="F633" s="20">
        <f t="shared" si="282"/>
        <v>4.9391425399705939</v>
      </c>
      <c r="G633" s="20">
        <f t="shared" si="283"/>
        <v>5.2097523913992196</v>
      </c>
      <c r="H633" s="20">
        <f t="shared" si="284"/>
        <v>0.27060985142862992</v>
      </c>
      <c r="I633" s="20">
        <f t="shared" si="285"/>
        <v>19.8</v>
      </c>
      <c r="J633" s="20">
        <f t="shared" si="286"/>
        <v>0.98958382227902864</v>
      </c>
      <c r="K633" s="20">
        <f t="shared" si="287"/>
        <v>998.86729486606157</v>
      </c>
      <c r="L633" s="20">
        <f t="shared" si="288"/>
        <v>796.87317494200215</v>
      </c>
      <c r="M633" s="20">
        <f t="shared" si="289"/>
        <v>50.418367746143566</v>
      </c>
      <c r="N633" s="20">
        <f t="shared" si="290"/>
        <v>53.18073123224351</v>
      </c>
      <c r="O633" s="20">
        <f t="shared" si="291"/>
        <v>2.7623634860999915</v>
      </c>
      <c r="P633" s="20">
        <f>Properties!$G$12*EXP(1/$N$2-1/300)*(K633*L633-M633*N633/Properties!$B$3)</f>
        <v>1.2947719034604403E-2</v>
      </c>
      <c r="Q633" s="20">
        <f>Properties!$G$13*(K633^2-O633*N633/Properties!$C$3)</f>
        <v>7.1004795859439787E-4</v>
      </c>
      <c r="R633" s="20">
        <f>Properties!$G$14*(O633*L633-M633*K633/Properties!$D$3)</f>
        <v>6.6024138350824889E-10</v>
      </c>
      <c r="S633" s="20">
        <f t="shared" si="292"/>
        <v>97.848767611638664</v>
      </c>
      <c r="T633" s="20">
        <f t="shared" si="293"/>
        <v>78.061124418535414</v>
      </c>
      <c r="U633" s="20">
        <f t="shared" si="294"/>
        <v>4.9422310910928777</v>
      </c>
      <c r="V633" s="20">
        <f t="shared" si="295"/>
        <v>5.2130103173173659</v>
      </c>
      <c r="W633" s="20">
        <f t="shared" si="296"/>
        <v>0.27077922622449269</v>
      </c>
      <c r="X633" s="20">
        <f t="shared" si="297"/>
        <v>19.8</v>
      </c>
      <c r="Y633" s="20">
        <f t="shared" si="298"/>
        <v>0.98956654325663507</v>
      </c>
      <c r="Z633" s="34">
        <f t="shared" si="299"/>
        <v>6.4946922706921706E-2</v>
      </c>
      <c r="AA633" s="37">
        <f t="shared" si="300"/>
        <v>2.1512323883613363E-2</v>
      </c>
      <c r="AB633" s="37">
        <f t="shared" si="301"/>
        <v>2.4235944768307326E-2</v>
      </c>
      <c r="AC633" s="16">
        <f t="shared" si="302"/>
        <v>18.235010153377932</v>
      </c>
    </row>
    <row r="634" spans="1:29">
      <c r="A634" s="20">
        <f t="shared" si="237"/>
        <v>6.0700000000000712E-2</v>
      </c>
      <c r="B634" s="16">
        <f t="shared" si="278"/>
        <v>7.7285640365425277</v>
      </c>
      <c r="C634" s="16">
        <f t="shared" si="279"/>
        <v>144.79387686871399</v>
      </c>
      <c r="D634" s="20">
        <f t="shared" si="280"/>
        <v>97.848767611638664</v>
      </c>
      <c r="E634" s="20">
        <f t="shared" si="281"/>
        <v>78.061124418535414</v>
      </c>
      <c r="F634" s="20">
        <f t="shared" si="282"/>
        <v>4.9422310910928777</v>
      </c>
      <c r="G634" s="20">
        <f t="shared" si="283"/>
        <v>5.2130103173173659</v>
      </c>
      <c r="H634" s="20">
        <f t="shared" si="284"/>
        <v>0.27077922622449269</v>
      </c>
      <c r="I634" s="20">
        <f t="shared" si="285"/>
        <v>19.8</v>
      </c>
      <c r="J634" s="20">
        <f t="shared" si="286"/>
        <v>0.98956654325663507</v>
      </c>
      <c r="K634" s="20">
        <f t="shared" si="287"/>
        <v>998.81486874816744</v>
      </c>
      <c r="L634" s="20">
        <f t="shared" si="288"/>
        <v>796.82773369094343</v>
      </c>
      <c r="M634" s="20">
        <f t="shared" si="289"/>
        <v>50.449014525818981</v>
      </c>
      <c r="N634" s="20">
        <f t="shared" si="290"/>
        <v>53.213058712605168</v>
      </c>
      <c r="O634" s="20">
        <f t="shared" si="291"/>
        <v>2.7640441867862342</v>
      </c>
      <c r="P634" s="20">
        <f>Properties!$G$12*EXP(1/$N$2-1/300)*(K634*L634-M634*N634/Properties!$B$3)</f>
        <v>1.2946301077496253E-2</v>
      </c>
      <c r="Q634" s="20">
        <f>Properties!$G$13*(K634^2-O634*N634/Properties!$C$3)</f>
        <v>7.0997341622304922E-4</v>
      </c>
      <c r="R634" s="20">
        <f>Properties!$G$14*(O634*L634-M634*K634/Properties!$D$3)</f>
        <v>6.6060271576935114E-10</v>
      </c>
      <c r="S634" s="20">
        <f t="shared" si="292"/>
        <v>97.845340684727148</v>
      </c>
      <c r="T634" s="20">
        <f t="shared" si="293"/>
        <v>78.058036205652755</v>
      </c>
      <c r="U634" s="20">
        <f t="shared" si="294"/>
        <v>4.9453193039755323</v>
      </c>
      <c r="V634" s="20">
        <f t="shared" si="295"/>
        <v>5.2162678872144479</v>
      </c>
      <c r="W634" s="20">
        <f t="shared" si="296"/>
        <v>0.27094858323892007</v>
      </c>
      <c r="X634" s="20">
        <f t="shared" si="297"/>
        <v>19.8</v>
      </c>
      <c r="Y634" s="20">
        <f t="shared" si="298"/>
        <v>0.98954926393252907</v>
      </c>
      <c r="Z634" s="34">
        <f t="shared" si="299"/>
        <v>6.5049324122061103E-2</v>
      </c>
      <c r="AA634" s="37">
        <f t="shared" si="300"/>
        <v>2.154659315272852E-2</v>
      </c>
      <c r="AB634" s="37">
        <f t="shared" si="301"/>
        <v>2.4274547429340564E-2</v>
      </c>
      <c r="AC634" s="16">
        <f t="shared" si="302"/>
        <v>18.234927517447108</v>
      </c>
    </row>
    <row r="635" spans="1:29">
      <c r="A635" s="20">
        <f t="shared" si="237"/>
        <v>6.0800000000000715E-2</v>
      </c>
      <c r="B635" s="16">
        <f t="shared" si="278"/>
        <v>7.7412964319898796</v>
      </c>
      <c r="C635" s="16">
        <f t="shared" si="279"/>
        <v>145.03241702830002</v>
      </c>
      <c r="D635" s="20">
        <f t="shared" si="280"/>
        <v>97.845340684727148</v>
      </c>
      <c r="E635" s="20">
        <f t="shared" si="281"/>
        <v>78.058036205652755</v>
      </c>
      <c r="F635" s="20">
        <f t="shared" si="282"/>
        <v>4.9453193039755323</v>
      </c>
      <c r="G635" s="20">
        <f t="shared" si="283"/>
        <v>5.2162678872144479</v>
      </c>
      <c r="H635" s="20">
        <f t="shared" si="284"/>
        <v>0.27094858323892007</v>
      </c>
      <c r="I635" s="20">
        <f t="shared" si="285"/>
        <v>19.8</v>
      </c>
      <c r="J635" s="20">
        <f t="shared" si="286"/>
        <v>0.98954926393252907</v>
      </c>
      <c r="K635" s="20">
        <f t="shared" si="287"/>
        <v>998.76244736312481</v>
      </c>
      <c r="L635" s="20">
        <f t="shared" si="288"/>
        <v>796.78229675055218</v>
      </c>
      <c r="M635" s="20">
        <f t="shared" si="289"/>
        <v>50.479656736497788</v>
      </c>
      <c r="N635" s="20">
        <f t="shared" si="290"/>
        <v>53.245381381243298</v>
      </c>
      <c r="O635" s="20">
        <f t="shared" si="291"/>
        <v>2.7657246447455588</v>
      </c>
      <c r="P635" s="20">
        <f>Properties!$G$12*EXP(1/$N$2-1/300)*(K635*L635-M635*N635/Properties!$B$3)</f>
        <v>1.294488332923013E-2</v>
      </c>
      <c r="Q635" s="20">
        <f>Properties!$G$13*(K635^2-O635*N635/Properties!$C$3)</f>
        <v>7.0989888448766284E-4</v>
      </c>
      <c r="R635" s="20">
        <f>Properties!$G$14*(O635*L635-M635*K635/Properties!$D$3)</f>
        <v>6.6096394630994137E-10</v>
      </c>
      <c r="S635" s="20">
        <f t="shared" si="292"/>
        <v>97.841914131563243</v>
      </c>
      <c r="T635" s="20">
        <f t="shared" si="293"/>
        <v>78.054948330959917</v>
      </c>
      <c r="U635" s="20">
        <f t="shared" si="294"/>
        <v>4.9484071786683756</v>
      </c>
      <c r="V635" s="20">
        <f t="shared" si="295"/>
        <v>5.2195251011428203</v>
      </c>
      <c r="W635" s="20">
        <f t="shared" si="296"/>
        <v>0.27111792247444927</v>
      </c>
      <c r="X635" s="20">
        <f t="shared" si="297"/>
        <v>19.8</v>
      </c>
      <c r="Y635" s="20">
        <f t="shared" si="298"/>
        <v>0.98953198430669465</v>
      </c>
      <c r="Z635" s="34">
        <f t="shared" si="299"/>
        <v>6.5151710455140566E-2</v>
      </c>
      <c r="AA635" s="37">
        <f t="shared" si="300"/>
        <v>2.1580858684367571E-2</v>
      </c>
      <c r="AB635" s="37">
        <f t="shared" si="301"/>
        <v>2.431314586300104E-2</v>
      </c>
      <c r="AC635" s="16">
        <f t="shared" si="302"/>
        <v>18.234844885143751</v>
      </c>
    </row>
    <row r="636" spans="1:29">
      <c r="A636" s="20">
        <f t="shared" si="237"/>
        <v>6.0900000000000717E-2</v>
      </c>
      <c r="B636" s="16">
        <f t="shared" si="278"/>
        <v>7.7540288274372315</v>
      </c>
      <c r="C636" s="16">
        <f t="shared" si="279"/>
        <v>145.27095718788604</v>
      </c>
      <c r="D636" s="20">
        <f t="shared" si="280"/>
        <v>97.841914131563243</v>
      </c>
      <c r="E636" s="20">
        <f t="shared" si="281"/>
        <v>78.054948330959917</v>
      </c>
      <c r="F636" s="20">
        <f t="shared" si="282"/>
        <v>4.9484071786683756</v>
      </c>
      <c r="G636" s="20">
        <f t="shared" si="283"/>
        <v>5.2195251011428203</v>
      </c>
      <c r="H636" s="20">
        <f t="shared" si="284"/>
        <v>0.27111792247444927</v>
      </c>
      <c r="I636" s="20">
        <f t="shared" si="285"/>
        <v>19.8</v>
      </c>
      <c r="J636" s="20">
        <f t="shared" si="286"/>
        <v>0.98953198430669465</v>
      </c>
      <c r="K636" s="20">
        <f t="shared" si="287"/>
        <v>998.71003071018913</v>
      </c>
      <c r="L636" s="20">
        <f t="shared" si="288"/>
        <v>796.73686412015513</v>
      </c>
      <c r="M636" s="20">
        <f t="shared" si="289"/>
        <v>50.510294378839681</v>
      </c>
      <c r="N636" s="20">
        <f t="shared" si="290"/>
        <v>53.277699238851383</v>
      </c>
      <c r="O636" s="20">
        <f t="shared" si="291"/>
        <v>2.7674048600117445</v>
      </c>
      <c r="P636" s="20">
        <f>Properties!$G$12*EXP(1/$N$2-1/300)*(K636*L636-M636*N636/Properties!$B$3)</f>
        <v>1.2943465789763948E-2</v>
      </c>
      <c r="Q636" s="20">
        <f>Properties!$G$13*(K636^2-O636*N636/Properties!$C$3)</f>
        <v>7.0982436338612323E-4</v>
      </c>
      <c r="R636" s="20">
        <f>Properties!$G$14*(O636*L636-M636*K636/Properties!$D$3)</f>
        <v>6.6132507515468527E-10</v>
      </c>
      <c r="S636" s="20">
        <f t="shared" si="292"/>
        <v>97.838487952092066</v>
      </c>
      <c r="T636" s="20">
        <f t="shared" si="293"/>
        <v>78.051860794407077</v>
      </c>
      <c r="U636" s="20">
        <f t="shared" si="294"/>
        <v>4.951494715221215</v>
      </c>
      <c r="V636" s="20">
        <f t="shared" si="295"/>
        <v>5.222781959154827</v>
      </c>
      <c r="W636" s="20">
        <f t="shared" si="296"/>
        <v>0.27128724393361686</v>
      </c>
      <c r="X636" s="20">
        <f t="shared" si="297"/>
        <v>19.8</v>
      </c>
      <c r="Y636" s="20">
        <f t="shared" si="298"/>
        <v>0.98951470437911615</v>
      </c>
      <c r="Z636" s="34">
        <f t="shared" si="299"/>
        <v>6.5254081709199441E-2</v>
      </c>
      <c r="AA636" s="37">
        <f t="shared" si="300"/>
        <v>2.1615120479079337E-2</v>
      </c>
      <c r="AB636" s="37">
        <f t="shared" si="301"/>
        <v>2.4351740069911542E-2</v>
      </c>
      <c r="AC636" s="16">
        <f t="shared" si="302"/>
        <v>18.234762256467768</v>
      </c>
    </row>
    <row r="637" spans="1:29">
      <c r="A637" s="20">
        <f t="shared" si="237"/>
        <v>6.100000000000072E-2</v>
      </c>
      <c r="B637" s="16">
        <f t="shared" si="278"/>
        <v>7.7667612228845835</v>
      </c>
      <c r="C637" s="16">
        <f t="shared" si="279"/>
        <v>145.50949734747206</v>
      </c>
      <c r="D637" s="20">
        <f t="shared" si="280"/>
        <v>97.838487952092066</v>
      </c>
      <c r="E637" s="20">
        <f t="shared" si="281"/>
        <v>78.051860794407077</v>
      </c>
      <c r="F637" s="20">
        <f t="shared" si="282"/>
        <v>4.951494715221215</v>
      </c>
      <c r="G637" s="20">
        <f t="shared" si="283"/>
        <v>5.222781959154827</v>
      </c>
      <c r="H637" s="20">
        <f t="shared" si="284"/>
        <v>0.27128724393361686</v>
      </c>
      <c r="I637" s="20">
        <f t="shared" si="285"/>
        <v>19.8</v>
      </c>
      <c r="J637" s="20">
        <f t="shared" si="286"/>
        <v>0.98951470437911615</v>
      </c>
      <c r="K637" s="20">
        <f t="shared" si="287"/>
        <v>998.65761878861645</v>
      </c>
      <c r="L637" s="20">
        <f t="shared" si="288"/>
        <v>796.69143579907916</v>
      </c>
      <c r="M637" s="20">
        <f t="shared" si="289"/>
        <v>50.540927453504267</v>
      </c>
      <c r="N637" s="20">
        <f t="shared" si="290"/>
        <v>53.310012286122785</v>
      </c>
      <c r="O637" s="20">
        <f t="shared" si="291"/>
        <v>2.7690848326185646</v>
      </c>
      <c r="P637" s="20">
        <f>Properties!$G$12*EXP(1/$N$2-1/300)*(K637*L637-M637*N637/Properties!$B$3)</f>
        <v>1.2942048459055633E-2</v>
      </c>
      <c r="Q637" s="20">
        <f>Properties!$G$13*(K637^2-O637*N637/Properties!$C$3)</f>
        <v>7.0974985291631632E-4</v>
      </c>
      <c r="R637" s="20">
        <f>Properties!$G$14*(O637*L637-M637*K637/Properties!$D$3)</f>
        <v>6.616861023282413E-10</v>
      </c>
      <c r="S637" s="20">
        <f t="shared" si="292"/>
        <v>97.83506214625875</v>
      </c>
      <c r="T637" s="20">
        <f t="shared" si="293"/>
        <v>78.048773595944439</v>
      </c>
      <c r="U637" s="20">
        <f t="shared" si="294"/>
        <v>4.9545819136838469</v>
      </c>
      <c r="V637" s="20">
        <f t="shared" si="295"/>
        <v>5.2260384613028013</v>
      </c>
      <c r="W637" s="20">
        <f t="shared" si="296"/>
        <v>0.27145654761895899</v>
      </c>
      <c r="X637" s="20">
        <f t="shared" si="297"/>
        <v>19.8</v>
      </c>
      <c r="Y637" s="20">
        <f t="shared" si="298"/>
        <v>0.9894974241497777</v>
      </c>
      <c r="Z637" s="34">
        <f t="shared" si="299"/>
        <v>6.5356437887276075E-2</v>
      </c>
      <c r="AA637" s="37">
        <f t="shared" si="300"/>
        <v>2.1649378537412504E-2</v>
      </c>
      <c r="AB637" s="37">
        <f t="shared" si="301"/>
        <v>2.4390330050694509E-2</v>
      </c>
      <c r="AC637" s="16">
        <f t="shared" si="302"/>
        <v>18.234679631419059</v>
      </c>
    </row>
    <row r="638" spans="1:29">
      <c r="A638" s="20">
        <f t="shared" si="237"/>
        <v>6.1100000000000723E-2</v>
      </c>
      <c r="B638" s="16">
        <f t="shared" si="278"/>
        <v>7.7794936183319354</v>
      </c>
      <c r="C638" s="16">
        <f t="shared" si="279"/>
        <v>145.74803750705809</v>
      </c>
      <c r="D638" s="20">
        <f t="shared" si="280"/>
        <v>97.83506214625875</v>
      </c>
      <c r="E638" s="20">
        <f t="shared" si="281"/>
        <v>78.048773595944439</v>
      </c>
      <c r="F638" s="20">
        <f t="shared" si="282"/>
        <v>4.9545819136838469</v>
      </c>
      <c r="G638" s="20">
        <f t="shared" si="283"/>
        <v>5.2260384613028013</v>
      </c>
      <c r="H638" s="20">
        <f t="shared" si="284"/>
        <v>0.27145654761895899</v>
      </c>
      <c r="I638" s="20">
        <f t="shared" si="285"/>
        <v>19.8</v>
      </c>
      <c r="J638" s="20">
        <f t="shared" si="286"/>
        <v>0.9894974241497777</v>
      </c>
      <c r="K638" s="20">
        <f t="shared" si="287"/>
        <v>998.60521159766267</v>
      </c>
      <c r="L638" s="20">
        <f t="shared" si="288"/>
        <v>796.64601178665066</v>
      </c>
      <c r="M638" s="20">
        <f t="shared" si="289"/>
        <v>50.571555961150999</v>
      </c>
      <c r="N638" s="20">
        <f t="shared" si="290"/>
        <v>53.342320523750743</v>
      </c>
      <c r="O638" s="20">
        <f t="shared" si="291"/>
        <v>2.7707645625997857</v>
      </c>
      <c r="P638" s="20">
        <f>Properties!$G$12*EXP(1/$N$2-1/300)*(K638*L638-M638*N638/Properties!$B$3)</f>
        <v>1.2940631337063115E-2</v>
      </c>
      <c r="Q638" s="20">
        <f>Properties!$G$13*(K638^2-O638*N638/Properties!$C$3)</f>
        <v>7.0967535307612747E-4</v>
      </c>
      <c r="R638" s="20">
        <f>Properties!$G$14*(O638*L638-M638*K638/Properties!$D$3)</f>
        <v>6.6204702785526027E-10</v>
      </c>
      <c r="S638" s="20">
        <f t="shared" si="292"/>
        <v>97.83163671400844</v>
      </c>
      <c r="T638" s="20">
        <f t="shared" si="293"/>
        <v>78.045686735522224</v>
      </c>
      <c r="U638" s="20">
        <f t="shared" si="294"/>
        <v>4.9576687741060583</v>
      </c>
      <c r="V638" s="20">
        <f t="shared" si="295"/>
        <v>5.2292946076390647</v>
      </c>
      <c r="W638" s="20">
        <f t="shared" si="296"/>
        <v>0.27162583353301123</v>
      </c>
      <c r="X638" s="20">
        <f t="shared" si="297"/>
        <v>19.8</v>
      </c>
      <c r="Y638" s="20">
        <f t="shared" si="298"/>
        <v>0.98948014361866354</v>
      </c>
      <c r="Z638" s="34">
        <f t="shared" si="299"/>
        <v>6.5458778992408706E-2</v>
      </c>
      <c r="AA638" s="37">
        <f t="shared" si="300"/>
        <v>2.1683632859915605E-2</v>
      </c>
      <c r="AB638" s="37">
        <f t="shared" si="301"/>
        <v>2.4428915805972194E-2</v>
      </c>
      <c r="AC638" s="16">
        <f t="shared" si="302"/>
        <v>18.234597009997533</v>
      </c>
    </row>
    <row r="639" spans="1:29">
      <c r="A639" s="20">
        <f t="shared" si="237"/>
        <v>6.1200000000000726E-2</v>
      </c>
      <c r="B639" s="16">
        <f t="shared" si="278"/>
        <v>7.7922260137792874</v>
      </c>
      <c r="C639" s="16">
        <f t="shared" si="279"/>
        <v>145.98657766664411</v>
      </c>
      <c r="D639" s="20">
        <f t="shared" si="280"/>
        <v>97.83163671400844</v>
      </c>
      <c r="E639" s="20">
        <f t="shared" si="281"/>
        <v>78.045686735522224</v>
      </c>
      <c r="F639" s="20">
        <f t="shared" si="282"/>
        <v>4.9576687741060583</v>
      </c>
      <c r="G639" s="20">
        <f t="shared" si="283"/>
        <v>5.2292946076390647</v>
      </c>
      <c r="H639" s="20">
        <f t="shared" si="284"/>
        <v>0.27162583353301123</v>
      </c>
      <c r="I639" s="20">
        <f t="shared" si="285"/>
        <v>19.8</v>
      </c>
      <c r="J639" s="20">
        <f t="shared" si="286"/>
        <v>0.98948014361866354</v>
      </c>
      <c r="K639" s="20">
        <f t="shared" si="287"/>
        <v>998.55280913658453</v>
      </c>
      <c r="L639" s="20">
        <f t="shared" si="288"/>
        <v>796.60059208219764</v>
      </c>
      <c r="M639" s="20">
        <f t="shared" si="289"/>
        <v>50.602179902439211</v>
      </c>
      <c r="N639" s="20">
        <f t="shared" si="290"/>
        <v>53.37462395242833</v>
      </c>
      <c r="O639" s="20">
        <f t="shared" si="291"/>
        <v>2.7724440499891689</v>
      </c>
      <c r="P639" s="20">
        <f>Properties!$G$12*EXP(1/$N$2-1/300)*(K639*L639-M639*N639/Properties!$B$3)</f>
        <v>1.2939214423744355E-2</v>
      </c>
      <c r="Q639" s="20">
        <f>Properties!$G$13*(K639^2-O639*N639/Properties!$C$3)</f>
        <v>7.0960086386344422E-4</v>
      </c>
      <c r="R639" s="20">
        <f>Properties!$G$14*(O639*L639-M639*K639/Properties!$D$3)</f>
        <v>6.6240785176038937E-10</v>
      </c>
      <c r="S639" s="20">
        <f t="shared" si="292"/>
        <v>97.828211655286282</v>
      </c>
      <c r="T639" s="20">
        <f t="shared" si="293"/>
        <v>78.042600213090651</v>
      </c>
      <c r="U639" s="20">
        <f t="shared" si="294"/>
        <v>4.9607552965376271</v>
      </c>
      <c r="V639" s="20">
        <f t="shared" si="295"/>
        <v>5.2325503982159312</v>
      </c>
      <c r="W639" s="20">
        <f t="shared" si="296"/>
        <v>0.27179510167830873</v>
      </c>
      <c r="X639" s="20">
        <f t="shared" si="297"/>
        <v>19.8</v>
      </c>
      <c r="Y639" s="20">
        <f t="shared" si="298"/>
        <v>0.98946286278575779</v>
      </c>
      <c r="Z639" s="34">
        <f t="shared" si="299"/>
        <v>6.5561105027633459E-2</v>
      </c>
      <c r="AA639" s="37">
        <f t="shared" si="300"/>
        <v>2.1717883447137182E-2</v>
      </c>
      <c r="AB639" s="37">
        <f t="shared" si="301"/>
        <v>2.4467497336366863E-2</v>
      </c>
      <c r="AC639" s="16">
        <f t="shared" si="302"/>
        <v>18.234514392203081</v>
      </c>
    </row>
    <row r="640" spans="1:29">
      <c r="A640" s="20">
        <f t="shared" si="237"/>
        <v>6.1300000000000729E-2</v>
      </c>
      <c r="B640" s="16">
        <f t="shared" si="278"/>
        <v>7.8049584092266393</v>
      </c>
      <c r="C640" s="16">
        <f t="shared" si="279"/>
        <v>146.22511782623013</v>
      </c>
      <c r="D640" s="20">
        <f t="shared" si="280"/>
        <v>97.828211655286282</v>
      </c>
      <c r="E640" s="20">
        <f t="shared" si="281"/>
        <v>78.042600213090651</v>
      </c>
      <c r="F640" s="20">
        <f t="shared" si="282"/>
        <v>4.9607552965376271</v>
      </c>
      <c r="G640" s="20">
        <f t="shared" si="283"/>
        <v>5.2325503982159312</v>
      </c>
      <c r="H640" s="20">
        <f t="shared" si="284"/>
        <v>0.27179510167830873</v>
      </c>
      <c r="I640" s="20">
        <f t="shared" si="285"/>
        <v>19.8</v>
      </c>
      <c r="J640" s="20">
        <f t="shared" si="286"/>
        <v>0.98946286278575779</v>
      </c>
      <c r="K640" s="20">
        <f t="shared" si="287"/>
        <v>998.50041140463838</v>
      </c>
      <c r="L640" s="20">
        <f t="shared" si="288"/>
        <v>796.55517668504694</v>
      </c>
      <c r="M640" s="20">
        <f t="shared" si="289"/>
        <v>50.632799278028095</v>
      </c>
      <c r="N640" s="20">
        <f t="shared" si="290"/>
        <v>53.406922572848515</v>
      </c>
      <c r="O640" s="20">
        <f t="shared" si="291"/>
        <v>2.774123294820467</v>
      </c>
      <c r="P640" s="20">
        <f>Properties!$G$12*EXP(1/$N$2-1/300)*(K640*L640-M640*N640/Properties!$B$3)</f>
        <v>1.2937797719057313E-2</v>
      </c>
      <c r="Q640" s="20">
        <f>Properties!$G$13*(K640^2-O640*N640/Properties!$C$3)</f>
        <v>7.0952638527615336E-4</v>
      </c>
      <c r="R640" s="20">
        <f>Properties!$G$14*(O640*L640-M640*K640/Properties!$D$3)</f>
        <v>6.6276857406826556E-10</v>
      </c>
      <c r="S640" s="20">
        <f t="shared" si="292"/>
        <v>97.824786970037437</v>
      </c>
      <c r="T640" s="20">
        <f t="shared" si="293"/>
        <v>78.039514028599953</v>
      </c>
      <c r="U640" s="20">
        <f t="shared" si="294"/>
        <v>4.9638414810283198</v>
      </c>
      <c r="V640" s="20">
        <f t="shared" si="295"/>
        <v>5.2358058330857009</v>
      </c>
      <c r="W640" s="20">
        <f t="shared" si="296"/>
        <v>0.27196435205738606</v>
      </c>
      <c r="X640" s="20">
        <f t="shared" si="297"/>
        <v>19.8</v>
      </c>
      <c r="Y640" s="20">
        <f t="shared" si="298"/>
        <v>0.98944558165104468</v>
      </c>
      <c r="Z640" s="34">
        <f t="shared" si="299"/>
        <v>6.5663415995986241E-2</v>
      </c>
      <c r="AA640" s="37">
        <f t="shared" si="300"/>
        <v>2.1752130299625635E-2</v>
      </c>
      <c r="AB640" s="37">
        <f t="shared" si="301"/>
        <v>2.4506074642500587E-2</v>
      </c>
      <c r="AC640" s="16">
        <f t="shared" si="302"/>
        <v>18.234431778035621</v>
      </c>
    </row>
    <row r="641" spans="1:29">
      <c r="A641" s="20">
        <f t="shared" si="237"/>
        <v>6.1400000000000732E-2</v>
      </c>
      <c r="B641" s="16">
        <f t="shared" si="278"/>
        <v>7.8176908046739912</v>
      </c>
      <c r="C641" s="16">
        <f t="shared" si="279"/>
        <v>146.46365798581616</v>
      </c>
      <c r="D641" s="20">
        <f t="shared" si="280"/>
        <v>97.824786970037437</v>
      </c>
      <c r="E641" s="20">
        <f t="shared" si="281"/>
        <v>78.039514028599953</v>
      </c>
      <c r="F641" s="20">
        <f t="shared" si="282"/>
        <v>4.9638414810283198</v>
      </c>
      <c r="G641" s="20">
        <f t="shared" si="283"/>
        <v>5.2358058330857009</v>
      </c>
      <c r="H641" s="20">
        <f t="shared" si="284"/>
        <v>0.27196435205738606</v>
      </c>
      <c r="I641" s="20">
        <f t="shared" si="285"/>
        <v>19.8</v>
      </c>
      <c r="J641" s="20">
        <f t="shared" si="286"/>
        <v>0.98944558165104468</v>
      </c>
      <c r="K641" s="20">
        <f t="shared" si="287"/>
        <v>998.44801840108073</v>
      </c>
      <c r="L641" s="20">
        <f t="shared" si="288"/>
        <v>796.50976559452613</v>
      </c>
      <c r="M641" s="20">
        <f t="shared" si="289"/>
        <v>50.663414088576722</v>
      </c>
      <c r="N641" s="20">
        <f t="shared" si="290"/>
        <v>53.439216385704107</v>
      </c>
      <c r="O641" s="20">
        <f t="shared" si="291"/>
        <v>2.7758022971274259</v>
      </c>
      <c r="P641" s="20">
        <f>Properties!$G$12*EXP(1/$N$2-1/300)*(K641*L641-M641*N641/Properties!$B$3)</f>
        <v>1.2936381222959953E-2</v>
      </c>
      <c r="Q641" s="20">
        <f>Properties!$G$13*(K641^2-O641*N641/Properties!$C$3)</f>
        <v>7.0945191731214231E-4</v>
      </c>
      <c r="R641" s="20">
        <f>Properties!$G$14*(O641*L641-M641*K641/Properties!$D$3)</f>
        <v>6.631291948035201E-10</v>
      </c>
      <c r="S641" s="20">
        <f t="shared" si="292"/>
        <v>97.821362658207079</v>
      </c>
      <c r="T641" s="20">
        <f t="shared" si="293"/>
        <v>78.036428182000378</v>
      </c>
      <c r="U641" s="20">
        <f t="shared" si="294"/>
        <v>4.9669273276278929</v>
      </c>
      <c r="V641" s="20">
        <f t="shared" si="295"/>
        <v>5.2390609123006655</v>
      </c>
      <c r="W641" s="20">
        <f t="shared" si="296"/>
        <v>0.27213358467277737</v>
      </c>
      <c r="X641" s="20">
        <f t="shared" si="297"/>
        <v>19.8</v>
      </c>
      <c r="Y641" s="20">
        <f t="shared" si="298"/>
        <v>0.98942830021450834</v>
      </c>
      <c r="Z641" s="34">
        <f t="shared" si="299"/>
        <v>6.5765711900502732E-2</v>
      </c>
      <c r="AA641" s="37">
        <f t="shared" si="300"/>
        <v>2.1786373417929213E-2</v>
      </c>
      <c r="AB641" s="37">
        <f t="shared" si="301"/>
        <v>2.4544647724995271E-2</v>
      </c>
      <c r="AC641" s="16">
        <f t="shared" si="302"/>
        <v>18.234349167495051</v>
      </c>
    </row>
    <row r="642" spans="1:29">
      <c r="A642" s="20">
        <f t="shared" si="237"/>
        <v>6.1500000000000735E-2</v>
      </c>
      <c r="B642" s="16">
        <f t="shared" si="278"/>
        <v>7.8304232001213441</v>
      </c>
      <c r="C642" s="16">
        <f t="shared" si="279"/>
        <v>146.70219814540218</v>
      </c>
      <c r="D642" s="20">
        <f t="shared" si="280"/>
        <v>97.821362658207079</v>
      </c>
      <c r="E642" s="20">
        <f t="shared" si="281"/>
        <v>78.036428182000378</v>
      </c>
      <c r="F642" s="20">
        <f t="shared" si="282"/>
        <v>4.9669273276278929</v>
      </c>
      <c r="G642" s="20">
        <f t="shared" si="283"/>
        <v>5.2390609123006655</v>
      </c>
      <c r="H642" s="20">
        <f t="shared" si="284"/>
        <v>0.27213358467277737</v>
      </c>
      <c r="I642" s="20">
        <f t="shared" si="285"/>
        <v>19.8</v>
      </c>
      <c r="J642" s="20">
        <f t="shared" si="286"/>
        <v>0.98942830021450834</v>
      </c>
      <c r="K642" s="20">
        <f t="shared" si="287"/>
        <v>998.39563012516805</v>
      </c>
      <c r="L642" s="20">
        <f t="shared" si="288"/>
        <v>796.46435880996239</v>
      </c>
      <c r="M642" s="20">
        <f t="shared" si="289"/>
        <v>50.694024334743993</v>
      </c>
      <c r="N642" s="20">
        <f t="shared" si="290"/>
        <v>53.471505391687728</v>
      </c>
      <c r="O642" s="20">
        <f t="shared" si="291"/>
        <v>2.7774810569437851</v>
      </c>
      <c r="P642" s="20">
        <f>Properties!$G$12*EXP(1/$N$2-1/300)*(K642*L642-M642*N642/Properties!$B$3)</f>
        <v>1.2934964935410251E-2</v>
      </c>
      <c r="Q642" s="20">
        <f>Properties!$G$13*(K642^2-O642*N642/Properties!$C$3)</f>
        <v>7.0937745996929927E-4</v>
      </c>
      <c r="R642" s="20">
        <f>Properties!$G$14*(O642*L642-M642*K642/Properties!$D$3)</f>
        <v>6.6348971399077743E-10</v>
      </c>
      <c r="S642" s="20">
        <f t="shared" si="292"/>
        <v>97.817938719740397</v>
      </c>
      <c r="T642" s="20">
        <f t="shared" si="293"/>
        <v>78.033342673242174</v>
      </c>
      <c r="U642" s="20">
        <f t="shared" si="294"/>
        <v>4.9700128363860943</v>
      </c>
      <c r="V642" s="20">
        <f t="shared" si="295"/>
        <v>5.2423156359131058</v>
      </c>
      <c r="W642" s="20">
        <f t="shared" si="296"/>
        <v>0.27230279952701625</v>
      </c>
      <c r="X642" s="20">
        <f t="shared" si="297"/>
        <v>19.8</v>
      </c>
      <c r="Y642" s="20">
        <f t="shared" si="298"/>
        <v>0.989411018476133</v>
      </c>
      <c r="Z642" s="34">
        <f t="shared" si="299"/>
        <v>6.586799274421784E-2</v>
      </c>
      <c r="AA642" s="37">
        <f t="shared" si="300"/>
        <v>2.1820612802596031E-2</v>
      </c>
      <c r="AB642" s="37">
        <f t="shared" si="301"/>
        <v>2.4583216584472822E-2</v>
      </c>
      <c r="AC642" s="16">
        <f t="shared" si="302"/>
        <v>18.234266560581268</v>
      </c>
    </row>
    <row r="643" spans="1:29">
      <c r="A643" s="20">
        <f t="shared" si="237"/>
        <v>6.1600000000000737E-2</v>
      </c>
      <c r="B643" s="16">
        <f t="shared" si="278"/>
        <v>7.843155595568696</v>
      </c>
      <c r="C643" s="16">
        <f t="shared" si="279"/>
        <v>146.9407383049882</v>
      </c>
      <c r="D643" s="20">
        <f t="shared" si="280"/>
        <v>97.817938719740397</v>
      </c>
      <c r="E643" s="20">
        <f t="shared" si="281"/>
        <v>78.033342673242174</v>
      </c>
      <c r="F643" s="20">
        <f t="shared" si="282"/>
        <v>4.9700128363860943</v>
      </c>
      <c r="G643" s="20">
        <f t="shared" si="283"/>
        <v>5.2423156359131058</v>
      </c>
      <c r="H643" s="20">
        <f t="shared" si="284"/>
        <v>0.27230279952701625</v>
      </c>
      <c r="I643" s="20">
        <f t="shared" si="285"/>
        <v>19.8</v>
      </c>
      <c r="J643" s="20">
        <f t="shared" si="286"/>
        <v>0.989411018476133</v>
      </c>
      <c r="K643" s="20">
        <f t="shared" si="287"/>
        <v>998.34324657615764</v>
      </c>
      <c r="L643" s="20">
        <f t="shared" si="288"/>
        <v>796.41895633068373</v>
      </c>
      <c r="M643" s="20">
        <f t="shared" si="289"/>
        <v>50.72463001718873</v>
      </c>
      <c r="N643" s="20">
        <f t="shared" si="290"/>
        <v>53.503789591491959</v>
      </c>
      <c r="O643" s="20">
        <f t="shared" si="291"/>
        <v>2.77915957430328</v>
      </c>
      <c r="P643" s="20">
        <f>Properties!$G$12*EXP(1/$N$2-1/300)*(K643*L643-M643*N643/Properties!$B$3)</f>
        <v>1.293354885636621E-2</v>
      </c>
      <c r="Q643" s="20">
        <f>Properties!$G$13*(K643^2-O643*N643/Properties!$C$3)</f>
        <v>7.0930301324551319E-4</v>
      </c>
      <c r="R643" s="20">
        <f>Properties!$G$14*(O643*L643-M643*K643/Properties!$D$3)</f>
        <v>6.6385013165465684E-10</v>
      </c>
      <c r="S643" s="20">
        <f t="shared" si="292"/>
        <v>97.814515154582594</v>
      </c>
      <c r="T643" s="20">
        <f t="shared" si="293"/>
        <v>78.030257502275603</v>
      </c>
      <c r="U643" s="20">
        <f t="shared" si="294"/>
        <v>4.9730980073526601</v>
      </c>
      <c r="V643" s="20">
        <f t="shared" si="295"/>
        <v>5.2455700039752911</v>
      </c>
      <c r="W643" s="20">
        <f t="shared" si="296"/>
        <v>0.27247199662263577</v>
      </c>
      <c r="X643" s="20">
        <f t="shared" si="297"/>
        <v>19.8</v>
      </c>
      <c r="Y643" s="20">
        <f t="shared" si="298"/>
        <v>0.98939373643590289</v>
      </c>
      <c r="Z643" s="34">
        <f t="shared" si="299"/>
        <v>6.5970258530164583E-2</v>
      </c>
      <c r="AA643" s="37">
        <f t="shared" si="300"/>
        <v>2.1854848454174059E-2</v>
      </c>
      <c r="AB643" s="37">
        <f t="shared" si="301"/>
        <v>2.4621781221554961E-2</v>
      </c>
      <c r="AC643" s="16">
        <f t="shared" si="302"/>
        <v>18.234183957294185</v>
      </c>
    </row>
    <row r="644" spans="1:29">
      <c r="A644" s="20">
        <f t="shared" si="237"/>
        <v>6.170000000000074E-2</v>
      </c>
      <c r="B644" s="16">
        <f t="shared" si="278"/>
        <v>7.855887991016048</v>
      </c>
      <c r="C644" s="16">
        <f t="shared" si="279"/>
        <v>147.17927846457422</v>
      </c>
      <c r="D644" s="20">
        <f t="shared" si="280"/>
        <v>97.814515154582594</v>
      </c>
      <c r="E644" s="20">
        <f t="shared" si="281"/>
        <v>78.030257502275603</v>
      </c>
      <c r="F644" s="20">
        <f t="shared" si="282"/>
        <v>4.9730980073526601</v>
      </c>
      <c r="G644" s="20">
        <f t="shared" si="283"/>
        <v>5.2455700039752911</v>
      </c>
      <c r="H644" s="20">
        <f t="shared" si="284"/>
        <v>0.27247199662263577</v>
      </c>
      <c r="I644" s="20">
        <f t="shared" si="285"/>
        <v>19.8</v>
      </c>
      <c r="J644" s="20">
        <f t="shared" si="286"/>
        <v>0.98939373643590289</v>
      </c>
      <c r="K644" s="20">
        <f t="shared" si="287"/>
        <v>998.29086775330654</v>
      </c>
      <c r="L644" s="20">
        <f t="shared" si="288"/>
        <v>796.37355815601791</v>
      </c>
      <c r="M644" s="20">
        <f t="shared" si="289"/>
        <v>50.755231136569577</v>
      </c>
      <c r="N644" s="20">
        <f t="shared" si="290"/>
        <v>53.536068985809159</v>
      </c>
      <c r="O644" s="20">
        <f t="shared" si="291"/>
        <v>2.7808378492396342</v>
      </c>
      <c r="P644" s="20">
        <f>Properties!$G$12*EXP(1/$N$2-1/300)*(K644*L644-M644*N644/Properties!$B$3)</f>
        <v>1.2932132985785827E-2</v>
      </c>
      <c r="Q644" s="20">
        <f>Properties!$G$13*(K644^2-O644*N644/Properties!$C$3)</f>
        <v>7.0922857713867334E-4</v>
      </c>
      <c r="R644" s="20">
        <f>Properties!$G$14*(O644*L644-M644*K644/Properties!$D$3)</f>
        <v>6.6421044781976797E-10</v>
      </c>
      <c r="S644" s="20">
        <f t="shared" si="292"/>
        <v>97.811091962678873</v>
      </c>
      <c r="T644" s="20">
        <f t="shared" si="293"/>
        <v>78.027172669050941</v>
      </c>
      <c r="U644" s="20">
        <f t="shared" si="294"/>
        <v>4.9761828405773176</v>
      </c>
      <c r="V644" s="20">
        <f t="shared" si="295"/>
        <v>5.2488240165394817</v>
      </c>
      <c r="W644" s="20">
        <f t="shared" si="296"/>
        <v>0.27264117596216852</v>
      </c>
      <c r="X644" s="20">
        <f t="shared" si="297"/>
        <v>19.8</v>
      </c>
      <c r="Y644" s="20">
        <f t="shared" si="298"/>
        <v>0.98937645409380215</v>
      </c>
      <c r="Z644" s="34">
        <f t="shared" si="299"/>
        <v>6.6072509261376311E-2</v>
      </c>
      <c r="AA644" s="37">
        <f t="shared" si="300"/>
        <v>2.1889080373211273E-2</v>
      </c>
      <c r="AB644" s="37">
        <f t="shared" si="301"/>
        <v>2.4660341636863238E-2</v>
      </c>
      <c r="AC644" s="16">
        <f t="shared" si="302"/>
        <v>18.234101357633701</v>
      </c>
    </row>
    <row r="645" spans="1:29">
      <c r="A645" s="20">
        <f t="shared" si="237"/>
        <v>6.1800000000000743E-2</v>
      </c>
      <c r="B645" s="16">
        <f t="shared" si="278"/>
        <v>7.8686203864633999</v>
      </c>
      <c r="C645" s="16">
        <f t="shared" si="279"/>
        <v>147.41781862416025</v>
      </c>
      <c r="D645" s="20">
        <f t="shared" si="280"/>
        <v>97.811091962678873</v>
      </c>
      <c r="E645" s="20">
        <f t="shared" si="281"/>
        <v>78.027172669050941</v>
      </c>
      <c r="F645" s="20">
        <f t="shared" si="282"/>
        <v>4.9761828405773176</v>
      </c>
      <c r="G645" s="20">
        <f t="shared" si="283"/>
        <v>5.2488240165394817</v>
      </c>
      <c r="H645" s="20">
        <f t="shared" si="284"/>
        <v>0.27264117596216852</v>
      </c>
      <c r="I645" s="20">
        <f t="shared" si="285"/>
        <v>19.8</v>
      </c>
      <c r="J645" s="20">
        <f t="shared" si="286"/>
        <v>0.98937645409380215</v>
      </c>
      <c r="K645" s="20">
        <f t="shared" si="287"/>
        <v>998.23849365587171</v>
      </c>
      <c r="L645" s="20">
        <f t="shared" si="288"/>
        <v>796.3281642852927</v>
      </c>
      <c r="M645" s="20">
        <f t="shared" si="289"/>
        <v>50.785827693545052</v>
      </c>
      <c r="N645" s="20">
        <f t="shared" si="290"/>
        <v>53.568343575331575</v>
      </c>
      <c r="O645" s="20">
        <f t="shared" si="291"/>
        <v>2.7825158817865687</v>
      </c>
      <c r="P645" s="20">
        <f>Properties!$G$12*EXP(1/$N$2-1/300)*(K645*L645-M645*N645/Properties!$B$3)</f>
        <v>1.2930717323627109E-2</v>
      </c>
      <c r="Q645" s="20">
        <f>Properties!$G$13*(K645^2-O645*N645/Properties!$C$3)</f>
        <v>7.0915415164666932E-4</v>
      </c>
      <c r="R645" s="20">
        <f>Properties!$G$14*(O645*L645-M645*K645/Properties!$D$3)</f>
        <v>6.6457066251071562E-10</v>
      </c>
      <c r="S645" s="20">
        <f t="shared" si="292"/>
        <v>97.807669143974451</v>
      </c>
      <c r="T645" s="20">
        <f t="shared" si="293"/>
        <v>78.024088173518479</v>
      </c>
      <c r="U645" s="20">
        <f t="shared" si="294"/>
        <v>4.9792673361097837</v>
      </c>
      <c r="V645" s="20">
        <f t="shared" si="295"/>
        <v>5.2520776736579267</v>
      </c>
      <c r="W645" s="20">
        <f t="shared" si="296"/>
        <v>0.2728103375481466</v>
      </c>
      <c r="X645" s="20">
        <f t="shared" si="297"/>
        <v>19.8</v>
      </c>
      <c r="Y645" s="20">
        <f t="shared" si="298"/>
        <v>0.98935917144981489</v>
      </c>
      <c r="Z645" s="34">
        <f t="shared" si="299"/>
        <v>6.6174744940885377E-2</v>
      </c>
      <c r="AA645" s="37">
        <f t="shared" si="300"/>
        <v>2.1923308560255494E-2</v>
      </c>
      <c r="AB645" s="37">
        <f t="shared" si="301"/>
        <v>2.4698897831019018E-2</v>
      </c>
      <c r="AC645" s="16">
        <f t="shared" si="302"/>
        <v>18.234018761599717</v>
      </c>
    </row>
    <row r="646" spans="1:29">
      <c r="A646" s="20">
        <f t="shared" si="237"/>
        <v>6.1900000000000746E-2</v>
      </c>
      <c r="B646" s="16">
        <f t="shared" si="278"/>
        <v>7.8813527819107518</v>
      </c>
      <c r="C646" s="16">
        <f t="shared" si="279"/>
        <v>147.65635878374627</v>
      </c>
      <c r="D646" s="20">
        <f t="shared" si="280"/>
        <v>97.807669143974451</v>
      </c>
      <c r="E646" s="20">
        <f t="shared" si="281"/>
        <v>78.024088173518479</v>
      </c>
      <c r="F646" s="20">
        <f t="shared" si="282"/>
        <v>4.9792673361097837</v>
      </c>
      <c r="G646" s="20">
        <f t="shared" si="283"/>
        <v>5.2520776736579267</v>
      </c>
      <c r="H646" s="20">
        <f t="shared" si="284"/>
        <v>0.2728103375481466</v>
      </c>
      <c r="I646" s="20">
        <f t="shared" si="285"/>
        <v>19.8</v>
      </c>
      <c r="J646" s="20">
        <f t="shared" si="286"/>
        <v>0.98935917144981489</v>
      </c>
      <c r="K646" s="20">
        <f t="shared" si="287"/>
        <v>998.18612428311042</v>
      </c>
      <c r="L646" s="20">
        <f t="shared" si="288"/>
        <v>796.28277471783633</v>
      </c>
      <c r="M646" s="20">
        <f t="shared" si="289"/>
        <v>50.816419688773557</v>
      </c>
      <c r="N646" s="20">
        <f t="shared" si="290"/>
        <v>53.600613360751311</v>
      </c>
      <c r="O646" s="20">
        <f t="shared" si="291"/>
        <v>2.7841936719777958</v>
      </c>
      <c r="P646" s="20">
        <f>Properties!$G$12*EXP(1/$N$2-1/300)*(K646*L646-M646*N646/Properties!$B$3)</f>
        <v>1.2929301869848085E-2</v>
      </c>
      <c r="Q646" s="20">
        <f>Properties!$G$13*(K646^2-O646*N646/Properties!$C$3)</f>
        <v>7.0907973676739128E-4</v>
      </c>
      <c r="R646" s="20">
        <f>Properties!$G$14*(O646*L646-M646*K646/Properties!$D$3)</f>
        <v>6.6493077575209716E-10</v>
      </c>
      <c r="S646" s="20">
        <f t="shared" si="292"/>
        <v>97.804246698414559</v>
      </c>
      <c r="T646" s="20">
        <f t="shared" si="293"/>
        <v>78.021004015628492</v>
      </c>
      <c r="U646" s="20">
        <f t="shared" si="294"/>
        <v>4.982351493999766</v>
      </c>
      <c r="V646" s="20">
        <f t="shared" si="295"/>
        <v>5.2553309753828641</v>
      </c>
      <c r="W646" s="20">
        <f t="shared" si="296"/>
        <v>0.27297948138310163</v>
      </c>
      <c r="X646" s="20">
        <f t="shared" si="297"/>
        <v>19.8</v>
      </c>
      <c r="Y646" s="20">
        <f t="shared" si="298"/>
        <v>0.98934188850392546</v>
      </c>
      <c r="Z646" s="34">
        <f t="shared" si="299"/>
        <v>6.6276965571723134E-2</v>
      </c>
      <c r="AA646" s="37">
        <f t="shared" si="300"/>
        <v>2.1957533015854409E-2</v>
      </c>
      <c r="AB646" s="37">
        <f t="shared" si="301"/>
        <v>2.4737449804643853E-2</v>
      </c>
      <c r="AC646" s="16">
        <f t="shared" si="302"/>
        <v>18.233936169192148</v>
      </c>
    </row>
    <row r="647" spans="1:29">
      <c r="A647" s="20">
        <f t="shared" si="237"/>
        <v>6.2000000000000749E-2</v>
      </c>
      <c r="B647" s="16">
        <f t="shared" si="278"/>
        <v>7.8940851773581038</v>
      </c>
      <c r="C647" s="16">
        <f t="shared" si="279"/>
        <v>147.89489894333229</v>
      </c>
      <c r="D647" s="20">
        <f t="shared" si="280"/>
        <v>97.804246698414559</v>
      </c>
      <c r="E647" s="20">
        <f t="shared" si="281"/>
        <v>78.021004015628492</v>
      </c>
      <c r="F647" s="20">
        <f t="shared" si="282"/>
        <v>4.982351493999766</v>
      </c>
      <c r="G647" s="20">
        <f t="shared" si="283"/>
        <v>5.2553309753828641</v>
      </c>
      <c r="H647" s="20">
        <f t="shared" si="284"/>
        <v>0.27297948138310163</v>
      </c>
      <c r="I647" s="20">
        <f t="shared" si="285"/>
        <v>19.8</v>
      </c>
      <c r="J647" s="20">
        <f t="shared" si="286"/>
        <v>0.98934188850392546</v>
      </c>
      <c r="K647" s="20">
        <f t="shared" si="287"/>
        <v>998.13375963428052</v>
      </c>
      <c r="L647" s="20">
        <f t="shared" si="288"/>
        <v>796.23738945297703</v>
      </c>
      <c r="M647" s="20">
        <f t="shared" si="289"/>
        <v>50.847007122913368</v>
      </c>
      <c r="N647" s="20">
        <f t="shared" si="290"/>
        <v>53.63287834276035</v>
      </c>
      <c r="O647" s="20">
        <f t="shared" si="291"/>
        <v>2.785871219847023</v>
      </c>
      <c r="P647" s="20">
        <f>Properties!$G$12*EXP(1/$N$2-1/300)*(K647*L647-M647*N647/Properties!$B$3)</f>
        <v>1.2927886624406788E-2</v>
      </c>
      <c r="Q647" s="20">
        <f>Properties!$G$13*(K647^2-O647*N647/Properties!$C$3)</f>
        <v>7.0900533249873045E-4</v>
      </c>
      <c r="R647" s="20">
        <f>Properties!$G$14*(O647*L647-M647*K647/Properties!$D$3)</f>
        <v>6.6529078756850382E-10</v>
      </c>
      <c r="S647" s="20">
        <f t="shared" si="292"/>
        <v>97.800824625944443</v>
      </c>
      <c r="T647" s="20">
        <f t="shared" si="293"/>
        <v>78.0179201953313</v>
      </c>
      <c r="U647" s="20">
        <f t="shared" si="294"/>
        <v>4.9854353142969607</v>
      </c>
      <c r="V647" s="20">
        <f t="shared" si="295"/>
        <v>5.2585839217665216</v>
      </c>
      <c r="W647" s="20">
        <f t="shared" si="296"/>
        <v>0.27314860746956465</v>
      </c>
      <c r="X647" s="20">
        <f t="shared" si="297"/>
        <v>19.8</v>
      </c>
      <c r="Y647" s="20">
        <f t="shared" si="298"/>
        <v>0.98932460525611787</v>
      </c>
      <c r="Z647" s="34">
        <f t="shared" si="299"/>
        <v>6.6379171156920269E-2</v>
      </c>
      <c r="AA647" s="37">
        <f t="shared" si="300"/>
        <v>2.1991753740555568E-2</v>
      </c>
      <c r="AB647" s="37">
        <f t="shared" si="301"/>
        <v>2.4775997558358753E-2</v>
      </c>
      <c r="AC647" s="16">
        <f t="shared" si="302"/>
        <v>18.23385358041088</v>
      </c>
    </row>
    <row r="648" spans="1:29">
      <c r="A648" s="20">
        <f t="shared" si="237"/>
        <v>6.2100000000000752E-2</v>
      </c>
      <c r="B648" s="16">
        <f t="shared" si="278"/>
        <v>7.9068175728054557</v>
      </c>
      <c r="C648" s="16">
        <f t="shared" si="279"/>
        <v>148.13343910291832</v>
      </c>
      <c r="D648" s="20">
        <f t="shared" si="280"/>
        <v>97.800824625944443</v>
      </c>
      <c r="E648" s="20">
        <f t="shared" si="281"/>
        <v>78.0179201953313</v>
      </c>
      <c r="F648" s="20">
        <f t="shared" si="282"/>
        <v>4.9854353142969607</v>
      </c>
      <c r="G648" s="20">
        <f t="shared" si="283"/>
        <v>5.2585839217665216</v>
      </c>
      <c r="H648" s="20">
        <f t="shared" si="284"/>
        <v>0.27314860746956465</v>
      </c>
      <c r="I648" s="20">
        <f t="shared" si="285"/>
        <v>19.8</v>
      </c>
      <c r="J648" s="20">
        <f t="shared" si="286"/>
        <v>0.98932460525611787</v>
      </c>
      <c r="K648" s="20">
        <f t="shared" si="287"/>
        <v>998.0813997086392</v>
      </c>
      <c r="L648" s="20">
        <f t="shared" si="288"/>
        <v>796.19200849004312</v>
      </c>
      <c r="M648" s="20">
        <f t="shared" si="289"/>
        <v>50.877589996622582</v>
      </c>
      <c r="N648" s="20">
        <f t="shared" si="290"/>
        <v>53.665138522050484</v>
      </c>
      <c r="O648" s="20">
        <f t="shared" si="291"/>
        <v>2.787548525427948</v>
      </c>
      <c r="P648" s="20">
        <f>Properties!$G$12*EXP(1/$N$2-1/300)*(K648*L648-M648*N648/Properties!$B$3)</f>
        <v>1.2926471587261261E-2</v>
      </c>
      <c r="Q648" s="20">
        <f>Properties!$G$13*(K648^2-O648*N648/Properties!$C$3)</f>
        <v>7.0893093883857782E-4</v>
      </c>
      <c r="R648" s="20">
        <f>Properties!$G$14*(O648*L648-M648*K648/Properties!$D$3)</f>
        <v>6.656506979845188E-10</v>
      </c>
      <c r="S648" s="20">
        <f t="shared" si="292"/>
        <v>97.797402926509349</v>
      </c>
      <c r="T648" s="20">
        <f t="shared" si="293"/>
        <v>78.014836712577207</v>
      </c>
      <c r="U648" s="20">
        <f t="shared" si="294"/>
        <v>4.9885187970510545</v>
      </c>
      <c r="V648" s="20">
        <f t="shared" si="295"/>
        <v>5.2618365128611169</v>
      </c>
      <c r="W648" s="20">
        <f t="shared" si="296"/>
        <v>0.27331771581006625</v>
      </c>
      <c r="X648" s="20">
        <f t="shared" si="297"/>
        <v>19.8</v>
      </c>
      <c r="Y648" s="20">
        <f t="shared" si="298"/>
        <v>0.98930732170637636</v>
      </c>
      <c r="Z648" s="34">
        <f t="shared" si="299"/>
        <v>6.6481361699506691E-2</v>
      </c>
      <c r="AA648" s="37">
        <f t="shared" si="300"/>
        <v>2.202597073490651E-2</v>
      </c>
      <c r="AB648" s="37">
        <f t="shared" si="301"/>
        <v>2.4814541092784914E-2</v>
      </c>
      <c r="AC648" s="16">
        <f t="shared" si="302"/>
        <v>18.233770995255835</v>
      </c>
    </row>
    <row r="649" spans="1:29">
      <c r="A649" s="20">
        <f t="shared" si="237"/>
        <v>6.2200000000000755E-2</v>
      </c>
      <c r="B649" s="16">
        <f t="shared" ref="B649:B652" si="303">A649/(PI()/4*$N$6^2)</f>
        <v>7.9195499682528077</v>
      </c>
      <c r="C649" s="16">
        <f t="shared" ref="C649:C652" si="304">A649*$N$10</f>
        <v>148.37197926250434</v>
      </c>
      <c r="D649" s="20">
        <f t="shared" ref="D649:D652" si="305">S648</f>
        <v>97.797402926509349</v>
      </c>
      <c r="E649" s="20">
        <f t="shared" ref="E649:E652" si="306">T648</f>
        <v>78.014836712577207</v>
      </c>
      <c r="F649" s="20">
        <f t="shared" ref="F649:F652" si="307">U648</f>
        <v>4.9885187970510545</v>
      </c>
      <c r="G649" s="20">
        <f t="shared" ref="G649:G652" si="308">V648</f>
        <v>5.2618365128611169</v>
      </c>
      <c r="H649" s="20">
        <f t="shared" ref="H649:H652" si="309">W648</f>
        <v>0.27331771581006625</v>
      </c>
      <c r="I649" s="20">
        <f t="shared" ref="I649:I652" si="310">X648</f>
        <v>19.8</v>
      </c>
      <c r="J649" s="20">
        <f t="shared" ref="J649:J652" si="311">Y648</f>
        <v>0.98930732170637636</v>
      </c>
      <c r="K649" s="20">
        <f t="shared" ref="K649:K652" si="312">$N$3*D649/SUM(D649:I649)*$J649</f>
        <v>998.02904450544418</v>
      </c>
      <c r="L649" s="20">
        <f t="shared" ref="L649:L652" si="313">$N$3*E649/SUM(D649:I649)*$J649</f>
        <v>796.14663182836262</v>
      </c>
      <c r="M649" s="20">
        <f t="shared" ref="M649:M652" si="314">$N$3*F649/SUM(D649:I649)*$J649</f>
        <v>50.908168310559184</v>
      </c>
      <c r="N649" s="20">
        <f t="shared" ref="N649:N652" si="315">$N$3*G649/SUM(D649:I649)*$J649</f>
        <v>53.697393899313411</v>
      </c>
      <c r="O649" s="20">
        <f t="shared" ref="O649:O652" si="316">$N$3*H649/SUM(D649:I649)*$J649</f>
        <v>2.7892255887542636</v>
      </c>
      <c r="P649" s="20">
        <f>Properties!$G$12*EXP(1/$N$2-1/300)*(K649*L649-M649*N649/Properties!$B$3)</f>
        <v>1.2925056758369545E-2</v>
      </c>
      <c r="Q649" s="20">
        <f>Properties!$G$13*(K649^2-O649*N649/Properties!$C$3)</f>
        <v>7.0885655578482474E-4</v>
      </c>
      <c r="R649" s="20">
        <f>Properties!$G$14*(O649*L649-M649*K649/Properties!$D$3)</f>
        <v>6.6601050702471939E-10</v>
      </c>
      <c r="S649" s="20">
        <f t="shared" ref="S649:S652" si="317">D649+$N$10*(-P649-2*Q649+R649)*$B$25</f>
        <v>97.793981600054536</v>
      </c>
      <c r="T649" s="20">
        <f t="shared" ref="T649:T652" si="318">E649+$N$10*(-P649-R649)*$B$25</f>
        <v>78.011753567316532</v>
      </c>
      <c r="U649" s="20">
        <f t="shared" ref="U649:U652" si="319">F649+$N$10*(P649+R649)*$B$25</f>
        <v>4.9916019423117248</v>
      </c>
      <c r="V649" s="20">
        <f t="shared" ref="V649:V652" si="320">G649+$N$10*(P649+Q649)*$B$25</f>
        <v>5.2650887487188571</v>
      </c>
      <c r="W649" s="20">
        <f t="shared" ref="W649:W652" si="321">H649+$N$10*(Q649-R649)*$B$25</f>
        <v>0.27348680640713652</v>
      </c>
      <c r="X649" s="20">
        <f t="shared" ref="X649:X652" si="322">I649</f>
        <v>19.8</v>
      </c>
      <c r="Y649" s="20">
        <f t="shared" ref="Y649:Y652" si="323">J649-($Q$6/(2*J649))*($B$25)</f>
        <v>0.98929003785468517</v>
      </c>
      <c r="Z649" s="34">
        <f t="shared" ref="Z649:Z652" si="324">1-(P649+R649)/($P$27+$R$27)</f>
        <v>6.6583537202512644E-2</v>
      </c>
      <c r="AA649" s="37">
        <f t="shared" ref="AA649:AA652" si="325">($D$27-S649)/$D$27</f>
        <v>2.2060183999454638E-2</v>
      </c>
      <c r="AB649" s="37">
        <f t="shared" ref="AB649:AB652" si="326">($E$27-T649)/$E$27</f>
        <v>2.4853080408543348E-2</v>
      </c>
      <c r="AC649" s="16">
        <f t="shared" ref="AC649:AC652" si="327">(P649+R649)/(Q649-R649)</f>
        <v>18.233688413726906</v>
      </c>
    </row>
    <row r="650" spans="1:29">
      <c r="A650" s="20">
        <f t="shared" si="237"/>
        <v>6.2300000000000758E-2</v>
      </c>
      <c r="B650" s="16">
        <f t="shared" si="303"/>
        <v>7.9322823637001596</v>
      </c>
      <c r="C650" s="16">
        <f t="shared" si="304"/>
        <v>148.61051942209036</v>
      </c>
      <c r="D650" s="20">
        <f t="shared" si="305"/>
        <v>97.793981600054536</v>
      </c>
      <c r="E650" s="20">
        <f t="shared" si="306"/>
        <v>78.011753567316532</v>
      </c>
      <c r="F650" s="20">
        <f t="shared" si="307"/>
        <v>4.9916019423117248</v>
      </c>
      <c r="G650" s="20">
        <f t="shared" si="308"/>
        <v>5.2650887487188571</v>
      </c>
      <c r="H650" s="20">
        <f t="shared" si="309"/>
        <v>0.27348680640713652</v>
      </c>
      <c r="I650" s="20">
        <f t="shared" si="310"/>
        <v>19.8</v>
      </c>
      <c r="J650" s="20">
        <f t="shared" si="311"/>
        <v>0.98929003785468517</v>
      </c>
      <c r="K650" s="20">
        <f t="shared" si="312"/>
        <v>997.97669402395388</v>
      </c>
      <c r="L650" s="20">
        <f t="shared" si="313"/>
        <v>796.10125946726487</v>
      </c>
      <c r="M650" s="20">
        <f t="shared" si="314"/>
        <v>50.938742065381085</v>
      </c>
      <c r="N650" s="20">
        <f t="shared" si="315"/>
        <v>53.729644475240697</v>
      </c>
      <c r="O650" s="20">
        <f t="shared" si="316"/>
        <v>2.7909024098596569</v>
      </c>
      <c r="P650" s="20">
        <f>Properties!$G$12*EXP(1/$N$2-1/300)*(K650*L650-M650*N650/Properties!$B$3)</f>
        <v>1.292364213768973E-2</v>
      </c>
      <c r="Q650" s="20">
        <f>Properties!$G$13*(K650^2-O650*N650/Properties!$C$3)</f>
        <v>7.0878218333536472E-4</v>
      </c>
      <c r="R650" s="20">
        <f>Properties!$G$14*(O650*L650-M650*K650/Properties!$D$3)</f>
        <v>6.6637021471367605E-10</v>
      </c>
      <c r="S650" s="20">
        <f t="shared" si="317"/>
        <v>97.790560646525293</v>
      </c>
      <c r="T650" s="20">
        <f t="shared" si="318"/>
        <v>78.008670759499623</v>
      </c>
      <c r="U650" s="20">
        <f t="shared" si="319"/>
        <v>4.9946847501286378</v>
      </c>
      <c r="V650" s="20">
        <f t="shared" si="320"/>
        <v>5.2683406293919388</v>
      </c>
      <c r="W650" s="20">
        <f t="shared" si="321"/>
        <v>0.27365587926330498</v>
      </c>
      <c r="X650" s="20">
        <f t="shared" si="322"/>
        <v>19.8</v>
      </c>
      <c r="Y650" s="20">
        <f t="shared" si="323"/>
        <v>0.98927275370102841</v>
      </c>
      <c r="Z650" s="34">
        <f t="shared" si="324"/>
        <v>6.6685697668964927E-2</v>
      </c>
      <c r="AA650" s="37">
        <f t="shared" si="325"/>
        <v>2.209439353474707E-2</v>
      </c>
      <c r="AB650" s="37">
        <f t="shared" si="326"/>
        <v>2.4891615506254718E-2</v>
      </c>
      <c r="AC650" s="16">
        <f t="shared" si="327"/>
        <v>18.233605835823997</v>
      </c>
    </row>
    <row r="651" spans="1:29">
      <c r="A651" s="20">
        <f t="shared" si="237"/>
        <v>6.240000000000076E-2</v>
      </c>
      <c r="B651" s="16">
        <f t="shared" si="303"/>
        <v>7.9450147591475115</v>
      </c>
      <c r="C651" s="16">
        <f t="shared" si="304"/>
        <v>148.84905958167639</v>
      </c>
      <c r="D651" s="20">
        <f t="shared" si="305"/>
        <v>97.790560646525293</v>
      </c>
      <c r="E651" s="20">
        <f t="shared" si="306"/>
        <v>78.008670759499623</v>
      </c>
      <c r="F651" s="20">
        <f t="shared" si="307"/>
        <v>4.9946847501286378</v>
      </c>
      <c r="G651" s="20">
        <f t="shared" si="308"/>
        <v>5.2683406293919388</v>
      </c>
      <c r="H651" s="20">
        <f t="shared" si="309"/>
        <v>0.27365587926330498</v>
      </c>
      <c r="I651" s="20">
        <f t="shared" si="310"/>
        <v>19.8</v>
      </c>
      <c r="J651" s="20">
        <f t="shared" si="311"/>
        <v>0.98927275370102841</v>
      </c>
      <c r="K651" s="20">
        <f t="shared" si="312"/>
        <v>997.92434826342571</v>
      </c>
      <c r="L651" s="20">
        <f t="shared" si="313"/>
        <v>796.05589140607788</v>
      </c>
      <c r="M651" s="20">
        <f t="shared" si="314"/>
        <v>50.969311261745951</v>
      </c>
      <c r="N651" s="20">
        <f t="shared" si="315"/>
        <v>53.76189025052372</v>
      </c>
      <c r="O651" s="20">
        <f t="shared" si="316"/>
        <v>2.7925789887778061</v>
      </c>
      <c r="P651" s="20">
        <f>Properties!$G$12*EXP(1/$N$2-1/300)*(K651*L651-M651*N651/Properties!$B$3)</f>
        <v>1.2922227725179864E-2</v>
      </c>
      <c r="Q651" s="20">
        <f>Properties!$G$13*(K651^2-O651*N651/Properties!$C$3)</f>
        <v>7.0870782148808951E-4</v>
      </c>
      <c r="R651" s="20">
        <f>Properties!$G$14*(O651*L651-M651*K651/Properties!$D$3)</f>
        <v>6.6672982107595224E-10</v>
      </c>
      <c r="S651" s="20">
        <f t="shared" si="317"/>
        <v>97.787140065866893</v>
      </c>
      <c r="T651" s="20">
        <f t="shared" si="318"/>
        <v>78.005588289076812</v>
      </c>
      <c r="U651" s="20">
        <f t="shared" si="319"/>
        <v>4.9977672205514505</v>
      </c>
      <c r="V651" s="20">
        <f t="shared" si="320"/>
        <v>5.2715921549325477</v>
      </c>
      <c r="W651" s="20">
        <f t="shared" si="321"/>
        <v>0.27382493438110078</v>
      </c>
      <c r="X651" s="20">
        <f t="shared" si="322"/>
        <v>19.8</v>
      </c>
      <c r="Y651" s="20">
        <f t="shared" si="323"/>
        <v>0.98925546924539021</v>
      </c>
      <c r="Z651" s="34">
        <f t="shared" si="324"/>
        <v>6.6787843101893007E-2</v>
      </c>
      <c r="AA651" s="37">
        <f t="shared" si="325"/>
        <v>2.2128599341331066E-2</v>
      </c>
      <c r="AB651" s="37">
        <f t="shared" si="326"/>
        <v>2.4930146386539852E-2</v>
      </c>
      <c r="AC651" s="16">
        <f t="shared" si="327"/>
        <v>18.23352326154701</v>
      </c>
    </row>
    <row r="652" spans="1:29">
      <c r="A652" s="43">
        <f t="shared" si="237"/>
        <v>6.2500000000000763E-2</v>
      </c>
      <c r="B652" s="44">
        <f t="shared" si="303"/>
        <v>7.9577471545948635</v>
      </c>
      <c r="C652" s="44">
        <f t="shared" si="304"/>
        <v>149.08759974126241</v>
      </c>
      <c r="D652" s="43">
        <f t="shared" si="305"/>
        <v>97.787140065866893</v>
      </c>
      <c r="E652" s="43">
        <f t="shared" si="306"/>
        <v>78.005588289076812</v>
      </c>
      <c r="F652" s="43">
        <f t="shared" si="307"/>
        <v>4.9977672205514505</v>
      </c>
      <c r="G652" s="43">
        <f t="shared" si="308"/>
        <v>5.2715921549325477</v>
      </c>
      <c r="H652" s="43">
        <f t="shared" si="309"/>
        <v>0.27382493438110078</v>
      </c>
      <c r="I652" s="43">
        <f t="shared" si="310"/>
        <v>19.8</v>
      </c>
      <c r="J652" s="43">
        <f t="shared" si="311"/>
        <v>0.98925546924539021</v>
      </c>
      <c r="K652" s="43">
        <f t="shared" si="312"/>
        <v>997.87200722311843</v>
      </c>
      <c r="L652" s="43">
        <f t="shared" si="313"/>
        <v>796.01052764413112</v>
      </c>
      <c r="M652" s="43">
        <f t="shared" si="314"/>
        <v>50.999875900311409</v>
      </c>
      <c r="N652" s="43">
        <f t="shared" si="315"/>
        <v>53.794131225853754</v>
      </c>
      <c r="O652" s="43">
        <f t="shared" si="316"/>
        <v>2.7942553255423852</v>
      </c>
      <c r="P652" s="43">
        <f>Properties!$G$12*EXP(1/$N$2-1/300)*(K652*L652-M652*N652/Properties!$B$3)</f>
        <v>1.2920813520798054E-2</v>
      </c>
      <c r="Q652" s="43">
        <f>Properties!$G$13*(K652^2-O652*N652/Properties!$C$3)</f>
        <v>7.0863347024089328E-4</v>
      </c>
      <c r="R652" s="43">
        <f>Properties!$G$14*(O652*L652-M652*K652/Properties!$D$3)</f>
        <v>6.6708932613610539E-10</v>
      </c>
      <c r="S652" s="43">
        <f t="shared" si="317"/>
        <v>97.783719858024625</v>
      </c>
      <c r="T652" s="43">
        <f t="shared" si="318"/>
        <v>78.002506155998447</v>
      </c>
      <c r="U652" s="43">
        <f t="shared" si="319"/>
        <v>5.0008493536298104</v>
      </c>
      <c r="V652" s="43">
        <f t="shared" si="320"/>
        <v>5.2748433253928591</v>
      </c>
      <c r="W652" s="43">
        <f t="shared" si="321"/>
        <v>0.27399397176305246</v>
      </c>
      <c r="X652" s="43">
        <f t="shared" si="322"/>
        <v>19.8</v>
      </c>
      <c r="Y652" s="43">
        <f t="shared" si="323"/>
        <v>0.9892381844877548</v>
      </c>
      <c r="Z652" s="45">
        <f t="shared" si="324"/>
        <v>6.6889973504322242E-2</v>
      </c>
      <c r="AA652" s="46">
        <f t="shared" si="325"/>
        <v>2.2162801419753748E-2</v>
      </c>
      <c r="AB652" s="46">
        <f t="shared" si="326"/>
        <v>2.4968673050019419E-2</v>
      </c>
      <c r="AC652" s="44">
        <f t="shared" si="327"/>
        <v>18.233440690895861</v>
      </c>
    </row>
    <row r="653" spans="1:29">
      <c r="A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40"/>
      <c r="AA653" s="41"/>
      <c r="AB653" s="41"/>
    </row>
    <row r="654" spans="1:29">
      <c r="A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40"/>
      <c r="AA654" s="41"/>
      <c r="AB654" s="41"/>
    </row>
    <row r="655" spans="1:29">
      <c r="A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40"/>
      <c r="AA655" s="41"/>
      <c r="AB655" s="41"/>
    </row>
    <row r="656" spans="1:29">
      <c r="A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40"/>
      <c r="AA656" s="41"/>
      <c r="AB656" s="41"/>
    </row>
    <row r="657" spans="1:28">
      <c r="A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40"/>
      <c r="AA657" s="41"/>
      <c r="AB657" s="41"/>
    </row>
    <row r="658" spans="1:28">
      <c r="A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40"/>
      <c r="AA658" s="41"/>
      <c r="AB658" s="41"/>
    </row>
    <row r="659" spans="1:28">
      <c r="A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40"/>
      <c r="AA659" s="41"/>
      <c r="AB659" s="41"/>
    </row>
    <row r="660" spans="1:28">
      <c r="A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40"/>
      <c r="AA660" s="41"/>
      <c r="AB660" s="41"/>
    </row>
    <row r="661" spans="1:28">
      <c r="A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40"/>
      <c r="AA661" s="41"/>
      <c r="AB661" s="41"/>
    </row>
    <row r="662" spans="1:28">
      <c r="A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40"/>
      <c r="AA662" s="41"/>
      <c r="AB662" s="41"/>
    </row>
    <row r="663" spans="1:28">
      <c r="A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40"/>
      <c r="AA663" s="41"/>
      <c r="AB663" s="41"/>
    </row>
    <row r="664" spans="1:28">
      <c r="A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40"/>
      <c r="AA664" s="41"/>
      <c r="AB664" s="41"/>
    </row>
    <row r="665" spans="1:28">
      <c r="A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40"/>
      <c r="AA665" s="41"/>
      <c r="AB665" s="41"/>
    </row>
    <row r="666" spans="1:28">
      <c r="A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40"/>
      <c r="AA666" s="41"/>
      <c r="AB666" s="41"/>
    </row>
    <row r="667" spans="1:28">
      <c r="A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40"/>
      <c r="AA667" s="41"/>
      <c r="AB667" s="41"/>
    </row>
    <row r="668" spans="1:28">
      <c r="A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40"/>
      <c r="AA668" s="41"/>
      <c r="AB668" s="41"/>
    </row>
    <row r="669" spans="1:28">
      <c r="A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40"/>
      <c r="AA669" s="41"/>
      <c r="AB669" s="41"/>
    </row>
    <row r="670" spans="1:28">
      <c r="A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40"/>
      <c r="AA670" s="41"/>
      <c r="AB670" s="41"/>
    </row>
    <row r="671" spans="1:28">
      <c r="A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40"/>
      <c r="AA671" s="41"/>
      <c r="AB671" s="41"/>
    </row>
    <row r="672" spans="1:28">
      <c r="A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40"/>
      <c r="AA672" s="41"/>
      <c r="AB672" s="41"/>
    </row>
    <row r="673" spans="1:28">
      <c r="A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40"/>
      <c r="AA673" s="41"/>
      <c r="AB673" s="41"/>
    </row>
    <row r="674" spans="1:28">
      <c r="A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40"/>
      <c r="AA674" s="41"/>
      <c r="AB674" s="41"/>
    </row>
    <row r="675" spans="1:28">
      <c r="A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40"/>
      <c r="AA675" s="41"/>
      <c r="AB675" s="41"/>
    </row>
    <row r="676" spans="1:28">
      <c r="A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40"/>
      <c r="AA676" s="41"/>
      <c r="AB676" s="41"/>
    </row>
    <row r="677" spans="1:28">
      <c r="A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40"/>
      <c r="AA677" s="41"/>
      <c r="AB677" s="41"/>
    </row>
    <row r="678" spans="1:28">
      <c r="A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40"/>
      <c r="AA678" s="41"/>
      <c r="AB678" s="41"/>
    </row>
    <row r="679" spans="1:28">
      <c r="A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40"/>
      <c r="AA679" s="41"/>
      <c r="AB679" s="41"/>
    </row>
    <row r="680" spans="1:28">
      <c r="A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40"/>
      <c r="AA680" s="41"/>
      <c r="AB680" s="41"/>
    </row>
    <row r="681" spans="1:28">
      <c r="A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40"/>
      <c r="AA681" s="41"/>
      <c r="AB681" s="41"/>
    </row>
    <row r="682" spans="1:28">
      <c r="A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40"/>
      <c r="AA682" s="41"/>
      <c r="AB682" s="41"/>
    </row>
    <row r="683" spans="1:28">
      <c r="A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40"/>
      <c r="AA683" s="41"/>
      <c r="AB683" s="41"/>
    </row>
    <row r="684" spans="1:28">
      <c r="A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40"/>
      <c r="AA684" s="41"/>
      <c r="AB684" s="41"/>
    </row>
    <row r="685" spans="1:28">
      <c r="A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40"/>
      <c r="AA685" s="41"/>
      <c r="AB685" s="41"/>
    </row>
    <row r="686" spans="1:28">
      <c r="A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40"/>
      <c r="AA686" s="41"/>
      <c r="AB686" s="41"/>
    </row>
    <row r="687" spans="1:28">
      <c r="A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40"/>
      <c r="AA687" s="41"/>
      <c r="AB687" s="41"/>
    </row>
    <row r="688" spans="1:28">
      <c r="A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40"/>
      <c r="AA688" s="41"/>
      <c r="AB688" s="41"/>
    </row>
    <row r="689" spans="1:28">
      <c r="A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40"/>
      <c r="AA689" s="41"/>
      <c r="AB689" s="41"/>
    </row>
    <row r="690" spans="1:28">
      <c r="A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40"/>
      <c r="AA690" s="41"/>
      <c r="AB690" s="41"/>
    </row>
    <row r="691" spans="1:28">
      <c r="A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40"/>
      <c r="AA691" s="41"/>
      <c r="AB691" s="41"/>
    </row>
    <row r="692" spans="1:28">
      <c r="A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40"/>
      <c r="AA692" s="41"/>
      <c r="AB692" s="41"/>
    </row>
    <row r="693" spans="1:28">
      <c r="A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40"/>
      <c r="AA693" s="41"/>
      <c r="AB693" s="41"/>
    </row>
    <row r="694" spans="1:28">
      <c r="A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40"/>
      <c r="AA694" s="41"/>
      <c r="AB694" s="41"/>
    </row>
    <row r="695" spans="1:28">
      <c r="A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40"/>
      <c r="AA695" s="41"/>
      <c r="AB695" s="41"/>
    </row>
    <row r="696" spans="1:28">
      <c r="A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40"/>
      <c r="AA696" s="41"/>
      <c r="AB696" s="41"/>
    </row>
    <row r="697" spans="1:28">
      <c r="A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40"/>
      <c r="AA697" s="41"/>
      <c r="AB697" s="41"/>
    </row>
    <row r="698" spans="1:28">
      <c r="A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40"/>
      <c r="AA698" s="41"/>
      <c r="AB698" s="41"/>
    </row>
    <row r="699" spans="1:28">
      <c r="A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40"/>
      <c r="AA699" s="41"/>
      <c r="AB699" s="41"/>
    </row>
    <row r="700" spans="1:28">
      <c r="A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40"/>
      <c r="AA700" s="41"/>
      <c r="AB700" s="41"/>
    </row>
    <row r="701" spans="1:28">
      <c r="A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40"/>
      <c r="AA701" s="41"/>
      <c r="AB701" s="41"/>
    </row>
    <row r="702" spans="1:28">
      <c r="A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40"/>
      <c r="AA702" s="41"/>
      <c r="AB702" s="41"/>
    </row>
    <row r="703" spans="1:28">
      <c r="A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40"/>
      <c r="AA703" s="41"/>
      <c r="AB703" s="41"/>
    </row>
    <row r="704" spans="1:28">
      <c r="A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40"/>
      <c r="AA704" s="41"/>
      <c r="AB704" s="41"/>
    </row>
    <row r="705" spans="1:28">
      <c r="A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40"/>
      <c r="AA705" s="41"/>
      <c r="AB705" s="41"/>
    </row>
    <row r="706" spans="1:28">
      <c r="A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40"/>
      <c r="AA706" s="41"/>
      <c r="AB706" s="41"/>
    </row>
    <row r="707" spans="1:28">
      <c r="A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40"/>
      <c r="AA707" s="41"/>
      <c r="AB707" s="41"/>
    </row>
    <row r="708" spans="1:28">
      <c r="A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40"/>
      <c r="AA708" s="41"/>
      <c r="AB708" s="41"/>
    </row>
    <row r="709" spans="1:28">
      <c r="A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40"/>
      <c r="AA709" s="41"/>
      <c r="AB709" s="41"/>
    </row>
    <row r="710" spans="1:28">
      <c r="A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40"/>
      <c r="AA710" s="41"/>
      <c r="AB710" s="41"/>
    </row>
    <row r="711" spans="1:28">
      <c r="A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40"/>
      <c r="AA711" s="41"/>
      <c r="AB711" s="41"/>
    </row>
    <row r="712" spans="1:28">
      <c r="A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40"/>
      <c r="AA712" s="41"/>
      <c r="AB712" s="41"/>
    </row>
    <row r="713" spans="1:28">
      <c r="A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40"/>
      <c r="AA713" s="41"/>
      <c r="AB713" s="41"/>
    </row>
    <row r="714" spans="1:28">
      <c r="A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40"/>
      <c r="AA714" s="41"/>
      <c r="AB714" s="41"/>
    </row>
    <row r="715" spans="1:28">
      <c r="A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40"/>
      <c r="AA715" s="41"/>
      <c r="AB715" s="41"/>
    </row>
    <row r="716" spans="1:28">
      <c r="A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40"/>
      <c r="AA716" s="41"/>
      <c r="AB716" s="41"/>
    </row>
    <row r="717" spans="1:28">
      <c r="A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40"/>
      <c r="AA717" s="41"/>
      <c r="AB717" s="41"/>
    </row>
    <row r="718" spans="1:28">
      <c r="A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40"/>
      <c r="AA718" s="41"/>
      <c r="AB718" s="41"/>
    </row>
    <row r="719" spans="1:28">
      <c r="A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40"/>
      <c r="AA719" s="41"/>
      <c r="AB719" s="41"/>
    </row>
    <row r="720" spans="1:28">
      <c r="A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40"/>
      <c r="AA720" s="41"/>
      <c r="AB720" s="41"/>
    </row>
    <row r="721" spans="1:28">
      <c r="A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40"/>
      <c r="AA721" s="41"/>
      <c r="AB721" s="41"/>
    </row>
    <row r="722" spans="1:28">
      <c r="A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40"/>
      <c r="AA722" s="41"/>
      <c r="AB722" s="41"/>
    </row>
    <row r="723" spans="1:28">
      <c r="A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40"/>
      <c r="AA723" s="41"/>
      <c r="AB723" s="41"/>
    </row>
    <row r="724" spans="1:28">
      <c r="A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40"/>
      <c r="AA724" s="41"/>
      <c r="AB724" s="41"/>
    </row>
    <row r="725" spans="1:28">
      <c r="A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40"/>
      <c r="AA725" s="41"/>
      <c r="AB725" s="41"/>
    </row>
    <row r="726" spans="1:28">
      <c r="A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40"/>
      <c r="AA726" s="41"/>
      <c r="AB726" s="41"/>
    </row>
    <row r="727" spans="1:28">
      <c r="A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40"/>
      <c r="AA727" s="41"/>
      <c r="AB727" s="41"/>
    </row>
    <row r="728" spans="1:28">
      <c r="A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40"/>
      <c r="AA728" s="41"/>
      <c r="AB728" s="41"/>
    </row>
    <row r="729" spans="1:28">
      <c r="A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40"/>
      <c r="AA729" s="41"/>
      <c r="AB729" s="41"/>
    </row>
    <row r="730" spans="1:28">
      <c r="A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40"/>
      <c r="AA730" s="41"/>
      <c r="AB730" s="41"/>
    </row>
    <row r="731" spans="1:28">
      <c r="A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40"/>
      <c r="AA731" s="41"/>
      <c r="AB731" s="41"/>
    </row>
    <row r="732" spans="1:28">
      <c r="A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40"/>
      <c r="AA732" s="41"/>
      <c r="AB732" s="41"/>
    </row>
    <row r="733" spans="1:28">
      <c r="A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40"/>
      <c r="AA733" s="41"/>
      <c r="AB733" s="41"/>
    </row>
    <row r="734" spans="1:28">
      <c r="A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40"/>
      <c r="AA734" s="41"/>
      <c r="AB734" s="41"/>
    </row>
    <row r="735" spans="1:28">
      <c r="A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40"/>
      <c r="AA735" s="41"/>
      <c r="AB735" s="41"/>
    </row>
    <row r="736" spans="1:28">
      <c r="A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40"/>
      <c r="AA736" s="41"/>
      <c r="AB736" s="41"/>
    </row>
    <row r="737" spans="1:28">
      <c r="A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40"/>
      <c r="AA737" s="41"/>
      <c r="AB737" s="41"/>
    </row>
    <row r="738" spans="1:28">
      <c r="A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40"/>
      <c r="AA738" s="41"/>
      <c r="AB738" s="41"/>
    </row>
    <row r="739" spans="1:28">
      <c r="A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40"/>
      <c r="AA739" s="41"/>
      <c r="AB739" s="41"/>
    </row>
    <row r="740" spans="1:28">
      <c r="A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40"/>
      <c r="AA740" s="41"/>
      <c r="AB740" s="41"/>
    </row>
    <row r="741" spans="1:28">
      <c r="A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40"/>
      <c r="AA741" s="41"/>
      <c r="AB741" s="41"/>
    </row>
    <row r="742" spans="1:28">
      <c r="A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40"/>
      <c r="AA742" s="41"/>
      <c r="AB742" s="41"/>
    </row>
    <row r="743" spans="1:28">
      <c r="A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40"/>
      <c r="AA743" s="41"/>
      <c r="AB743" s="41"/>
    </row>
    <row r="744" spans="1:28">
      <c r="A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40"/>
      <c r="AA744" s="41"/>
      <c r="AB744" s="41"/>
    </row>
    <row r="745" spans="1:28">
      <c r="A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40"/>
      <c r="AA745" s="41"/>
      <c r="AB745" s="41"/>
    </row>
    <row r="746" spans="1:28">
      <c r="A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40"/>
      <c r="AA746" s="41"/>
      <c r="AB746" s="41"/>
    </row>
    <row r="747" spans="1:28">
      <c r="A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40"/>
      <c r="AA747" s="41"/>
      <c r="AB747" s="41"/>
    </row>
    <row r="748" spans="1:28">
      <c r="A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40"/>
      <c r="AA748" s="41"/>
      <c r="AB748" s="41"/>
    </row>
    <row r="749" spans="1:28">
      <c r="A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40"/>
      <c r="AA749" s="41"/>
      <c r="AB749" s="41"/>
    </row>
    <row r="750" spans="1:28">
      <c r="A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40"/>
      <c r="AA750" s="41"/>
      <c r="AB750" s="41"/>
    </row>
    <row r="751" spans="1:28">
      <c r="A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40"/>
      <c r="AA751" s="41"/>
      <c r="AB751" s="41"/>
    </row>
    <row r="752" spans="1:28">
      <c r="A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40"/>
      <c r="AA752" s="41"/>
      <c r="AB752" s="41"/>
    </row>
    <row r="753" spans="1:28">
      <c r="A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40"/>
      <c r="AA753" s="41"/>
      <c r="AB753" s="41"/>
    </row>
    <row r="754" spans="1:28">
      <c r="A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40"/>
      <c r="AA754" s="41"/>
      <c r="AB754" s="41"/>
    </row>
    <row r="755" spans="1:28">
      <c r="A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40"/>
      <c r="AA755" s="41"/>
      <c r="AB755" s="41"/>
    </row>
    <row r="756" spans="1:28">
      <c r="A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40"/>
      <c r="AA756" s="41"/>
      <c r="AB756" s="41"/>
    </row>
    <row r="757" spans="1:28">
      <c r="A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40"/>
      <c r="AA757" s="41"/>
      <c r="AB757" s="41"/>
    </row>
    <row r="758" spans="1:28">
      <c r="A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40"/>
      <c r="AA758" s="41"/>
      <c r="AB758" s="41"/>
    </row>
    <row r="759" spans="1:28">
      <c r="A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40"/>
      <c r="AA759" s="41"/>
      <c r="AB759" s="41"/>
    </row>
    <row r="760" spans="1:28">
      <c r="A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40"/>
      <c r="AA760" s="41"/>
      <c r="AB760" s="41"/>
    </row>
    <row r="761" spans="1:28">
      <c r="A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40"/>
      <c r="AA761" s="41"/>
      <c r="AB761" s="41"/>
    </row>
    <row r="762" spans="1:28">
      <c r="A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40"/>
      <c r="AA762" s="41"/>
      <c r="AB762" s="41"/>
    </row>
    <row r="763" spans="1:28">
      <c r="A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40"/>
      <c r="AA763" s="41"/>
      <c r="AB763" s="41"/>
    </row>
    <row r="764" spans="1:28">
      <c r="A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40"/>
      <c r="AA764" s="41"/>
      <c r="AB764" s="41"/>
    </row>
    <row r="765" spans="1:28">
      <c r="A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40"/>
      <c r="AA765" s="41"/>
      <c r="AB765" s="41"/>
    </row>
    <row r="766" spans="1:28">
      <c r="A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40"/>
      <c r="AA766" s="41"/>
      <c r="AB766" s="41"/>
    </row>
    <row r="767" spans="1:28">
      <c r="A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40"/>
      <c r="AA767" s="41"/>
      <c r="AB767" s="41"/>
    </row>
    <row r="768" spans="1:28">
      <c r="A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40"/>
      <c r="AA768" s="41"/>
      <c r="AB768" s="41"/>
    </row>
    <row r="769" spans="1:28">
      <c r="A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40"/>
      <c r="AA769" s="41"/>
      <c r="AB769" s="41"/>
    </row>
    <row r="770" spans="1:28">
      <c r="A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40"/>
      <c r="AA770" s="41"/>
      <c r="AB770" s="41"/>
    </row>
    <row r="771" spans="1:28">
      <c r="A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40"/>
      <c r="AA771" s="41"/>
      <c r="AB771" s="41"/>
    </row>
    <row r="772" spans="1:28">
      <c r="A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40"/>
      <c r="AA772" s="41"/>
      <c r="AB772" s="41"/>
    </row>
    <row r="773" spans="1:28">
      <c r="A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40"/>
      <c r="AA773" s="41"/>
      <c r="AB773" s="41"/>
    </row>
    <row r="774" spans="1:28">
      <c r="A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40"/>
      <c r="AA774" s="41"/>
      <c r="AB774" s="41"/>
    </row>
    <row r="775" spans="1:28">
      <c r="A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40"/>
      <c r="AA775" s="41"/>
      <c r="AB775" s="41"/>
    </row>
    <row r="776" spans="1:28">
      <c r="A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40"/>
      <c r="AA776" s="41"/>
      <c r="AB776" s="41"/>
    </row>
    <row r="777" spans="1:28">
      <c r="A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40"/>
      <c r="AA777" s="41"/>
      <c r="AB777" s="41"/>
    </row>
    <row r="778" spans="1:28">
      <c r="A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40"/>
      <c r="AA778" s="41"/>
      <c r="AB778" s="41"/>
    </row>
    <row r="779" spans="1:28">
      <c r="A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40"/>
      <c r="AA779" s="41"/>
      <c r="AB779" s="41"/>
    </row>
    <row r="780" spans="1:28">
      <c r="A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40"/>
      <c r="AA780" s="41"/>
      <c r="AB780" s="41"/>
    </row>
    <row r="781" spans="1:28">
      <c r="A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40"/>
      <c r="AA781" s="41"/>
      <c r="AB781" s="41"/>
    </row>
    <row r="782" spans="1:28">
      <c r="A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40"/>
      <c r="AA782" s="41"/>
      <c r="AB782" s="41"/>
    </row>
    <row r="783" spans="1:28">
      <c r="A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40"/>
      <c r="AA783" s="41"/>
      <c r="AB783" s="41"/>
    </row>
    <row r="784" spans="1:28">
      <c r="A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40"/>
      <c r="AA784" s="41"/>
      <c r="AB784" s="41"/>
    </row>
    <row r="785" spans="1:28">
      <c r="A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40"/>
      <c r="AA785" s="41"/>
      <c r="AB785" s="41"/>
    </row>
    <row r="786" spans="1:28">
      <c r="A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40"/>
      <c r="AA786" s="41"/>
      <c r="AB786" s="41"/>
    </row>
    <row r="787" spans="1:28">
      <c r="A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40"/>
      <c r="AA787" s="41"/>
      <c r="AB787" s="41"/>
    </row>
    <row r="788" spans="1:28">
      <c r="A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40"/>
      <c r="AA788" s="41"/>
      <c r="AB788" s="41"/>
    </row>
    <row r="789" spans="1:28">
      <c r="A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40"/>
      <c r="AA789" s="41"/>
      <c r="AB789" s="41"/>
    </row>
    <row r="790" spans="1:28">
      <c r="A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40"/>
      <c r="AA790" s="41"/>
      <c r="AB790" s="41"/>
    </row>
    <row r="791" spans="1:28">
      <c r="A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40"/>
      <c r="AA791" s="41"/>
      <c r="AB791" s="41"/>
    </row>
    <row r="792" spans="1:28">
      <c r="A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40"/>
      <c r="AA792" s="41"/>
      <c r="AB792" s="41"/>
    </row>
    <row r="793" spans="1:28">
      <c r="A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40"/>
      <c r="AA793" s="41"/>
      <c r="AB793" s="41"/>
    </row>
    <row r="794" spans="1:28">
      <c r="A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40"/>
      <c r="AA794" s="41"/>
      <c r="AB794" s="41"/>
    </row>
    <row r="795" spans="1:28">
      <c r="A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40"/>
      <c r="AA795" s="41"/>
      <c r="AB795" s="41"/>
    </row>
    <row r="796" spans="1:28">
      <c r="A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40"/>
      <c r="AA796" s="41"/>
      <c r="AB796" s="41"/>
    </row>
    <row r="797" spans="1:28">
      <c r="A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40"/>
      <c r="AA797" s="41"/>
      <c r="AB797" s="41"/>
    </row>
    <row r="798" spans="1:28">
      <c r="A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40"/>
      <c r="AA798" s="41"/>
      <c r="AB798" s="41"/>
    </row>
    <row r="799" spans="1:28">
      <c r="A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40"/>
      <c r="AA799" s="41"/>
      <c r="AB799" s="41"/>
    </row>
    <row r="800" spans="1:28">
      <c r="A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40"/>
      <c r="AA800" s="41"/>
      <c r="AB800" s="41"/>
    </row>
    <row r="801" spans="1:28">
      <c r="A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40"/>
      <c r="AA801" s="41"/>
      <c r="AB801" s="41"/>
    </row>
    <row r="802" spans="1:28">
      <c r="A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40"/>
      <c r="AA802" s="41"/>
      <c r="AB802" s="41"/>
    </row>
    <row r="803" spans="1:28">
      <c r="A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40"/>
      <c r="AA803" s="41"/>
      <c r="AB803" s="41"/>
    </row>
    <row r="804" spans="1:28">
      <c r="A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40"/>
      <c r="AA804" s="41"/>
      <c r="AB804" s="41"/>
    </row>
    <row r="805" spans="1:28">
      <c r="A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40"/>
      <c r="AA805" s="41"/>
      <c r="AB805" s="41"/>
    </row>
    <row r="806" spans="1:28">
      <c r="A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40"/>
      <c r="AA806" s="41"/>
      <c r="AB806" s="41"/>
    </row>
    <row r="807" spans="1:28">
      <c r="A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40"/>
      <c r="AA807" s="41"/>
      <c r="AB807" s="41"/>
    </row>
    <row r="808" spans="1:28">
      <c r="A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40"/>
      <c r="AA808" s="41"/>
      <c r="AB808" s="41"/>
    </row>
    <row r="809" spans="1:28">
      <c r="A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40"/>
      <c r="AA809" s="41"/>
      <c r="AB809" s="41"/>
    </row>
    <row r="810" spans="1:28">
      <c r="A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40"/>
      <c r="AA810" s="41"/>
      <c r="AB810" s="41"/>
    </row>
    <row r="811" spans="1:28">
      <c r="A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40"/>
      <c r="AA811" s="41"/>
      <c r="AB811" s="41"/>
    </row>
    <row r="812" spans="1:28">
      <c r="A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40"/>
      <c r="AA812" s="41"/>
      <c r="AB812" s="41"/>
    </row>
    <row r="813" spans="1:28">
      <c r="A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40"/>
      <c r="AA813" s="41"/>
      <c r="AB813" s="41"/>
    </row>
    <row r="814" spans="1:28">
      <c r="A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40"/>
      <c r="AA814" s="41"/>
      <c r="AB814" s="41"/>
    </row>
    <row r="815" spans="1:28">
      <c r="A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40"/>
      <c r="AA815" s="41"/>
      <c r="AB815" s="41"/>
    </row>
    <row r="816" spans="1:28">
      <c r="A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40"/>
      <c r="AA816" s="41"/>
      <c r="AB816" s="41"/>
    </row>
    <row r="817" spans="1:28">
      <c r="A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40"/>
      <c r="AA817" s="41"/>
      <c r="AB817" s="41"/>
    </row>
    <row r="818" spans="1:28">
      <c r="A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40"/>
      <c r="AA818" s="41"/>
      <c r="AB818" s="41"/>
    </row>
    <row r="819" spans="1:28">
      <c r="A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40"/>
      <c r="AA819" s="41"/>
      <c r="AB819" s="41"/>
    </row>
    <row r="820" spans="1:28">
      <c r="A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40"/>
      <c r="AA820" s="41"/>
      <c r="AB820" s="41"/>
    </row>
    <row r="821" spans="1:28">
      <c r="A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40"/>
      <c r="AA821" s="41"/>
      <c r="AB821" s="41"/>
    </row>
    <row r="822" spans="1:28">
      <c r="A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40"/>
      <c r="AA822" s="41"/>
      <c r="AB822" s="41"/>
    </row>
    <row r="823" spans="1:28">
      <c r="A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40"/>
      <c r="AA823" s="41"/>
      <c r="AB823" s="41"/>
    </row>
    <row r="824" spans="1:28">
      <c r="A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40"/>
      <c r="AA824" s="41"/>
      <c r="AB824" s="41"/>
    </row>
    <row r="825" spans="1:28">
      <c r="A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40"/>
      <c r="AA825" s="41"/>
      <c r="AB825" s="41"/>
    </row>
    <row r="826" spans="1:28">
      <c r="A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40"/>
      <c r="AA826" s="41"/>
      <c r="AB826" s="41"/>
    </row>
    <row r="827" spans="1:28">
      <c r="A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40"/>
      <c r="AA827" s="41"/>
      <c r="AB827" s="41"/>
    </row>
    <row r="828" spans="1:28">
      <c r="A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40"/>
      <c r="AA828" s="41"/>
      <c r="AB828" s="41"/>
    </row>
    <row r="829" spans="1:28">
      <c r="A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40"/>
      <c r="AA829" s="41"/>
      <c r="AB829" s="41"/>
    </row>
    <row r="830" spans="1:28">
      <c r="A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40"/>
      <c r="AA830" s="41"/>
      <c r="AB830" s="41"/>
    </row>
    <row r="831" spans="1:28">
      <c r="A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40"/>
      <c r="AA831" s="41"/>
      <c r="AB831" s="41"/>
    </row>
    <row r="832" spans="1:28">
      <c r="A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40"/>
      <c r="AA832" s="41"/>
      <c r="AB832" s="41"/>
    </row>
    <row r="833" spans="1:28">
      <c r="A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40"/>
      <c r="AA833" s="41"/>
      <c r="AB833" s="41"/>
    </row>
    <row r="834" spans="1:28">
      <c r="A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40"/>
      <c r="AA834" s="41"/>
      <c r="AB834" s="41"/>
    </row>
    <row r="835" spans="1:28">
      <c r="A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40"/>
      <c r="AA835" s="41"/>
      <c r="AB835" s="41"/>
    </row>
    <row r="836" spans="1:28">
      <c r="A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40"/>
      <c r="AA836" s="41"/>
      <c r="AB836" s="41"/>
    </row>
    <row r="837" spans="1:28">
      <c r="A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40"/>
      <c r="AA837" s="41"/>
      <c r="AB837" s="41"/>
    </row>
    <row r="838" spans="1:28">
      <c r="A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40"/>
      <c r="AA838" s="41"/>
      <c r="AB838" s="41"/>
    </row>
    <row r="839" spans="1:28">
      <c r="A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40"/>
      <c r="AA839" s="41"/>
      <c r="AB839" s="41"/>
    </row>
    <row r="840" spans="1:28">
      <c r="A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40"/>
      <c r="AA840" s="41"/>
      <c r="AB840" s="41"/>
    </row>
    <row r="841" spans="1:28">
      <c r="A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40"/>
      <c r="AA841" s="41"/>
      <c r="AB841" s="41"/>
    </row>
    <row r="842" spans="1:28">
      <c r="A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40"/>
      <c r="AA842" s="41"/>
      <c r="AB842" s="41"/>
    </row>
    <row r="843" spans="1:28">
      <c r="A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40"/>
      <c r="AA843" s="41"/>
      <c r="AB843" s="41"/>
    </row>
    <row r="844" spans="1:28">
      <c r="A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40"/>
      <c r="AA844" s="41"/>
      <c r="AB844" s="41"/>
    </row>
    <row r="845" spans="1:28">
      <c r="A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40"/>
      <c r="AA845" s="41"/>
      <c r="AB845" s="41"/>
    </row>
    <row r="846" spans="1:28">
      <c r="A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40"/>
      <c r="AA846" s="41"/>
      <c r="AB846" s="41"/>
    </row>
    <row r="847" spans="1:28">
      <c r="A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40"/>
      <c r="AA847" s="41"/>
      <c r="AB847" s="41"/>
    </row>
    <row r="848" spans="1:28">
      <c r="A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40"/>
      <c r="AA848" s="41"/>
      <c r="AB848" s="41"/>
    </row>
    <row r="849" spans="1:28">
      <c r="A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40"/>
      <c r="AA849" s="41"/>
      <c r="AB849" s="41"/>
    </row>
    <row r="850" spans="1:28">
      <c r="A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40"/>
      <c r="AA850" s="41"/>
      <c r="AB850" s="41"/>
    </row>
    <row r="851" spans="1:28">
      <c r="A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40"/>
      <c r="AA851" s="41"/>
      <c r="AB851" s="41"/>
    </row>
    <row r="852" spans="1:28">
      <c r="A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40"/>
      <c r="AA852" s="41"/>
      <c r="AB852" s="41"/>
    </row>
    <row r="853" spans="1:28">
      <c r="A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40"/>
      <c r="AA853" s="41"/>
      <c r="AB853" s="41"/>
    </row>
    <row r="854" spans="1:28">
      <c r="A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40"/>
      <c r="AA854" s="41"/>
      <c r="AB854" s="41"/>
    </row>
    <row r="855" spans="1:28">
      <c r="A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40"/>
      <c r="AA855" s="41"/>
      <c r="AB855" s="41"/>
    </row>
    <row r="856" spans="1:28">
      <c r="A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40"/>
      <c r="AA856" s="41"/>
      <c r="AB856" s="41"/>
    </row>
    <row r="857" spans="1:28">
      <c r="A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40"/>
      <c r="AA857" s="41"/>
      <c r="AB857" s="41"/>
    </row>
    <row r="858" spans="1:28">
      <c r="A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40"/>
      <c r="AA858" s="41"/>
      <c r="AB858" s="41"/>
    </row>
    <row r="859" spans="1:28">
      <c r="A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40"/>
      <c r="AA859" s="41"/>
      <c r="AB859" s="41"/>
    </row>
    <row r="860" spans="1:28">
      <c r="A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40"/>
      <c r="AA860" s="41"/>
      <c r="AB860" s="41"/>
    </row>
    <row r="861" spans="1:28">
      <c r="A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40"/>
      <c r="AA861" s="41"/>
      <c r="AB861" s="41"/>
    </row>
    <row r="862" spans="1:28">
      <c r="A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40"/>
      <c r="AA862" s="41"/>
      <c r="AB862" s="41"/>
    </row>
    <row r="863" spans="1:28">
      <c r="A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40"/>
      <c r="AA863" s="41"/>
      <c r="AB863" s="41"/>
    </row>
    <row r="864" spans="1:28">
      <c r="A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40"/>
      <c r="AA864" s="41"/>
      <c r="AB864" s="41"/>
    </row>
    <row r="865" spans="1:28">
      <c r="A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40"/>
      <c r="AA865" s="41"/>
      <c r="AB865" s="41"/>
    </row>
    <row r="866" spans="1:28">
      <c r="A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40"/>
      <c r="AA866" s="41"/>
      <c r="AB866" s="41"/>
    </row>
    <row r="867" spans="1:28">
      <c r="A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40"/>
      <c r="AA867" s="41"/>
      <c r="AB867" s="41"/>
    </row>
    <row r="868" spans="1:28">
      <c r="A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40"/>
      <c r="AA868" s="41"/>
      <c r="AB868" s="41"/>
    </row>
    <row r="869" spans="1:28">
      <c r="A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40"/>
      <c r="AA869" s="41"/>
      <c r="AB869" s="41"/>
    </row>
    <row r="870" spans="1:28">
      <c r="A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40"/>
      <c r="AA870" s="41"/>
      <c r="AB870" s="41"/>
    </row>
    <row r="871" spans="1:28">
      <c r="A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40"/>
      <c r="AA871" s="41"/>
      <c r="AB871" s="41"/>
    </row>
    <row r="872" spans="1:28">
      <c r="A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40"/>
      <c r="AA872" s="41"/>
      <c r="AB872" s="41"/>
    </row>
    <row r="873" spans="1:28">
      <c r="A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40"/>
      <c r="AA873" s="41"/>
      <c r="AB873" s="41"/>
    </row>
    <row r="874" spans="1:28">
      <c r="A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40"/>
      <c r="AA874" s="41"/>
      <c r="AB874" s="41"/>
    </row>
    <row r="875" spans="1:28">
      <c r="A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40"/>
      <c r="AA875" s="41"/>
      <c r="AB875" s="41"/>
    </row>
    <row r="876" spans="1:28">
      <c r="A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40"/>
      <c r="AA876" s="41"/>
      <c r="AB876" s="41"/>
    </row>
    <row r="877" spans="1:28">
      <c r="A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40"/>
      <c r="AA877" s="41"/>
      <c r="AB877" s="41"/>
    </row>
    <row r="878" spans="1:28">
      <c r="A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40"/>
      <c r="AA878" s="41"/>
      <c r="AB878" s="41"/>
    </row>
    <row r="879" spans="1:28">
      <c r="A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40"/>
      <c r="AA879" s="41"/>
      <c r="AB879" s="41"/>
    </row>
    <row r="880" spans="1:28">
      <c r="A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40"/>
      <c r="AA880" s="41"/>
      <c r="AB880" s="41"/>
    </row>
    <row r="881" spans="1:28">
      <c r="A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40"/>
      <c r="AA881" s="41"/>
      <c r="AB881" s="41"/>
    </row>
    <row r="882" spans="1:28">
      <c r="A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40"/>
      <c r="AA882" s="41"/>
      <c r="AB882" s="41"/>
    </row>
    <row r="883" spans="1:28">
      <c r="A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40"/>
      <c r="AA883" s="41"/>
      <c r="AB883" s="41"/>
    </row>
    <row r="884" spans="1:28">
      <c r="A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40"/>
      <c r="AA884" s="41"/>
      <c r="AB884" s="41"/>
    </row>
    <row r="885" spans="1:28">
      <c r="A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40"/>
      <c r="AA885" s="41"/>
      <c r="AB885" s="41"/>
    </row>
    <row r="886" spans="1:28">
      <c r="A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40"/>
      <c r="AA886" s="41"/>
      <c r="AB886" s="41"/>
    </row>
    <row r="887" spans="1:28">
      <c r="A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40"/>
      <c r="AA887" s="41"/>
      <c r="AB887" s="41"/>
    </row>
    <row r="888" spans="1:28">
      <c r="A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40"/>
      <c r="AA888" s="41"/>
      <c r="AB888" s="41"/>
    </row>
    <row r="889" spans="1:28">
      <c r="A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40"/>
      <c r="AA889" s="41"/>
      <c r="AB889" s="41"/>
    </row>
    <row r="890" spans="1:28">
      <c r="A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40"/>
      <c r="AA890" s="41"/>
      <c r="AB890" s="41"/>
    </row>
    <row r="891" spans="1:28">
      <c r="A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40"/>
      <c r="AA891" s="41"/>
      <c r="AB891" s="41"/>
    </row>
    <row r="892" spans="1:28">
      <c r="A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40"/>
      <c r="AA892" s="41"/>
      <c r="AB892" s="41"/>
    </row>
    <row r="893" spans="1:28">
      <c r="A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40"/>
      <c r="AA893" s="41"/>
      <c r="AB893" s="41"/>
    </row>
    <row r="894" spans="1:28">
      <c r="A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40"/>
      <c r="AA894" s="41"/>
      <c r="AB894" s="41"/>
    </row>
    <row r="895" spans="1:28">
      <c r="A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40"/>
      <c r="AA895" s="41"/>
      <c r="AB895" s="41"/>
    </row>
    <row r="896" spans="1:28">
      <c r="A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40"/>
      <c r="AA896" s="41"/>
      <c r="AB896" s="41"/>
    </row>
    <row r="897" spans="1:29">
      <c r="A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40"/>
      <c r="AA897" s="41"/>
      <c r="AB897" s="41"/>
    </row>
    <row r="898" spans="1:29">
      <c r="A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40"/>
      <c r="AA898" s="41"/>
      <c r="AB898" s="41"/>
    </row>
    <row r="899" spans="1:29">
      <c r="A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40"/>
      <c r="AA899" s="41"/>
      <c r="AB899" s="41"/>
    </row>
    <row r="900" spans="1:29">
      <c r="A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40"/>
      <c r="AA900" s="41"/>
      <c r="AB900" s="41"/>
    </row>
    <row r="901" spans="1:29">
      <c r="A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40"/>
      <c r="AA901" s="41"/>
      <c r="AB901" s="41"/>
    </row>
    <row r="902" spans="1:29">
      <c r="A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40"/>
      <c r="AA902" s="41"/>
      <c r="AB902" s="41"/>
    </row>
    <row r="903" spans="1:29">
      <c r="A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40"/>
      <c r="AA903" s="41"/>
      <c r="AB903" s="41"/>
    </row>
    <row r="904" spans="1:29">
      <c r="A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40"/>
      <c r="AA904" s="41"/>
      <c r="AB904" s="41"/>
    </row>
    <row r="905" spans="1:29">
      <c r="A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40"/>
      <c r="AA905" s="41"/>
      <c r="AB905" s="41"/>
    </row>
    <row r="906" spans="1:29">
      <c r="A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40"/>
      <c r="AA906" s="41"/>
      <c r="AB906" s="41"/>
    </row>
    <row r="907" spans="1:29">
      <c r="A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40"/>
      <c r="AA907" s="41"/>
      <c r="AB907" s="41"/>
    </row>
    <row r="908" spans="1:29">
      <c r="A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40"/>
      <c r="AA908" s="41"/>
      <c r="AB908" s="41"/>
    </row>
    <row r="909" spans="1:29">
      <c r="A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40"/>
      <c r="AA909" s="41"/>
      <c r="AB909" s="41"/>
    </row>
    <row r="910" spans="1:29">
      <c r="A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40"/>
      <c r="AA910" s="41"/>
      <c r="AB910" s="41"/>
    </row>
    <row r="911" spans="1:29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</row>
    <row r="912" spans="1:29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</row>
    <row r="913" spans="1:29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</row>
    <row r="914" spans="1:29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</row>
    <row r="915" spans="1:29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</row>
    <row r="916" spans="1:29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</row>
    <row r="917" spans="1:29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</row>
    <row r="918" spans="1:29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</row>
    <row r="919" spans="1:29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</row>
    <row r="920" spans="1:29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</row>
    <row r="921" spans="1:29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</row>
    <row r="922" spans="1:29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</row>
    <row r="923" spans="1:29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</row>
    <row r="924" spans="1:29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</row>
    <row r="925" spans="1:29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</row>
    <row r="926" spans="1:29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</row>
    <row r="927" spans="1:29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</row>
    <row r="928" spans="1:29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</row>
    <row r="929" spans="1:29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</row>
    <row r="930" spans="1:29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</row>
    <row r="931" spans="1:29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</row>
    <row r="932" spans="1:29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</row>
    <row r="933" spans="1:29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</row>
    <row r="934" spans="1:29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</row>
    <row r="935" spans="1:29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</row>
    <row r="936" spans="1:29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</row>
    <row r="937" spans="1:29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</row>
    <row r="938" spans="1:29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</row>
    <row r="939" spans="1:29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</row>
    <row r="940" spans="1:29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</row>
    <row r="941" spans="1:29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</row>
    <row r="942" spans="1:29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</row>
    <row r="943" spans="1:29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</row>
    <row r="944" spans="1:29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</row>
    <row r="945" spans="1:29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</row>
    <row r="946" spans="1:29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</row>
    <row r="947" spans="1:29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</row>
    <row r="948" spans="1:29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</row>
    <row r="949" spans="1:29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</row>
    <row r="950" spans="1:29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</row>
    <row r="951" spans="1:29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</row>
    <row r="952" spans="1:29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</row>
    <row r="953" spans="1:29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</row>
    <row r="954" spans="1:29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</row>
    <row r="955" spans="1:29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</row>
    <row r="956" spans="1:29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</row>
    <row r="957" spans="1:29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</row>
    <row r="958" spans="1:29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</row>
    <row r="959" spans="1:29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</row>
    <row r="960" spans="1:29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</row>
    <row r="961" spans="1:29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</row>
    <row r="962" spans="1:29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</row>
    <row r="963" spans="1:29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</row>
    <row r="964" spans="1:29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</row>
    <row r="965" spans="1:29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</row>
    <row r="966" spans="1:29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</row>
    <row r="967" spans="1:29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</row>
    <row r="968" spans="1:29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</row>
    <row r="969" spans="1:29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</row>
    <row r="970" spans="1:29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</row>
    <row r="971" spans="1:29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</row>
    <row r="972" spans="1:29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</row>
    <row r="973" spans="1:29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</row>
    <row r="974" spans="1:29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</row>
    <row r="975" spans="1:29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</row>
    <row r="976" spans="1:29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</row>
    <row r="977" spans="1:29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</row>
    <row r="978" spans="1:29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</row>
    <row r="979" spans="1:29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</row>
    <row r="980" spans="1:29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</row>
    <row r="981" spans="1:29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</row>
    <row r="982" spans="1:29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</row>
    <row r="983" spans="1:29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</row>
    <row r="984" spans="1:29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</row>
    <row r="985" spans="1:29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</row>
    <row r="986" spans="1:29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</row>
    <row r="987" spans="1:29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</row>
    <row r="988" spans="1:29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</row>
    <row r="989" spans="1:29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</row>
    <row r="990" spans="1:29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</row>
    <row r="991" spans="1:29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</row>
    <row r="992" spans="1:29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</row>
    <row r="993" spans="1:29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</row>
    <row r="994" spans="1:29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</row>
    <row r="995" spans="1:29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</row>
    <row r="996" spans="1:29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</row>
    <row r="997" spans="1:29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</row>
    <row r="998" spans="1:29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</row>
    <row r="999" spans="1:29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</row>
    <row r="1000" spans="1:29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</row>
    <row r="1001" spans="1:29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</row>
    <row r="1002" spans="1:29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</row>
    <row r="1003" spans="1:29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</row>
    <row r="1004" spans="1:29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</row>
    <row r="1005" spans="1:29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</row>
    <row r="1006" spans="1:29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</row>
    <row r="1007" spans="1:29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</row>
    <row r="1008" spans="1:29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</row>
    <row r="1009" spans="1:29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</row>
    <row r="1010" spans="1:29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</row>
    <row r="1011" spans="1:29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</row>
    <row r="1012" spans="1:29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</row>
    <row r="1013" spans="1:29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</row>
    <row r="1014" spans="1:29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</row>
    <row r="1015" spans="1:29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</row>
    <row r="1016" spans="1:29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</row>
    <row r="1017" spans="1:29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</row>
    <row r="1018" spans="1:29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</row>
    <row r="1019" spans="1:29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</row>
    <row r="1020" spans="1:29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</row>
    <row r="1021" spans="1:29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</row>
    <row r="1022" spans="1:29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</row>
    <row r="1023" spans="1:29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</row>
    <row r="1024" spans="1:29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</row>
    <row r="1025" spans="1:29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</row>
    <row r="1026" spans="1:29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</row>
    <row r="1027" spans="1:29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</row>
    <row r="1028" spans="1:29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</row>
    <row r="1029" spans="1:29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</row>
    <row r="1030" spans="1:29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</row>
    <row r="1031" spans="1:29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</row>
    <row r="1032" spans="1:29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</row>
    <row r="1033" spans="1:29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</row>
    <row r="1034" spans="1:29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</row>
    <row r="1035" spans="1:29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</row>
    <row r="1036" spans="1:29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</row>
    <row r="1037" spans="1:29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</row>
    <row r="1038" spans="1:29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</row>
    <row r="1039" spans="1:29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</row>
    <row r="1040" spans="1:29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</row>
    <row r="1041" spans="1:29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</row>
    <row r="1042" spans="1:29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</row>
    <row r="1043" spans="1:29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</row>
    <row r="1044" spans="1:29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</row>
    <row r="1045" spans="1:29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</row>
    <row r="1046" spans="1:29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</row>
    <row r="1047" spans="1:29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</row>
    <row r="1048" spans="1:29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</row>
    <row r="1049" spans="1:29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</row>
    <row r="1050" spans="1:29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</row>
    <row r="1051" spans="1:29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</row>
    <row r="1052" spans="1:29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</row>
    <row r="1053" spans="1:29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</row>
    <row r="1054" spans="1:29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</row>
    <row r="1055" spans="1:29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</row>
    <row r="1056" spans="1:29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</row>
    <row r="1057" spans="1:29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</row>
    <row r="1058" spans="1:29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</row>
    <row r="1059" spans="1:29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</row>
    <row r="1060" spans="1:29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</row>
    <row r="1061" spans="1:29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</row>
    <row r="1062" spans="1:29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</row>
    <row r="1063" spans="1:29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</row>
    <row r="1064" spans="1:29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</row>
    <row r="1065" spans="1:29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</row>
    <row r="1066" spans="1:29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</row>
    <row r="1067" spans="1:29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</row>
    <row r="1068" spans="1:29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</row>
    <row r="1069" spans="1:29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</row>
    <row r="1070" spans="1:29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</row>
    <row r="1071" spans="1:29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</row>
    <row r="1072" spans="1:29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</row>
    <row r="1073" spans="1:29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</row>
    <row r="1074" spans="1:29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</row>
    <row r="1075" spans="1:29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</row>
    <row r="1076" spans="1:29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</row>
    <row r="1077" spans="1:29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</row>
    <row r="1078" spans="1:29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</row>
    <row r="1079" spans="1:29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</row>
    <row r="1080" spans="1:29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</row>
    <row r="1081" spans="1:29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</row>
    <row r="1082" spans="1:29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</row>
    <row r="1083" spans="1:29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</row>
    <row r="1084" spans="1:29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</row>
    <row r="1085" spans="1:29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</row>
    <row r="1086" spans="1:29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</row>
    <row r="1087" spans="1:29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</row>
    <row r="1088" spans="1:29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</row>
    <row r="1089" spans="1:29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</row>
    <row r="1090" spans="1:29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</row>
    <row r="1091" spans="1:29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</row>
    <row r="1092" spans="1:29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</row>
    <row r="1093" spans="1:29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</row>
    <row r="1094" spans="1:29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</row>
    <row r="1095" spans="1:29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</row>
    <row r="1096" spans="1:29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</row>
    <row r="1097" spans="1:29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</row>
    <row r="1098" spans="1:29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</row>
    <row r="1099" spans="1:29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</row>
    <row r="1100" spans="1:29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</row>
    <row r="1101" spans="1:29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</row>
    <row r="1102" spans="1:29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</row>
    <row r="1103" spans="1:29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</row>
    <row r="1104" spans="1:29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</row>
    <row r="1105" spans="1:29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</row>
    <row r="1106" spans="1:29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</row>
    <row r="1107" spans="1:29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</row>
    <row r="1108" spans="1:29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</row>
    <row r="1109" spans="1:29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</row>
    <row r="1110" spans="1:29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</row>
    <row r="1111" spans="1:29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</row>
    <row r="1112" spans="1:29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</row>
    <row r="1113" spans="1:29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</row>
    <row r="1114" spans="1:29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</row>
    <row r="1115" spans="1:29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</row>
    <row r="1116" spans="1:29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</row>
    <row r="1117" spans="1:29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</row>
    <row r="1118" spans="1:29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</row>
    <row r="1119" spans="1:29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</row>
    <row r="1120" spans="1:29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</row>
    <row r="1121" spans="1:29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</row>
    <row r="1122" spans="1:29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</row>
    <row r="1123" spans="1:29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</row>
    <row r="1124" spans="1:29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</row>
    <row r="1125" spans="1:29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</row>
    <row r="1126" spans="1:29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</row>
    <row r="1127" spans="1:29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</row>
    <row r="1128" spans="1:29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</row>
    <row r="1129" spans="1:29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</row>
    <row r="1130" spans="1:29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</row>
    <row r="1131" spans="1:29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</row>
    <row r="1132" spans="1:29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</row>
    <row r="1133" spans="1:29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</row>
    <row r="1134" spans="1:29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</row>
    <row r="1135" spans="1:29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</row>
    <row r="1136" spans="1:29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</row>
    <row r="1137" spans="1:29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</row>
    <row r="1138" spans="1:29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</row>
    <row r="1139" spans="1:29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</row>
    <row r="1140" spans="1:29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</row>
    <row r="1141" spans="1:29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</row>
    <row r="1142" spans="1:29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</row>
    <row r="1143" spans="1:29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</row>
    <row r="1144" spans="1:29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</row>
    <row r="1145" spans="1:29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</row>
    <row r="1146" spans="1:29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</row>
    <row r="1147" spans="1:29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</row>
    <row r="1148" spans="1:29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</row>
    <row r="1149" spans="1:29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</row>
    <row r="1150" spans="1:29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</row>
    <row r="1151" spans="1:29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</row>
    <row r="1152" spans="1:29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</row>
    <row r="1153" spans="1:29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</row>
    <row r="1154" spans="1:29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</row>
    <row r="1155" spans="1:29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</row>
    <row r="1156" spans="1:29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</row>
    <row r="1157" spans="1:29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</row>
    <row r="1158" spans="1:29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</row>
    <row r="1159" spans="1:29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</row>
    <row r="1160" spans="1:29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</row>
    <row r="1161" spans="1:29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</row>
    <row r="1162" spans="1:29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</row>
    <row r="1163" spans="1:29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</row>
    <row r="1164" spans="1:29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</row>
    <row r="1165" spans="1:29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</row>
    <row r="1166" spans="1:29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</row>
    <row r="1167" spans="1:29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</row>
    <row r="1168" spans="1:29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</row>
    <row r="1169" spans="1:29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</row>
    <row r="1170" spans="1:29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</row>
    <row r="1171" spans="1:29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</row>
    <row r="1172" spans="1:29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</row>
    <row r="1173" spans="1:29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</row>
    <row r="1174" spans="1:29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</row>
    <row r="1175" spans="1:29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</row>
    <row r="1176" spans="1:29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</row>
    <row r="1177" spans="1:29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</row>
    <row r="1178" spans="1:29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</row>
    <row r="1179" spans="1:29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</row>
    <row r="1180" spans="1:29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</row>
    <row r="1181" spans="1:29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</row>
    <row r="1182" spans="1:29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</row>
    <row r="1183" spans="1:29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</row>
    <row r="1184" spans="1:29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</row>
    <row r="1185" spans="1:29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</row>
    <row r="1186" spans="1:29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</row>
    <row r="1187" spans="1:29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</row>
    <row r="1188" spans="1:29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</row>
    <row r="1189" spans="1:29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</row>
    <row r="1190" spans="1:29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</row>
    <row r="1191" spans="1:29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</row>
    <row r="1192" spans="1:29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</row>
    <row r="1193" spans="1:29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</row>
    <row r="1194" spans="1:29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</row>
    <row r="1195" spans="1:29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</row>
    <row r="1196" spans="1:29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</row>
    <row r="1197" spans="1:29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</row>
    <row r="1198" spans="1:29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</row>
    <row r="1199" spans="1:29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</row>
    <row r="1200" spans="1:29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</row>
    <row r="1201" spans="1:29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</row>
    <row r="1202" spans="1:29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</row>
    <row r="1203" spans="1:29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</row>
    <row r="1204" spans="1:29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</row>
    <row r="1205" spans="1:29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</row>
    <row r="1206" spans="1:29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</row>
    <row r="1207" spans="1:29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</row>
    <row r="1208" spans="1:29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</row>
    <row r="1209" spans="1:29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</row>
    <row r="1210" spans="1:29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</row>
    <row r="1211" spans="1:29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</row>
    <row r="1212" spans="1:29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</row>
    <row r="1213" spans="1:29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</row>
    <row r="1214" spans="1:29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</row>
    <row r="1215" spans="1:29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</row>
    <row r="1216" spans="1:29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</row>
    <row r="1217" spans="1:29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</row>
    <row r="1218" spans="1:29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</row>
    <row r="1219" spans="1:29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</row>
    <row r="1220" spans="1:29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</row>
    <row r="1221" spans="1:29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</row>
    <row r="1222" spans="1:29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</row>
    <row r="1223" spans="1:29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</row>
    <row r="1224" spans="1:29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</row>
    <row r="1225" spans="1:29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</row>
    <row r="1226" spans="1:29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</row>
    <row r="1227" spans="1:29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</row>
    <row r="1228" spans="1:29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</row>
    <row r="1229" spans="1:29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</row>
    <row r="1230" spans="1:29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</row>
    <row r="1231" spans="1:29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</row>
    <row r="1232" spans="1:29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</row>
    <row r="1233" spans="1:29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</row>
    <row r="1234" spans="1:29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</row>
    <row r="1235" spans="1:29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</row>
    <row r="1236" spans="1:29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</row>
    <row r="1237" spans="1:29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</row>
    <row r="1238" spans="1:29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</row>
    <row r="1239" spans="1:29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</row>
    <row r="1240" spans="1:29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</row>
    <row r="1241" spans="1:29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</row>
    <row r="1242" spans="1:29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</row>
    <row r="1243" spans="1:29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</row>
    <row r="1244" spans="1:29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</row>
    <row r="1245" spans="1:29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</row>
    <row r="1246" spans="1:29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</row>
    <row r="1247" spans="1:29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</row>
    <row r="1248" spans="1:29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</row>
    <row r="1249" spans="1:29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</row>
    <row r="1250" spans="1:29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</row>
    <row r="1251" spans="1:29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</row>
    <row r="1252" spans="1:29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</row>
    <row r="1253" spans="1:29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</row>
    <row r="1254" spans="1:29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</row>
    <row r="1255" spans="1:29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</row>
    <row r="1256" spans="1:29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</row>
    <row r="1257" spans="1:29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</row>
    <row r="1258" spans="1:29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</row>
    <row r="1259" spans="1:29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</row>
    <row r="1260" spans="1:29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</row>
    <row r="1261" spans="1:29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</row>
    <row r="1262" spans="1:29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</row>
    <row r="1263" spans="1:29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</row>
    <row r="1264" spans="1:29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</row>
    <row r="1265" spans="1:29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</row>
    <row r="1266" spans="1:29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</row>
    <row r="1267" spans="1:29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</row>
    <row r="1268" spans="1:29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</row>
    <row r="1269" spans="1:29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</row>
    <row r="1270" spans="1:29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</row>
    <row r="1271" spans="1:29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</row>
    <row r="1272" spans="1:29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</row>
    <row r="1273" spans="1:29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</row>
    <row r="1274" spans="1:29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</row>
    <row r="1275" spans="1:29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</row>
    <row r="1276" spans="1:29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</row>
    <row r="1277" spans="1:29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</row>
    <row r="1278" spans="1:29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</row>
    <row r="1279" spans="1:29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</row>
    <row r="1280" spans="1:29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</row>
    <row r="1281" spans="1:29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</row>
    <row r="1282" spans="1:29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</row>
    <row r="1283" spans="1:29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</row>
    <row r="1284" spans="1:29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</row>
    <row r="1285" spans="1:29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</row>
    <row r="1286" spans="1:29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</row>
    <row r="1287" spans="1:29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</row>
    <row r="1288" spans="1:29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</row>
    <row r="1289" spans="1:29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</row>
    <row r="1290" spans="1:29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</row>
    <row r="1291" spans="1:29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</row>
    <row r="1292" spans="1:29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</row>
    <row r="1293" spans="1:29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</row>
    <row r="1294" spans="1:29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</row>
    <row r="1295" spans="1:29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</row>
    <row r="1296" spans="1:29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</row>
    <row r="1297" spans="1:29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</row>
    <row r="1298" spans="1:29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</row>
    <row r="1299" spans="1:29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</row>
    <row r="1300" spans="1:29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</row>
    <row r="1301" spans="1:29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</row>
    <row r="1302" spans="1:29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</row>
    <row r="1303" spans="1:29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</row>
    <row r="1304" spans="1:29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</row>
    <row r="1305" spans="1:29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</row>
    <row r="1306" spans="1:29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</row>
    <row r="1307" spans="1:29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</row>
    <row r="1308" spans="1:29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</row>
    <row r="1309" spans="1:29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</row>
    <row r="1310" spans="1:29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</row>
    <row r="1311" spans="1:29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</row>
    <row r="1312" spans="1:29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</row>
    <row r="1313" spans="1:29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</row>
    <row r="1314" spans="1:29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</row>
    <row r="1315" spans="1:29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</row>
    <row r="1316" spans="1:29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</row>
    <row r="1317" spans="1:29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</row>
    <row r="1318" spans="1:29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</row>
    <row r="1319" spans="1:29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</row>
    <row r="1320" spans="1:29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</row>
    <row r="1321" spans="1:29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</row>
    <row r="1322" spans="1:29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</row>
    <row r="1323" spans="1:29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</row>
    <row r="1324" spans="1:29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</row>
    <row r="1325" spans="1:29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</row>
    <row r="1326" spans="1:29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</row>
    <row r="1327" spans="1:29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</row>
    <row r="1328" spans="1:29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</row>
    <row r="1329" spans="1:29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</row>
    <row r="1330" spans="1:29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</row>
    <row r="1331" spans="1:29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</row>
    <row r="1332" spans="1:29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</row>
    <row r="1333" spans="1:29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</row>
    <row r="1334" spans="1:29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</row>
    <row r="1335" spans="1:29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</row>
    <row r="1336" spans="1:29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</row>
    <row r="1337" spans="1:29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</row>
    <row r="1338" spans="1:29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</row>
    <row r="1339" spans="1:29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</row>
    <row r="1340" spans="1:29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</row>
    <row r="1341" spans="1:29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</row>
    <row r="1342" spans="1:29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</row>
    <row r="1343" spans="1:29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</row>
    <row r="1344" spans="1:29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</row>
    <row r="1345" spans="1:29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</row>
    <row r="1346" spans="1:29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</row>
    <row r="1347" spans="1:29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</row>
    <row r="1348" spans="1:29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</row>
    <row r="1349" spans="1:29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</row>
    <row r="1350" spans="1:29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</row>
    <row r="1351" spans="1:29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</row>
    <row r="1352" spans="1:29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</row>
    <row r="1353" spans="1:29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</row>
    <row r="1354" spans="1:29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</row>
    <row r="1355" spans="1:29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</row>
    <row r="1356" spans="1:29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</row>
    <row r="1357" spans="1:29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</row>
    <row r="1358" spans="1:29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</row>
    <row r="1359" spans="1:29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</row>
    <row r="1360" spans="1:29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</row>
    <row r="1361" spans="1:29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</row>
    <row r="1362" spans="1:29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</row>
    <row r="1363" spans="1:29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</row>
    <row r="1364" spans="1:29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</row>
    <row r="1365" spans="1:29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</row>
    <row r="1366" spans="1:29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</row>
    <row r="1367" spans="1:29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</row>
    <row r="1368" spans="1:29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</row>
    <row r="1369" spans="1:29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</row>
    <row r="1370" spans="1:29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</row>
    <row r="1371" spans="1:29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</row>
    <row r="1372" spans="1:29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</row>
    <row r="1373" spans="1:29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</row>
    <row r="1374" spans="1:29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</row>
    <row r="1375" spans="1:29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</row>
    <row r="1376" spans="1:29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</row>
    <row r="1377" spans="1:29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</row>
    <row r="1378" spans="1:29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</row>
    <row r="1379" spans="1:29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</row>
    <row r="1380" spans="1:29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</row>
    <row r="1381" spans="1:29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</row>
    <row r="1382" spans="1:29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</row>
    <row r="1383" spans="1:29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</row>
    <row r="1384" spans="1:29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</row>
    <row r="1385" spans="1:29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</row>
    <row r="1386" spans="1:29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</row>
    <row r="1387" spans="1:29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</row>
    <row r="1388" spans="1:29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</row>
    <row r="1389" spans="1:29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</row>
    <row r="1390" spans="1:29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</row>
    <row r="1391" spans="1:29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</row>
    <row r="1392" spans="1:29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</row>
    <row r="1393" spans="1:29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</row>
    <row r="1394" spans="1:29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</row>
    <row r="1395" spans="1:29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</row>
    <row r="1396" spans="1:29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</row>
    <row r="1397" spans="1:29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</row>
    <row r="1398" spans="1:29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</row>
    <row r="1399" spans="1:29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</row>
    <row r="1400" spans="1:29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</row>
    <row r="1401" spans="1:29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</row>
    <row r="1402" spans="1:29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</row>
    <row r="1403" spans="1:29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</row>
    <row r="1404" spans="1:29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</row>
    <row r="1405" spans="1:29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</row>
    <row r="1406" spans="1:29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</row>
    <row r="1407" spans="1:29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</row>
    <row r="1408" spans="1:29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</row>
    <row r="1409" spans="1:29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</row>
    <row r="1410" spans="1:29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</row>
    <row r="1411" spans="1:29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</row>
    <row r="1412" spans="1:29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</row>
    <row r="1413" spans="1:29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</row>
    <row r="1414" spans="1:29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</row>
    <row r="1415" spans="1:29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</row>
    <row r="1416" spans="1:29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</row>
    <row r="1417" spans="1:29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</row>
    <row r="1418" spans="1:29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</row>
    <row r="1419" spans="1:29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</row>
    <row r="1420" spans="1:29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</row>
    <row r="1421" spans="1:29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</row>
    <row r="1422" spans="1:29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</row>
    <row r="1423" spans="1:29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</row>
    <row r="1424" spans="1:29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</row>
    <row r="1425" spans="1:29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</row>
    <row r="1426" spans="1:29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</row>
    <row r="1427" spans="1:29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</row>
    <row r="1428" spans="1:29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</row>
    <row r="1429" spans="1:29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</row>
    <row r="1430" spans="1:29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</row>
    <row r="1431" spans="1:29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</row>
    <row r="1432" spans="1:29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</row>
    <row r="1433" spans="1:29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</row>
    <row r="1434" spans="1:29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</row>
    <row r="1435" spans="1:29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</row>
    <row r="1436" spans="1:29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</row>
    <row r="1437" spans="1:29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</row>
    <row r="1438" spans="1:29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</row>
    <row r="1439" spans="1:29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</row>
    <row r="1440" spans="1:29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</row>
    <row r="1441" spans="1:29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</row>
    <row r="1442" spans="1:29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</row>
    <row r="1443" spans="1:29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</row>
    <row r="1444" spans="1:29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</row>
    <row r="1445" spans="1:29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</row>
    <row r="1446" spans="1:29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</row>
    <row r="1447" spans="1:29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</row>
    <row r="1448" spans="1:29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</row>
    <row r="1449" spans="1:29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</row>
    <row r="1450" spans="1:29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</row>
    <row r="1451" spans="1:29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</row>
    <row r="1452" spans="1:29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</row>
    <row r="1453" spans="1:29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</row>
    <row r="1454" spans="1:29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</row>
    <row r="1455" spans="1:29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</row>
    <row r="1456" spans="1:29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</row>
    <row r="1457" spans="1:29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</row>
    <row r="1458" spans="1:29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</row>
    <row r="1459" spans="1:29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</row>
    <row r="1460" spans="1:29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</row>
    <row r="1461" spans="1:29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</row>
    <row r="1462" spans="1:29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</row>
    <row r="1463" spans="1:29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</row>
    <row r="1464" spans="1:29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</row>
    <row r="1465" spans="1:29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</row>
    <row r="1466" spans="1:29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</row>
    <row r="1467" spans="1:29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</row>
    <row r="1468" spans="1:29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</row>
    <row r="1469" spans="1:29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</row>
    <row r="1470" spans="1:29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</row>
    <row r="1471" spans="1:29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</row>
    <row r="1472" spans="1:29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</row>
    <row r="1473" spans="1:29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</row>
    <row r="1474" spans="1:29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</row>
    <row r="1475" spans="1:29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</row>
    <row r="1476" spans="1:29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</row>
    <row r="1477" spans="1:29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</row>
    <row r="1478" spans="1:29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</row>
    <row r="1479" spans="1:29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</row>
    <row r="1480" spans="1:29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</row>
    <row r="1481" spans="1:29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</row>
    <row r="1482" spans="1:29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</row>
    <row r="1483" spans="1:29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</row>
    <row r="1484" spans="1:29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</row>
    <row r="1485" spans="1:29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</row>
    <row r="1486" spans="1:29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</row>
    <row r="1487" spans="1:29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</row>
    <row r="1488" spans="1:29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</row>
    <row r="1489" spans="1:29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</row>
    <row r="1490" spans="1:29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</row>
    <row r="1491" spans="1:29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</row>
    <row r="1492" spans="1:29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</row>
    <row r="1493" spans="1:29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</row>
    <row r="1494" spans="1:29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</row>
    <row r="1495" spans="1:29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</row>
    <row r="1496" spans="1:29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</row>
    <row r="1497" spans="1:29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</row>
    <row r="1498" spans="1:29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</row>
    <row r="1499" spans="1:29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</row>
    <row r="1500" spans="1:29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</row>
    <row r="1501" spans="1:29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</row>
    <row r="1502" spans="1:29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</row>
    <row r="1503" spans="1:29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</row>
    <row r="1504" spans="1:29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</row>
    <row r="1505" spans="1:29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</row>
    <row r="1506" spans="1:29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</row>
    <row r="1507" spans="1:29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</row>
    <row r="1508" spans="1:29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</row>
    <row r="1509" spans="1:29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</row>
    <row r="1510" spans="1:29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</row>
    <row r="1511" spans="1:29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</row>
    <row r="1512" spans="1:29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</row>
    <row r="1513" spans="1:29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</row>
    <row r="1514" spans="1:29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</row>
    <row r="1515" spans="1:29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</row>
    <row r="1516" spans="1:29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</row>
    <row r="1517" spans="1:29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</row>
    <row r="1518" spans="1:29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</row>
    <row r="1519" spans="1:29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</row>
    <row r="1520" spans="1:29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</row>
    <row r="1521" spans="1:29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</row>
    <row r="1522" spans="1:29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</row>
    <row r="1523" spans="1:29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</row>
    <row r="1524" spans="1:29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</row>
    <row r="1525" spans="1:29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</row>
    <row r="1526" spans="1:29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</row>
    <row r="1527" spans="1:29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</row>
    <row r="1528" spans="1:29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</row>
    <row r="1529" spans="1:29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</row>
    <row r="1530" spans="1:29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</row>
    <row r="1531" spans="1:29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</row>
    <row r="1532" spans="1:29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</row>
    <row r="1533" spans="1:29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</row>
    <row r="1534" spans="1:29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</row>
    <row r="1535" spans="1:29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</row>
    <row r="1536" spans="1:29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</row>
    <row r="1537" spans="1:29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</row>
    <row r="1538" spans="1:29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</row>
    <row r="1539" spans="1:29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</row>
    <row r="1540" spans="1:29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</row>
    <row r="1541" spans="1:29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</row>
    <row r="1542" spans="1:29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</row>
    <row r="1543" spans="1:29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</row>
    <row r="1544" spans="1:29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</row>
    <row r="1545" spans="1:29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</row>
    <row r="1546" spans="1:29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</row>
    <row r="1547" spans="1:29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</row>
    <row r="1548" spans="1:29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</row>
    <row r="1549" spans="1:29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</row>
    <row r="1550" spans="1:29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</row>
    <row r="1551" spans="1:29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</row>
    <row r="1552" spans="1:29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</row>
    <row r="1553" spans="1:29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</row>
    <row r="1554" spans="1:29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</row>
    <row r="1555" spans="1:29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</row>
    <row r="1556" spans="1:29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</row>
    <row r="1557" spans="1:29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</row>
    <row r="1558" spans="1:29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</row>
    <row r="1559" spans="1:29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</row>
    <row r="1560" spans="1:29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</row>
    <row r="1561" spans="1:29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</row>
    <row r="1562" spans="1:29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</row>
    <row r="1563" spans="1:29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</row>
    <row r="1564" spans="1:29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</row>
    <row r="1565" spans="1:29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</row>
    <row r="1566" spans="1:29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</row>
    <row r="1567" spans="1:29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</row>
    <row r="1568" spans="1:29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</row>
    <row r="1569" spans="1:29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</row>
    <row r="1570" spans="1:29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</row>
    <row r="1571" spans="1:29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</row>
    <row r="1572" spans="1:29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</row>
    <row r="1573" spans="1:29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</row>
    <row r="1574" spans="1:29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</row>
    <row r="1575" spans="1:29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</row>
    <row r="1576" spans="1:29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</row>
    <row r="1577" spans="1:29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</row>
    <row r="1578" spans="1:29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</row>
    <row r="1579" spans="1:29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</row>
    <row r="1580" spans="1:29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</row>
    <row r="1581" spans="1:29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</row>
    <row r="1582" spans="1:29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</row>
    <row r="1583" spans="1:29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</row>
    <row r="1584" spans="1:29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</row>
    <row r="1585" spans="1:29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</row>
    <row r="1586" spans="1:29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</row>
    <row r="1587" spans="1:29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</row>
    <row r="1588" spans="1:29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</row>
    <row r="1589" spans="1:29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</row>
    <row r="1590" spans="1:29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</row>
    <row r="1591" spans="1:29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</row>
    <row r="1592" spans="1:29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</row>
    <row r="1593" spans="1:29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</row>
    <row r="1594" spans="1:29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</row>
    <row r="1595" spans="1:29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</row>
    <row r="1596" spans="1:29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</row>
    <row r="1597" spans="1:29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</row>
    <row r="1598" spans="1:29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</row>
    <row r="1599" spans="1:29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</row>
    <row r="1600" spans="1:29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</row>
    <row r="1601" spans="1:29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</row>
    <row r="1602" spans="1:29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</row>
    <row r="1603" spans="1:29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</row>
    <row r="1604" spans="1:29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</row>
    <row r="1605" spans="1:29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</row>
    <row r="1606" spans="1:29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</row>
    <row r="1607" spans="1:29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</row>
    <row r="1608" spans="1:29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</row>
    <row r="1609" spans="1:29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</row>
    <row r="1610" spans="1:29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</row>
    <row r="1611" spans="1:29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</row>
    <row r="1612" spans="1:29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</row>
    <row r="1613" spans="1:29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</row>
    <row r="1614" spans="1:29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</row>
    <row r="1615" spans="1:29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</row>
    <row r="1616" spans="1:29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</row>
    <row r="1617" spans="1:29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</row>
    <row r="1618" spans="1:29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</row>
    <row r="1619" spans="1:29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</row>
    <row r="1620" spans="1:29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</row>
    <row r="1621" spans="1:29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</row>
    <row r="1622" spans="1:29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</row>
    <row r="1623" spans="1:29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</row>
    <row r="1624" spans="1:29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</row>
    <row r="1625" spans="1:29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</row>
    <row r="1626" spans="1:29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</row>
    <row r="1627" spans="1:29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</row>
    <row r="1628" spans="1:29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</row>
    <row r="1629" spans="1:29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</row>
    <row r="1630" spans="1:29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</row>
    <row r="1631" spans="1:29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</row>
    <row r="1632" spans="1:29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</row>
    <row r="1633" spans="1:29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</row>
    <row r="1634" spans="1:29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</row>
    <row r="1635" spans="1:29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</row>
    <row r="1636" spans="1:29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</row>
    <row r="1637" spans="1:29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</row>
    <row r="1638" spans="1:29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</row>
    <row r="1639" spans="1:29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</row>
    <row r="1640" spans="1:29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</row>
    <row r="1641" spans="1:29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</row>
    <row r="1642" spans="1:29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</row>
    <row r="1643" spans="1:29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</row>
    <row r="1644" spans="1:29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</row>
    <row r="1645" spans="1:29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</row>
    <row r="1646" spans="1:29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</row>
    <row r="1647" spans="1:29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</row>
    <row r="1648" spans="1:29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</row>
    <row r="1649" spans="1:29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</row>
    <row r="1650" spans="1:29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</row>
    <row r="1651" spans="1:29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</row>
    <row r="1652" spans="1:29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</row>
    <row r="1653" spans="1:29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</row>
    <row r="1654" spans="1:29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</row>
    <row r="1655" spans="1:29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</row>
    <row r="1656" spans="1:29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</row>
    <row r="1657" spans="1:29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</row>
    <row r="1658" spans="1:29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</row>
    <row r="1659" spans="1:29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</row>
    <row r="1660" spans="1:29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</row>
    <row r="1661" spans="1:29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</row>
    <row r="1662" spans="1:29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</row>
    <row r="1663" spans="1:29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</row>
    <row r="1664" spans="1:29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</row>
    <row r="1665" spans="1:29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</row>
    <row r="1666" spans="1:29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</row>
    <row r="1667" spans="1:29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</row>
    <row r="1668" spans="1:29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</row>
    <row r="1669" spans="1:29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</row>
    <row r="1670" spans="1:29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</row>
    <row r="1671" spans="1:29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</row>
    <row r="1672" spans="1:29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</row>
    <row r="1673" spans="1:29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</row>
    <row r="1674" spans="1:29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</row>
    <row r="1675" spans="1:29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</row>
    <row r="1676" spans="1:29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</row>
    <row r="1677" spans="1:29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</row>
    <row r="1678" spans="1:29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</row>
    <row r="1679" spans="1:29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</row>
    <row r="1680" spans="1:29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</row>
    <row r="1681" spans="1:29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</row>
    <row r="1682" spans="1:29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</row>
    <row r="1683" spans="1:29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</row>
    <row r="1684" spans="1:29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</row>
    <row r="1685" spans="1:29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</row>
    <row r="1686" spans="1:29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</row>
    <row r="1687" spans="1:29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</row>
    <row r="1688" spans="1:29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</row>
    <row r="1689" spans="1:29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</row>
    <row r="1690" spans="1:29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</row>
    <row r="1691" spans="1:29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</row>
    <row r="1692" spans="1:29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</row>
    <row r="1693" spans="1:29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</row>
    <row r="1694" spans="1:29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</row>
    <row r="1695" spans="1:29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</row>
    <row r="1696" spans="1:29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</row>
    <row r="1697" spans="1:29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</row>
    <row r="1698" spans="1:29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</row>
    <row r="1699" spans="1:29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</row>
    <row r="1700" spans="1:29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</row>
    <row r="1701" spans="1:29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</row>
    <row r="1702" spans="1:29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</row>
    <row r="1703" spans="1:29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</row>
    <row r="1704" spans="1:29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</row>
    <row r="1705" spans="1:29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</row>
    <row r="1706" spans="1:29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</row>
    <row r="1707" spans="1:29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</row>
    <row r="1708" spans="1:29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</row>
    <row r="1709" spans="1:29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</row>
    <row r="1710" spans="1:29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</row>
    <row r="1711" spans="1:29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</row>
    <row r="1712" spans="1:29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</row>
    <row r="1713" spans="1:29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</row>
    <row r="1714" spans="1:29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</row>
    <row r="1715" spans="1:29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</row>
    <row r="1716" spans="1:29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</row>
    <row r="1717" spans="1:29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</row>
    <row r="1718" spans="1:29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</row>
    <row r="1719" spans="1:29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</row>
    <row r="1720" spans="1:29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</row>
    <row r="1721" spans="1:29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</row>
    <row r="1722" spans="1:29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</row>
    <row r="1723" spans="1:29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</row>
    <row r="1724" spans="1:29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</row>
    <row r="1725" spans="1:29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</row>
    <row r="1726" spans="1:29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</row>
    <row r="1727" spans="1:29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</row>
    <row r="1728" spans="1:29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</row>
    <row r="1729" spans="1:29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</row>
    <row r="1730" spans="1:29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</row>
    <row r="1731" spans="1:29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</row>
    <row r="1732" spans="1:29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</row>
    <row r="1733" spans="1:29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</row>
    <row r="1734" spans="1:29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</row>
    <row r="1735" spans="1:29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</row>
    <row r="1736" spans="1:29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</row>
    <row r="1737" spans="1:29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</row>
    <row r="1738" spans="1:29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</row>
    <row r="1739" spans="1:29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</row>
    <row r="1740" spans="1:29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</row>
    <row r="1741" spans="1:29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</row>
    <row r="1742" spans="1:29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</row>
    <row r="1743" spans="1:29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</row>
    <row r="1744" spans="1:29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</row>
    <row r="1745" spans="1:29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</row>
    <row r="1746" spans="1:29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</row>
    <row r="1747" spans="1:29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</row>
    <row r="1748" spans="1:29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</row>
    <row r="1749" spans="1:29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</row>
    <row r="1750" spans="1:29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</row>
    <row r="1751" spans="1:29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</row>
    <row r="1752" spans="1:29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</row>
    <row r="1753" spans="1:29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</row>
    <row r="1754" spans="1:29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</row>
    <row r="1755" spans="1:29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</row>
    <row r="1756" spans="1:29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</row>
    <row r="1757" spans="1:29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</row>
    <row r="1758" spans="1:29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</row>
    <row r="1759" spans="1:29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</row>
    <row r="1760" spans="1:29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</row>
    <row r="1761" spans="1:29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</row>
    <row r="1762" spans="1:29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</row>
    <row r="1763" spans="1:29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</row>
    <row r="1764" spans="1:29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</row>
    <row r="1765" spans="1:29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</row>
    <row r="1766" spans="1:29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</row>
    <row r="1767" spans="1:29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</row>
    <row r="1768" spans="1:29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</row>
    <row r="1769" spans="1:29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</row>
    <row r="1770" spans="1:29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</row>
    <row r="1771" spans="1:29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</row>
    <row r="1772" spans="1:29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</row>
    <row r="1773" spans="1:29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</row>
    <row r="1774" spans="1:29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</row>
    <row r="1775" spans="1:29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</row>
    <row r="1776" spans="1:29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</row>
    <row r="1777" spans="1:29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</row>
    <row r="1778" spans="1:29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</row>
    <row r="1779" spans="1:29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</row>
    <row r="1780" spans="1:29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</row>
    <row r="1781" spans="1:29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</row>
    <row r="1782" spans="1:29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</row>
    <row r="1783" spans="1:29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</row>
    <row r="1784" spans="1:29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</row>
    <row r="1785" spans="1:29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</row>
    <row r="1786" spans="1:29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</row>
    <row r="1787" spans="1:29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</row>
    <row r="1788" spans="1:29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</row>
    <row r="1789" spans="1:29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</row>
    <row r="1790" spans="1:29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</row>
    <row r="1791" spans="1:29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</row>
    <row r="1792" spans="1:29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</row>
    <row r="1793" spans="1:29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</row>
    <row r="1794" spans="1:29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</row>
    <row r="1795" spans="1:29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</row>
    <row r="1796" spans="1:29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</row>
    <row r="1797" spans="1:29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</row>
    <row r="1798" spans="1:29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</row>
    <row r="1799" spans="1:29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</row>
    <row r="1800" spans="1:29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</row>
    <row r="1801" spans="1:29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</row>
    <row r="1802" spans="1:29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</row>
    <row r="1803" spans="1:29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</row>
    <row r="1804" spans="1:29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</row>
    <row r="1805" spans="1:29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</row>
    <row r="1806" spans="1:29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</row>
    <row r="1807" spans="1:29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</row>
    <row r="1808" spans="1:29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</row>
    <row r="1809" spans="1:29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</row>
    <row r="1810" spans="1:29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</row>
    <row r="1811" spans="1:29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</row>
    <row r="1812" spans="1:29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</row>
    <row r="1813" spans="1:29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</row>
    <row r="1814" spans="1:29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</row>
    <row r="1815" spans="1:29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</row>
    <row r="1816" spans="1:29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</row>
    <row r="1817" spans="1:29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</row>
    <row r="1818" spans="1:29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</row>
    <row r="1819" spans="1:29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</row>
    <row r="1820" spans="1:29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</row>
    <row r="1821" spans="1:29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</row>
    <row r="1822" spans="1:29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</row>
    <row r="1823" spans="1:29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</row>
    <row r="1824" spans="1:29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</row>
    <row r="1825" spans="1:29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</row>
    <row r="1826" spans="1:29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</row>
    <row r="1827" spans="1:29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</row>
    <row r="1828" spans="1:29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</row>
    <row r="1829" spans="1:29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</row>
    <row r="1830" spans="1:29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</row>
    <row r="1831" spans="1:29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</row>
    <row r="1832" spans="1:29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</row>
    <row r="1833" spans="1:29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</row>
    <row r="1834" spans="1:29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</row>
    <row r="1835" spans="1:29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</row>
    <row r="1836" spans="1:29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</row>
    <row r="1837" spans="1:29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</row>
    <row r="1838" spans="1:29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</row>
    <row r="1839" spans="1:29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</row>
    <row r="1840" spans="1:29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</row>
    <row r="1841" spans="1:29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</row>
    <row r="1842" spans="1:29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</row>
    <row r="1843" spans="1:29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</row>
    <row r="1844" spans="1:29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</row>
    <row r="1845" spans="1:29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</row>
    <row r="1846" spans="1:29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</row>
    <row r="1847" spans="1:29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</row>
    <row r="1848" spans="1:29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</row>
    <row r="1849" spans="1:29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</row>
    <row r="1850" spans="1:29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</row>
    <row r="1851" spans="1:29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</row>
    <row r="1852" spans="1:29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</row>
    <row r="1853" spans="1:29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</row>
    <row r="1854" spans="1:29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</row>
    <row r="1855" spans="1:29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</row>
    <row r="1856" spans="1:29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</row>
    <row r="1857" spans="1:29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</row>
    <row r="1858" spans="1:29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</row>
    <row r="1859" spans="1:29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</row>
    <row r="1860" spans="1:29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</row>
    <row r="1861" spans="1:29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</row>
    <row r="1862" spans="1:29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</row>
    <row r="1863" spans="1:29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</row>
    <row r="1864" spans="1:29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</row>
    <row r="1865" spans="1:29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</row>
    <row r="1866" spans="1:29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</row>
    <row r="1867" spans="1:29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</row>
    <row r="1868" spans="1:29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</row>
    <row r="1869" spans="1:29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</row>
    <row r="1870" spans="1:29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</row>
    <row r="1871" spans="1:29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</row>
    <row r="1872" spans="1:29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</row>
    <row r="1873" spans="1:29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</row>
    <row r="1874" spans="1:29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</row>
    <row r="1875" spans="1:29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</row>
    <row r="1876" spans="1:29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</row>
    <row r="1877" spans="1:29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</row>
    <row r="1878" spans="1:29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</row>
    <row r="1879" spans="1:29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</row>
    <row r="1880" spans="1:29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</row>
    <row r="1881" spans="1:29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</row>
    <row r="1882" spans="1:29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</row>
    <row r="1883" spans="1:29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</row>
    <row r="1884" spans="1:29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</row>
    <row r="1885" spans="1:29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</row>
    <row r="1886" spans="1:29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</row>
    <row r="1887" spans="1:29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</row>
    <row r="1888" spans="1:29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</row>
    <row r="1889" spans="1:29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</row>
    <row r="1890" spans="1:29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</row>
    <row r="1891" spans="1:29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</row>
    <row r="1892" spans="1:29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</row>
    <row r="1893" spans="1:29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</row>
    <row r="1894" spans="1:29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</row>
    <row r="1895" spans="1:29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</row>
    <row r="1896" spans="1:29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</row>
    <row r="1897" spans="1:29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</row>
    <row r="1898" spans="1:29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</row>
    <row r="1899" spans="1:29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</row>
    <row r="1900" spans="1:29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</row>
    <row r="1901" spans="1:29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</row>
    <row r="1902" spans="1:29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</row>
    <row r="1903" spans="1:29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</row>
    <row r="1904" spans="1:29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</row>
    <row r="1905" spans="1:29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</row>
    <row r="1906" spans="1:29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</row>
    <row r="1907" spans="1:29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</row>
    <row r="1908" spans="1:29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</row>
    <row r="1909" spans="1:29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</row>
    <row r="1910" spans="1:29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</row>
    <row r="1911" spans="1:29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</row>
    <row r="1912" spans="1:29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</row>
    <row r="1913" spans="1:29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</row>
    <row r="1914" spans="1:29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</row>
    <row r="1915" spans="1:29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</row>
    <row r="1916" spans="1:29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</row>
    <row r="1917" spans="1:29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</row>
    <row r="1918" spans="1:29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</row>
    <row r="1919" spans="1:29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</row>
    <row r="1920" spans="1:29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</row>
    <row r="1921" spans="1:29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</row>
    <row r="1922" spans="1:29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</row>
    <row r="1923" spans="1:29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</row>
    <row r="1924" spans="1:29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</row>
    <row r="1925" spans="1:29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</row>
    <row r="1926" spans="1:29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</row>
    <row r="1927" spans="1:29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</row>
    <row r="1928" spans="1:29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</row>
    <row r="1929" spans="1:29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</row>
    <row r="1930" spans="1:29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</row>
    <row r="1931" spans="1:29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</row>
    <row r="1932" spans="1:29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</row>
    <row r="1933" spans="1:29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</row>
    <row r="1934" spans="1:29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</row>
    <row r="1935" spans="1:29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</row>
    <row r="1936" spans="1:29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</row>
    <row r="1937" spans="1:29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</row>
    <row r="1938" spans="1:29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</row>
    <row r="1939" spans="1:29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</row>
    <row r="1940" spans="1:29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</row>
    <row r="1941" spans="1:29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</row>
    <row r="1942" spans="1:29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</row>
    <row r="1943" spans="1:29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</row>
    <row r="1944" spans="1:29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</row>
    <row r="1945" spans="1:29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</row>
    <row r="1946" spans="1:29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</row>
    <row r="1947" spans="1:29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</row>
    <row r="1948" spans="1:29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</row>
    <row r="1949" spans="1:29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</row>
    <row r="1950" spans="1:29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</row>
    <row r="1951" spans="1:29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</row>
    <row r="1952" spans="1:29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</row>
    <row r="1953" spans="1:29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</row>
    <row r="1954" spans="1:29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</row>
    <row r="1955" spans="1:29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</row>
    <row r="1956" spans="1:29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</row>
    <row r="1957" spans="1:29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</row>
    <row r="1958" spans="1:29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</row>
    <row r="1959" spans="1:29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</row>
    <row r="1960" spans="1:29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</row>
    <row r="1961" spans="1:29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</row>
    <row r="1962" spans="1:29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</row>
    <row r="1963" spans="1:29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</row>
    <row r="1964" spans="1:29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</row>
    <row r="1965" spans="1:29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</row>
    <row r="1966" spans="1:29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</row>
    <row r="1967" spans="1:29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</row>
    <row r="1968" spans="1:29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</row>
    <row r="1969" spans="1:29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</row>
    <row r="1970" spans="1:29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</row>
    <row r="1971" spans="1:29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</row>
    <row r="1972" spans="1:29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</row>
    <row r="1973" spans="1:29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</row>
    <row r="1974" spans="1:29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</row>
    <row r="1975" spans="1:29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</row>
    <row r="1976" spans="1:29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</row>
    <row r="1977" spans="1:29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</row>
    <row r="1978" spans="1:29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</row>
    <row r="1979" spans="1:29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</row>
    <row r="1980" spans="1:29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</row>
    <row r="1981" spans="1:29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</row>
    <row r="1982" spans="1:29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</row>
    <row r="1983" spans="1:29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</row>
    <row r="1984" spans="1:29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</row>
    <row r="1985" spans="1:29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</row>
    <row r="1986" spans="1:29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</row>
    <row r="1987" spans="1:29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</row>
    <row r="1988" spans="1:29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</row>
    <row r="1989" spans="1:29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</row>
    <row r="1990" spans="1:29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</row>
    <row r="1991" spans="1:29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</row>
    <row r="1992" spans="1:29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</row>
    <row r="1993" spans="1:29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</row>
    <row r="1994" spans="1:29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</row>
    <row r="1995" spans="1:29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</row>
    <row r="1996" spans="1:29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</row>
    <row r="1997" spans="1:29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</row>
    <row r="1998" spans="1:29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</row>
    <row r="1999" spans="1:29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</row>
    <row r="2000" spans="1:29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</row>
    <row r="2001" spans="1:29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</row>
    <row r="2002" spans="1:29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</row>
    <row r="2003" spans="1:29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</row>
    <row r="2004" spans="1:29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</row>
    <row r="2005" spans="1:29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</row>
    <row r="2006" spans="1:29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</row>
    <row r="2007" spans="1:29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</row>
    <row r="2008" spans="1:29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</row>
    <row r="2009" spans="1:29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</row>
    <row r="2010" spans="1:29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</row>
    <row r="2011" spans="1:29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</row>
    <row r="2012" spans="1:29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</row>
    <row r="2013" spans="1:29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</row>
    <row r="2014" spans="1:29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</row>
    <row r="2015" spans="1:29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</row>
    <row r="2016" spans="1:29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</row>
    <row r="2017" spans="1:29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</row>
    <row r="2018" spans="1:29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</row>
    <row r="2019" spans="1:29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</row>
    <row r="2020" spans="1:29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</row>
    <row r="2021" spans="1:29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</row>
    <row r="2022" spans="1:29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</row>
    <row r="2023" spans="1:29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</row>
    <row r="2024" spans="1:29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</row>
    <row r="2025" spans="1:29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</row>
    <row r="2026" spans="1:29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</row>
    <row r="2027" spans="1:29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</row>
    <row r="2028" spans="1:29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</row>
    <row r="2029" spans="1:29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</row>
    <row r="2030" spans="1:29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</row>
    <row r="2031" spans="1:29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</row>
    <row r="2032" spans="1:29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</row>
    <row r="2033" spans="1:29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</row>
    <row r="2034" spans="1:29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</row>
    <row r="2035" spans="1:29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</row>
    <row r="2036" spans="1:29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</row>
    <row r="2037" spans="1:29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</row>
    <row r="2038" spans="1:29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</row>
    <row r="2039" spans="1:29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</row>
    <row r="2040" spans="1:29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</row>
    <row r="2041" spans="1:29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</row>
    <row r="2042" spans="1:29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</row>
    <row r="2043" spans="1:29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</row>
    <row r="2044" spans="1:29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</row>
    <row r="2045" spans="1:29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</row>
    <row r="2046" spans="1:29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</row>
    <row r="2047" spans="1:29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</row>
    <row r="2048" spans="1:29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</row>
    <row r="2049" spans="1:29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</row>
    <row r="2050" spans="1:29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</row>
    <row r="2051" spans="1:29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</row>
    <row r="2052" spans="1:29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</row>
    <row r="2053" spans="1:29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</row>
    <row r="2054" spans="1:29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</row>
    <row r="2055" spans="1:29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</row>
    <row r="2056" spans="1:29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</row>
    <row r="2057" spans="1:29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</row>
    <row r="2058" spans="1:29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</row>
    <row r="2059" spans="1:29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</row>
    <row r="2060" spans="1:29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</row>
    <row r="2061" spans="1:29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</row>
    <row r="2062" spans="1:29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</row>
    <row r="2063" spans="1:29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</row>
    <row r="2064" spans="1:29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</row>
    <row r="2065" spans="1:29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</row>
    <row r="2066" spans="1:29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</row>
    <row r="2067" spans="1:29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</row>
    <row r="2068" spans="1:29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</row>
    <row r="2069" spans="1:29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</row>
    <row r="2070" spans="1:29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</row>
    <row r="2071" spans="1:29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</row>
    <row r="2072" spans="1:29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</row>
    <row r="2073" spans="1:29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</row>
    <row r="2074" spans="1:29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</row>
    <row r="2075" spans="1:29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</row>
    <row r="2076" spans="1:29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</row>
    <row r="2077" spans="1:29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</row>
    <row r="2078" spans="1:29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</row>
    <row r="2079" spans="1:29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</row>
    <row r="2080" spans="1:29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</row>
    <row r="2081" spans="1:29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</row>
    <row r="2082" spans="1:29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</row>
    <row r="2083" spans="1:29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</row>
    <row r="2084" spans="1:29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</row>
    <row r="2085" spans="1:29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</row>
    <row r="2086" spans="1:29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</row>
    <row r="2087" spans="1:29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</row>
    <row r="2088" spans="1:29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</row>
    <row r="2089" spans="1:29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</row>
    <row r="2090" spans="1:29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</row>
    <row r="2091" spans="1:29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</row>
    <row r="2092" spans="1:29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</row>
    <row r="2093" spans="1:29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</row>
    <row r="2094" spans="1:29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</row>
    <row r="2095" spans="1:29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</row>
    <row r="2096" spans="1:29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</row>
    <row r="2097" spans="1:29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</row>
    <row r="2098" spans="1:29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</row>
    <row r="2099" spans="1:29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</row>
    <row r="2100" spans="1:29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</row>
    <row r="2101" spans="1:29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</row>
    <row r="2102" spans="1:29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</row>
    <row r="2103" spans="1:29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</row>
    <row r="2104" spans="1:29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</row>
    <row r="2105" spans="1:29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</row>
    <row r="2106" spans="1:29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</row>
    <row r="2107" spans="1:29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</row>
    <row r="2108" spans="1:29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</row>
    <row r="2109" spans="1:29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</row>
    <row r="2110" spans="1:29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</row>
    <row r="2111" spans="1:29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</row>
    <row r="2112" spans="1:29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</row>
    <row r="2113" spans="1:29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</row>
    <row r="2114" spans="1:29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</row>
    <row r="2115" spans="1:29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</row>
    <row r="2116" spans="1:29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</row>
    <row r="2117" spans="1:29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</row>
    <row r="2118" spans="1:29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</row>
    <row r="2119" spans="1:29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</row>
    <row r="2120" spans="1:29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</row>
    <row r="2121" spans="1:29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</row>
    <row r="2122" spans="1:29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</row>
    <row r="2123" spans="1:29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</row>
    <row r="2124" spans="1:29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</row>
    <row r="2125" spans="1:29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</row>
    <row r="2126" spans="1:29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</row>
    <row r="2127" spans="1:29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</row>
    <row r="2128" spans="1:29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</row>
    <row r="2129" spans="1:29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</row>
    <row r="2130" spans="1:29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</row>
    <row r="2131" spans="1:29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</row>
    <row r="2132" spans="1:29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</row>
    <row r="2133" spans="1:29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</row>
    <row r="2134" spans="1:29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</row>
    <row r="2135" spans="1:29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</row>
    <row r="2136" spans="1:29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</row>
    <row r="2137" spans="1:29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</row>
    <row r="2138" spans="1:29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</row>
    <row r="2139" spans="1:29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</row>
    <row r="2140" spans="1:29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</row>
    <row r="2141" spans="1:29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</row>
    <row r="2142" spans="1:29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</row>
    <row r="2143" spans="1:29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</row>
    <row r="2144" spans="1:29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</row>
    <row r="2145" spans="1:29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</row>
    <row r="2146" spans="1:29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</row>
    <row r="2147" spans="1:29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</row>
    <row r="2148" spans="1:29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</row>
    <row r="2149" spans="1:29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</row>
    <row r="2150" spans="1:29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</row>
    <row r="2151" spans="1:29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</row>
    <row r="2152" spans="1:29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</row>
    <row r="2153" spans="1:29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</row>
    <row r="2154" spans="1:29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</row>
    <row r="2155" spans="1:29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</row>
    <row r="2156" spans="1:29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</row>
    <row r="2157" spans="1:29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</row>
    <row r="2158" spans="1:29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</row>
    <row r="2159" spans="1:29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</row>
    <row r="2160" spans="1:29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</row>
    <row r="2161" spans="1:29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</row>
    <row r="2162" spans="1:29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</row>
    <row r="2163" spans="1:29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</row>
    <row r="2164" spans="1:29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</row>
    <row r="2165" spans="1:29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</row>
    <row r="2166" spans="1:29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</row>
    <row r="2167" spans="1:29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</row>
    <row r="2168" spans="1:29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</row>
    <row r="2169" spans="1:29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</row>
    <row r="2170" spans="1:29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</row>
    <row r="2171" spans="1:29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</row>
    <row r="2172" spans="1:29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</row>
    <row r="2173" spans="1:29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</row>
    <row r="2174" spans="1:29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</row>
    <row r="2175" spans="1:29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</row>
    <row r="2176" spans="1:29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</row>
    <row r="2177" spans="1:29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</row>
    <row r="2178" spans="1:29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</row>
    <row r="2179" spans="1:29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</row>
    <row r="2180" spans="1:29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</row>
    <row r="2181" spans="1:29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</row>
    <row r="2182" spans="1:29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</row>
    <row r="2183" spans="1:29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</row>
    <row r="2184" spans="1:29"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</row>
    <row r="2185" spans="1:29"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</row>
  </sheetData>
  <mergeCells count="1">
    <mergeCell ref="F1:I1"/>
  </mergeCells>
  <pageMargins left="0" right="0" top="0.39370078740157483" bottom="0.39370078740157483" header="0" footer="0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Properties</vt:lpstr>
      <vt:lpstr>Initial Determination</vt:lpstr>
      <vt:lpstr>Unit1-RK45</vt:lpstr>
      <vt:lpstr>Unit2-RK45</vt:lpstr>
      <vt:lpstr>Unit 1</vt:lpstr>
      <vt:lpstr>Unit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yosephhakohen@gmail.com</cp:lastModifiedBy>
  <cp:revision>4</cp:revision>
  <dcterms:created xsi:type="dcterms:W3CDTF">2021-10-30T12:43:05Z</dcterms:created>
  <dcterms:modified xsi:type="dcterms:W3CDTF">2021-12-08T02:00:04Z</dcterms:modified>
  <cp:category/>
  <cp:contentStatus/>
</cp:coreProperties>
</file>