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203\Desktop\数理统计孙海燕班\大作业\"/>
    </mc:Choice>
  </mc:AlternateContent>
  <xr:revisionPtr revIDLastSave="0" documentId="13_ncr:1_{5AAA27AA-ADBB-44DB-8BC2-328DF5B7E28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简单算法" sheetId="2" r:id="rId1"/>
    <sheet name="赔率算法" sheetId="3" r:id="rId2"/>
    <sheet name="E0" sheetId="1" r:id="rId3"/>
  </sheets>
  <calcPr calcId="181029"/>
</workbook>
</file>

<file path=xl/calcChain.xml><?xml version="1.0" encoding="utf-8"?>
<calcChain xmlns="http://schemas.openxmlformats.org/spreadsheetml/2006/main">
  <c r="AB3" i="3" l="1"/>
  <c r="AE3" i="3" s="1"/>
  <c r="AC3" i="3"/>
  <c r="AD3" i="3"/>
  <c r="AB4" i="3"/>
  <c r="AC4" i="3"/>
  <c r="AE4" i="3" s="1"/>
  <c r="AD4" i="3"/>
  <c r="AB5" i="3"/>
  <c r="AC5" i="3"/>
  <c r="AD5" i="3"/>
  <c r="AE5" i="3"/>
  <c r="AB6" i="3"/>
  <c r="AE6" i="3" s="1"/>
  <c r="AC6" i="3"/>
  <c r="AD6" i="3"/>
  <c r="AB7" i="3"/>
  <c r="AC7" i="3"/>
  <c r="AE7" i="3" s="1"/>
  <c r="AD7" i="3"/>
  <c r="AB8" i="3"/>
  <c r="AC8" i="3"/>
  <c r="AD8" i="3"/>
  <c r="AE8" i="3"/>
  <c r="AB9" i="3"/>
  <c r="AE9" i="3" s="1"/>
  <c r="AC9" i="3"/>
  <c r="AD9" i="3"/>
  <c r="AB10" i="3"/>
  <c r="AC10" i="3"/>
  <c r="AE10" i="3" s="1"/>
  <c r="AD10" i="3"/>
  <c r="AB11" i="3"/>
  <c r="AC11" i="3"/>
  <c r="AD11" i="3"/>
  <c r="AE11" i="3"/>
  <c r="AB12" i="3"/>
  <c r="AE12" i="3" s="1"/>
  <c r="AC12" i="3"/>
  <c r="AD12" i="3"/>
  <c r="AB13" i="3"/>
  <c r="AC13" i="3"/>
  <c r="AE13" i="3" s="1"/>
  <c r="AD13" i="3"/>
  <c r="AB14" i="3"/>
  <c r="AC14" i="3"/>
  <c r="AD14" i="3"/>
  <c r="AE14" i="3"/>
  <c r="AB15" i="3"/>
  <c r="AE15" i="3" s="1"/>
  <c r="AC15" i="3"/>
  <c r="AD15" i="3"/>
  <c r="AB16" i="3"/>
  <c r="AC16" i="3"/>
  <c r="AE16" i="3" s="1"/>
  <c r="AD16" i="3"/>
  <c r="AB17" i="3"/>
  <c r="AC17" i="3"/>
  <c r="AD17" i="3"/>
  <c r="AE17" i="3"/>
  <c r="AB18" i="3"/>
  <c r="AE18" i="3" s="1"/>
  <c r="AC18" i="3"/>
  <c r="AD18" i="3"/>
  <c r="AB19" i="3"/>
  <c r="AE19" i="3" s="1"/>
  <c r="AC19" i="3"/>
  <c r="AD19" i="3"/>
  <c r="AB20" i="3"/>
  <c r="AC20" i="3"/>
  <c r="AD20" i="3"/>
  <c r="AE20" i="3"/>
  <c r="AB21" i="3"/>
  <c r="AE21" i="3" s="1"/>
  <c r="AC21" i="3"/>
  <c r="AD21" i="3"/>
  <c r="AB22" i="3"/>
  <c r="AE22" i="3" s="1"/>
  <c r="AC22" i="3"/>
  <c r="AD22" i="3"/>
  <c r="AB23" i="3"/>
  <c r="AC23" i="3"/>
  <c r="AD23" i="3"/>
  <c r="AE23" i="3"/>
  <c r="AB24" i="3"/>
  <c r="AE24" i="3" s="1"/>
  <c r="AC24" i="3"/>
  <c r="AD24" i="3"/>
  <c r="AB25" i="3"/>
  <c r="AE25" i="3" s="1"/>
  <c r="AC25" i="3"/>
  <c r="AD25" i="3"/>
  <c r="AB26" i="3"/>
  <c r="AC26" i="3"/>
  <c r="AD26" i="3"/>
  <c r="AE26" i="3"/>
  <c r="AB27" i="3"/>
  <c r="AE27" i="3" s="1"/>
  <c r="AC27" i="3"/>
  <c r="AD27" i="3"/>
  <c r="AB28" i="3"/>
  <c r="AE28" i="3" s="1"/>
  <c r="AC28" i="3"/>
  <c r="AD28" i="3"/>
  <c r="AB29" i="3"/>
  <c r="AC29" i="3"/>
  <c r="AD29" i="3"/>
  <c r="AE29" i="3"/>
  <c r="AB30" i="3"/>
  <c r="AE30" i="3" s="1"/>
  <c r="AC30" i="3"/>
  <c r="AD30" i="3"/>
  <c r="AB31" i="3"/>
  <c r="AE31" i="3" s="1"/>
  <c r="AC31" i="3"/>
  <c r="AD31" i="3"/>
  <c r="AB32" i="3"/>
  <c r="AC32" i="3"/>
  <c r="AD32" i="3"/>
  <c r="AE32" i="3"/>
  <c r="AB33" i="3"/>
  <c r="AE33" i="3" s="1"/>
  <c r="AC33" i="3"/>
  <c r="AD33" i="3"/>
  <c r="AB34" i="3"/>
  <c r="AE34" i="3" s="1"/>
  <c r="AC34" i="3"/>
  <c r="AD34" i="3"/>
  <c r="AB35" i="3"/>
  <c r="AC35" i="3"/>
  <c r="AD35" i="3"/>
  <c r="AE35" i="3"/>
  <c r="AB36" i="3"/>
  <c r="AE36" i="3" s="1"/>
  <c r="AC36" i="3"/>
  <c r="AD36" i="3"/>
  <c r="AB37" i="3"/>
  <c r="AE37" i="3" s="1"/>
  <c r="AC37" i="3"/>
  <c r="AD37" i="3"/>
  <c r="AB38" i="3"/>
  <c r="AC38" i="3"/>
  <c r="AD38" i="3"/>
  <c r="AE38" i="3"/>
  <c r="AB39" i="3"/>
  <c r="AE39" i="3" s="1"/>
  <c r="AC39" i="3"/>
  <c r="AD39" i="3"/>
  <c r="AE2" i="3"/>
  <c r="AD2" i="3"/>
  <c r="AC2" i="3"/>
  <c r="AB2" i="3"/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2" i="3"/>
  <c r="AB2" i="2"/>
  <c r="AN7" i="2" l="1"/>
  <c r="AN18" i="2"/>
  <c r="AN23" i="2"/>
  <c r="AN34" i="2"/>
  <c r="AF3" i="2"/>
  <c r="AG3" i="2" s="1"/>
  <c r="AF4" i="2"/>
  <c r="AJ4" i="2" s="1"/>
  <c r="AF5" i="2"/>
  <c r="AG5" i="2" s="1"/>
  <c r="AK5" i="2"/>
  <c r="AM5" i="2"/>
  <c r="AF6" i="2"/>
  <c r="AG6" i="2" s="1"/>
  <c r="AF7" i="2"/>
  <c r="AJ7" i="2" s="1"/>
  <c r="AI7" i="2"/>
  <c r="AF8" i="2"/>
  <c r="AG8" i="2" s="1"/>
  <c r="AL8" i="2"/>
  <c r="AF9" i="2"/>
  <c r="AG9" i="2" s="1"/>
  <c r="AF10" i="2"/>
  <c r="AJ10" i="2" s="1"/>
  <c r="AH10" i="2"/>
  <c r="AI10" i="2"/>
  <c r="AF11" i="2"/>
  <c r="AG11" i="2" s="1"/>
  <c r="AF12" i="2"/>
  <c r="AG12" i="2" s="1"/>
  <c r="AF13" i="2"/>
  <c r="AJ13" i="2" s="1"/>
  <c r="AI13" i="2"/>
  <c r="AF14" i="2"/>
  <c r="AG14" i="2" s="1"/>
  <c r="AJ14" i="2"/>
  <c r="AL14" i="2"/>
  <c r="AF15" i="2"/>
  <c r="AG15" i="2" s="1"/>
  <c r="AJ15" i="2"/>
  <c r="AF16" i="2"/>
  <c r="AJ16" i="2" s="1"/>
  <c r="AF17" i="2"/>
  <c r="AG17" i="2" s="1"/>
  <c r="AJ17" i="2"/>
  <c r="AL17" i="2"/>
  <c r="AF18" i="2"/>
  <c r="AG18" i="2" s="1"/>
  <c r="AF19" i="2"/>
  <c r="AJ19" i="2" s="1"/>
  <c r="AH19" i="2"/>
  <c r="AF20" i="2"/>
  <c r="AG20" i="2" s="1"/>
  <c r="AL20" i="2"/>
  <c r="AM20" i="2"/>
  <c r="AO20" i="2" s="1"/>
  <c r="AP20" i="2" s="1"/>
  <c r="AF21" i="2"/>
  <c r="AG21" i="2" s="1"/>
  <c r="AF22" i="2"/>
  <c r="AJ22" i="2" s="1"/>
  <c r="AF23" i="2"/>
  <c r="AG23" i="2" s="1"/>
  <c r="AJ23" i="2"/>
  <c r="AF24" i="2"/>
  <c r="AG24" i="2" s="1"/>
  <c r="AF25" i="2"/>
  <c r="AJ25" i="2" s="1"/>
  <c r="AH25" i="2"/>
  <c r="AI25" i="2"/>
  <c r="AF26" i="2"/>
  <c r="AG26" i="2" s="1"/>
  <c r="AJ26" i="2"/>
  <c r="AL26" i="2"/>
  <c r="AF27" i="2"/>
  <c r="AG27" i="2" s="1"/>
  <c r="AF28" i="2"/>
  <c r="AJ28" i="2" s="1"/>
  <c r="AI28" i="2"/>
  <c r="AF29" i="2"/>
  <c r="AG29" i="2" s="1"/>
  <c r="AK29" i="2"/>
  <c r="AL29" i="2"/>
  <c r="AF30" i="2"/>
  <c r="AG30" i="2" s="1"/>
  <c r="AF31" i="2"/>
  <c r="AJ31" i="2" s="1"/>
  <c r="AH31" i="2"/>
  <c r="AI31" i="2"/>
  <c r="AF32" i="2"/>
  <c r="AG32" i="2" s="1"/>
  <c r="AF33" i="2"/>
  <c r="AG33" i="2" s="1"/>
  <c r="AF34" i="2"/>
  <c r="AJ34" i="2" s="1"/>
  <c r="AH34" i="2"/>
  <c r="AI34" i="2"/>
  <c r="AF35" i="2"/>
  <c r="AG35" i="2" s="1"/>
  <c r="AJ35" i="2"/>
  <c r="AK35" i="2"/>
  <c r="AL35" i="2"/>
  <c r="AF36" i="2"/>
  <c r="AG36" i="2" s="1"/>
  <c r="AF37" i="2"/>
  <c r="AJ37" i="2" s="1"/>
  <c r="AI37" i="2"/>
  <c r="AF38" i="2"/>
  <c r="AG38" i="2" s="1"/>
  <c r="AJ38" i="2"/>
  <c r="AK38" i="2"/>
  <c r="AF39" i="2"/>
  <c r="AG39" i="2" s="1"/>
  <c r="AF2" i="2"/>
  <c r="AK2" i="2" s="1"/>
  <c r="AD3" i="2"/>
  <c r="AB3" i="2"/>
  <c r="AN3" i="2" s="1"/>
  <c r="AC3" i="2"/>
  <c r="AD4" i="2"/>
  <c r="AB4" i="2"/>
  <c r="AN4" i="2" s="1"/>
  <c r="AC4" i="2"/>
  <c r="AD5" i="2"/>
  <c r="AB5" i="2"/>
  <c r="AN5" i="2" s="1"/>
  <c r="AC5" i="2"/>
  <c r="AD6" i="2"/>
  <c r="AB6" i="2"/>
  <c r="AN6" i="2" s="1"/>
  <c r="AC6" i="2"/>
  <c r="AD7" i="2"/>
  <c r="AB7" i="2"/>
  <c r="AC7" i="2"/>
  <c r="AD8" i="2"/>
  <c r="AB8" i="2"/>
  <c r="AN8" i="2" s="1"/>
  <c r="AC8" i="2"/>
  <c r="AD9" i="2"/>
  <c r="AB9" i="2"/>
  <c r="AN9" i="2" s="1"/>
  <c r="AC9" i="2"/>
  <c r="AD10" i="2"/>
  <c r="AB10" i="2"/>
  <c r="AN10" i="2" s="1"/>
  <c r="AC10" i="2"/>
  <c r="AD11" i="2"/>
  <c r="AB11" i="2"/>
  <c r="AN11" i="2" s="1"/>
  <c r="AC11" i="2"/>
  <c r="AD12" i="2"/>
  <c r="AB12" i="2"/>
  <c r="AN12" i="2" s="1"/>
  <c r="AC12" i="2"/>
  <c r="AE12" i="2" s="1"/>
  <c r="AD13" i="2"/>
  <c r="AB13" i="2"/>
  <c r="AN13" i="2" s="1"/>
  <c r="AC13" i="2"/>
  <c r="AD14" i="2"/>
  <c r="AB14" i="2"/>
  <c r="AN14" i="2" s="1"/>
  <c r="AC14" i="2"/>
  <c r="AM14" i="2" s="1"/>
  <c r="AO14" i="2" s="1"/>
  <c r="AP14" i="2" s="1"/>
  <c r="AD15" i="2"/>
  <c r="AB15" i="2"/>
  <c r="AN15" i="2" s="1"/>
  <c r="AC15" i="2"/>
  <c r="AD16" i="2"/>
  <c r="AB16" i="2"/>
  <c r="AN16" i="2" s="1"/>
  <c r="AC16" i="2"/>
  <c r="AD17" i="2"/>
  <c r="AB17" i="2"/>
  <c r="AN17" i="2" s="1"/>
  <c r="AC17" i="2"/>
  <c r="AD18" i="2"/>
  <c r="AB18" i="2"/>
  <c r="AC18" i="2"/>
  <c r="AD19" i="2"/>
  <c r="AB19" i="2"/>
  <c r="AN19" i="2" s="1"/>
  <c r="AC19" i="2"/>
  <c r="AD20" i="2"/>
  <c r="AB20" i="2"/>
  <c r="AN20" i="2" s="1"/>
  <c r="AC20" i="2"/>
  <c r="AD21" i="2"/>
  <c r="AB21" i="2"/>
  <c r="AN21" i="2" s="1"/>
  <c r="AC21" i="2"/>
  <c r="AD22" i="2"/>
  <c r="AB22" i="2"/>
  <c r="AN22" i="2" s="1"/>
  <c r="AC22" i="2"/>
  <c r="AD23" i="2"/>
  <c r="AB23" i="2"/>
  <c r="AC23" i="2"/>
  <c r="AD24" i="2"/>
  <c r="AB24" i="2"/>
  <c r="AN24" i="2" s="1"/>
  <c r="AC24" i="2"/>
  <c r="AD25" i="2"/>
  <c r="AB25" i="2"/>
  <c r="AN25" i="2" s="1"/>
  <c r="AC25" i="2"/>
  <c r="AD26" i="2"/>
  <c r="AM26" i="2" s="1"/>
  <c r="AO26" i="2" s="1"/>
  <c r="AP26" i="2" s="1"/>
  <c r="AB26" i="2"/>
  <c r="AN26" i="2" s="1"/>
  <c r="AC26" i="2"/>
  <c r="AE26" i="2" s="1"/>
  <c r="AD27" i="2"/>
  <c r="AB27" i="2"/>
  <c r="AN27" i="2" s="1"/>
  <c r="AC27" i="2"/>
  <c r="AD28" i="2"/>
  <c r="AB28" i="2"/>
  <c r="AN28" i="2" s="1"/>
  <c r="AC28" i="2"/>
  <c r="AD29" i="2"/>
  <c r="AB29" i="2"/>
  <c r="AN29" i="2" s="1"/>
  <c r="AC29" i="2"/>
  <c r="AM29" i="2" s="1"/>
  <c r="AO29" i="2" s="1"/>
  <c r="AP29" i="2" s="1"/>
  <c r="AD30" i="2"/>
  <c r="AB30" i="2"/>
  <c r="AN30" i="2" s="1"/>
  <c r="AC30" i="2"/>
  <c r="AD31" i="2"/>
  <c r="AB31" i="2"/>
  <c r="AN31" i="2" s="1"/>
  <c r="AC31" i="2"/>
  <c r="AD32" i="2"/>
  <c r="AB32" i="2"/>
  <c r="AN32" i="2" s="1"/>
  <c r="AC32" i="2"/>
  <c r="AD33" i="2"/>
  <c r="AB33" i="2"/>
  <c r="AN33" i="2" s="1"/>
  <c r="AC33" i="2"/>
  <c r="AD34" i="2"/>
  <c r="AB34" i="2"/>
  <c r="AC34" i="2"/>
  <c r="AD35" i="2"/>
  <c r="AE35" i="2" s="1"/>
  <c r="AB35" i="2"/>
  <c r="AN35" i="2" s="1"/>
  <c r="AC35" i="2"/>
  <c r="AM35" i="2" s="1"/>
  <c r="AD36" i="2"/>
  <c r="AB36" i="2"/>
  <c r="AN36" i="2" s="1"/>
  <c r="AC36" i="2"/>
  <c r="AD37" i="2"/>
  <c r="AB37" i="2"/>
  <c r="AN37" i="2" s="1"/>
  <c r="AC37" i="2"/>
  <c r="AD38" i="2"/>
  <c r="AB38" i="2"/>
  <c r="AN38" i="2" s="1"/>
  <c r="AC38" i="2"/>
  <c r="AD39" i="2"/>
  <c r="AB39" i="2"/>
  <c r="AN39" i="2" s="1"/>
  <c r="AC39" i="2"/>
  <c r="AC2" i="2"/>
  <c r="AN2" i="2"/>
  <c r="AD2" i="2"/>
  <c r="AO5" i="2" l="1"/>
  <c r="AP5" i="2" s="1"/>
  <c r="AO35" i="2"/>
  <c r="AP35" i="2" s="1"/>
  <c r="AO19" i="2"/>
  <c r="AP19" i="2" s="1"/>
  <c r="AO11" i="2"/>
  <c r="AP11" i="2" s="1"/>
  <c r="AE38" i="2"/>
  <c r="AM38" i="2"/>
  <c r="AO38" i="2" s="1"/>
  <c r="AP38" i="2" s="1"/>
  <c r="AI22" i="2"/>
  <c r="AL38" i="2"/>
  <c r="AK26" i="2"/>
  <c r="AH22" i="2"/>
  <c r="AM17" i="2"/>
  <c r="AO17" i="2" s="1"/>
  <c r="AP17" i="2" s="1"/>
  <c r="AL5" i="2"/>
  <c r="AK17" i="2"/>
  <c r="AH13" i="2"/>
  <c r="AM8" i="2"/>
  <c r="AO8" i="2" s="1"/>
  <c r="AP8" i="2" s="1"/>
  <c r="AJ5" i="2"/>
  <c r="AK8" i="2"/>
  <c r="AI4" i="2"/>
  <c r="AH37" i="2"/>
  <c r="AM32" i="2"/>
  <c r="AO32" i="2" s="1"/>
  <c r="AP32" i="2" s="1"/>
  <c r="AJ29" i="2"/>
  <c r="AK20" i="2"/>
  <c r="AI16" i="2"/>
  <c r="AM11" i="2"/>
  <c r="AJ8" i="2"/>
  <c r="AH4" i="2"/>
  <c r="AO23" i="2"/>
  <c r="AP23" i="2" s="1"/>
  <c r="AL32" i="2"/>
  <c r="AJ20" i="2"/>
  <c r="AL11" i="2"/>
  <c r="AK32" i="2"/>
  <c r="AM23" i="2"/>
  <c r="AK11" i="2"/>
  <c r="AJ32" i="2"/>
  <c r="AL23" i="2"/>
  <c r="AI19" i="2"/>
  <c r="AJ11" i="2"/>
  <c r="AH7" i="2"/>
  <c r="AM2" i="2"/>
  <c r="AO2" i="2" s="1"/>
  <c r="AP2" i="2" s="1"/>
  <c r="AH28" i="2"/>
  <c r="AH16" i="2"/>
  <c r="AG37" i="2"/>
  <c r="AG34" i="2"/>
  <c r="AG31" i="2"/>
  <c r="AG28" i="2"/>
  <c r="AG25" i="2"/>
  <c r="AK23" i="2"/>
  <c r="AG22" i="2"/>
  <c r="AG19" i="2"/>
  <c r="AG16" i="2"/>
  <c r="AK14" i="2"/>
  <c r="AG13" i="2"/>
  <c r="AG10" i="2"/>
  <c r="AG7" i="2"/>
  <c r="AG4" i="2"/>
  <c r="AI38" i="2"/>
  <c r="AI35" i="2"/>
  <c r="AM33" i="2"/>
  <c r="AO33" i="2" s="1"/>
  <c r="AP33" i="2" s="1"/>
  <c r="AI32" i="2"/>
  <c r="AM30" i="2"/>
  <c r="AO30" i="2" s="1"/>
  <c r="AP30" i="2" s="1"/>
  <c r="AI29" i="2"/>
  <c r="AM27" i="2"/>
  <c r="AO27" i="2" s="1"/>
  <c r="AP27" i="2" s="1"/>
  <c r="AI26" i="2"/>
  <c r="AM24" i="2"/>
  <c r="AO24" i="2" s="1"/>
  <c r="AP24" i="2" s="1"/>
  <c r="AI23" i="2"/>
  <c r="AM21" i="2"/>
  <c r="AO21" i="2" s="1"/>
  <c r="AP21" i="2" s="1"/>
  <c r="AI20" i="2"/>
  <c r="AM18" i="2"/>
  <c r="AO18" i="2" s="1"/>
  <c r="AP18" i="2" s="1"/>
  <c r="AI17" i="2"/>
  <c r="AM15" i="2"/>
  <c r="AO15" i="2" s="1"/>
  <c r="AP15" i="2" s="1"/>
  <c r="AI14" i="2"/>
  <c r="AM12" i="2"/>
  <c r="AO12" i="2" s="1"/>
  <c r="AP12" i="2" s="1"/>
  <c r="AI11" i="2"/>
  <c r="AM9" i="2"/>
  <c r="AO9" i="2" s="1"/>
  <c r="AP9" i="2" s="1"/>
  <c r="AI8" i="2"/>
  <c r="AM6" i="2"/>
  <c r="AO6" i="2" s="1"/>
  <c r="AP6" i="2" s="1"/>
  <c r="AI5" i="2"/>
  <c r="AM3" i="2"/>
  <c r="AO3" i="2" s="1"/>
  <c r="AP3" i="2" s="1"/>
  <c r="AM39" i="2"/>
  <c r="AO39" i="2" s="1"/>
  <c r="AP39" i="2" s="1"/>
  <c r="AM36" i="2"/>
  <c r="AO36" i="2" s="1"/>
  <c r="AP36" i="2" s="1"/>
  <c r="AL39" i="2"/>
  <c r="AH38" i="2"/>
  <c r="AL36" i="2"/>
  <c r="AH35" i="2"/>
  <c r="AL33" i="2"/>
  <c r="AH32" i="2"/>
  <c r="AL30" i="2"/>
  <c r="AH29" i="2"/>
  <c r="AL27" i="2"/>
  <c r="AH26" i="2"/>
  <c r="AL24" i="2"/>
  <c r="AH23" i="2"/>
  <c r="AL21" i="2"/>
  <c r="AH20" i="2"/>
  <c r="AL18" i="2"/>
  <c r="AH17" i="2"/>
  <c r="AL15" i="2"/>
  <c r="AH14" i="2"/>
  <c r="AL12" i="2"/>
  <c r="AH11" i="2"/>
  <c r="AL9" i="2"/>
  <c r="AH8" i="2"/>
  <c r="AL6" i="2"/>
  <c r="AH5" i="2"/>
  <c r="AL3" i="2"/>
  <c r="AK39" i="2"/>
  <c r="AK36" i="2"/>
  <c r="AK33" i="2"/>
  <c r="AK30" i="2"/>
  <c r="AK27" i="2"/>
  <c r="AK24" i="2"/>
  <c r="AK21" i="2"/>
  <c r="AK18" i="2"/>
  <c r="AK15" i="2"/>
  <c r="AK12" i="2"/>
  <c r="AK9" i="2"/>
  <c r="AK6" i="2"/>
  <c r="AK3" i="2"/>
  <c r="AJ36" i="2"/>
  <c r="AJ33" i="2"/>
  <c r="AJ30" i="2"/>
  <c r="AJ24" i="2"/>
  <c r="AJ12" i="2"/>
  <c r="AJ9" i="2"/>
  <c r="AJ6" i="2"/>
  <c r="AJ3" i="2"/>
  <c r="AJ27" i="2"/>
  <c r="AI39" i="2"/>
  <c r="AM37" i="2"/>
  <c r="AO37" i="2" s="1"/>
  <c r="AP37" i="2" s="1"/>
  <c r="AI36" i="2"/>
  <c r="AM34" i="2"/>
  <c r="AO34" i="2" s="1"/>
  <c r="AP34" i="2" s="1"/>
  <c r="AI33" i="2"/>
  <c r="AM31" i="2"/>
  <c r="AO31" i="2" s="1"/>
  <c r="AP31" i="2" s="1"/>
  <c r="AI30" i="2"/>
  <c r="AM28" i="2"/>
  <c r="AO28" i="2" s="1"/>
  <c r="AP28" i="2" s="1"/>
  <c r="AI27" i="2"/>
  <c r="AM25" i="2"/>
  <c r="AO25" i="2" s="1"/>
  <c r="AP25" i="2" s="1"/>
  <c r="AI24" i="2"/>
  <c r="AM22" i="2"/>
  <c r="AO22" i="2" s="1"/>
  <c r="AP22" i="2" s="1"/>
  <c r="AI21" i="2"/>
  <c r="AM19" i="2"/>
  <c r="AI18" i="2"/>
  <c r="AM16" i="2"/>
  <c r="AO16" i="2" s="1"/>
  <c r="AP16" i="2" s="1"/>
  <c r="AI15" i="2"/>
  <c r="AM13" i="2"/>
  <c r="AO13" i="2" s="1"/>
  <c r="AP13" i="2" s="1"/>
  <c r="AI12" i="2"/>
  <c r="AM10" i="2"/>
  <c r="AO10" i="2" s="1"/>
  <c r="AP10" i="2" s="1"/>
  <c r="AI9" i="2"/>
  <c r="AM7" i="2"/>
  <c r="AO7" i="2" s="1"/>
  <c r="AP7" i="2" s="1"/>
  <c r="AI6" i="2"/>
  <c r="AM4" i="2"/>
  <c r="AO4" i="2" s="1"/>
  <c r="AP4" i="2" s="1"/>
  <c r="AI3" i="2"/>
  <c r="AH39" i="2"/>
  <c r="AL37" i="2"/>
  <c r="AH36" i="2"/>
  <c r="AL34" i="2"/>
  <c r="AH33" i="2"/>
  <c r="AL31" i="2"/>
  <c r="AH30" i="2"/>
  <c r="AL28" i="2"/>
  <c r="AH27" i="2"/>
  <c r="AL25" i="2"/>
  <c r="AH24" i="2"/>
  <c r="AL22" i="2"/>
  <c r="AH21" i="2"/>
  <c r="AL19" i="2"/>
  <c r="AH18" i="2"/>
  <c r="AL16" i="2"/>
  <c r="AH15" i="2"/>
  <c r="AL13" i="2"/>
  <c r="AH12" i="2"/>
  <c r="AL10" i="2"/>
  <c r="AH9" i="2"/>
  <c r="AL7" i="2"/>
  <c r="AH6" i="2"/>
  <c r="AL4" i="2"/>
  <c r="AH3" i="2"/>
  <c r="AJ39" i="2"/>
  <c r="AJ21" i="2"/>
  <c r="AJ18" i="2"/>
  <c r="AK37" i="2"/>
  <c r="AK34" i="2"/>
  <c r="AK31" i="2"/>
  <c r="AK28" i="2"/>
  <c r="AK25" i="2"/>
  <c r="AK22" i="2"/>
  <c r="AK19" i="2"/>
  <c r="AK16" i="2"/>
  <c r="AK13" i="2"/>
  <c r="AK10" i="2"/>
  <c r="AK7" i="2"/>
  <c r="AK4" i="2"/>
  <c r="AE14" i="2"/>
  <c r="AE17" i="2"/>
  <c r="AE9" i="2"/>
  <c r="AE5" i="2"/>
  <c r="AE16" i="2"/>
  <c r="AE4" i="2"/>
  <c r="AE18" i="2"/>
  <c r="AE20" i="2"/>
  <c r="AE15" i="2"/>
  <c r="AE23" i="2"/>
  <c r="AE19" i="2"/>
  <c r="AE8" i="2"/>
  <c r="AE34" i="2"/>
  <c r="AE29" i="2"/>
  <c r="AE21" i="2"/>
  <c r="AE3" i="2"/>
  <c r="AG2" i="2"/>
  <c r="AL2" i="2"/>
  <c r="AE11" i="2"/>
  <c r="AE37" i="2"/>
  <c r="AE2" i="2"/>
  <c r="AE36" i="2"/>
  <c r="AE39" i="2"/>
  <c r="AE32" i="2"/>
  <c r="AE7" i="2"/>
  <c r="AE31" i="2"/>
  <c r="AE10" i="2"/>
  <c r="AE24" i="2"/>
  <c r="AE27" i="2"/>
  <c r="AE13" i="2"/>
  <c r="AE6" i="2"/>
  <c r="AE30" i="2"/>
  <c r="AH2" i="2"/>
  <c r="AE33" i="2"/>
  <c r="AE22" i="2"/>
  <c r="AI2" i="2"/>
  <c r="AJ2" i="2"/>
  <c r="AE28" i="2"/>
  <c r="AE25" i="2"/>
</calcChain>
</file>

<file path=xl/sharedStrings.xml><?xml version="1.0" encoding="utf-8"?>
<sst xmlns="http://schemas.openxmlformats.org/spreadsheetml/2006/main" count="927" uniqueCount="169">
  <si>
    <t>Div</t>
  </si>
  <si>
    <t>Date</t>
  </si>
  <si>
    <t>Time</t>
  </si>
  <si>
    <t>HomeTeam</t>
  </si>
  <si>
    <t>AwayTeam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</si>
  <si>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</si>
  <si>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</si>
  <si>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</si>
  <si>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</si>
  <si>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</si>
  <si>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</si>
  <si>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</si>
  <si>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</si>
  <si>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</si>
  <si>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</si>
  <si>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</si>
  <si>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</si>
  <si>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</si>
  <si>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</si>
  <si>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</si>
  <si>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</si>
  <si>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</si>
  <si>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</si>
  <si>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</si>
  <si>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</si>
  <si>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</si>
  <si>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</si>
  <si>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</si>
  <si>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</si>
  <si>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E0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</si>
  <si>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</si>
  <si>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</si>
  <si>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</si>
  <si>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</si>
  <si>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</si>
  <si>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</si>
  <si>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</si>
  <si>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</si>
  <si>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</si>
  <si>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</si>
  <si>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</si>
  <si>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</si>
  <si>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</si>
  <si>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</si>
  <si>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</si>
  <si>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</si>
  <si>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</si>
  <si>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</si>
  <si>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</si>
  <si>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</si>
  <si>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</si>
  <si>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</si>
  <si>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</si>
  <si>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</si>
  <si>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11/08/2019</t>
  </si>
  <si>
    <t>Leicester</t>
  </si>
  <si>
    <t>Wolves</t>
  </si>
  <si>
    <t>Newcastle</t>
  </si>
  <si>
    <t>Arsenal</t>
  </si>
  <si>
    <t>M Atkinson</t>
  </si>
  <si>
    <t>Man United</t>
  </si>
  <si>
    <t>Chelsea</t>
  </si>
  <si>
    <t>A Taylor</t>
  </si>
  <si>
    <t>17/08/2019</t>
  </si>
  <si>
    <t>L Mason</t>
  </si>
  <si>
    <t>S Attwell</t>
  </si>
  <si>
    <t>24/08/2019</t>
  </si>
  <si>
    <t>P Tierney</t>
  </si>
  <si>
    <t>P Bankes</t>
  </si>
  <si>
    <t>01/09/2019</t>
  </si>
  <si>
    <t>15/09/2019</t>
  </si>
  <si>
    <t>22/09/2019</t>
  </si>
  <si>
    <t>30/09/2019</t>
  </si>
  <si>
    <t>06/10/2019</t>
  </si>
  <si>
    <t>21/10/2019</t>
  </si>
  <si>
    <t>27/10/2019</t>
  </si>
  <si>
    <t>02/11/2019</t>
  </si>
  <si>
    <t>09/11/2019</t>
  </si>
  <si>
    <t>23/11/2019</t>
  </si>
  <si>
    <t>01/12/2019</t>
  </si>
  <si>
    <t>05/12/2019</t>
  </si>
  <si>
    <t>09/12/2019</t>
  </si>
  <si>
    <t>15/12/2019</t>
  </si>
  <si>
    <t>21/12/2019</t>
  </si>
  <si>
    <t>26/12/2019</t>
  </si>
  <si>
    <t>29/12/2019</t>
  </si>
  <si>
    <t>01/01/2020</t>
  </si>
  <si>
    <t>11/01/2020</t>
  </si>
  <si>
    <t>18/01/2020</t>
  </si>
  <si>
    <t>21/01/2020</t>
  </si>
  <si>
    <t>02/02/2020</t>
  </si>
  <si>
    <t>16/02/2020</t>
  </si>
  <si>
    <t>23/02/2020</t>
  </si>
  <si>
    <t>07/03/2020</t>
  </si>
  <si>
    <t>17/06/2020</t>
  </si>
  <si>
    <t>20/06/2020</t>
  </si>
  <si>
    <t>25/06/2020</t>
  </si>
  <si>
    <t>01/07/2020</t>
  </si>
  <si>
    <t>04/07/2020</t>
  </si>
  <si>
    <t>07/07/2020</t>
  </si>
  <si>
    <t>12/07/2020</t>
  </si>
  <si>
    <t>15/07/2020</t>
  </si>
  <si>
    <t>21/07/2020</t>
  </si>
  <si>
    <t>26/07/2020</t>
  </si>
  <si>
    <t>半场主队进球</t>
    <phoneticPr fontId="18" type="noConversion"/>
  </si>
  <si>
    <t>半场客队进球</t>
    <phoneticPr fontId="18" type="noConversion"/>
  </si>
  <si>
    <t>半场结果</t>
    <phoneticPr fontId="18" type="noConversion"/>
  </si>
  <si>
    <t>全场主队进球</t>
    <phoneticPr fontId="18" type="noConversion"/>
  </si>
  <si>
    <t>全场客队进球</t>
    <phoneticPr fontId="18" type="noConversion"/>
  </si>
  <si>
    <t>全场结果</t>
    <phoneticPr fontId="18" type="noConversion"/>
  </si>
  <si>
    <t>主裁判</t>
    <phoneticPr fontId="18" type="noConversion"/>
  </si>
  <si>
    <t>主队射门数</t>
    <phoneticPr fontId="18" type="noConversion"/>
  </si>
  <si>
    <t>客队射门数</t>
    <phoneticPr fontId="18" type="noConversion"/>
  </si>
  <si>
    <t>主队射正数</t>
    <phoneticPr fontId="18" type="noConversion"/>
  </si>
  <si>
    <t>客队射正数</t>
    <phoneticPr fontId="18" type="noConversion"/>
  </si>
  <si>
    <t>主队犯规数</t>
    <phoneticPr fontId="18" type="noConversion"/>
  </si>
  <si>
    <t>客队犯规数</t>
    <phoneticPr fontId="18" type="noConversion"/>
  </si>
  <si>
    <t>主队角球</t>
    <phoneticPr fontId="18" type="noConversion"/>
  </si>
  <si>
    <t>客队角球</t>
    <phoneticPr fontId="18" type="noConversion"/>
  </si>
  <si>
    <t>主队黄牌数</t>
    <phoneticPr fontId="18" type="noConversion"/>
  </si>
  <si>
    <t>客队黄牌数</t>
    <phoneticPr fontId="18" type="noConversion"/>
  </si>
  <si>
    <t>主队红牌数</t>
    <phoneticPr fontId="18" type="noConversion"/>
  </si>
  <si>
    <t>客队红牌数</t>
    <phoneticPr fontId="18" type="noConversion"/>
  </si>
  <si>
    <t>主队获胜概率</t>
    <phoneticPr fontId="18" type="noConversion"/>
  </si>
  <si>
    <t>两者打平概率</t>
    <phoneticPr fontId="18" type="noConversion"/>
  </si>
  <si>
    <t>客队获胜概率</t>
    <phoneticPr fontId="18" type="noConversion"/>
  </si>
  <si>
    <t>TEST</t>
    <phoneticPr fontId="18" type="noConversion"/>
  </si>
  <si>
    <t>是否客场</t>
    <phoneticPr fontId="18" type="noConversion"/>
  </si>
  <si>
    <t>阿森纳射门数</t>
    <phoneticPr fontId="18" type="noConversion"/>
  </si>
  <si>
    <t>阿森纳射正数</t>
    <phoneticPr fontId="18" type="noConversion"/>
  </si>
  <si>
    <t>阿森纳犯规数</t>
    <phoneticPr fontId="18" type="noConversion"/>
  </si>
  <si>
    <t>阿森纳角球数</t>
    <phoneticPr fontId="18" type="noConversion"/>
  </si>
  <si>
    <t>阿森纳黄牌数</t>
    <phoneticPr fontId="18" type="noConversion"/>
  </si>
  <si>
    <t>阿森纳红牌数</t>
    <phoneticPr fontId="18" type="noConversion"/>
  </si>
  <si>
    <t>阿森纳获胜概率</t>
    <phoneticPr fontId="18" type="noConversion"/>
  </si>
  <si>
    <t>阿森纳打平概率</t>
    <phoneticPr fontId="18" type="noConversion"/>
  </si>
  <si>
    <t>阿森纳不败概率</t>
    <phoneticPr fontId="18" type="noConversion"/>
  </si>
  <si>
    <t>阿森纳输球概率</t>
    <phoneticPr fontId="18" type="noConversion"/>
  </si>
  <si>
    <t>全场主队进球</t>
  </si>
  <si>
    <t>全场客队进球</t>
  </si>
  <si>
    <t>全场结果</t>
  </si>
  <si>
    <t>半场主队进球</t>
  </si>
  <si>
    <t>半场客队进球</t>
  </si>
  <si>
    <t>半场结果</t>
  </si>
  <si>
    <t>主裁判</t>
  </si>
  <si>
    <t>主队射门数</t>
  </si>
  <si>
    <t>客队射门数</t>
  </si>
  <si>
    <t>主队射正数</t>
  </si>
  <si>
    <t>客队射正数</t>
  </si>
  <si>
    <t>主队犯规数</t>
  </si>
  <si>
    <t>客队犯规数</t>
  </si>
  <si>
    <t>主队角球</t>
  </si>
  <si>
    <t>客队角球</t>
  </si>
  <si>
    <t>主队黄牌数</t>
  </si>
  <si>
    <t>客队黄牌数</t>
  </si>
  <si>
    <t>主队红牌数</t>
  </si>
  <si>
    <t>客队红牌数</t>
  </si>
  <si>
    <t>两者打平概率</t>
  </si>
  <si>
    <t>主队获胜概率</t>
  </si>
  <si>
    <t>客队获胜概率</t>
  </si>
  <si>
    <t>TEST</t>
  </si>
  <si>
    <t>是否客场</t>
  </si>
  <si>
    <t>阿森纳射门数</t>
  </si>
  <si>
    <t>阿森纳射正数</t>
  </si>
  <si>
    <t>阿森纳犯规数</t>
  </si>
  <si>
    <t>阿森纳角球数</t>
  </si>
  <si>
    <t>阿森纳黄牌数</t>
  </si>
  <si>
    <t>阿森纳红牌数</t>
  </si>
  <si>
    <t>阿森纳获胜概率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</si>
</sst>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9"/>
  <sheetViews>
    <sheetView tabSelected="1" topLeftCell="Z1" workbookViewId="0">
      <selection activeCell="AM2" sqref="AM2"/>
    </sheetView>
  </sheetViews>
  <sheetFormatPr defaultRowHeight="14" x14ac:dyDescent="0.3"/>
  <cols>
    <col min="28" max="30" width="12.5" customWidth="1"/>
    <col min="32" max="32" width="9.9140625" customWidth="1"/>
    <col min="33" max="33" width="11.9140625" customWidth="1"/>
    <col min="34" max="34" width="12.9140625" customWidth="1"/>
    <col min="35" max="36" width="12" customWidth="1"/>
    <col min="37" max="37" width="12.75" customWidth="1"/>
    <col min="38" max="38" width="12.25" customWidth="1"/>
    <col min="39" max="39" width="13.75" customWidth="1"/>
    <col min="40" max="40" width="14.9140625" customWidth="1"/>
    <col min="41" max="41" width="14.58203125" customWidth="1"/>
    <col min="42" max="42" width="15.332031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108</v>
      </c>
      <c r="H1" t="s">
        <v>109</v>
      </c>
      <c r="I1" t="s">
        <v>104</v>
      </c>
      <c r="J1" t="s">
        <v>105</v>
      </c>
      <c r="K1" t="s">
        <v>106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26</v>
      </c>
      <c r="Z1" t="s">
        <v>27</v>
      </c>
      <c r="AA1" t="s">
        <v>28</v>
      </c>
      <c r="AB1" t="s">
        <v>124</v>
      </c>
      <c r="AC1" t="s">
        <v>123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</row>
    <row r="2" spans="1:42" x14ac:dyDescent="0.3">
      <c r="A2" s="3" t="s">
        <v>29</v>
      </c>
      <c r="B2" s="3" t="s">
        <v>54</v>
      </c>
      <c r="C2" s="4">
        <v>0.58333333333333337</v>
      </c>
      <c r="D2" s="3" t="s">
        <v>57</v>
      </c>
      <c r="E2" s="2" t="s">
        <v>58</v>
      </c>
      <c r="F2" s="3">
        <v>0</v>
      </c>
      <c r="G2" s="3">
        <v>1</v>
      </c>
      <c r="H2" s="3" t="s">
        <v>36</v>
      </c>
      <c r="I2" s="3">
        <v>0</v>
      </c>
      <c r="J2" s="3">
        <v>0</v>
      </c>
      <c r="K2" s="3" t="s">
        <v>40</v>
      </c>
      <c r="L2" s="3" t="s">
        <v>59</v>
      </c>
      <c r="M2" s="3">
        <v>9</v>
      </c>
      <c r="N2" s="3">
        <v>8</v>
      </c>
      <c r="O2" s="3">
        <v>2</v>
      </c>
      <c r="P2" s="3">
        <v>2</v>
      </c>
      <c r="Q2" s="3">
        <v>12</v>
      </c>
      <c r="R2" s="3">
        <v>7</v>
      </c>
      <c r="S2" s="3">
        <v>5</v>
      </c>
      <c r="T2" s="3">
        <v>3</v>
      </c>
      <c r="U2" s="3">
        <v>1</v>
      </c>
      <c r="V2" s="3">
        <v>3</v>
      </c>
      <c r="W2" s="3">
        <v>0</v>
      </c>
      <c r="X2" s="3">
        <v>0</v>
      </c>
      <c r="Y2" s="3">
        <v>4.49</v>
      </c>
      <c r="Z2" s="3">
        <v>3.82</v>
      </c>
      <c r="AA2" s="3">
        <v>1.79</v>
      </c>
      <c r="AB2">
        <f>Z2/(Y2+Z2+AA2)</f>
        <v>0.37821782178217817</v>
      </c>
      <c r="AC2">
        <f>AA2/(Y2+Z2+AA2)</f>
        <v>0.17722772277227722</v>
      </c>
      <c r="AD2">
        <f t="shared" ref="AD2:AD39" si="0">Y2/(Y2+Z2+AA2)</f>
        <v>0.44455445544554451</v>
      </c>
      <c r="AE2">
        <f t="shared" ref="AE2:AE39" si="1">AD2+AB2+AC2</f>
        <v>0.99999999999999978</v>
      </c>
      <c r="AF2">
        <f>IF(E2="Arsenal",1,0)</f>
        <v>1</v>
      </c>
      <c r="AG2">
        <f>IF(AF2=0,M2,N2)</f>
        <v>8</v>
      </c>
      <c r="AH2">
        <f>IF(AF2=0,O2,P2)</f>
        <v>2</v>
      </c>
      <c r="AI2">
        <f>IF(AF2=0,Q2,R2)</f>
        <v>7</v>
      </c>
      <c r="AJ2">
        <f>IF(AF2=0,S2,T2)</f>
        <v>3</v>
      </c>
      <c r="AK2">
        <f>IF(AF2=0,U2,V2)</f>
        <v>3</v>
      </c>
      <c r="AL2">
        <f>IF(AF2=0,W2,X2)</f>
        <v>0</v>
      </c>
      <c r="AM2">
        <f>IF(AF2=0,AC2,AD2)</f>
        <v>0.44455445544554451</v>
      </c>
      <c r="AN2">
        <f>AB2</f>
        <v>0.37821782178217817</v>
      </c>
      <c r="AO2">
        <f>AM2+AN2</f>
        <v>0.82277227722772261</v>
      </c>
      <c r="AP2">
        <f>1-AO2</f>
        <v>0.17722772277227739</v>
      </c>
    </row>
    <row r="3" spans="1:42" x14ac:dyDescent="0.3">
      <c r="A3" s="3" t="s">
        <v>29</v>
      </c>
      <c r="B3" s="3" t="s">
        <v>63</v>
      </c>
      <c r="C3" s="4">
        <v>0.52083333333333337</v>
      </c>
      <c r="D3" s="2" t="s">
        <v>58</v>
      </c>
      <c r="E3" s="3" t="s">
        <v>42</v>
      </c>
      <c r="F3" s="3">
        <v>2</v>
      </c>
      <c r="G3" s="3">
        <v>1</v>
      </c>
      <c r="H3" s="3" t="s">
        <v>32</v>
      </c>
      <c r="I3" s="3">
        <v>1</v>
      </c>
      <c r="J3" s="3">
        <v>1</v>
      </c>
      <c r="K3" s="3" t="s">
        <v>40</v>
      </c>
      <c r="L3" s="3" t="s">
        <v>37</v>
      </c>
      <c r="M3" s="3">
        <v>16</v>
      </c>
      <c r="N3" s="3">
        <v>18</v>
      </c>
      <c r="O3" s="3">
        <v>9</v>
      </c>
      <c r="P3" s="3">
        <v>5</v>
      </c>
      <c r="Q3" s="3">
        <v>13</v>
      </c>
      <c r="R3" s="3">
        <v>11</v>
      </c>
      <c r="S3" s="3">
        <v>10</v>
      </c>
      <c r="T3" s="3">
        <v>7</v>
      </c>
      <c r="U3" s="3">
        <v>2</v>
      </c>
      <c r="V3" s="3">
        <v>1</v>
      </c>
      <c r="W3" s="3">
        <v>0</v>
      </c>
      <c r="X3" s="3">
        <v>0</v>
      </c>
      <c r="Y3" s="3">
        <v>1.33</v>
      </c>
      <c r="Z3" s="3">
        <v>5.49</v>
      </c>
      <c r="AA3" s="3">
        <v>9.48</v>
      </c>
      <c r="AB3">
        <f t="shared" ref="AB3:AB39" si="2">Z3/(Y3+Z3+AA3)</f>
        <v>0.33680981595092024</v>
      </c>
      <c r="AC3">
        <f t="shared" ref="AC3:AC39" si="3">AA3/(Y3+Z3+AA3)</f>
        <v>0.58159509202453985</v>
      </c>
      <c r="AD3">
        <f t="shared" si="0"/>
        <v>8.1595092024539878E-2</v>
      </c>
      <c r="AE3">
        <f t="shared" si="1"/>
        <v>1</v>
      </c>
      <c r="AF3">
        <f t="shared" ref="AF3:AF39" si="4">IF(E3="Arsenal",1,0)</f>
        <v>0</v>
      </c>
      <c r="AG3">
        <f t="shared" ref="AG3:AG39" si="5">IF(AF3=0,M3,N3)</f>
        <v>16</v>
      </c>
      <c r="AH3">
        <f t="shared" ref="AH3:AH39" si="6">IF(AF3=0,O3,P3)</f>
        <v>9</v>
      </c>
      <c r="AI3">
        <f t="shared" ref="AI3:AI39" si="7">IF(AF3=0,Q3,R3)</f>
        <v>13</v>
      </c>
      <c r="AJ3">
        <f t="shared" ref="AJ3:AJ39" si="8">IF(AF3=0,S3,T3)</f>
        <v>10</v>
      </c>
      <c r="AK3">
        <f t="shared" ref="AK3:AK39" si="9">IF(AF3=0,U3,V3)</f>
        <v>2</v>
      </c>
      <c r="AL3">
        <f t="shared" ref="AL3:AL39" si="10">IF(AF3=0,W3,X3)</f>
        <v>0</v>
      </c>
      <c r="AM3">
        <f t="shared" ref="AM3:AM39" si="11">IF(AF3=0,AC3,AD3)</f>
        <v>0.58159509202453985</v>
      </c>
      <c r="AN3">
        <f t="shared" ref="AN3:AN39" si="12">AB3</f>
        <v>0.33680981595092024</v>
      </c>
      <c r="AO3">
        <f t="shared" ref="AO3:AO39" si="13">AM3+AN3</f>
        <v>0.91840490797546015</v>
      </c>
      <c r="AP3">
        <f t="shared" ref="AP3:AP39" si="14">1-AO3</f>
        <v>8.159509202453985E-2</v>
      </c>
    </row>
    <row r="4" spans="1:42" x14ac:dyDescent="0.3">
      <c r="A4" s="3" t="s">
        <v>29</v>
      </c>
      <c r="B4" s="3" t="s">
        <v>66</v>
      </c>
      <c r="C4" s="4">
        <v>0.72916666666666663</v>
      </c>
      <c r="D4" s="3" t="s">
        <v>30</v>
      </c>
      <c r="E4" s="2" t="s">
        <v>58</v>
      </c>
      <c r="F4" s="3">
        <v>3</v>
      </c>
      <c r="G4" s="3">
        <v>1</v>
      </c>
      <c r="H4" s="3" t="s">
        <v>32</v>
      </c>
      <c r="I4" s="3">
        <v>1</v>
      </c>
      <c r="J4" s="3">
        <v>0</v>
      </c>
      <c r="K4" s="3" t="s">
        <v>32</v>
      </c>
      <c r="L4" s="3" t="s">
        <v>62</v>
      </c>
      <c r="M4" s="3">
        <v>25</v>
      </c>
      <c r="N4" s="3">
        <v>9</v>
      </c>
      <c r="O4" s="3">
        <v>5</v>
      </c>
      <c r="P4" s="3">
        <v>3</v>
      </c>
      <c r="Q4" s="3">
        <v>8</v>
      </c>
      <c r="R4" s="3">
        <v>5</v>
      </c>
      <c r="S4" s="3">
        <v>6</v>
      </c>
      <c r="T4" s="3">
        <v>4</v>
      </c>
      <c r="U4" s="3">
        <v>1</v>
      </c>
      <c r="V4" s="3">
        <v>1</v>
      </c>
      <c r="W4" s="3">
        <v>0</v>
      </c>
      <c r="X4" s="3">
        <v>0</v>
      </c>
      <c r="Y4" s="3">
        <v>1.5</v>
      </c>
      <c r="Z4" s="3">
        <v>4.76</v>
      </c>
      <c r="AA4" s="3">
        <v>6.09</v>
      </c>
      <c r="AB4">
        <f t="shared" si="2"/>
        <v>0.38542510121457491</v>
      </c>
      <c r="AC4">
        <f t="shared" si="3"/>
        <v>0.4931174089068826</v>
      </c>
      <c r="AD4">
        <f t="shared" si="0"/>
        <v>0.12145748987854252</v>
      </c>
      <c r="AE4">
        <f t="shared" si="1"/>
        <v>1</v>
      </c>
      <c r="AF4">
        <f t="shared" si="4"/>
        <v>1</v>
      </c>
      <c r="AG4">
        <f t="shared" si="5"/>
        <v>9</v>
      </c>
      <c r="AH4">
        <f t="shared" si="6"/>
        <v>3</v>
      </c>
      <c r="AI4">
        <f t="shared" si="7"/>
        <v>5</v>
      </c>
      <c r="AJ4">
        <f t="shared" si="8"/>
        <v>4</v>
      </c>
      <c r="AK4">
        <f t="shared" si="9"/>
        <v>1</v>
      </c>
      <c r="AL4">
        <f t="shared" si="10"/>
        <v>0</v>
      </c>
      <c r="AM4">
        <f t="shared" si="11"/>
        <v>0.12145748987854252</v>
      </c>
      <c r="AN4">
        <f t="shared" si="12"/>
        <v>0.38542510121457491</v>
      </c>
      <c r="AO4">
        <f t="shared" si="13"/>
        <v>0.5068825910931174</v>
      </c>
      <c r="AP4">
        <f t="shared" si="14"/>
        <v>0.4931174089068826</v>
      </c>
    </row>
    <row r="5" spans="1:42" x14ac:dyDescent="0.3">
      <c r="A5" t="s">
        <v>29</v>
      </c>
      <c r="B5" t="s">
        <v>69</v>
      </c>
      <c r="C5" s="1">
        <v>0.6875</v>
      </c>
      <c r="D5" s="2" t="s">
        <v>58</v>
      </c>
      <c r="E5" t="s">
        <v>51</v>
      </c>
      <c r="F5">
        <v>2</v>
      </c>
      <c r="G5">
        <v>2</v>
      </c>
      <c r="H5" t="s">
        <v>40</v>
      </c>
      <c r="I5">
        <v>1</v>
      </c>
      <c r="J5">
        <v>2</v>
      </c>
      <c r="K5" t="s">
        <v>36</v>
      </c>
      <c r="L5" t="s">
        <v>59</v>
      </c>
      <c r="M5">
        <v>26</v>
      </c>
      <c r="N5">
        <v>13</v>
      </c>
      <c r="O5">
        <v>8</v>
      </c>
      <c r="P5">
        <v>9</v>
      </c>
      <c r="Q5">
        <v>13</v>
      </c>
      <c r="R5">
        <v>19</v>
      </c>
      <c r="S5">
        <v>11</v>
      </c>
      <c r="T5">
        <v>6</v>
      </c>
      <c r="U5">
        <v>3</v>
      </c>
      <c r="V5">
        <v>5</v>
      </c>
      <c r="W5">
        <v>0</v>
      </c>
      <c r="X5">
        <v>0</v>
      </c>
      <c r="Y5">
        <v>2.38</v>
      </c>
      <c r="Z5">
        <v>3.63</v>
      </c>
      <c r="AA5">
        <v>2.9</v>
      </c>
      <c r="AB5">
        <f t="shared" si="2"/>
        <v>0.40740740740740738</v>
      </c>
      <c r="AC5">
        <f t="shared" si="3"/>
        <v>0.32547699214365877</v>
      </c>
      <c r="AD5">
        <f t="shared" si="0"/>
        <v>0.26711560044893379</v>
      </c>
      <c r="AE5">
        <f t="shared" si="1"/>
        <v>0.99999999999999989</v>
      </c>
      <c r="AF5">
        <f t="shared" si="4"/>
        <v>0</v>
      </c>
      <c r="AG5">
        <f t="shared" si="5"/>
        <v>26</v>
      </c>
      <c r="AH5">
        <f t="shared" si="6"/>
        <v>8</v>
      </c>
      <c r="AI5">
        <f t="shared" si="7"/>
        <v>13</v>
      </c>
      <c r="AJ5">
        <f t="shared" si="8"/>
        <v>11</v>
      </c>
      <c r="AK5">
        <f t="shared" si="9"/>
        <v>3</v>
      </c>
      <c r="AL5">
        <f t="shared" si="10"/>
        <v>0</v>
      </c>
      <c r="AM5">
        <f t="shared" si="11"/>
        <v>0.32547699214365877</v>
      </c>
      <c r="AN5">
        <f t="shared" si="12"/>
        <v>0.40740740740740738</v>
      </c>
      <c r="AO5">
        <f t="shared" si="13"/>
        <v>0.7328843995510661</v>
      </c>
      <c r="AP5">
        <f t="shared" si="14"/>
        <v>0.2671156004489339</v>
      </c>
    </row>
    <row r="6" spans="1:42" x14ac:dyDescent="0.3">
      <c r="A6" t="s">
        <v>29</v>
      </c>
      <c r="B6" t="s">
        <v>70</v>
      </c>
      <c r="C6" s="1">
        <v>0.6875</v>
      </c>
      <c r="D6" t="s">
        <v>48</v>
      </c>
      <c r="E6" s="2" t="s">
        <v>58</v>
      </c>
      <c r="F6">
        <v>2</v>
      </c>
      <c r="G6">
        <v>2</v>
      </c>
      <c r="H6" t="s">
        <v>40</v>
      </c>
      <c r="I6">
        <v>0</v>
      </c>
      <c r="J6">
        <v>2</v>
      </c>
      <c r="K6" t="s">
        <v>36</v>
      </c>
      <c r="L6" t="s">
        <v>62</v>
      </c>
      <c r="M6">
        <v>31</v>
      </c>
      <c r="N6">
        <v>10</v>
      </c>
      <c r="O6">
        <v>7</v>
      </c>
      <c r="P6">
        <v>4</v>
      </c>
      <c r="Q6">
        <v>14</v>
      </c>
      <c r="R6">
        <v>4</v>
      </c>
      <c r="S6">
        <v>7</v>
      </c>
      <c r="T6">
        <v>1</v>
      </c>
      <c r="U6">
        <v>3</v>
      </c>
      <c r="V6">
        <v>3</v>
      </c>
      <c r="W6">
        <v>0</v>
      </c>
      <c r="X6">
        <v>0</v>
      </c>
      <c r="Y6">
        <v>3.64</v>
      </c>
      <c r="Z6">
        <v>3.74</v>
      </c>
      <c r="AA6">
        <v>2.0099999999999998</v>
      </c>
      <c r="AB6">
        <f t="shared" si="2"/>
        <v>0.39829605963791265</v>
      </c>
      <c r="AC6">
        <f t="shared" si="3"/>
        <v>0.21405750798722042</v>
      </c>
      <c r="AD6">
        <f t="shared" si="0"/>
        <v>0.38764643237486685</v>
      </c>
      <c r="AE6">
        <f t="shared" si="1"/>
        <v>1</v>
      </c>
      <c r="AF6">
        <f t="shared" si="4"/>
        <v>1</v>
      </c>
      <c r="AG6">
        <f t="shared" si="5"/>
        <v>10</v>
      </c>
      <c r="AH6">
        <f t="shared" si="6"/>
        <v>4</v>
      </c>
      <c r="AI6">
        <f t="shared" si="7"/>
        <v>4</v>
      </c>
      <c r="AJ6">
        <f t="shared" si="8"/>
        <v>1</v>
      </c>
      <c r="AK6">
        <f t="shared" si="9"/>
        <v>3</v>
      </c>
      <c r="AL6">
        <f t="shared" si="10"/>
        <v>0</v>
      </c>
      <c r="AM6">
        <f t="shared" si="11"/>
        <v>0.38764643237486685</v>
      </c>
      <c r="AN6">
        <f t="shared" si="12"/>
        <v>0.39829605963791265</v>
      </c>
      <c r="AO6">
        <f t="shared" si="13"/>
        <v>0.78594249201277955</v>
      </c>
      <c r="AP6">
        <f t="shared" si="14"/>
        <v>0.21405750798722045</v>
      </c>
    </row>
    <row r="7" spans="1:42" x14ac:dyDescent="0.3">
      <c r="A7" t="s">
        <v>29</v>
      </c>
      <c r="B7" t="s">
        <v>71</v>
      </c>
      <c r="C7" s="1">
        <v>0.6875</v>
      </c>
      <c r="D7" s="2" t="s">
        <v>58</v>
      </c>
      <c r="E7" t="s">
        <v>52</v>
      </c>
      <c r="F7">
        <v>3</v>
      </c>
      <c r="G7">
        <v>2</v>
      </c>
      <c r="H7" t="s">
        <v>32</v>
      </c>
      <c r="I7">
        <v>0</v>
      </c>
      <c r="J7">
        <v>1</v>
      </c>
      <c r="K7" t="s">
        <v>36</v>
      </c>
      <c r="L7" t="s">
        <v>47</v>
      </c>
      <c r="M7">
        <v>21</v>
      </c>
      <c r="N7">
        <v>14</v>
      </c>
      <c r="O7">
        <v>6</v>
      </c>
      <c r="P7">
        <v>9</v>
      </c>
      <c r="Q7">
        <v>13</v>
      </c>
      <c r="R7">
        <v>15</v>
      </c>
      <c r="S7">
        <v>9</v>
      </c>
      <c r="T7">
        <v>4</v>
      </c>
      <c r="U7">
        <v>5</v>
      </c>
      <c r="V7">
        <v>1</v>
      </c>
      <c r="W7">
        <v>1</v>
      </c>
      <c r="X7">
        <v>0</v>
      </c>
      <c r="Y7">
        <v>1.42</v>
      </c>
      <c r="Z7">
        <v>4.9000000000000004</v>
      </c>
      <c r="AA7">
        <v>7.49</v>
      </c>
      <c r="AB7">
        <f t="shared" si="2"/>
        <v>0.35481535119478641</v>
      </c>
      <c r="AC7">
        <f t="shared" si="3"/>
        <v>0.54236060825488774</v>
      </c>
      <c r="AD7">
        <f t="shared" si="0"/>
        <v>0.10282404055032585</v>
      </c>
      <c r="AE7">
        <f t="shared" si="1"/>
        <v>1</v>
      </c>
      <c r="AF7">
        <f t="shared" si="4"/>
        <v>0</v>
      </c>
      <c r="AG7">
        <f t="shared" si="5"/>
        <v>21</v>
      </c>
      <c r="AH7">
        <f t="shared" si="6"/>
        <v>6</v>
      </c>
      <c r="AI7">
        <f t="shared" si="7"/>
        <v>13</v>
      </c>
      <c r="AJ7">
        <f t="shared" si="8"/>
        <v>9</v>
      </c>
      <c r="AK7">
        <f t="shared" si="9"/>
        <v>5</v>
      </c>
      <c r="AL7">
        <f t="shared" si="10"/>
        <v>1</v>
      </c>
      <c r="AM7">
        <f t="shared" si="11"/>
        <v>0.54236060825488774</v>
      </c>
      <c r="AN7">
        <f t="shared" si="12"/>
        <v>0.35481535119478641</v>
      </c>
      <c r="AO7">
        <f t="shared" si="13"/>
        <v>0.89717595944967421</v>
      </c>
      <c r="AP7">
        <f t="shared" si="14"/>
        <v>0.10282404055032579</v>
      </c>
    </row>
    <row r="8" spans="1:42" x14ac:dyDescent="0.3">
      <c r="A8" t="s">
        <v>29</v>
      </c>
      <c r="B8" t="s">
        <v>72</v>
      </c>
      <c r="C8" s="1">
        <v>0.83333333333333337</v>
      </c>
      <c r="D8" t="s">
        <v>60</v>
      </c>
      <c r="E8" s="2" t="s">
        <v>58</v>
      </c>
      <c r="F8">
        <v>1</v>
      </c>
      <c r="G8">
        <v>1</v>
      </c>
      <c r="H8" t="s">
        <v>40</v>
      </c>
      <c r="I8">
        <v>1</v>
      </c>
      <c r="J8">
        <v>0</v>
      </c>
      <c r="K8" t="s">
        <v>32</v>
      </c>
      <c r="L8" t="s">
        <v>41</v>
      </c>
      <c r="M8">
        <v>16</v>
      </c>
      <c r="N8">
        <v>10</v>
      </c>
      <c r="O8">
        <v>4</v>
      </c>
      <c r="P8">
        <v>5</v>
      </c>
      <c r="Q8">
        <v>18</v>
      </c>
      <c r="R8">
        <v>13</v>
      </c>
      <c r="S8">
        <v>8</v>
      </c>
      <c r="T8">
        <v>7</v>
      </c>
      <c r="U8">
        <v>4</v>
      </c>
      <c r="V8">
        <v>2</v>
      </c>
      <c r="W8">
        <v>0</v>
      </c>
      <c r="X8">
        <v>0</v>
      </c>
      <c r="Y8">
        <v>2.36</v>
      </c>
      <c r="Z8">
        <v>3.53</v>
      </c>
      <c r="AA8">
        <v>2.99</v>
      </c>
      <c r="AB8">
        <f t="shared" si="2"/>
        <v>0.39752252252252257</v>
      </c>
      <c r="AC8">
        <f t="shared" si="3"/>
        <v>0.33671171171171177</v>
      </c>
      <c r="AD8">
        <f t="shared" si="0"/>
        <v>0.26576576576576577</v>
      </c>
      <c r="AE8">
        <f t="shared" si="1"/>
        <v>1</v>
      </c>
      <c r="AF8">
        <f t="shared" si="4"/>
        <v>1</v>
      </c>
      <c r="AG8">
        <f t="shared" si="5"/>
        <v>10</v>
      </c>
      <c r="AH8">
        <f t="shared" si="6"/>
        <v>5</v>
      </c>
      <c r="AI8">
        <f t="shared" si="7"/>
        <v>13</v>
      </c>
      <c r="AJ8">
        <f t="shared" si="8"/>
        <v>7</v>
      </c>
      <c r="AK8">
        <f t="shared" si="9"/>
        <v>2</v>
      </c>
      <c r="AL8">
        <f t="shared" si="10"/>
        <v>0</v>
      </c>
      <c r="AM8">
        <f t="shared" si="11"/>
        <v>0.26576576576576577</v>
      </c>
      <c r="AN8">
        <f t="shared" si="12"/>
        <v>0.39752252252252257</v>
      </c>
      <c r="AO8">
        <f t="shared" si="13"/>
        <v>0.66328828828828834</v>
      </c>
      <c r="AP8">
        <f t="shared" si="14"/>
        <v>0.33671171171171166</v>
      </c>
    </row>
    <row r="9" spans="1:42" x14ac:dyDescent="0.3">
      <c r="A9" t="s">
        <v>29</v>
      </c>
      <c r="B9" t="s">
        <v>73</v>
      </c>
      <c r="C9" s="1">
        <v>0.58333333333333337</v>
      </c>
      <c r="D9" s="2" t="s">
        <v>58</v>
      </c>
      <c r="E9" t="s">
        <v>38</v>
      </c>
      <c r="F9">
        <v>1</v>
      </c>
      <c r="G9">
        <v>0</v>
      </c>
      <c r="H9" t="s">
        <v>32</v>
      </c>
      <c r="I9">
        <v>1</v>
      </c>
      <c r="J9">
        <v>0</v>
      </c>
      <c r="K9" t="s">
        <v>32</v>
      </c>
      <c r="L9" t="s">
        <v>59</v>
      </c>
      <c r="M9">
        <v>12</v>
      </c>
      <c r="N9">
        <v>10</v>
      </c>
      <c r="O9">
        <v>2</v>
      </c>
      <c r="P9">
        <v>2</v>
      </c>
      <c r="Q9">
        <v>12</v>
      </c>
      <c r="R9">
        <v>6</v>
      </c>
      <c r="S9">
        <v>14</v>
      </c>
      <c r="T9">
        <v>5</v>
      </c>
      <c r="U9">
        <v>1</v>
      </c>
      <c r="V9">
        <v>2</v>
      </c>
      <c r="W9">
        <v>0</v>
      </c>
      <c r="X9">
        <v>0</v>
      </c>
      <c r="Y9">
        <v>1.45</v>
      </c>
      <c r="Z9">
        <v>4.97</v>
      </c>
      <c r="AA9">
        <v>6.68</v>
      </c>
      <c r="AB9">
        <f t="shared" si="2"/>
        <v>0.37938931297709921</v>
      </c>
      <c r="AC9">
        <f t="shared" si="3"/>
        <v>0.50992366412213741</v>
      </c>
      <c r="AD9">
        <f t="shared" si="0"/>
        <v>0.11068702290076336</v>
      </c>
      <c r="AE9">
        <f t="shared" si="1"/>
        <v>1</v>
      </c>
      <c r="AF9">
        <f t="shared" si="4"/>
        <v>0</v>
      </c>
      <c r="AG9">
        <f t="shared" si="5"/>
        <v>12</v>
      </c>
      <c r="AH9">
        <f t="shared" si="6"/>
        <v>2</v>
      </c>
      <c r="AI9">
        <f t="shared" si="7"/>
        <v>12</v>
      </c>
      <c r="AJ9">
        <f t="shared" si="8"/>
        <v>14</v>
      </c>
      <c r="AK9">
        <f t="shared" si="9"/>
        <v>1</v>
      </c>
      <c r="AL9">
        <f t="shared" si="10"/>
        <v>0</v>
      </c>
      <c r="AM9">
        <f t="shared" si="11"/>
        <v>0.50992366412213741</v>
      </c>
      <c r="AN9">
        <f t="shared" si="12"/>
        <v>0.37938931297709921</v>
      </c>
      <c r="AO9">
        <f t="shared" si="13"/>
        <v>0.88931297709923662</v>
      </c>
      <c r="AP9">
        <f t="shared" si="14"/>
        <v>0.11068702290076338</v>
      </c>
    </row>
    <row r="10" spans="1:42" x14ac:dyDescent="0.3">
      <c r="A10" t="s">
        <v>29</v>
      </c>
      <c r="B10" t="s">
        <v>74</v>
      </c>
      <c r="C10" s="1">
        <v>0.83333333333333337</v>
      </c>
      <c r="D10" t="s">
        <v>39</v>
      </c>
      <c r="E10" s="2" t="s">
        <v>58</v>
      </c>
      <c r="F10">
        <v>1</v>
      </c>
      <c r="G10">
        <v>0</v>
      </c>
      <c r="H10" t="s">
        <v>32</v>
      </c>
      <c r="I10">
        <v>1</v>
      </c>
      <c r="J10">
        <v>0</v>
      </c>
      <c r="K10" t="s">
        <v>32</v>
      </c>
      <c r="L10" t="s">
        <v>37</v>
      </c>
      <c r="M10">
        <v>8</v>
      </c>
      <c r="N10">
        <v>9</v>
      </c>
      <c r="O10">
        <v>2</v>
      </c>
      <c r="P10">
        <v>3</v>
      </c>
      <c r="Q10">
        <v>10</v>
      </c>
      <c r="R10">
        <v>12</v>
      </c>
      <c r="S10">
        <v>7</v>
      </c>
      <c r="T10">
        <v>12</v>
      </c>
      <c r="U10">
        <v>4</v>
      </c>
      <c r="V10">
        <v>4</v>
      </c>
      <c r="W10">
        <v>0</v>
      </c>
      <c r="X10">
        <v>0</v>
      </c>
      <c r="Y10">
        <v>3.88</v>
      </c>
      <c r="Z10">
        <v>3.79</v>
      </c>
      <c r="AA10">
        <v>1.93</v>
      </c>
      <c r="AB10">
        <f t="shared" si="2"/>
        <v>0.39479166666666671</v>
      </c>
      <c r="AC10">
        <f t="shared" si="3"/>
        <v>0.20104166666666667</v>
      </c>
      <c r="AD10">
        <f t="shared" si="0"/>
        <v>0.40416666666666667</v>
      </c>
      <c r="AE10">
        <f t="shared" si="1"/>
        <v>1</v>
      </c>
      <c r="AF10">
        <f t="shared" si="4"/>
        <v>1</v>
      </c>
      <c r="AG10">
        <f t="shared" si="5"/>
        <v>9</v>
      </c>
      <c r="AH10">
        <f t="shared" si="6"/>
        <v>3</v>
      </c>
      <c r="AI10">
        <f t="shared" si="7"/>
        <v>12</v>
      </c>
      <c r="AJ10">
        <f t="shared" si="8"/>
        <v>12</v>
      </c>
      <c r="AK10">
        <f t="shared" si="9"/>
        <v>4</v>
      </c>
      <c r="AL10">
        <f t="shared" si="10"/>
        <v>0</v>
      </c>
      <c r="AM10">
        <f t="shared" si="11"/>
        <v>0.40416666666666667</v>
      </c>
      <c r="AN10">
        <f t="shared" si="12"/>
        <v>0.39479166666666671</v>
      </c>
      <c r="AO10">
        <f t="shared" si="13"/>
        <v>0.79895833333333344</v>
      </c>
      <c r="AP10">
        <f t="shared" si="14"/>
        <v>0.20104166666666656</v>
      </c>
    </row>
    <row r="11" spans="1:42" x14ac:dyDescent="0.3">
      <c r="A11" t="s">
        <v>29</v>
      </c>
      <c r="B11" t="s">
        <v>75</v>
      </c>
      <c r="C11" s="1">
        <v>0.6875</v>
      </c>
      <c r="D11" s="2" t="s">
        <v>58</v>
      </c>
      <c r="E11" t="s">
        <v>45</v>
      </c>
      <c r="F11">
        <v>2</v>
      </c>
      <c r="G11">
        <v>2</v>
      </c>
      <c r="H11" t="s">
        <v>40</v>
      </c>
      <c r="I11">
        <v>2</v>
      </c>
      <c r="J11">
        <v>1</v>
      </c>
      <c r="K11" t="s">
        <v>32</v>
      </c>
      <c r="L11" t="s">
        <v>59</v>
      </c>
      <c r="M11">
        <v>15</v>
      </c>
      <c r="N11">
        <v>10</v>
      </c>
      <c r="O11">
        <v>6</v>
      </c>
      <c r="P11">
        <v>4</v>
      </c>
      <c r="Q11">
        <v>18</v>
      </c>
      <c r="R11">
        <v>9</v>
      </c>
      <c r="S11">
        <v>12</v>
      </c>
      <c r="T11">
        <v>5</v>
      </c>
      <c r="U11">
        <v>2</v>
      </c>
      <c r="V11">
        <v>0</v>
      </c>
      <c r="W11">
        <v>0</v>
      </c>
      <c r="X11">
        <v>0</v>
      </c>
      <c r="Y11">
        <v>1.49</v>
      </c>
      <c r="Z11">
        <v>4.63</v>
      </c>
      <c r="AA11">
        <v>6.49</v>
      </c>
      <c r="AB11">
        <f t="shared" si="2"/>
        <v>0.36716891356066617</v>
      </c>
      <c r="AC11">
        <f t="shared" si="3"/>
        <v>0.51467089611419514</v>
      </c>
      <c r="AD11">
        <f t="shared" si="0"/>
        <v>0.11816019032513879</v>
      </c>
      <c r="AE11">
        <f t="shared" si="1"/>
        <v>1</v>
      </c>
      <c r="AF11">
        <f t="shared" si="4"/>
        <v>0</v>
      </c>
      <c r="AG11">
        <f t="shared" si="5"/>
        <v>15</v>
      </c>
      <c r="AH11">
        <f t="shared" si="6"/>
        <v>6</v>
      </c>
      <c r="AI11">
        <f t="shared" si="7"/>
        <v>18</v>
      </c>
      <c r="AJ11">
        <f t="shared" si="8"/>
        <v>12</v>
      </c>
      <c r="AK11">
        <f t="shared" si="9"/>
        <v>2</v>
      </c>
      <c r="AL11">
        <f t="shared" si="10"/>
        <v>0</v>
      </c>
      <c r="AM11">
        <f t="shared" si="11"/>
        <v>0.51467089611419514</v>
      </c>
      <c r="AN11">
        <f t="shared" si="12"/>
        <v>0.36716891356066617</v>
      </c>
      <c r="AO11">
        <f t="shared" si="13"/>
        <v>0.88183980967486131</v>
      </c>
      <c r="AP11">
        <f t="shared" si="14"/>
        <v>0.11816019032513869</v>
      </c>
    </row>
    <row r="12" spans="1:42" x14ac:dyDescent="0.3">
      <c r="A12" t="s">
        <v>29</v>
      </c>
      <c r="B12" t="s">
        <v>76</v>
      </c>
      <c r="C12" s="1">
        <v>0.625</v>
      </c>
      <c r="D12" s="2" t="s">
        <v>58</v>
      </c>
      <c r="E12" t="s">
        <v>56</v>
      </c>
      <c r="F12">
        <v>1</v>
      </c>
      <c r="G12">
        <v>1</v>
      </c>
      <c r="H12" t="s">
        <v>40</v>
      </c>
      <c r="I12">
        <v>1</v>
      </c>
      <c r="J12">
        <v>0</v>
      </c>
      <c r="K12" t="s">
        <v>32</v>
      </c>
      <c r="L12" t="s">
        <v>33</v>
      </c>
      <c r="M12">
        <v>10</v>
      </c>
      <c r="N12">
        <v>25</v>
      </c>
      <c r="O12">
        <v>4</v>
      </c>
      <c r="P12">
        <v>8</v>
      </c>
      <c r="Q12">
        <v>6</v>
      </c>
      <c r="R12">
        <v>15</v>
      </c>
      <c r="S12">
        <v>8</v>
      </c>
      <c r="T12">
        <v>9</v>
      </c>
      <c r="U12">
        <v>0</v>
      </c>
      <c r="V12">
        <v>2</v>
      </c>
      <c r="W12">
        <v>0</v>
      </c>
      <c r="X12">
        <v>0</v>
      </c>
      <c r="Y12">
        <v>1.78</v>
      </c>
      <c r="Z12">
        <v>3.8</v>
      </c>
      <c r="AA12">
        <v>4.6500000000000004</v>
      </c>
      <c r="AB12">
        <f t="shared" si="2"/>
        <v>0.3714565004887585</v>
      </c>
      <c r="AC12">
        <f t="shared" si="3"/>
        <v>0.45454545454545459</v>
      </c>
      <c r="AD12">
        <f t="shared" si="0"/>
        <v>0.17399804496578689</v>
      </c>
      <c r="AE12">
        <f t="shared" si="1"/>
        <v>1</v>
      </c>
      <c r="AF12">
        <f t="shared" si="4"/>
        <v>0</v>
      </c>
      <c r="AG12">
        <f t="shared" si="5"/>
        <v>10</v>
      </c>
      <c r="AH12">
        <f t="shared" si="6"/>
        <v>4</v>
      </c>
      <c r="AI12">
        <f t="shared" si="7"/>
        <v>6</v>
      </c>
      <c r="AJ12">
        <f t="shared" si="8"/>
        <v>8</v>
      </c>
      <c r="AK12">
        <f t="shared" si="9"/>
        <v>0</v>
      </c>
      <c r="AL12">
        <f t="shared" si="10"/>
        <v>0</v>
      </c>
      <c r="AM12">
        <f t="shared" si="11"/>
        <v>0.45454545454545459</v>
      </c>
      <c r="AN12">
        <f t="shared" si="12"/>
        <v>0.3714565004887585</v>
      </c>
      <c r="AO12">
        <f t="shared" si="13"/>
        <v>0.82600195503421303</v>
      </c>
      <c r="AP12">
        <f t="shared" si="14"/>
        <v>0.17399804496578697</v>
      </c>
    </row>
    <row r="13" spans="1:42" x14ac:dyDescent="0.3">
      <c r="A13" t="s">
        <v>29</v>
      </c>
      <c r="B13" t="s">
        <v>77</v>
      </c>
      <c r="C13" s="1">
        <v>0.72916666666666663</v>
      </c>
      <c r="D13" t="s">
        <v>55</v>
      </c>
      <c r="E13" s="2" t="s">
        <v>58</v>
      </c>
      <c r="F13">
        <v>2</v>
      </c>
      <c r="G13">
        <v>0</v>
      </c>
      <c r="H13" t="s">
        <v>32</v>
      </c>
      <c r="I13">
        <v>0</v>
      </c>
      <c r="J13">
        <v>0</v>
      </c>
      <c r="K13" t="s">
        <v>40</v>
      </c>
      <c r="L13" t="s">
        <v>53</v>
      </c>
      <c r="M13">
        <v>19</v>
      </c>
      <c r="N13">
        <v>8</v>
      </c>
      <c r="O13">
        <v>7</v>
      </c>
      <c r="P13">
        <v>1</v>
      </c>
      <c r="Q13">
        <v>10</v>
      </c>
      <c r="R13">
        <v>10</v>
      </c>
      <c r="S13">
        <v>5</v>
      </c>
      <c r="T13">
        <v>4</v>
      </c>
      <c r="U13">
        <v>1</v>
      </c>
      <c r="V13">
        <v>1</v>
      </c>
      <c r="W13">
        <v>0</v>
      </c>
      <c r="X13">
        <v>0</v>
      </c>
      <c r="Y13">
        <v>1.99</v>
      </c>
      <c r="Z13">
        <v>3.78</v>
      </c>
      <c r="AA13">
        <v>3.62</v>
      </c>
      <c r="AB13">
        <f t="shared" si="2"/>
        <v>0.40255591054313095</v>
      </c>
      <c r="AC13">
        <f t="shared" si="3"/>
        <v>0.3855165069222577</v>
      </c>
      <c r="AD13">
        <f t="shared" si="0"/>
        <v>0.21192758253461128</v>
      </c>
      <c r="AE13">
        <f t="shared" si="1"/>
        <v>0.99999999999999989</v>
      </c>
      <c r="AF13">
        <f t="shared" si="4"/>
        <v>1</v>
      </c>
      <c r="AG13">
        <f t="shared" si="5"/>
        <v>8</v>
      </c>
      <c r="AH13">
        <f t="shared" si="6"/>
        <v>1</v>
      </c>
      <c r="AI13">
        <f t="shared" si="7"/>
        <v>10</v>
      </c>
      <c r="AJ13">
        <f t="shared" si="8"/>
        <v>4</v>
      </c>
      <c r="AK13">
        <f t="shared" si="9"/>
        <v>1</v>
      </c>
      <c r="AL13">
        <f t="shared" si="10"/>
        <v>0</v>
      </c>
      <c r="AM13">
        <f t="shared" si="11"/>
        <v>0.21192758253461128</v>
      </c>
      <c r="AN13">
        <f t="shared" si="12"/>
        <v>0.40255591054313095</v>
      </c>
      <c r="AO13">
        <f t="shared" si="13"/>
        <v>0.61448349307774219</v>
      </c>
      <c r="AP13">
        <f t="shared" si="14"/>
        <v>0.38551650692225781</v>
      </c>
    </row>
    <row r="14" spans="1:42" x14ac:dyDescent="0.3">
      <c r="A14" t="s">
        <v>29</v>
      </c>
      <c r="B14" t="s">
        <v>78</v>
      </c>
      <c r="C14" s="1">
        <v>0.625</v>
      </c>
      <c r="D14" s="2" t="s">
        <v>58</v>
      </c>
      <c r="E14" t="s">
        <v>43</v>
      </c>
      <c r="F14">
        <v>2</v>
      </c>
      <c r="G14">
        <v>2</v>
      </c>
      <c r="H14" t="s">
        <v>40</v>
      </c>
      <c r="I14">
        <v>1</v>
      </c>
      <c r="J14">
        <v>1</v>
      </c>
      <c r="K14" t="s">
        <v>40</v>
      </c>
      <c r="L14" t="s">
        <v>65</v>
      </c>
      <c r="M14">
        <v>12</v>
      </c>
      <c r="N14">
        <v>21</v>
      </c>
      <c r="O14">
        <v>5</v>
      </c>
      <c r="P14">
        <v>6</v>
      </c>
      <c r="Q14">
        <v>13</v>
      </c>
      <c r="R14">
        <v>19</v>
      </c>
      <c r="S14">
        <v>6</v>
      </c>
      <c r="T14">
        <v>8</v>
      </c>
      <c r="U14">
        <v>6</v>
      </c>
      <c r="V14">
        <v>2</v>
      </c>
      <c r="W14">
        <v>0</v>
      </c>
      <c r="X14">
        <v>0</v>
      </c>
      <c r="Y14">
        <v>1.47</v>
      </c>
      <c r="Z14">
        <v>4.75</v>
      </c>
      <c r="AA14">
        <v>6.55</v>
      </c>
      <c r="AB14">
        <f t="shared" si="2"/>
        <v>0.37196554424432265</v>
      </c>
      <c r="AC14">
        <f t="shared" si="3"/>
        <v>0.51292090837901327</v>
      </c>
      <c r="AD14">
        <f t="shared" si="0"/>
        <v>0.11511354737666406</v>
      </c>
      <c r="AE14">
        <f t="shared" si="1"/>
        <v>1</v>
      </c>
      <c r="AF14">
        <f t="shared" si="4"/>
        <v>0</v>
      </c>
      <c r="AG14">
        <f t="shared" si="5"/>
        <v>12</v>
      </c>
      <c r="AH14">
        <f t="shared" si="6"/>
        <v>5</v>
      </c>
      <c r="AI14">
        <f t="shared" si="7"/>
        <v>13</v>
      </c>
      <c r="AJ14">
        <f t="shared" si="8"/>
        <v>6</v>
      </c>
      <c r="AK14">
        <f t="shared" si="9"/>
        <v>6</v>
      </c>
      <c r="AL14">
        <f t="shared" si="10"/>
        <v>0</v>
      </c>
      <c r="AM14">
        <f t="shared" si="11"/>
        <v>0.51292090837901327</v>
      </c>
      <c r="AN14">
        <f t="shared" si="12"/>
        <v>0.37196554424432265</v>
      </c>
      <c r="AO14">
        <f t="shared" si="13"/>
        <v>0.88488645262333598</v>
      </c>
      <c r="AP14">
        <f t="shared" si="14"/>
        <v>0.11511354737666402</v>
      </c>
    </row>
    <row r="15" spans="1:42" x14ac:dyDescent="0.3">
      <c r="A15" t="s">
        <v>29</v>
      </c>
      <c r="B15" t="s">
        <v>79</v>
      </c>
      <c r="C15" s="1">
        <v>0.58333333333333337</v>
      </c>
      <c r="D15" t="s">
        <v>31</v>
      </c>
      <c r="E15" s="2" t="s">
        <v>58</v>
      </c>
      <c r="F15">
        <v>2</v>
      </c>
      <c r="G15">
        <v>2</v>
      </c>
      <c r="H15" t="s">
        <v>40</v>
      </c>
      <c r="I15">
        <v>2</v>
      </c>
      <c r="J15">
        <v>1</v>
      </c>
      <c r="K15" t="s">
        <v>32</v>
      </c>
      <c r="L15" t="s">
        <v>67</v>
      </c>
      <c r="M15">
        <v>15</v>
      </c>
      <c r="N15">
        <v>16</v>
      </c>
      <c r="O15">
        <v>8</v>
      </c>
      <c r="P15">
        <v>7</v>
      </c>
      <c r="Q15">
        <v>8</v>
      </c>
      <c r="R15">
        <v>10</v>
      </c>
      <c r="S15">
        <v>7</v>
      </c>
      <c r="T15">
        <v>12</v>
      </c>
      <c r="U15">
        <v>2</v>
      </c>
      <c r="V15">
        <v>1</v>
      </c>
      <c r="W15">
        <v>0</v>
      </c>
      <c r="X15">
        <v>0</v>
      </c>
      <c r="Y15">
        <v>4.1399999999999997</v>
      </c>
      <c r="Z15">
        <v>4.22</v>
      </c>
      <c r="AA15">
        <v>1.77</v>
      </c>
      <c r="AB15">
        <f t="shared" si="2"/>
        <v>0.41658440276406716</v>
      </c>
      <c r="AC15">
        <f t="shared" si="3"/>
        <v>0.17472852912142153</v>
      </c>
      <c r="AD15">
        <f t="shared" si="0"/>
        <v>0.40868706811451139</v>
      </c>
      <c r="AE15">
        <f t="shared" si="1"/>
        <v>1</v>
      </c>
      <c r="AF15">
        <f t="shared" si="4"/>
        <v>1</v>
      </c>
      <c r="AG15">
        <f t="shared" si="5"/>
        <v>16</v>
      </c>
      <c r="AH15">
        <f t="shared" si="6"/>
        <v>7</v>
      </c>
      <c r="AI15">
        <f t="shared" si="7"/>
        <v>10</v>
      </c>
      <c r="AJ15">
        <f t="shared" si="8"/>
        <v>12</v>
      </c>
      <c r="AK15">
        <f t="shared" si="9"/>
        <v>1</v>
      </c>
      <c r="AL15">
        <f t="shared" si="10"/>
        <v>0</v>
      </c>
      <c r="AM15">
        <f t="shared" si="11"/>
        <v>0.40868706811451139</v>
      </c>
      <c r="AN15">
        <f t="shared" si="12"/>
        <v>0.41658440276406716</v>
      </c>
      <c r="AO15">
        <f t="shared" si="13"/>
        <v>0.82527147087857855</v>
      </c>
      <c r="AP15">
        <f t="shared" si="14"/>
        <v>0.17472852912142145</v>
      </c>
    </row>
    <row r="16" spans="1:42" x14ac:dyDescent="0.3">
      <c r="A16" t="s">
        <v>29</v>
      </c>
      <c r="B16" t="s">
        <v>80</v>
      </c>
      <c r="C16" s="1">
        <v>0.84375</v>
      </c>
      <c r="D16" s="2" t="s">
        <v>58</v>
      </c>
      <c r="E16" t="s">
        <v>49</v>
      </c>
      <c r="F16">
        <v>1</v>
      </c>
      <c r="G16">
        <v>2</v>
      </c>
      <c r="H16" t="s">
        <v>36</v>
      </c>
      <c r="I16">
        <v>0</v>
      </c>
      <c r="J16">
        <v>1</v>
      </c>
      <c r="K16" t="s">
        <v>36</v>
      </c>
      <c r="L16" t="s">
        <v>44</v>
      </c>
      <c r="M16">
        <v>12</v>
      </c>
      <c r="N16">
        <v>20</v>
      </c>
      <c r="O16">
        <v>5</v>
      </c>
      <c r="P16">
        <v>9</v>
      </c>
      <c r="Q16">
        <v>10</v>
      </c>
      <c r="R16">
        <v>11</v>
      </c>
      <c r="S16">
        <v>9</v>
      </c>
      <c r="T16">
        <v>9</v>
      </c>
      <c r="U16">
        <v>3</v>
      </c>
      <c r="V16">
        <v>1</v>
      </c>
      <c r="W16">
        <v>0</v>
      </c>
      <c r="X16">
        <v>0</v>
      </c>
      <c r="Y16">
        <v>1.61</v>
      </c>
      <c r="Z16">
        <v>4.2300000000000004</v>
      </c>
      <c r="AA16">
        <v>5.41</v>
      </c>
      <c r="AB16">
        <f t="shared" si="2"/>
        <v>0.37600000000000006</v>
      </c>
      <c r="AC16">
        <f t="shared" si="3"/>
        <v>0.48088888888888892</v>
      </c>
      <c r="AD16">
        <f t="shared" si="0"/>
        <v>0.14311111111111113</v>
      </c>
      <c r="AE16">
        <f t="shared" si="1"/>
        <v>1</v>
      </c>
      <c r="AF16">
        <f t="shared" si="4"/>
        <v>0</v>
      </c>
      <c r="AG16">
        <f t="shared" si="5"/>
        <v>12</v>
      </c>
      <c r="AH16">
        <f t="shared" si="6"/>
        <v>5</v>
      </c>
      <c r="AI16">
        <f t="shared" si="7"/>
        <v>10</v>
      </c>
      <c r="AJ16">
        <f t="shared" si="8"/>
        <v>9</v>
      </c>
      <c r="AK16">
        <f t="shared" si="9"/>
        <v>3</v>
      </c>
      <c r="AL16">
        <f t="shared" si="10"/>
        <v>0</v>
      </c>
      <c r="AM16">
        <f t="shared" si="11"/>
        <v>0.48088888888888892</v>
      </c>
      <c r="AN16">
        <f t="shared" si="12"/>
        <v>0.37600000000000006</v>
      </c>
      <c r="AO16">
        <f t="shared" si="13"/>
        <v>0.85688888888888903</v>
      </c>
      <c r="AP16">
        <f t="shared" si="14"/>
        <v>0.14311111111111097</v>
      </c>
    </row>
    <row r="17" spans="1:42" x14ac:dyDescent="0.3">
      <c r="A17" t="s">
        <v>29</v>
      </c>
      <c r="B17" t="s">
        <v>81</v>
      </c>
      <c r="C17" s="1">
        <v>0.83333333333333337</v>
      </c>
      <c r="D17" t="s">
        <v>34</v>
      </c>
      <c r="E17" s="2" t="s">
        <v>58</v>
      </c>
      <c r="F17">
        <v>1</v>
      </c>
      <c r="G17">
        <v>3</v>
      </c>
      <c r="H17" t="s">
        <v>36</v>
      </c>
      <c r="I17">
        <v>1</v>
      </c>
      <c r="J17">
        <v>0</v>
      </c>
      <c r="K17" t="s">
        <v>32</v>
      </c>
      <c r="L17" t="s">
        <v>37</v>
      </c>
      <c r="M17">
        <v>11</v>
      </c>
      <c r="N17">
        <v>10</v>
      </c>
      <c r="O17">
        <v>4</v>
      </c>
      <c r="P17">
        <v>3</v>
      </c>
      <c r="Q17">
        <v>12</v>
      </c>
      <c r="R17">
        <v>6</v>
      </c>
      <c r="S17">
        <v>4</v>
      </c>
      <c r="T17">
        <v>3</v>
      </c>
      <c r="U17">
        <v>2</v>
      </c>
      <c r="V17">
        <v>0</v>
      </c>
      <c r="W17">
        <v>0</v>
      </c>
      <c r="X17">
        <v>0</v>
      </c>
      <c r="Y17">
        <v>3.43</v>
      </c>
      <c r="Z17">
        <v>4.0199999999999996</v>
      </c>
      <c r="AA17">
        <v>1.98</v>
      </c>
      <c r="AB17">
        <f t="shared" si="2"/>
        <v>0.4262990455991516</v>
      </c>
      <c r="AC17">
        <f t="shared" si="3"/>
        <v>0.20996818663838812</v>
      </c>
      <c r="AD17">
        <f t="shared" si="0"/>
        <v>0.36373276776246027</v>
      </c>
      <c r="AE17">
        <f t="shared" si="1"/>
        <v>1</v>
      </c>
      <c r="AF17">
        <f t="shared" si="4"/>
        <v>1</v>
      </c>
      <c r="AG17">
        <f t="shared" si="5"/>
        <v>10</v>
      </c>
      <c r="AH17">
        <f t="shared" si="6"/>
        <v>3</v>
      </c>
      <c r="AI17">
        <f t="shared" si="7"/>
        <v>6</v>
      </c>
      <c r="AJ17">
        <f t="shared" si="8"/>
        <v>3</v>
      </c>
      <c r="AK17">
        <f t="shared" si="9"/>
        <v>0</v>
      </c>
      <c r="AL17">
        <f t="shared" si="10"/>
        <v>0</v>
      </c>
      <c r="AM17">
        <f t="shared" si="11"/>
        <v>0.36373276776246027</v>
      </c>
      <c r="AN17">
        <f t="shared" si="12"/>
        <v>0.4262990455991516</v>
      </c>
      <c r="AO17">
        <f t="shared" si="13"/>
        <v>0.79003181336161188</v>
      </c>
      <c r="AP17">
        <f t="shared" si="14"/>
        <v>0.20996818663838812</v>
      </c>
    </row>
    <row r="18" spans="1:42" x14ac:dyDescent="0.3">
      <c r="A18" t="s">
        <v>29</v>
      </c>
      <c r="B18" t="s">
        <v>82</v>
      </c>
      <c r="C18" s="1">
        <v>0.6875</v>
      </c>
      <c r="D18" s="2" t="s">
        <v>58</v>
      </c>
      <c r="E18" t="s">
        <v>35</v>
      </c>
      <c r="F18">
        <v>0</v>
      </c>
      <c r="G18">
        <v>3</v>
      </c>
      <c r="H18" t="s">
        <v>36</v>
      </c>
      <c r="I18">
        <v>0</v>
      </c>
      <c r="J18">
        <v>3</v>
      </c>
      <c r="K18" t="s">
        <v>36</v>
      </c>
      <c r="L18" t="s">
        <v>67</v>
      </c>
      <c r="M18">
        <v>6</v>
      </c>
      <c r="N18">
        <v>14</v>
      </c>
      <c r="O18">
        <v>1</v>
      </c>
      <c r="P18">
        <v>7</v>
      </c>
      <c r="Q18">
        <v>9</v>
      </c>
      <c r="R18">
        <v>24</v>
      </c>
      <c r="S18">
        <v>3</v>
      </c>
      <c r="T18">
        <v>3</v>
      </c>
      <c r="U18">
        <v>1</v>
      </c>
      <c r="V18">
        <v>4</v>
      </c>
      <c r="W18">
        <v>0</v>
      </c>
      <c r="X18">
        <v>0</v>
      </c>
      <c r="Y18">
        <v>6.03</v>
      </c>
      <c r="Z18">
        <v>5.33</v>
      </c>
      <c r="AA18">
        <v>1.45</v>
      </c>
      <c r="AB18">
        <f t="shared" si="2"/>
        <v>0.41608118657298993</v>
      </c>
      <c r="AC18">
        <f t="shared" si="3"/>
        <v>0.11319281811085091</v>
      </c>
      <c r="AD18">
        <f t="shared" si="0"/>
        <v>0.47072599531615933</v>
      </c>
      <c r="AE18">
        <f t="shared" si="1"/>
        <v>1</v>
      </c>
      <c r="AF18">
        <f t="shared" si="4"/>
        <v>0</v>
      </c>
      <c r="AG18">
        <f t="shared" si="5"/>
        <v>6</v>
      </c>
      <c r="AH18">
        <f t="shared" si="6"/>
        <v>1</v>
      </c>
      <c r="AI18">
        <f t="shared" si="7"/>
        <v>9</v>
      </c>
      <c r="AJ18">
        <f t="shared" si="8"/>
        <v>3</v>
      </c>
      <c r="AK18">
        <f t="shared" si="9"/>
        <v>1</v>
      </c>
      <c r="AL18">
        <f t="shared" si="10"/>
        <v>0</v>
      </c>
      <c r="AM18">
        <f t="shared" si="11"/>
        <v>0.11319281811085091</v>
      </c>
      <c r="AN18">
        <f t="shared" si="12"/>
        <v>0.41608118657298993</v>
      </c>
      <c r="AO18">
        <f t="shared" si="13"/>
        <v>0.52927400468384089</v>
      </c>
      <c r="AP18">
        <f t="shared" si="14"/>
        <v>0.47072599531615911</v>
      </c>
    </row>
    <row r="19" spans="1:42" x14ac:dyDescent="0.3">
      <c r="A19" t="s">
        <v>29</v>
      </c>
      <c r="B19" t="s">
        <v>83</v>
      </c>
      <c r="C19" s="1">
        <v>0.52083333333333337</v>
      </c>
      <c r="D19" t="s">
        <v>46</v>
      </c>
      <c r="E19" s="2" t="s">
        <v>58</v>
      </c>
      <c r="F19">
        <v>0</v>
      </c>
      <c r="G19">
        <v>0</v>
      </c>
      <c r="H19" t="s">
        <v>40</v>
      </c>
      <c r="I19">
        <v>0</v>
      </c>
      <c r="J19">
        <v>0</v>
      </c>
      <c r="K19" t="s">
        <v>40</v>
      </c>
      <c r="L19" t="s">
        <v>41</v>
      </c>
      <c r="M19">
        <v>9</v>
      </c>
      <c r="N19">
        <v>6</v>
      </c>
      <c r="O19">
        <v>0</v>
      </c>
      <c r="P19">
        <v>2</v>
      </c>
      <c r="Q19">
        <v>10</v>
      </c>
      <c r="R19">
        <v>11</v>
      </c>
      <c r="S19">
        <v>5</v>
      </c>
      <c r="T19">
        <v>4</v>
      </c>
      <c r="U19">
        <v>2</v>
      </c>
      <c r="V19">
        <v>3</v>
      </c>
      <c r="W19">
        <v>0</v>
      </c>
      <c r="X19">
        <v>0</v>
      </c>
      <c r="Y19">
        <v>2.33</v>
      </c>
      <c r="Z19">
        <v>3.75</v>
      </c>
      <c r="AA19">
        <v>2.9</v>
      </c>
      <c r="AB19">
        <f t="shared" si="2"/>
        <v>0.41759465478841867</v>
      </c>
      <c r="AC19">
        <f t="shared" si="3"/>
        <v>0.32293986636971045</v>
      </c>
      <c r="AD19">
        <f t="shared" si="0"/>
        <v>0.25946547884187082</v>
      </c>
      <c r="AE19">
        <f t="shared" si="1"/>
        <v>1</v>
      </c>
      <c r="AF19">
        <f t="shared" si="4"/>
        <v>1</v>
      </c>
      <c r="AG19">
        <f t="shared" si="5"/>
        <v>6</v>
      </c>
      <c r="AH19">
        <f t="shared" si="6"/>
        <v>2</v>
      </c>
      <c r="AI19">
        <f t="shared" si="7"/>
        <v>11</v>
      </c>
      <c r="AJ19">
        <f t="shared" si="8"/>
        <v>4</v>
      </c>
      <c r="AK19">
        <f t="shared" si="9"/>
        <v>3</v>
      </c>
      <c r="AL19">
        <f t="shared" si="10"/>
        <v>0</v>
      </c>
      <c r="AM19">
        <f t="shared" si="11"/>
        <v>0.25946547884187082</v>
      </c>
      <c r="AN19">
        <f t="shared" si="12"/>
        <v>0.41759465478841867</v>
      </c>
      <c r="AO19">
        <f t="shared" si="13"/>
        <v>0.6770601336302895</v>
      </c>
      <c r="AP19">
        <f t="shared" si="14"/>
        <v>0.3229398663697105</v>
      </c>
    </row>
    <row r="20" spans="1:42" x14ac:dyDescent="0.3">
      <c r="A20" t="s">
        <v>29</v>
      </c>
      <c r="B20" t="s">
        <v>84</v>
      </c>
      <c r="C20" s="1">
        <v>0.625</v>
      </c>
      <c r="D20" t="s">
        <v>38</v>
      </c>
      <c r="E20" s="2" t="s">
        <v>58</v>
      </c>
      <c r="F20">
        <v>1</v>
      </c>
      <c r="G20">
        <v>1</v>
      </c>
      <c r="H20" t="s">
        <v>40</v>
      </c>
      <c r="I20">
        <v>1</v>
      </c>
      <c r="J20">
        <v>0</v>
      </c>
      <c r="K20" t="s">
        <v>32</v>
      </c>
      <c r="L20" t="s">
        <v>65</v>
      </c>
      <c r="M20">
        <v>12</v>
      </c>
      <c r="N20">
        <v>17</v>
      </c>
      <c r="O20">
        <v>4</v>
      </c>
      <c r="P20">
        <v>2</v>
      </c>
      <c r="Q20">
        <v>5</v>
      </c>
      <c r="R20">
        <v>13</v>
      </c>
      <c r="S20">
        <v>8</v>
      </c>
      <c r="T20">
        <v>3</v>
      </c>
      <c r="U20">
        <v>4</v>
      </c>
      <c r="V20">
        <v>4</v>
      </c>
      <c r="W20">
        <v>0</v>
      </c>
      <c r="X20">
        <v>0</v>
      </c>
      <c r="Y20">
        <v>3.5</v>
      </c>
      <c r="Z20">
        <v>3.85</v>
      </c>
      <c r="AA20">
        <v>2.0099999999999998</v>
      </c>
      <c r="AB20">
        <f t="shared" si="2"/>
        <v>0.41132478632478636</v>
      </c>
      <c r="AC20">
        <f t="shared" si="3"/>
        <v>0.21474358974358973</v>
      </c>
      <c r="AD20">
        <f t="shared" si="0"/>
        <v>0.37393162393162394</v>
      </c>
      <c r="AE20">
        <f t="shared" si="1"/>
        <v>1</v>
      </c>
      <c r="AF20">
        <f t="shared" si="4"/>
        <v>1</v>
      </c>
      <c r="AG20">
        <f t="shared" si="5"/>
        <v>17</v>
      </c>
      <c r="AH20">
        <f t="shared" si="6"/>
        <v>2</v>
      </c>
      <c r="AI20">
        <f t="shared" si="7"/>
        <v>13</v>
      </c>
      <c r="AJ20">
        <f t="shared" si="8"/>
        <v>3</v>
      </c>
      <c r="AK20">
        <f t="shared" si="9"/>
        <v>4</v>
      </c>
      <c r="AL20">
        <f t="shared" si="10"/>
        <v>0</v>
      </c>
      <c r="AM20">
        <f t="shared" si="11"/>
        <v>0.37393162393162394</v>
      </c>
      <c r="AN20">
        <f t="shared" si="12"/>
        <v>0.41132478632478636</v>
      </c>
      <c r="AO20">
        <f t="shared" si="13"/>
        <v>0.78525641025641035</v>
      </c>
      <c r="AP20">
        <f t="shared" si="14"/>
        <v>0.21474358974358965</v>
      </c>
    </row>
    <row r="21" spans="1:42" x14ac:dyDescent="0.3">
      <c r="A21" t="s">
        <v>29</v>
      </c>
      <c r="B21" t="s">
        <v>85</v>
      </c>
      <c r="C21" s="1">
        <v>0.58333333333333337</v>
      </c>
      <c r="D21" s="2" t="s">
        <v>58</v>
      </c>
      <c r="E21" t="s">
        <v>61</v>
      </c>
      <c r="F21">
        <v>1</v>
      </c>
      <c r="G21">
        <v>2</v>
      </c>
      <c r="H21" t="s">
        <v>36</v>
      </c>
      <c r="I21">
        <v>1</v>
      </c>
      <c r="J21">
        <v>0</v>
      </c>
      <c r="K21" t="s">
        <v>32</v>
      </c>
      <c r="L21" t="s">
        <v>50</v>
      </c>
      <c r="M21">
        <v>7</v>
      </c>
      <c r="N21">
        <v>13</v>
      </c>
      <c r="O21">
        <v>2</v>
      </c>
      <c r="P21">
        <v>4</v>
      </c>
      <c r="Q21">
        <v>13</v>
      </c>
      <c r="R21">
        <v>19</v>
      </c>
      <c r="S21">
        <v>2</v>
      </c>
      <c r="T21">
        <v>3</v>
      </c>
      <c r="U21">
        <v>5</v>
      </c>
      <c r="V21">
        <v>4</v>
      </c>
      <c r="W21">
        <v>0</v>
      </c>
      <c r="X21">
        <v>0</v>
      </c>
      <c r="Y21">
        <v>2.86</v>
      </c>
      <c r="Z21">
        <v>3.73</v>
      </c>
      <c r="AA21">
        <v>2.35</v>
      </c>
      <c r="AB21">
        <f t="shared" si="2"/>
        <v>0.41722595078299779</v>
      </c>
      <c r="AC21">
        <f t="shared" si="3"/>
        <v>0.26286353467561524</v>
      </c>
      <c r="AD21">
        <f t="shared" si="0"/>
        <v>0.31991051454138703</v>
      </c>
      <c r="AE21">
        <f t="shared" si="1"/>
        <v>1</v>
      </c>
      <c r="AF21">
        <f t="shared" si="4"/>
        <v>0</v>
      </c>
      <c r="AG21">
        <f t="shared" si="5"/>
        <v>7</v>
      </c>
      <c r="AH21">
        <f t="shared" si="6"/>
        <v>2</v>
      </c>
      <c r="AI21">
        <f t="shared" si="7"/>
        <v>13</v>
      </c>
      <c r="AJ21">
        <f t="shared" si="8"/>
        <v>2</v>
      </c>
      <c r="AK21">
        <f t="shared" si="9"/>
        <v>5</v>
      </c>
      <c r="AL21">
        <f t="shared" si="10"/>
        <v>0</v>
      </c>
      <c r="AM21">
        <f t="shared" si="11"/>
        <v>0.26286353467561524</v>
      </c>
      <c r="AN21">
        <f t="shared" si="12"/>
        <v>0.41722595078299779</v>
      </c>
      <c r="AO21">
        <f t="shared" si="13"/>
        <v>0.68008948545861303</v>
      </c>
      <c r="AP21">
        <f t="shared" si="14"/>
        <v>0.31991051454138697</v>
      </c>
    </row>
    <row r="22" spans="1:42" x14ac:dyDescent="0.3">
      <c r="A22" t="s">
        <v>29</v>
      </c>
      <c r="B22" t="s">
        <v>86</v>
      </c>
      <c r="C22" s="1">
        <v>0.83333333333333337</v>
      </c>
      <c r="D22" s="2" t="s">
        <v>58</v>
      </c>
      <c r="E22" t="s">
        <v>60</v>
      </c>
      <c r="F22">
        <v>2</v>
      </c>
      <c r="G22">
        <v>0</v>
      </c>
      <c r="H22" t="s">
        <v>32</v>
      </c>
      <c r="I22">
        <v>2</v>
      </c>
      <c r="J22">
        <v>0</v>
      </c>
      <c r="K22" t="s">
        <v>32</v>
      </c>
      <c r="L22" t="s">
        <v>53</v>
      </c>
      <c r="M22">
        <v>10</v>
      </c>
      <c r="N22">
        <v>10</v>
      </c>
      <c r="O22">
        <v>4</v>
      </c>
      <c r="P22">
        <v>4</v>
      </c>
      <c r="Q22">
        <v>11</v>
      </c>
      <c r="R22">
        <v>15</v>
      </c>
      <c r="S22">
        <v>1</v>
      </c>
      <c r="T22">
        <v>4</v>
      </c>
      <c r="U22">
        <v>2</v>
      </c>
      <c r="V22">
        <v>0</v>
      </c>
      <c r="W22">
        <v>0</v>
      </c>
      <c r="X22">
        <v>0</v>
      </c>
      <c r="Y22">
        <v>2.58</v>
      </c>
      <c r="Z22">
        <v>3.64</v>
      </c>
      <c r="AA22">
        <v>2.61</v>
      </c>
      <c r="AB22">
        <f t="shared" si="2"/>
        <v>0.41223103057757643</v>
      </c>
      <c r="AC22">
        <f t="shared" si="3"/>
        <v>0.29558323895809741</v>
      </c>
      <c r="AD22">
        <f t="shared" si="0"/>
        <v>0.29218573046432617</v>
      </c>
      <c r="AE22">
        <f t="shared" si="1"/>
        <v>1</v>
      </c>
      <c r="AF22">
        <f t="shared" si="4"/>
        <v>0</v>
      </c>
      <c r="AG22">
        <f t="shared" si="5"/>
        <v>10</v>
      </c>
      <c r="AH22">
        <f t="shared" si="6"/>
        <v>4</v>
      </c>
      <c r="AI22">
        <f t="shared" si="7"/>
        <v>11</v>
      </c>
      <c r="AJ22">
        <f t="shared" si="8"/>
        <v>1</v>
      </c>
      <c r="AK22">
        <f t="shared" si="9"/>
        <v>2</v>
      </c>
      <c r="AL22">
        <f t="shared" si="10"/>
        <v>0</v>
      </c>
      <c r="AM22">
        <f t="shared" si="11"/>
        <v>0.29558323895809741</v>
      </c>
      <c r="AN22">
        <f t="shared" si="12"/>
        <v>0.41223103057757643</v>
      </c>
      <c r="AO22">
        <f t="shared" si="13"/>
        <v>0.70781426953567383</v>
      </c>
      <c r="AP22">
        <f t="shared" si="14"/>
        <v>0.29218573046432617</v>
      </c>
    </row>
    <row r="23" spans="1:42" x14ac:dyDescent="0.3">
      <c r="A23" t="s">
        <v>29</v>
      </c>
      <c r="B23" t="s">
        <v>87</v>
      </c>
      <c r="C23" s="1">
        <v>0.52083333333333337</v>
      </c>
      <c r="D23" t="s">
        <v>45</v>
      </c>
      <c r="E23" s="2" t="s">
        <v>58</v>
      </c>
      <c r="F23">
        <v>1</v>
      </c>
      <c r="G23">
        <v>1</v>
      </c>
      <c r="H23" t="s">
        <v>40</v>
      </c>
      <c r="I23">
        <v>0</v>
      </c>
      <c r="J23">
        <v>1</v>
      </c>
      <c r="K23" t="s">
        <v>36</v>
      </c>
      <c r="L23" t="s">
        <v>67</v>
      </c>
      <c r="M23">
        <v>6</v>
      </c>
      <c r="N23">
        <v>7</v>
      </c>
      <c r="O23">
        <v>3</v>
      </c>
      <c r="P23">
        <v>4</v>
      </c>
      <c r="Q23">
        <v>14</v>
      </c>
      <c r="R23">
        <v>22</v>
      </c>
      <c r="S23">
        <v>1</v>
      </c>
      <c r="T23">
        <v>4</v>
      </c>
      <c r="U23">
        <v>2</v>
      </c>
      <c r="V23">
        <v>3</v>
      </c>
      <c r="W23">
        <v>0</v>
      </c>
      <c r="X23">
        <v>1</v>
      </c>
      <c r="Y23">
        <v>4.1900000000000004</v>
      </c>
      <c r="Z23">
        <v>3.87</v>
      </c>
      <c r="AA23">
        <v>1.83</v>
      </c>
      <c r="AB23">
        <f t="shared" si="2"/>
        <v>0.39130434782608692</v>
      </c>
      <c r="AC23">
        <f t="shared" si="3"/>
        <v>0.18503538928210314</v>
      </c>
      <c r="AD23">
        <f t="shared" si="0"/>
        <v>0.42366026289180991</v>
      </c>
      <c r="AE23">
        <f t="shared" si="1"/>
        <v>1</v>
      </c>
      <c r="AF23">
        <f t="shared" si="4"/>
        <v>1</v>
      </c>
      <c r="AG23">
        <f t="shared" si="5"/>
        <v>7</v>
      </c>
      <c r="AH23">
        <f t="shared" si="6"/>
        <v>4</v>
      </c>
      <c r="AI23">
        <f t="shared" si="7"/>
        <v>22</v>
      </c>
      <c r="AJ23">
        <f t="shared" si="8"/>
        <v>4</v>
      </c>
      <c r="AK23">
        <f t="shared" si="9"/>
        <v>3</v>
      </c>
      <c r="AL23">
        <f t="shared" si="10"/>
        <v>1</v>
      </c>
      <c r="AM23">
        <f t="shared" si="11"/>
        <v>0.42366026289180991</v>
      </c>
      <c r="AN23">
        <f t="shared" si="12"/>
        <v>0.39130434782608692</v>
      </c>
      <c r="AO23">
        <f t="shared" si="13"/>
        <v>0.81496461071789683</v>
      </c>
      <c r="AP23">
        <f t="shared" si="14"/>
        <v>0.18503538928210317</v>
      </c>
    </row>
    <row r="24" spans="1:42" x14ac:dyDescent="0.3">
      <c r="A24" t="s">
        <v>29</v>
      </c>
      <c r="B24" t="s">
        <v>88</v>
      </c>
      <c r="C24" s="1">
        <v>0.625</v>
      </c>
      <c r="D24" s="2" t="s">
        <v>58</v>
      </c>
      <c r="E24" t="s">
        <v>39</v>
      </c>
      <c r="F24">
        <v>1</v>
      </c>
      <c r="G24">
        <v>1</v>
      </c>
      <c r="H24" t="s">
        <v>40</v>
      </c>
      <c r="I24">
        <v>1</v>
      </c>
      <c r="J24">
        <v>0</v>
      </c>
      <c r="K24" t="s">
        <v>32</v>
      </c>
      <c r="L24" t="s">
        <v>37</v>
      </c>
      <c r="M24">
        <v>11</v>
      </c>
      <c r="N24">
        <v>12</v>
      </c>
      <c r="O24">
        <v>4</v>
      </c>
      <c r="P24">
        <v>4</v>
      </c>
      <c r="Q24">
        <v>9</v>
      </c>
      <c r="R24">
        <v>13</v>
      </c>
      <c r="S24">
        <v>4</v>
      </c>
      <c r="T24">
        <v>5</v>
      </c>
      <c r="U24">
        <v>1</v>
      </c>
      <c r="V24">
        <v>2</v>
      </c>
      <c r="W24">
        <v>0</v>
      </c>
      <c r="X24">
        <v>0</v>
      </c>
      <c r="Y24">
        <v>1.85</v>
      </c>
      <c r="Z24">
        <v>3.61</v>
      </c>
      <c r="AA24">
        <v>4.46</v>
      </c>
      <c r="AB24">
        <f t="shared" si="2"/>
        <v>0.36391129032258063</v>
      </c>
      <c r="AC24">
        <f t="shared" si="3"/>
        <v>0.44959677419354838</v>
      </c>
      <c r="AD24">
        <f t="shared" si="0"/>
        <v>0.18649193548387097</v>
      </c>
      <c r="AE24">
        <f t="shared" si="1"/>
        <v>1</v>
      </c>
      <c r="AF24">
        <f t="shared" si="4"/>
        <v>0</v>
      </c>
      <c r="AG24">
        <f t="shared" si="5"/>
        <v>11</v>
      </c>
      <c r="AH24">
        <f t="shared" si="6"/>
        <v>4</v>
      </c>
      <c r="AI24">
        <f t="shared" si="7"/>
        <v>9</v>
      </c>
      <c r="AJ24">
        <f t="shared" si="8"/>
        <v>4</v>
      </c>
      <c r="AK24">
        <f t="shared" si="9"/>
        <v>1</v>
      </c>
      <c r="AL24">
        <f t="shared" si="10"/>
        <v>0</v>
      </c>
      <c r="AM24">
        <f t="shared" si="11"/>
        <v>0.44959677419354838</v>
      </c>
      <c r="AN24">
        <f t="shared" si="12"/>
        <v>0.36391129032258063</v>
      </c>
      <c r="AO24">
        <f t="shared" si="13"/>
        <v>0.813508064516129</v>
      </c>
      <c r="AP24">
        <f t="shared" si="14"/>
        <v>0.186491935483871</v>
      </c>
    </row>
    <row r="25" spans="1:42" x14ac:dyDescent="0.3">
      <c r="A25" t="s">
        <v>29</v>
      </c>
      <c r="B25" t="s">
        <v>89</v>
      </c>
      <c r="C25" s="1">
        <v>0.84375</v>
      </c>
      <c r="D25" t="s">
        <v>61</v>
      </c>
      <c r="E25" s="2" t="s">
        <v>58</v>
      </c>
      <c r="F25">
        <v>2</v>
      </c>
      <c r="G25">
        <v>2</v>
      </c>
      <c r="H25" t="s">
        <v>40</v>
      </c>
      <c r="I25">
        <v>1</v>
      </c>
      <c r="J25">
        <v>0</v>
      </c>
      <c r="K25" t="s">
        <v>32</v>
      </c>
      <c r="L25" t="s">
        <v>65</v>
      </c>
      <c r="M25">
        <v>19</v>
      </c>
      <c r="N25">
        <v>2</v>
      </c>
      <c r="O25">
        <v>8</v>
      </c>
      <c r="P25">
        <v>2</v>
      </c>
      <c r="Q25">
        <v>11</v>
      </c>
      <c r="R25">
        <v>6</v>
      </c>
      <c r="S25">
        <v>17</v>
      </c>
      <c r="T25">
        <v>5</v>
      </c>
      <c r="U25">
        <v>2</v>
      </c>
      <c r="V25">
        <v>1</v>
      </c>
      <c r="W25">
        <v>0</v>
      </c>
      <c r="X25">
        <v>1</v>
      </c>
      <c r="Y25">
        <v>1.74</v>
      </c>
      <c r="Z25">
        <v>3.95</v>
      </c>
      <c r="AA25">
        <v>4.71</v>
      </c>
      <c r="AB25">
        <f t="shared" si="2"/>
        <v>0.37980769230769229</v>
      </c>
      <c r="AC25">
        <f t="shared" si="3"/>
        <v>0.45288461538461539</v>
      </c>
      <c r="AD25">
        <f t="shared" si="0"/>
        <v>0.1673076923076923</v>
      </c>
      <c r="AE25">
        <f t="shared" si="1"/>
        <v>1</v>
      </c>
      <c r="AF25">
        <f t="shared" si="4"/>
        <v>1</v>
      </c>
      <c r="AG25">
        <f t="shared" si="5"/>
        <v>2</v>
      </c>
      <c r="AH25">
        <f t="shared" si="6"/>
        <v>2</v>
      </c>
      <c r="AI25">
        <f t="shared" si="7"/>
        <v>6</v>
      </c>
      <c r="AJ25">
        <f t="shared" si="8"/>
        <v>5</v>
      </c>
      <c r="AK25">
        <f t="shared" si="9"/>
        <v>1</v>
      </c>
      <c r="AL25">
        <f t="shared" si="10"/>
        <v>1</v>
      </c>
      <c r="AM25">
        <f t="shared" si="11"/>
        <v>0.1673076923076923</v>
      </c>
      <c r="AN25">
        <f t="shared" si="12"/>
        <v>0.37980769230769229</v>
      </c>
      <c r="AO25">
        <f t="shared" si="13"/>
        <v>0.54711538461538456</v>
      </c>
      <c r="AP25">
        <f t="shared" si="14"/>
        <v>0.45288461538461544</v>
      </c>
    </row>
    <row r="26" spans="1:42" x14ac:dyDescent="0.3">
      <c r="A26" t="s">
        <v>29</v>
      </c>
      <c r="B26" t="s">
        <v>90</v>
      </c>
      <c r="C26" s="1">
        <v>0.58333333333333337</v>
      </c>
      <c r="D26" t="s">
        <v>42</v>
      </c>
      <c r="E26" s="2" t="s">
        <v>58</v>
      </c>
      <c r="F26">
        <v>0</v>
      </c>
      <c r="G26">
        <v>0</v>
      </c>
      <c r="H26" t="s">
        <v>40</v>
      </c>
      <c r="I26">
        <v>0</v>
      </c>
      <c r="J26">
        <v>0</v>
      </c>
      <c r="K26" t="s">
        <v>40</v>
      </c>
      <c r="L26" t="s">
        <v>53</v>
      </c>
      <c r="M26">
        <v>15</v>
      </c>
      <c r="N26">
        <v>13</v>
      </c>
      <c r="O26">
        <v>2</v>
      </c>
      <c r="P26">
        <v>2</v>
      </c>
      <c r="Q26">
        <v>8</v>
      </c>
      <c r="R26">
        <v>11</v>
      </c>
      <c r="S26">
        <v>5</v>
      </c>
      <c r="T26">
        <v>7</v>
      </c>
      <c r="U26">
        <v>1</v>
      </c>
      <c r="V26">
        <v>3</v>
      </c>
      <c r="W26">
        <v>0</v>
      </c>
      <c r="X26">
        <v>0</v>
      </c>
      <c r="Y26">
        <v>3.75</v>
      </c>
      <c r="Z26">
        <v>3.53</v>
      </c>
      <c r="AA26">
        <v>2.02</v>
      </c>
      <c r="AB26">
        <f t="shared" si="2"/>
        <v>0.37956989247311829</v>
      </c>
      <c r="AC26">
        <f t="shared" si="3"/>
        <v>0.21720430107526884</v>
      </c>
      <c r="AD26">
        <f t="shared" si="0"/>
        <v>0.40322580645161293</v>
      </c>
      <c r="AE26">
        <f t="shared" si="1"/>
        <v>1</v>
      </c>
      <c r="AF26">
        <f t="shared" si="4"/>
        <v>1</v>
      </c>
      <c r="AG26">
        <f t="shared" si="5"/>
        <v>13</v>
      </c>
      <c r="AH26">
        <f t="shared" si="6"/>
        <v>2</v>
      </c>
      <c r="AI26">
        <f t="shared" si="7"/>
        <v>11</v>
      </c>
      <c r="AJ26">
        <f t="shared" si="8"/>
        <v>7</v>
      </c>
      <c r="AK26">
        <f t="shared" si="9"/>
        <v>3</v>
      </c>
      <c r="AL26">
        <f t="shared" si="10"/>
        <v>0</v>
      </c>
      <c r="AM26">
        <f t="shared" si="11"/>
        <v>0.40322580645161293</v>
      </c>
      <c r="AN26">
        <f t="shared" si="12"/>
        <v>0.37956989247311829</v>
      </c>
      <c r="AO26">
        <f t="shared" si="13"/>
        <v>0.78279569892473122</v>
      </c>
      <c r="AP26">
        <f t="shared" si="14"/>
        <v>0.21720430107526878</v>
      </c>
    </row>
    <row r="27" spans="1:42" x14ac:dyDescent="0.3">
      <c r="A27" t="s">
        <v>29</v>
      </c>
      <c r="B27" t="s">
        <v>91</v>
      </c>
      <c r="C27" s="1">
        <v>0.6875</v>
      </c>
      <c r="D27" s="2" t="s">
        <v>58</v>
      </c>
      <c r="E27" t="s">
        <v>57</v>
      </c>
      <c r="F27">
        <v>4</v>
      </c>
      <c r="G27">
        <v>0</v>
      </c>
      <c r="H27" t="s">
        <v>32</v>
      </c>
      <c r="I27">
        <v>0</v>
      </c>
      <c r="J27">
        <v>0</v>
      </c>
      <c r="K27" t="s">
        <v>40</v>
      </c>
      <c r="L27" t="s">
        <v>64</v>
      </c>
      <c r="M27">
        <v>15</v>
      </c>
      <c r="N27">
        <v>10</v>
      </c>
      <c r="O27">
        <v>7</v>
      </c>
      <c r="P27">
        <v>2</v>
      </c>
      <c r="Q27">
        <v>15</v>
      </c>
      <c r="R27">
        <v>9</v>
      </c>
      <c r="S27">
        <v>5</v>
      </c>
      <c r="T27">
        <v>6</v>
      </c>
      <c r="U27">
        <v>2</v>
      </c>
      <c r="V27">
        <v>0</v>
      </c>
      <c r="W27">
        <v>0</v>
      </c>
      <c r="X27">
        <v>0</v>
      </c>
      <c r="Y27">
        <v>1.43</v>
      </c>
      <c r="Z27">
        <v>4.5999999999999996</v>
      </c>
      <c r="AA27">
        <v>7.72</v>
      </c>
      <c r="AB27">
        <f t="shared" si="2"/>
        <v>0.33454545454545453</v>
      </c>
      <c r="AC27">
        <f t="shared" si="3"/>
        <v>0.56145454545454543</v>
      </c>
      <c r="AD27">
        <f t="shared" si="0"/>
        <v>0.104</v>
      </c>
      <c r="AE27">
        <f t="shared" si="1"/>
        <v>1</v>
      </c>
      <c r="AF27">
        <f t="shared" si="4"/>
        <v>0</v>
      </c>
      <c r="AG27">
        <f t="shared" si="5"/>
        <v>15</v>
      </c>
      <c r="AH27">
        <f t="shared" si="6"/>
        <v>7</v>
      </c>
      <c r="AI27">
        <f t="shared" si="7"/>
        <v>15</v>
      </c>
      <c r="AJ27">
        <f t="shared" si="8"/>
        <v>5</v>
      </c>
      <c r="AK27">
        <f t="shared" si="9"/>
        <v>2</v>
      </c>
      <c r="AL27">
        <f t="shared" si="10"/>
        <v>0</v>
      </c>
      <c r="AM27">
        <f t="shared" si="11"/>
        <v>0.56145454545454543</v>
      </c>
      <c r="AN27">
        <f t="shared" si="12"/>
        <v>0.33454545454545453</v>
      </c>
      <c r="AO27">
        <f t="shared" si="13"/>
        <v>0.89599999999999991</v>
      </c>
      <c r="AP27">
        <f t="shared" si="14"/>
        <v>0.10400000000000009</v>
      </c>
    </row>
    <row r="28" spans="1:42" x14ac:dyDescent="0.3">
      <c r="A28" t="s">
        <v>29</v>
      </c>
      <c r="B28" t="s">
        <v>92</v>
      </c>
      <c r="C28" s="1">
        <v>0.6875</v>
      </c>
      <c r="D28" s="2" t="s">
        <v>58</v>
      </c>
      <c r="E28" t="s">
        <v>46</v>
      </c>
      <c r="F28">
        <v>3</v>
      </c>
      <c r="G28">
        <v>2</v>
      </c>
      <c r="H28" t="s">
        <v>32</v>
      </c>
      <c r="I28">
        <v>2</v>
      </c>
      <c r="J28">
        <v>2</v>
      </c>
      <c r="K28" t="s">
        <v>40</v>
      </c>
      <c r="L28" t="s">
        <v>65</v>
      </c>
      <c r="M28">
        <v>9</v>
      </c>
      <c r="N28">
        <v>17</v>
      </c>
      <c r="O28">
        <v>4</v>
      </c>
      <c r="P28">
        <v>5</v>
      </c>
      <c r="Q28">
        <v>12</v>
      </c>
      <c r="R28">
        <v>12</v>
      </c>
      <c r="S28">
        <v>6</v>
      </c>
      <c r="T28">
        <v>3</v>
      </c>
      <c r="U28">
        <v>0</v>
      </c>
      <c r="V28">
        <v>4</v>
      </c>
      <c r="W28">
        <v>0</v>
      </c>
      <c r="X28">
        <v>0</v>
      </c>
      <c r="Y28">
        <v>2.04</v>
      </c>
      <c r="Z28">
        <v>3.6</v>
      </c>
      <c r="AA28">
        <v>3.63</v>
      </c>
      <c r="AB28">
        <f t="shared" si="2"/>
        <v>0.38834951456310685</v>
      </c>
      <c r="AC28">
        <f t="shared" si="3"/>
        <v>0.39158576051779936</v>
      </c>
      <c r="AD28">
        <f t="shared" si="0"/>
        <v>0.22006472491909387</v>
      </c>
      <c r="AE28">
        <f t="shared" si="1"/>
        <v>1</v>
      </c>
      <c r="AF28">
        <f t="shared" si="4"/>
        <v>0</v>
      </c>
      <c r="AG28">
        <f t="shared" si="5"/>
        <v>9</v>
      </c>
      <c r="AH28">
        <f t="shared" si="6"/>
        <v>4</v>
      </c>
      <c r="AI28">
        <f t="shared" si="7"/>
        <v>12</v>
      </c>
      <c r="AJ28">
        <f t="shared" si="8"/>
        <v>6</v>
      </c>
      <c r="AK28">
        <f t="shared" si="9"/>
        <v>0</v>
      </c>
      <c r="AL28">
        <f t="shared" si="10"/>
        <v>0</v>
      </c>
      <c r="AM28">
        <f t="shared" si="11"/>
        <v>0.39158576051779936</v>
      </c>
      <c r="AN28">
        <f t="shared" si="12"/>
        <v>0.38834951456310685</v>
      </c>
      <c r="AO28">
        <f t="shared" si="13"/>
        <v>0.77993527508090621</v>
      </c>
      <c r="AP28">
        <f t="shared" si="14"/>
        <v>0.22006472491909379</v>
      </c>
    </row>
    <row r="29" spans="1:42" x14ac:dyDescent="0.3">
      <c r="A29" t="s">
        <v>29</v>
      </c>
      <c r="B29" t="s">
        <v>93</v>
      </c>
      <c r="C29" s="1">
        <v>0.625</v>
      </c>
      <c r="D29" s="2" t="s">
        <v>58</v>
      </c>
      <c r="E29" t="s">
        <v>34</v>
      </c>
      <c r="F29">
        <v>1</v>
      </c>
      <c r="G29">
        <v>0</v>
      </c>
      <c r="H29" t="s">
        <v>32</v>
      </c>
      <c r="I29">
        <v>0</v>
      </c>
      <c r="J29">
        <v>0</v>
      </c>
      <c r="K29" t="s">
        <v>40</v>
      </c>
      <c r="L29" t="s">
        <v>59</v>
      </c>
      <c r="M29">
        <v>9</v>
      </c>
      <c r="N29">
        <v>14</v>
      </c>
      <c r="O29">
        <v>2</v>
      </c>
      <c r="P29">
        <v>6</v>
      </c>
      <c r="Q29">
        <v>11</v>
      </c>
      <c r="R29">
        <v>9</v>
      </c>
      <c r="S29">
        <v>6</v>
      </c>
      <c r="T29">
        <v>7</v>
      </c>
      <c r="U29">
        <v>1</v>
      </c>
      <c r="V29">
        <v>2</v>
      </c>
      <c r="W29">
        <v>0</v>
      </c>
      <c r="X29">
        <v>0</v>
      </c>
      <c r="Y29">
        <v>1.56</v>
      </c>
      <c r="Z29">
        <v>4.37</v>
      </c>
      <c r="AA29">
        <v>5.78</v>
      </c>
      <c r="AB29">
        <f t="shared" si="2"/>
        <v>0.37318531169940222</v>
      </c>
      <c r="AC29">
        <f t="shared" si="3"/>
        <v>0.49359521776259607</v>
      </c>
      <c r="AD29">
        <f t="shared" si="0"/>
        <v>0.13321947053800171</v>
      </c>
      <c r="AE29">
        <f t="shared" si="1"/>
        <v>1</v>
      </c>
      <c r="AF29">
        <f t="shared" si="4"/>
        <v>0</v>
      </c>
      <c r="AG29">
        <f t="shared" si="5"/>
        <v>9</v>
      </c>
      <c r="AH29">
        <f t="shared" si="6"/>
        <v>2</v>
      </c>
      <c r="AI29">
        <f t="shared" si="7"/>
        <v>11</v>
      </c>
      <c r="AJ29">
        <f t="shared" si="8"/>
        <v>6</v>
      </c>
      <c r="AK29">
        <f t="shared" si="9"/>
        <v>1</v>
      </c>
      <c r="AL29">
        <f t="shared" si="10"/>
        <v>0</v>
      </c>
      <c r="AM29">
        <f t="shared" si="11"/>
        <v>0.49359521776259607</v>
      </c>
      <c r="AN29">
        <f t="shared" si="12"/>
        <v>0.37318531169940222</v>
      </c>
      <c r="AO29">
        <f t="shared" si="13"/>
        <v>0.86678052946199835</v>
      </c>
      <c r="AP29">
        <f t="shared" si="14"/>
        <v>0.13321947053800165</v>
      </c>
    </row>
    <row r="30" spans="1:42" x14ac:dyDescent="0.3">
      <c r="A30" t="s">
        <v>29</v>
      </c>
      <c r="B30" t="s">
        <v>94</v>
      </c>
      <c r="C30" s="1">
        <v>0.84375</v>
      </c>
      <c r="D30" t="s">
        <v>35</v>
      </c>
      <c r="E30" s="2" t="s">
        <v>58</v>
      </c>
      <c r="F30">
        <v>3</v>
      </c>
      <c r="G30">
        <v>0</v>
      </c>
      <c r="H30" t="s">
        <v>32</v>
      </c>
      <c r="I30">
        <v>1</v>
      </c>
      <c r="J30">
        <v>0</v>
      </c>
      <c r="K30" t="s">
        <v>32</v>
      </c>
      <c r="L30" t="s">
        <v>62</v>
      </c>
      <c r="M30">
        <v>20</v>
      </c>
      <c r="N30">
        <v>3</v>
      </c>
      <c r="O30">
        <v>12</v>
      </c>
      <c r="P30">
        <v>0</v>
      </c>
      <c r="Q30">
        <v>9</v>
      </c>
      <c r="R30">
        <v>7</v>
      </c>
      <c r="S30">
        <v>5</v>
      </c>
      <c r="T30">
        <v>2</v>
      </c>
      <c r="U30">
        <v>1</v>
      </c>
      <c r="V30">
        <v>1</v>
      </c>
      <c r="W30">
        <v>0</v>
      </c>
      <c r="X30">
        <v>1</v>
      </c>
      <c r="Y30">
        <v>1.35</v>
      </c>
      <c r="Z30">
        <v>5.5</v>
      </c>
      <c r="AA30">
        <v>8.11</v>
      </c>
      <c r="AB30">
        <f t="shared" si="2"/>
        <v>0.36764705882352944</v>
      </c>
      <c r="AC30">
        <f t="shared" si="3"/>
        <v>0.54211229946524064</v>
      </c>
      <c r="AD30">
        <f t="shared" si="0"/>
        <v>9.024064171122996E-2</v>
      </c>
      <c r="AE30">
        <f t="shared" si="1"/>
        <v>1</v>
      </c>
      <c r="AF30">
        <f t="shared" si="4"/>
        <v>1</v>
      </c>
      <c r="AG30">
        <f t="shared" si="5"/>
        <v>3</v>
      </c>
      <c r="AH30">
        <f t="shared" si="6"/>
        <v>0</v>
      </c>
      <c r="AI30">
        <f t="shared" si="7"/>
        <v>7</v>
      </c>
      <c r="AJ30">
        <f t="shared" si="8"/>
        <v>2</v>
      </c>
      <c r="AK30">
        <f t="shared" si="9"/>
        <v>1</v>
      </c>
      <c r="AL30">
        <f t="shared" si="10"/>
        <v>1</v>
      </c>
      <c r="AM30">
        <f t="shared" si="11"/>
        <v>9.024064171122996E-2</v>
      </c>
      <c r="AN30">
        <f t="shared" si="12"/>
        <v>0.36764705882352944</v>
      </c>
      <c r="AO30">
        <f t="shared" si="13"/>
        <v>0.45788770053475941</v>
      </c>
      <c r="AP30">
        <f t="shared" si="14"/>
        <v>0.54211229946524053</v>
      </c>
    </row>
    <row r="31" spans="1:42" x14ac:dyDescent="0.3">
      <c r="A31" t="s">
        <v>29</v>
      </c>
      <c r="B31" t="s">
        <v>95</v>
      </c>
      <c r="C31" s="1">
        <v>0.625</v>
      </c>
      <c r="D31" t="s">
        <v>49</v>
      </c>
      <c r="E31" s="2" t="s">
        <v>58</v>
      </c>
      <c r="F31">
        <v>2</v>
      </c>
      <c r="G31">
        <v>1</v>
      </c>
      <c r="H31" t="s">
        <v>32</v>
      </c>
      <c r="I31">
        <v>0</v>
      </c>
      <c r="J31">
        <v>0</v>
      </c>
      <c r="K31" t="s">
        <v>40</v>
      </c>
      <c r="L31" t="s">
        <v>59</v>
      </c>
      <c r="M31">
        <v>9</v>
      </c>
      <c r="N31">
        <v>13</v>
      </c>
      <c r="O31">
        <v>5</v>
      </c>
      <c r="P31">
        <v>6</v>
      </c>
      <c r="Q31">
        <v>13</v>
      </c>
      <c r="R31">
        <v>8</v>
      </c>
      <c r="S31">
        <v>10</v>
      </c>
      <c r="T31">
        <v>7</v>
      </c>
      <c r="U31">
        <v>2</v>
      </c>
      <c r="V31">
        <v>1</v>
      </c>
      <c r="W31">
        <v>0</v>
      </c>
      <c r="X31">
        <v>0</v>
      </c>
      <c r="Y31">
        <v>3.04</v>
      </c>
      <c r="Z31">
        <v>3.37</v>
      </c>
      <c r="AA31">
        <v>2.39</v>
      </c>
      <c r="AB31">
        <f t="shared" si="2"/>
        <v>0.38295454545454544</v>
      </c>
      <c r="AC31">
        <f t="shared" si="3"/>
        <v>0.27159090909090911</v>
      </c>
      <c r="AD31">
        <f t="shared" si="0"/>
        <v>0.3454545454545454</v>
      </c>
      <c r="AE31">
        <f t="shared" si="1"/>
        <v>0.99999999999999989</v>
      </c>
      <c r="AF31">
        <f t="shared" si="4"/>
        <v>1</v>
      </c>
      <c r="AG31">
        <f t="shared" si="5"/>
        <v>13</v>
      </c>
      <c r="AH31">
        <f t="shared" si="6"/>
        <v>6</v>
      </c>
      <c r="AI31">
        <f t="shared" si="7"/>
        <v>8</v>
      </c>
      <c r="AJ31">
        <f t="shared" si="8"/>
        <v>7</v>
      </c>
      <c r="AK31">
        <f t="shared" si="9"/>
        <v>1</v>
      </c>
      <c r="AL31">
        <f t="shared" si="10"/>
        <v>0</v>
      </c>
      <c r="AM31">
        <f t="shared" si="11"/>
        <v>0.3454545454545454</v>
      </c>
      <c r="AN31">
        <f t="shared" si="12"/>
        <v>0.38295454545454544</v>
      </c>
      <c r="AO31">
        <f t="shared" si="13"/>
        <v>0.72840909090909078</v>
      </c>
      <c r="AP31">
        <f t="shared" si="14"/>
        <v>0.27159090909090922</v>
      </c>
    </row>
    <row r="32" spans="1:42" x14ac:dyDescent="0.3">
      <c r="A32" t="s">
        <v>29</v>
      </c>
      <c r="B32" t="s">
        <v>96</v>
      </c>
      <c r="C32" s="1">
        <v>0.75</v>
      </c>
      <c r="D32" t="s">
        <v>43</v>
      </c>
      <c r="E32" s="2" t="s">
        <v>58</v>
      </c>
      <c r="F32">
        <v>0</v>
      </c>
      <c r="G32">
        <v>2</v>
      </c>
      <c r="H32" t="s">
        <v>36</v>
      </c>
      <c r="I32">
        <v>0</v>
      </c>
      <c r="J32">
        <v>1</v>
      </c>
      <c r="K32" t="s">
        <v>36</v>
      </c>
      <c r="L32" t="s">
        <v>44</v>
      </c>
      <c r="M32">
        <v>12</v>
      </c>
      <c r="N32">
        <v>10</v>
      </c>
      <c r="O32">
        <v>3</v>
      </c>
      <c r="P32">
        <v>5</v>
      </c>
      <c r="Q32">
        <v>10</v>
      </c>
      <c r="R32">
        <v>14</v>
      </c>
      <c r="S32">
        <v>4</v>
      </c>
      <c r="T32">
        <v>6</v>
      </c>
      <c r="U32">
        <v>0</v>
      </c>
      <c r="V32">
        <v>2</v>
      </c>
      <c r="W32">
        <v>1</v>
      </c>
      <c r="X32">
        <v>0</v>
      </c>
      <c r="Y32">
        <v>2.64</v>
      </c>
      <c r="Z32">
        <v>3.47</v>
      </c>
      <c r="AA32">
        <v>2.65</v>
      </c>
      <c r="AB32">
        <f t="shared" si="2"/>
        <v>0.39611872146118726</v>
      </c>
      <c r="AC32">
        <f t="shared" si="3"/>
        <v>0.30251141552511418</v>
      </c>
      <c r="AD32">
        <f t="shared" si="0"/>
        <v>0.30136986301369867</v>
      </c>
      <c r="AE32">
        <f t="shared" si="1"/>
        <v>1</v>
      </c>
      <c r="AF32">
        <f t="shared" si="4"/>
        <v>1</v>
      </c>
      <c r="AG32">
        <f t="shared" si="5"/>
        <v>10</v>
      </c>
      <c r="AH32">
        <f t="shared" si="6"/>
        <v>5</v>
      </c>
      <c r="AI32">
        <f t="shared" si="7"/>
        <v>14</v>
      </c>
      <c r="AJ32">
        <f t="shared" si="8"/>
        <v>6</v>
      </c>
      <c r="AK32">
        <f t="shared" si="9"/>
        <v>2</v>
      </c>
      <c r="AL32">
        <f t="shared" si="10"/>
        <v>0</v>
      </c>
      <c r="AM32">
        <f t="shared" si="11"/>
        <v>0.30136986301369867</v>
      </c>
      <c r="AN32">
        <f t="shared" si="12"/>
        <v>0.39611872146118726</v>
      </c>
      <c r="AO32">
        <f t="shared" si="13"/>
        <v>0.69748858447488593</v>
      </c>
      <c r="AP32">
        <f t="shared" si="14"/>
        <v>0.30251141552511407</v>
      </c>
    </row>
    <row r="33" spans="1:42" x14ac:dyDescent="0.3">
      <c r="A33" t="s">
        <v>29</v>
      </c>
      <c r="B33" t="s">
        <v>97</v>
      </c>
      <c r="C33" s="1">
        <v>0.75</v>
      </c>
      <c r="D33" s="2" t="s">
        <v>58</v>
      </c>
      <c r="E33" t="s">
        <v>31</v>
      </c>
      <c r="F33">
        <v>4</v>
      </c>
      <c r="G33">
        <v>0</v>
      </c>
      <c r="H33" t="s">
        <v>32</v>
      </c>
      <c r="I33">
        <v>2</v>
      </c>
      <c r="J33">
        <v>0</v>
      </c>
      <c r="K33" t="s">
        <v>32</v>
      </c>
      <c r="L33" t="s">
        <v>68</v>
      </c>
      <c r="M33">
        <v>13</v>
      </c>
      <c r="N33">
        <v>8</v>
      </c>
      <c r="O33">
        <v>8</v>
      </c>
      <c r="P33">
        <v>2</v>
      </c>
      <c r="Q33">
        <v>10</v>
      </c>
      <c r="R33">
        <v>10</v>
      </c>
      <c r="S33">
        <v>6</v>
      </c>
      <c r="T33">
        <v>2</v>
      </c>
      <c r="U33">
        <v>1</v>
      </c>
      <c r="V33">
        <v>4</v>
      </c>
      <c r="W33">
        <v>0</v>
      </c>
      <c r="X33">
        <v>0</v>
      </c>
      <c r="Y33">
        <v>1.44</v>
      </c>
      <c r="Z33">
        <v>4.6900000000000004</v>
      </c>
      <c r="AA33">
        <v>7.23</v>
      </c>
      <c r="AB33">
        <f t="shared" si="2"/>
        <v>0.35104790419161674</v>
      </c>
      <c r="AC33">
        <f t="shared" si="3"/>
        <v>0.54116766467065869</v>
      </c>
      <c r="AD33">
        <f t="shared" si="0"/>
        <v>0.10778443113772454</v>
      </c>
      <c r="AE33">
        <f t="shared" si="1"/>
        <v>1</v>
      </c>
      <c r="AF33">
        <f t="shared" si="4"/>
        <v>0</v>
      </c>
      <c r="AG33">
        <f t="shared" si="5"/>
        <v>13</v>
      </c>
      <c r="AH33">
        <f t="shared" si="6"/>
        <v>8</v>
      </c>
      <c r="AI33">
        <f t="shared" si="7"/>
        <v>10</v>
      </c>
      <c r="AJ33">
        <f t="shared" si="8"/>
        <v>6</v>
      </c>
      <c r="AK33">
        <f t="shared" si="9"/>
        <v>1</v>
      </c>
      <c r="AL33">
        <f t="shared" si="10"/>
        <v>0</v>
      </c>
      <c r="AM33">
        <f t="shared" si="11"/>
        <v>0.54116766467065869</v>
      </c>
      <c r="AN33">
        <f t="shared" si="12"/>
        <v>0.35104790419161674</v>
      </c>
      <c r="AO33">
        <f t="shared" si="13"/>
        <v>0.89221556886227549</v>
      </c>
      <c r="AP33">
        <f t="shared" si="14"/>
        <v>0.10778443113772451</v>
      </c>
    </row>
    <row r="34" spans="1:42" x14ac:dyDescent="0.3">
      <c r="A34" t="s">
        <v>29</v>
      </c>
      <c r="B34" t="s">
        <v>98</v>
      </c>
      <c r="C34" s="1">
        <v>0.72916666666666663</v>
      </c>
      <c r="D34" t="s">
        <v>56</v>
      </c>
      <c r="E34" s="2" t="s">
        <v>58</v>
      </c>
      <c r="F34">
        <v>0</v>
      </c>
      <c r="G34">
        <v>2</v>
      </c>
      <c r="H34" t="s">
        <v>36</v>
      </c>
      <c r="I34">
        <v>0</v>
      </c>
      <c r="J34">
        <v>1</v>
      </c>
      <c r="K34" t="s">
        <v>36</v>
      </c>
      <c r="L34" t="s">
        <v>33</v>
      </c>
      <c r="M34">
        <v>10</v>
      </c>
      <c r="N34">
        <v>8</v>
      </c>
      <c r="O34">
        <v>1</v>
      </c>
      <c r="P34">
        <v>5</v>
      </c>
      <c r="Q34">
        <v>6</v>
      </c>
      <c r="R34">
        <v>11</v>
      </c>
      <c r="S34">
        <v>3</v>
      </c>
      <c r="T34">
        <v>5</v>
      </c>
      <c r="U34">
        <v>2</v>
      </c>
      <c r="V34">
        <v>4</v>
      </c>
      <c r="W34">
        <v>0</v>
      </c>
      <c r="X34">
        <v>0</v>
      </c>
      <c r="Y34">
        <v>2.27</v>
      </c>
      <c r="Z34">
        <v>3.3</v>
      </c>
      <c r="AA34">
        <v>3.32</v>
      </c>
      <c r="AB34">
        <f t="shared" si="2"/>
        <v>0.37120359955005622</v>
      </c>
      <c r="AC34">
        <f t="shared" si="3"/>
        <v>0.37345331833520806</v>
      </c>
      <c r="AD34">
        <f t="shared" si="0"/>
        <v>0.25534308211473566</v>
      </c>
      <c r="AE34">
        <f t="shared" si="1"/>
        <v>1</v>
      </c>
      <c r="AF34">
        <f t="shared" si="4"/>
        <v>1</v>
      </c>
      <c r="AG34">
        <f t="shared" si="5"/>
        <v>8</v>
      </c>
      <c r="AH34">
        <f t="shared" si="6"/>
        <v>5</v>
      </c>
      <c r="AI34">
        <f t="shared" si="7"/>
        <v>11</v>
      </c>
      <c r="AJ34">
        <f t="shared" si="8"/>
        <v>5</v>
      </c>
      <c r="AK34">
        <f t="shared" si="9"/>
        <v>4</v>
      </c>
      <c r="AL34">
        <f t="shared" si="10"/>
        <v>0</v>
      </c>
      <c r="AM34">
        <f t="shared" si="11"/>
        <v>0.25534308211473566</v>
      </c>
      <c r="AN34">
        <f t="shared" si="12"/>
        <v>0.37120359955005622</v>
      </c>
      <c r="AO34">
        <f t="shared" si="13"/>
        <v>0.62654668166479188</v>
      </c>
      <c r="AP34">
        <f t="shared" si="14"/>
        <v>0.37345331833520812</v>
      </c>
    </row>
    <row r="35" spans="1:42" x14ac:dyDescent="0.3">
      <c r="A35" t="s">
        <v>29</v>
      </c>
      <c r="B35" t="s">
        <v>99</v>
      </c>
      <c r="C35" s="1">
        <v>0.84375</v>
      </c>
      <c r="D35" s="2" t="s">
        <v>58</v>
      </c>
      <c r="E35" t="s">
        <v>55</v>
      </c>
      <c r="F35">
        <v>1</v>
      </c>
      <c r="G35">
        <v>1</v>
      </c>
      <c r="H35" t="s">
        <v>40</v>
      </c>
      <c r="I35">
        <v>1</v>
      </c>
      <c r="J35">
        <v>0</v>
      </c>
      <c r="K35" t="s">
        <v>32</v>
      </c>
      <c r="L35" t="s">
        <v>53</v>
      </c>
      <c r="M35">
        <v>11</v>
      </c>
      <c r="N35">
        <v>13</v>
      </c>
      <c r="O35">
        <v>7</v>
      </c>
      <c r="P35">
        <v>5</v>
      </c>
      <c r="Q35">
        <v>10</v>
      </c>
      <c r="R35">
        <v>14</v>
      </c>
      <c r="S35">
        <v>10</v>
      </c>
      <c r="T35">
        <v>1</v>
      </c>
      <c r="U35">
        <v>1</v>
      </c>
      <c r="V35">
        <v>0</v>
      </c>
      <c r="W35">
        <v>1</v>
      </c>
      <c r="X35">
        <v>0</v>
      </c>
      <c r="Y35">
        <v>2.38</v>
      </c>
      <c r="Z35">
        <v>3.43</v>
      </c>
      <c r="AA35">
        <v>3.03</v>
      </c>
      <c r="AB35">
        <f t="shared" si="2"/>
        <v>0.38800904977375567</v>
      </c>
      <c r="AC35">
        <f t="shared" si="3"/>
        <v>0.34276018099547512</v>
      </c>
      <c r="AD35">
        <f t="shared" si="0"/>
        <v>0.26923076923076922</v>
      </c>
      <c r="AE35">
        <f t="shared" si="1"/>
        <v>1</v>
      </c>
      <c r="AF35">
        <f t="shared" si="4"/>
        <v>0</v>
      </c>
      <c r="AG35">
        <f t="shared" si="5"/>
        <v>11</v>
      </c>
      <c r="AH35">
        <f t="shared" si="6"/>
        <v>7</v>
      </c>
      <c r="AI35">
        <f t="shared" si="7"/>
        <v>10</v>
      </c>
      <c r="AJ35">
        <f t="shared" si="8"/>
        <v>10</v>
      </c>
      <c r="AK35">
        <f t="shared" si="9"/>
        <v>1</v>
      </c>
      <c r="AL35">
        <f t="shared" si="10"/>
        <v>1</v>
      </c>
      <c r="AM35">
        <f t="shared" si="11"/>
        <v>0.34276018099547512</v>
      </c>
      <c r="AN35">
        <f t="shared" si="12"/>
        <v>0.38800904977375567</v>
      </c>
      <c r="AO35">
        <f t="shared" si="13"/>
        <v>0.73076923076923084</v>
      </c>
      <c r="AP35">
        <f t="shared" si="14"/>
        <v>0.26923076923076916</v>
      </c>
    </row>
    <row r="36" spans="1:42" x14ac:dyDescent="0.3">
      <c r="A36" t="s">
        <v>29</v>
      </c>
      <c r="B36" t="s">
        <v>100</v>
      </c>
      <c r="C36" s="1">
        <v>0.6875</v>
      </c>
      <c r="D36" t="s">
        <v>51</v>
      </c>
      <c r="E36" s="2" t="s">
        <v>58</v>
      </c>
      <c r="F36">
        <v>2</v>
      </c>
      <c r="G36">
        <v>1</v>
      </c>
      <c r="H36" t="s">
        <v>32</v>
      </c>
      <c r="I36">
        <v>1</v>
      </c>
      <c r="J36">
        <v>1</v>
      </c>
      <c r="K36" t="s">
        <v>40</v>
      </c>
      <c r="L36" t="s">
        <v>33</v>
      </c>
      <c r="M36">
        <v>15</v>
      </c>
      <c r="N36">
        <v>13</v>
      </c>
      <c r="O36">
        <v>9</v>
      </c>
      <c r="P36">
        <v>4</v>
      </c>
      <c r="Q36">
        <v>16</v>
      </c>
      <c r="R36">
        <v>11</v>
      </c>
      <c r="S36">
        <v>6</v>
      </c>
      <c r="T36">
        <v>5</v>
      </c>
      <c r="U36">
        <v>5</v>
      </c>
      <c r="V36">
        <v>3</v>
      </c>
      <c r="W36">
        <v>0</v>
      </c>
      <c r="X36">
        <v>0</v>
      </c>
      <c r="Y36">
        <v>2.6</v>
      </c>
      <c r="Z36">
        <v>3.48</v>
      </c>
      <c r="AA36">
        <v>2.68</v>
      </c>
      <c r="AB36">
        <f t="shared" si="2"/>
        <v>0.39726027397260277</v>
      </c>
      <c r="AC36">
        <f t="shared" si="3"/>
        <v>0.30593607305936077</v>
      </c>
      <c r="AD36">
        <f t="shared" si="0"/>
        <v>0.29680365296803657</v>
      </c>
      <c r="AE36">
        <f t="shared" si="1"/>
        <v>1</v>
      </c>
      <c r="AF36">
        <f t="shared" si="4"/>
        <v>1</v>
      </c>
      <c r="AG36">
        <f t="shared" si="5"/>
        <v>13</v>
      </c>
      <c r="AH36">
        <f t="shared" si="6"/>
        <v>4</v>
      </c>
      <c r="AI36">
        <f t="shared" si="7"/>
        <v>11</v>
      </c>
      <c r="AJ36">
        <f t="shared" si="8"/>
        <v>5</v>
      </c>
      <c r="AK36">
        <f t="shared" si="9"/>
        <v>3</v>
      </c>
      <c r="AL36">
        <f t="shared" si="10"/>
        <v>0</v>
      </c>
      <c r="AM36">
        <f t="shared" si="11"/>
        <v>0.29680365296803657</v>
      </c>
      <c r="AN36">
        <f t="shared" si="12"/>
        <v>0.39726027397260277</v>
      </c>
      <c r="AO36">
        <f t="shared" si="13"/>
        <v>0.69406392694063934</v>
      </c>
      <c r="AP36">
        <f t="shared" si="14"/>
        <v>0.30593607305936066</v>
      </c>
    </row>
    <row r="37" spans="1:42" x14ac:dyDescent="0.3">
      <c r="A37" t="s">
        <v>29</v>
      </c>
      <c r="B37" t="s">
        <v>101</v>
      </c>
      <c r="C37" s="1">
        <v>0.84375</v>
      </c>
      <c r="D37" s="2" t="s">
        <v>58</v>
      </c>
      <c r="E37" t="s">
        <v>30</v>
      </c>
      <c r="F37">
        <v>2</v>
      </c>
      <c r="G37">
        <v>1</v>
      </c>
      <c r="H37" t="s">
        <v>32</v>
      </c>
      <c r="I37">
        <v>2</v>
      </c>
      <c r="J37">
        <v>1</v>
      </c>
      <c r="K37" t="s">
        <v>32</v>
      </c>
      <c r="L37" t="s">
        <v>67</v>
      </c>
      <c r="M37">
        <v>3</v>
      </c>
      <c r="N37">
        <v>24</v>
      </c>
      <c r="O37">
        <v>2</v>
      </c>
      <c r="P37">
        <v>8</v>
      </c>
      <c r="Q37">
        <v>14</v>
      </c>
      <c r="R37">
        <v>10</v>
      </c>
      <c r="S37">
        <v>2</v>
      </c>
      <c r="T37">
        <v>13</v>
      </c>
      <c r="U37">
        <v>3</v>
      </c>
      <c r="V37">
        <v>1</v>
      </c>
      <c r="W37">
        <v>0</v>
      </c>
      <c r="X37">
        <v>0</v>
      </c>
      <c r="Y37">
        <v>3.89</v>
      </c>
      <c r="Z37">
        <v>3.89</v>
      </c>
      <c r="AA37">
        <v>1.89</v>
      </c>
      <c r="AB37">
        <f t="shared" si="2"/>
        <v>0.40227507755946229</v>
      </c>
      <c r="AC37">
        <f t="shared" si="3"/>
        <v>0.19544984488107547</v>
      </c>
      <c r="AD37">
        <f t="shared" si="0"/>
        <v>0.40227507755946229</v>
      </c>
      <c r="AE37">
        <f t="shared" si="1"/>
        <v>1</v>
      </c>
      <c r="AF37">
        <f t="shared" si="4"/>
        <v>0</v>
      </c>
      <c r="AG37">
        <f t="shared" si="5"/>
        <v>3</v>
      </c>
      <c r="AH37">
        <f t="shared" si="6"/>
        <v>2</v>
      </c>
      <c r="AI37">
        <f t="shared" si="7"/>
        <v>14</v>
      </c>
      <c r="AJ37">
        <f t="shared" si="8"/>
        <v>2</v>
      </c>
      <c r="AK37">
        <f t="shared" si="9"/>
        <v>3</v>
      </c>
      <c r="AL37">
        <f t="shared" si="10"/>
        <v>0</v>
      </c>
      <c r="AM37">
        <f t="shared" si="11"/>
        <v>0.19544984488107547</v>
      </c>
      <c r="AN37">
        <f t="shared" si="12"/>
        <v>0.40227507755946229</v>
      </c>
      <c r="AO37">
        <f t="shared" si="13"/>
        <v>0.59772492244053776</v>
      </c>
      <c r="AP37">
        <f t="shared" si="14"/>
        <v>0.40227507755946224</v>
      </c>
    </row>
    <row r="38" spans="1:42" x14ac:dyDescent="0.3">
      <c r="A38" t="s">
        <v>29</v>
      </c>
      <c r="B38" t="s">
        <v>102</v>
      </c>
      <c r="C38" s="1">
        <v>0.84375</v>
      </c>
      <c r="D38" t="s">
        <v>52</v>
      </c>
      <c r="E38" s="2" t="s">
        <v>58</v>
      </c>
      <c r="F38">
        <v>1</v>
      </c>
      <c r="G38">
        <v>0</v>
      </c>
      <c r="H38" t="s">
        <v>32</v>
      </c>
      <c r="I38">
        <v>1</v>
      </c>
      <c r="J38">
        <v>0</v>
      </c>
      <c r="K38" t="s">
        <v>32</v>
      </c>
      <c r="L38" t="s">
        <v>53</v>
      </c>
      <c r="M38">
        <v>8</v>
      </c>
      <c r="N38">
        <v>7</v>
      </c>
      <c r="O38">
        <v>3</v>
      </c>
      <c r="P38">
        <v>0</v>
      </c>
      <c r="Q38">
        <v>13</v>
      </c>
      <c r="R38">
        <v>19</v>
      </c>
      <c r="S38">
        <v>8</v>
      </c>
      <c r="T38">
        <v>9</v>
      </c>
      <c r="U38">
        <v>2</v>
      </c>
      <c r="V38">
        <v>4</v>
      </c>
      <c r="W38">
        <v>0</v>
      </c>
      <c r="X38">
        <v>0</v>
      </c>
      <c r="Y38">
        <v>3.24</v>
      </c>
      <c r="Z38">
        <v>3.78</v>
      </c>
      <c r="AA38">
        <v>2.11</v>
      </c>
      <c r="AB38">
        <f t="shared" si="2"/>
        <v>0.41401971522453451</v>
      </c>
      <c r="AC38">
        <f t="shared" si="3"/>
        <v>0.23110624315443593</v>
      </c>
      <c r="AD38">
        <f t="shared" si="0"/>
        <v>0.35487404162102965</v>
      </c>
      <c r="AE38">
        <f t="shared" si="1"/>
        <v>1</v>
      </c>
      <c r="AF38">
        <f t="shared" si="4"/>
        <v>1</v>
      </c>
      <c r="AG38">
        <f t="shared" si="5"/>
        <v>7</v>
      </c>
      <c r="AH38">
        <f t="shared" si="6"/>
        <v>0</v>
      </c>
      <c r="AI38">
        <f t="shared" si="7"/>
        <v>19</v>
      </c>
      <c r="AJ38">
        <f t="shared" si="8"/>
        <v>9</v>
      </c>
      <c r="AK38">
        <f t="shared" si="9"/>
        <v>4</v>
      </c>
      <c r="AL38">
        <f t="shared" si="10"/>
        <v>0</v>
      </c>
      <c r="AM38">
        <f t="shared" si="11"/>
        <v>0.35487404162102965</v>
      </c>
      <c r="AN38">
        <f t="shared" si="12"/>
        <v>0.41401971522453451</v>
      </c>
      <c r="AO38">
        <f t="shared" si="13"/>
        <v>0.76889375684556416</v>
      </c>
      <c r="AP38">
        <f t="shared" si="14"/>
        <v>0.23110624315443584</v>
      </c>
    </row>
    <row r="39" spans="1:42" x14ac:dyDescent="0.3">
      <c r="A39" t="s">
        <v>29</v>
      </c>
      <c r="B39" t="s">
        <v>103</v>
      </c>
      <c r="C39" s="1">
        <v>0.66666666666666663</v>
      </c>
      <c r="D39" s="2" t="s">
        <v>58</v>
      </c>
      <c r="E39" t="s">
        <v>48</v>
      </c>
      <c r="F39">
        <v>3</v>
      </c>
      <c r="G39">
        <v>2</v>
      </c>
      <c r="H39" t="s">
        <v>32</v>
      </c>
      <c r="I39">
        <v>3</v>
      </c>
      <c r="J39">
        <v>1</v>
      </c>
      <c r="K39" t="s">
        <v>32</v>
      </c>
      <c r="L39" t="s">
        <v>37</v>
      </c>
      <c r="M39">
        <v>13</v>
      </c>
      <c r="N39">
        <v>19</v>
      </c>
      <c r="O39">
        <v>5</v>
      </c>
      <c r="P39">
        <v>6</v>
      </c>
      <c r="Q39">
        <v>9</v>
      </c>
      <c r="R39">
        <v>12</v>
      </c>
      <c r="S39">
        <v>4</v>
      </c>
      <c r="T39">
        <v>8</v>
      </c>
      <c r="U39">
        <v>3</v>
      </c>
      <c r="V39">
        <v>3</v>
      </c>
      <c r="W39">
        <v>0</v>
      </c>
      <c r="X39">
        <v>0</v>
      </c>
      <c r="Y39">
        <v>1.93</v>
      </c>
      <c r="Z39">
        <v>3.89</v>
      </c>
      <c r="AA39">
        <v>3.72</v>
      </c>
      <c r="AB39">
        <f t="shared" si="2"/>
        <v>0.40775681341719072</v>
      </c>
      <c r="AC39">
        <f t="shared" si="3"/>
        <v>0.38993710691823896</v>
      </c>
      <c r="AD39">
        <f t="shared" si="0"/>
        <v>0.2023060796645702</v>
      </c>
      <c r="AE39">
        <f t="shared" si="1"/>
        <v>0.99999999999999978</v>
      </c>
      <c r="AF39">
        <f t="shared" si="4"/>
        <v>0</v>
      </c>
      <c r="AG39">
        <f t="shared" si="5"/>
        <v>13</v>
      </c>
      <c r="AH39">
        <f t="shared" si="6"/>
        <v>5</v>
      </c>
      <c r="AI39">
        <f t="shared" si="7"/>
        <v>9</v>
      </c>
      <c r="AJ39">
        <f t="shared" si="8"/>
        <v>4</v>
      </c>
      <c r="AK39">
        <f t="shared" si="9"/>
        <v>3</v>
      </c>
      <c r="AL39">
        <f t="shared" si="10"/>
        <v>0</v>
      </c>
      <c r="AM39">
        <f t="shared" si="11"/>
        <v>0.38993710691823896</v>
      </c>
      <c r="AN39">
        <f t="shared" si="12"/>
        <v>0.40775681341719072</v>
      </c>
      <c r="AO39">
        <f t="shared" si="13"/>
        <v>0.79769392033542963</v>
      </c>
      <c r="AP39">
        <f t="shared" si="14"/>
        <v>0.20230607966457037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1F7E-A9AC-4318-9D67-C71D342F8646}">
  <dimension ref="A1:AM39"/>
  <sheetViews>
    <sheetView topLeftCell="O1" workbookViewId="0">
      <selection activeCell="AG37" sqref="AG37"/>
    </sheetView>
  </sheetViews>
  <sheetFormatPr defaultRowHeight="14" x14ac:dyDescent="0.3"/>
  <cols>
    <col min="39" max="39" width="11.414062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26</v>
      </c>
      <c r="Z1" t="s">
        <v>27</v>
      </c>
      <c r="AA1" t="s">
        <v>28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</row>
    <row r="2" spans="1:39" x14ac:dyDescent="0.3">
      <c r="A2" s="3" t="s">
        <v>29</v>
      </c>
      <c r="B2" s="3" t="s">
        <v>54</v>
      </c>
      <c r="C2" s="4">
        <v>0.58333333333333337</v>
      </c>
      <c r="D2" s="3" t="s">
        <v>57</v>
      </c>
      <c r="E2" s="2" t="s">
        <v>58</v>
      </c>
      <c r="F2" s="3">
        <v>0</v>
      </c>
      <c r="G2" s="3">
        <v>1</v>
      </c>
      <c r="H2" s="3" t="s">
        <v>36</v>
      </c>
      <c r="I2" s="3">
        <v>0</v>
      </c>
      <c r="J2" s="3">
        <v>0</v>
      </c>
      <c r="K2" s="3" t="s">
        <v>40</v>
      </c>
      <c r="L2" s="3" t="s">
        <v>59</v>
      </c>
      <c r="M2" s="3">
        <v>9</v>
      </c>
      <c r="N2" s="3">
        <v>8</v>
      </c>
      <c r="O2" s="3">
        <v>2</v>
      </c>
      <c r="P2" s="3">
        <v>2</v>
      </c>
      <c r="Q2" s="3">
        <v>12</v>
      </c>
      <c r="R2" s="3">
        <v>7</v>
      </c>
      <c r="S2" s="3">
        <v>5</v>
      </c>
      <c r="T2" s="3">
        <v>3</v>
      </c>
      <c r="U2" s="3">
        <v>1</v>
      </c>
      <c r="V2" s="3">
        <v>3</v>
      </c>
      <c r="W2" s="3">
        <v>0</v>
      </c>
      <c r="X2" s="3">
        <v>0</v>
      </c>
      <c r="Y2" s="3">
        <v>4.49</v>
      </c>
      <c r="Z2" s="3">
        <v>3.82</v>
      </c>
      <c r="AA2" s="3">
        <v>1.79</v>
      </c>
      <c r="AB2">
        <f>(Y2+AA2-Z2-1)/(Y2+Z2+AA2-3)</f>
        <v>0.20563380281690141</v>
      </c>
      <c r="AC2">
        <f>(Z2+AA2-Y2-1)/(Y2+Z2+AA2-3)</f>
        <v>1.6901408450704113E-2</v>
      </c>
      <c r="AD2">
        <f>(Y2+Z2-AA2-1)/(Y2+Z2+AA2-3)</f>
        <v>0.77746478873239433</v>
      </c>
      <c r="AE2">
        <f>AB2+AC2+AD2</f>
        <v>0.99999999999999989</v>
      </c>
      <c r="AF2">
        <v>1</v>
      </c>
      <c r="AG2">
        <v>8</v>
      </c>
      <c r="AH2">
        <v>2</v>
      </c>
      <c r="AI2">
        <v>7</v>
      </c>
      <c r="AJ2">
        <v>3</v>
      </c>
      <c r="AK2">
        <v>3</v>
      </c>
      <c r="AL2">
        <v>0</v>
      </c>
      <c r="AM2">
        <f>IF(AF2=0,AC2,AD2)</f>
        <v>0.77746478873239433</v>
      </c>
    </row>
    <row r="3" spans="1:39" x14ac:dyDescent="0.3">
      <c r="A3" s="3" t="s">
        <v>29</v>
      </c>
      <c r="B3" s="3" t="s">
        <v>63</v>
      </c>
      <c r="C3" s="4">
        <v>0.52083333333333337</v>
      </c>
      <c r="D3" s="2" t="s">
        <v>58</v>
      </c>
      <c r="E3" s="3" t="s">
        <v>42</v>
      </c>
      <c r="F3" s="3">
        <v>2</v>
      </c>
      <c r="G3" s="3">
        <v>1</v>
      </c>
      <c r="H3" s="3" t="s">
        <v>32</v>
      </c>
      <c r="I3" s="3">
        <v>1</v>
      </c>
      <c r="J3" s="3">
        <v>1</v>
      </c>
      <c r="K3" s="3" t="s">
        <v>40</v>
      </c>
      <c r="L3" s="3" t="s">
        <v>37</v>
      </c>
      <c r="M3" s="3">
        <v>16</v>
      </c>
      <c r="N3" s="3">
        <v>18</v>
      </c>
      <c r="O3" s="3">
        <v>9</v>
      </c>
      <c r="P3" s="3">
        <v>5</v>
      </c>
      <c r="Q3" s="3">
        <v>13</v>
      </c>
      <c r="R3" s="3">
        <v>11</v>
      </c>
      <c r="S3" s="3">
        <v>10</v>
      </c>
      <c r="T3" s="3">
        <v>7</v>
      </c>
      <c r="U3" s="3">
        <v>2</v>
      </c>
      <c r="V3" s="3">
        <v>1</v>
      </c>
      <c r="W3" s="3">
        <v>0</v>
      </c>
      <c r="X3" s="3">
        <v>0</v>
      </c>
      <c r="Y3" s="3">
        <v>1.33</v>
      </c>
      <c r="Z3" s="3">
        <v>5.49</v>
      </c>
      <c r="AA3" s="3">
        <v>9.48</v>
      </c>
      <c r="AB3">
        <f t="shared" ref="AB3:AB39" si="0">(Y3+AA3-Z3-1)/(Y3+Z3+AA3-3)</f>
        <v>0.324812030075188</v>
      </c>
      <c r="AC3">
        <f t="shared" ref="AC3:AC39" si="1">(Z3+AA3-Y3-1)/(Y3+Z3+AA3-3)</f>
        <v>0.9503759398496241</v>
      </c>
      <c r="AD3">
        <f t="shared" ref="AD3:AD39" si="2">(Y3+Z3-AA3-1)/(Y3+Z3+AA3-3)</f>
        <v>-0.27518796992481204</v>
      </c>
      <c r="AE3">
        <f t="shared" ref="AE3:AE39" si="3">AB3+AC3+AD3</f>
        <v>1</v>
      </c>
      <c r="AF3">
        <v>0</v>
      </c>
      <c r="AG3">
        <v>16</v>
      </c>
      <c r="AH3">
        <v>9</v>
      </c>
      <c r="AI3">
        <v>13</v>
      </c>
      <c r="AJ3">
        <v>10</v>
      </c>
      <c r="AK3">
        <v>2</v>
      </c>
      <c r="AL3">
        <v>0</v>
      </c>
      <c r="AM3">
        <f t="shared" ref="AM3:AM39" si="4">IF(AF3=0,AC3,AD3)</f>
        <v>0.9503759398496241</v>
      </c>
    </row>
    <row r="4" spans="1:39" x14ac:dyDescent="0.3">
      <c r="A4" s="3" t="s">
        <v>29</v>
      </c>
      <c r="B4" s="3" t="s">
        <v>66</v>
      </c>
      <c r="C4" s="4">
        <v>0.72916666666666663</v>
      </c>
      <c r="D4" s="3" t="s">
        <v>30</v>
      </c>
      <c r="E4" s="2" t="s">
        <v>58</v>
      </c>
      <c r="F4" s="3">
        <v>3</v>
      </c>
      <c r="G4" s="3">
        <v>1</v>
      </c>
      <c r="H4" s="3" t="s">
        <v>32</v>
      </c>
      <c r="I4" s="3">
        <v>1</v>
      </c>
      <c r="J4" s="3">
        <v>0</v>
      </c>
      <c r="K4" s="3" t="s">
        <v>32</v>
      </c>
      <c r="L4" s="3" t="s">
        <v>62</v>
      </c>
      <c r="M4" s="3">
        <v>25</v>
      </c>
      <c r="N4" s="3">
        <v>9</v>
      </c>
      <c r="O4" s="3">
        <v>5</v>
      </c>
      <c r="P4" s="3">
        <v>3</v>
      </c>
      <c r="Q4" s="3">
        <v>8</v>
      </c>
      <c r="R4" s="3">
        <v>5</v>
      </c>
      <c r="S4" s="3">
        <v>6</v>
      </c>
      <c r="T4" s="3">
        <v>4</v>
      </c>
      <c r="U4" s="3">
        <v>1</v>
      </c>
      <c r="V4" s="3">
        <v>1</v>
      </c>
      <c r="W4" s="3">
        <v>0</v>
      </c>
      <c r="X4" s="3">
        <v>0</v>
      </c>
      <c r="Y4" s="3">
        <v>1.5</v>
      </c>
      <c r="Z4" s="3">
        <v>4.76</v>
      </c>
      <c r="AA4" s="3">
        <v>6.09</v>
      </c>
      <c r="AB4">
        <f t="shared" si="0"/>
        <v>0.19572192513368986</v>
      </c>
      <c r="AC4">
        <f t="shared" si="1"/>
        <v>0.89304812834224601</v>
      </c>
      <c r="AD4">
        <f t="shared" si="2"/>
        <v>-8.8770053475935834E-2</v>
      </c>
      <c r="AE4">
        <f t="shared" si="3"/>
        <v>1</v>
      </c>
      <c r="AF4">
        <v>1</v>
      </c>
      <c r="AG4">
        <v>9</v>
      </c>
      <c r="AH4">
        <v>3</v>
      </c>
      <c r="AI4">
        <v>5</v>
      </c>
      <c r="AJ4">
        <v>4</v>
      </c>
      <c r="AK4">
        <v>1</v>
      </c>
      <c r="AL4">
        <v>0</v>
      </c>
      <c r="AM4">
        <f t="shared" si="4"/>
        <v>-8.8770053475935834E-2</v>
      </c>
    </row>
    <row r="5" spans="1:39" x14ac:dyDescent="0.3">
      <c r="A5" t="s">
        <v>29</v>
      </c>
      <c r="B5" t="s">
        <v>69</v>
      </c>
      <c r="C5" s="1">
        <v>0.6875</v>
      </c>
      <c r="D5" s="2" t="s">
        <v>58</v>
      </c>
      <c r="E5" t="s">
        <v>51</v>
      </c>
      <c r="F5">
        <v>2</v>
      </c>
      <c r="G5">
        <v>2</v>
      </c>
      <c r="H5" t="s">
        <v>40</v>
      </c>
      <c r="I5">
        <v>1</v>
      </c>
      <c r="J5">
        <v>2</v>
      </c>
      <c r="K5" t="s">
        <v>36</v>
      </c>
      <c r="L5" t="s">
        <v>59</v>
      </c>
      <c r="M5">
        <v>26</v>
      </c>
      <c r="N5">
        <v>13</v>
      </c>
      <c r="O5">
        <v>8</v>
      </c>
      <c r="P5">
        <v>9</v>
      </c>
      <c r="Q5">
        <v>13</v>
      </c>
      <c r="R5">
        <v>19</v>
      </c>
      <c r="S5">
        <v>11</v>
      </c>
      <c r="T5">
        <v>6</v>
      </c>
      <c r="U5">
        <v>3</v>
      </c>
      <c r="V5">
        <v>5</v>
      </c>
      <c r="W5">
        <v>0</v>
      </c>
      <c r="X5">
        <v>0</v>
      </c>
      <c r="Y5">
        <v>2.38</v>
      </c>
      <c r="Z5">
        <v>3.63</v>
      </c>
      <c r="AA5">
        <v>2.9</v>
      </c>
      <c r="AB5">
        <f t="shared" si="0"/>
        <v>0.10998307952622664</v>
      </c>
      <c r="AC5">
        <f t="shared" si="1"/>
        <v>0.53299492385786795</v>
      </c>
      <c r="AD5">
        <f t="shared" si="2"/>
        <v>0.35702199661590522</v>
      </c>
      <c r="AE5">
        <f t="shared" si="3"/>
        <v>0.99999999999999978</v>
      </c>
      <c r="AF5">
        <v>0</v>
      </c>
      <c r="AG5">
        <v>26</v>
      </c>
      <c r="AH5">
        <v>8</v>
      </c>
      <c r="AI5">
        <v>13</v>
      </c>
      <c r="AJ5">
        <v>11</v>
      </c>
      <c r="AK5">
        <v>3</v>
      </c>
      <c r="AL5">
        <v>0</v>
      </c>
      <c r="AM5">
        <f t="shared" si="4"/>
        <v>0.53299492385786795</v>
      </c>
    </row>
    <row r="6" spans="1:39" x14ac:dyDescent="0.3">
      <c r="A6" t="s">
        <v>29</v>
      </c>
      <c r="B6" t="s">
        <v>70</v>
      </c>
      <c r="C6" s="1">
        <v>0.6875</v>
      </c>
      <c r="D6" t="s">
        <v>48</v>
      </c>
      <c r="E6" s="2" t="s">
        <v>58</v>
      </c>
      <c r="F6">
        <v>2</v>
      </c>
      <c r="G6">
        <v>2</v>
      </c>
      <c r="H6" t="s">
        <v>40</v>
      </c>
      <c r="I6">
        <v>0</v>
      </c>
      <c r="J6">
        <v>2</v>
      </c>
      <c r="K6" t="s">
        <v>36</v>
      </c>
      <c r="L6" t="s">
        <v>62</v>
      </c>
      <c r="M6">
        <v>31</v>
      </c>
      <c r="N6">
        <v>10</v>
      </c>
      <c r="O6">
        <v>7</v>
      </c>
      <c r="P6">
        <v>4</v>
      </c>
      <c r="Q6">
        <v>14</v>
      </c>
      <c r="R6">
        <v>4</v>
      </c>
      <c r="S6">
        <v>7</v>
      </c>
      <c r="T6">
        <v>1</v>
      </c>
      <c r="U6">
        <v>3</v>
      </c>
      <c r="V6">
        <v>3</v>
      </c>
      <c r="W6">
        <v>0</v>
      </c>
      <c r="X6">
        <v>0</v>
      </c>
      <c r="Y6">
        <v>3.64</v>
      </c>
      <c r="Z6">
        <v>3.74</v>
      </c>
      <c r="AA6">
        <v>2.0099999999999998</v>
      </c>
      <c r="AB6">
        <f t="shared" si="0"/>
        <v>0.14241001564945227</v>
      </c>
      <c r="AC6">
        <f t="shared" si="1"/>
        <v>0.17370892018779338</v>
      </c>
      <c r="AD6">
        <f t="shared" si="2"/>
        <v>0.6838810641627544</v>
      </c>
      <c r="AE6">
        <f t="shared" si="3"/>
        <v>1</v>
      </c>
      <c r="AF6">
        <v>1</v>
      </c>
      <c r="AG6">
        <v>10</v>
      </c>
      <c r="AH6">
        <v>4</v>
      </c>
      <c r="AI6">
        <v>4</v>
      </c>
      <c r="AJ6">
        <v>1</v>
      </c>
      <c r="AK6">
        <v>3</v>
      </c>
      <c r="AL6">
        <v>0</v>
      </c>
      <c r="AM6">
        <f t="shared" si="4"/>
        <v>0.6838810641627544</v>
      </c>
    </row>
    <row r="7" spans="1:39" x14ac:dyDescent="0.3">
      <c r="A7" t="s">
        <v>29</v>
      </c>
      <c r="B7" t="s">
        <v>71</v>
      </c>
      <c r="C7" s="1">
        <v>0.6875</v>
      </c>
      <c r="D7" s="2" t="s">
        <v>58</v>
      </c>
      <c r="E7" t="s">
        <v>52</v>
      </c>
      <c r="F7">
        <v>3</v>
      </c>
      <c r="G7">
        <v>2</v>
      </c>
      <c r="H7" t="s">
        <v>32</v>
      </c>
      <c r="I7">
        <v>0</v>
      </c>
      <c r="J7">
        <v>1</v>
      </c>
      <c r="K7" t="s">
        <v>36</v>
      </c>
      <c r="L7" t="s">
        <v>47</v>
      </c>
      <c r="M7">
        <v>21</v>
      </c>
      <c r="N7">
        <v>14</v>
      </c>
      <c r="O7">
        <v>6</v>
      </c>
      <c r="P7">
        <v>9</v>
      </c>
      <c r="Q7">
        <v>13</v>
      </c>
      <c r="R7">
        <v>15</v>
      </c>
      <c r="S7">
        <v>9</v>
      </c>
      <c r="T7">
        <v>4</v>
      </c>
      <c r="U7">
        <v>5</v>
      </c>
      <c r="V7">
        <v>1</v>
      </c>
      <c r="W7">
        <v>1</v>
      </c>
      <c r="X7">
        <v>0</v>
      </c>
      <c r="Y7">
        <v>1.42</v>
      </c>
      <c r="Z7">
        <v>4.9000000000000004</v>
      </c>
      <c r="AA7">
        <v>7.49</v>
      </c>
      <c r="AB7">
        <f t="shared" si="0"/>
        <v>0.27844588344125804</v>
      </c>
      <c r="AC7">
        <f t="shared" si="1"/>
        <v>0.92229417206290476</v>
      </c>
      <c r="AD7">
        <f t="shared" si="2"/>
        <v>-0.2007400555041628</v>
      </c>
      <c r="AE7">
        <f t="shared" si="3"/>
        <v>1</v>
      </c>
      <c r="AF7">
        <v>0</v>
      </c>
      <c r="AG7">
        <v>21</v>
      </c>
      <c r="AH7">
        <v>6</v>
      </c>
      <c r="AI7">
        <v>13</v>
      </c>
      <c r="AJ7">
        <v>9</v>
      </c>
      <c r="AK7">
        <v>5</v>
      </c>
      <c r="AL7">
        <v>1</v>
      </c>
      <c r="AM7">
        <f t="shared" si="4"/>
        <v>0.92229417206290476</v>
      </c>
    </row>
    <row r="8" spans="1:39" x14ac:dyDescent="0.3">
      <c r="A8" t="s">
        <v>29</v>
      </c>
      <c r="B8" t="s">
        <v>72</v>
      </c>
      <c r="C8" s="1">
        <v>0.83333333333333337</v>
      </c>
      <c r="D8" t="s">
        <v>60</v>
      </c>
      <c r="E8" s="2" t="s">
        <v>58</v>
      </c>
      <c r="F8">
        <v>1</v>
      </c>
      <c r="G8">
        <v>1</v>
      </c>
      <c r="H8" t="s">
        <v>40</v>
      </c>
      <c r="I8">
        <v>1</v>
      </c>
      <c r="J8">
        <v>0</v>
      </c>
      <c r="K8" t="s">
        <v>32</v>
      </c>
      <c r="L8" t="s">
        <v>41</v>
      </c>
      <c r="M8">
        <v>16</v>
      </c>
      <c r="N8">
        <v>10</v>
      </c>
      <c r="O8">
        <v>4</v>
      </c>
      <c r="P8">
        <v>5</v>
      </c>
      <c r="Q8">
        <v>18</v>
      </c>
      <c r="R8">
        <v>13</v>
      </c>
      <c r="S8">
        <v>8</v>
      </c>
      <c r="T8">
        <v>7</v>
      </c>
      <c r="U8">
        <v>4</v>
      </c>
      <c r="V8">
        <v>2</v>
      </c>
      <c r="W8">
        <v>0</v>
      </c>
      <c r="X8">
        <v>0</v>
      </c>
      <c r="Y8">
        <v>2.36</v>
      </c>
      <c r="Z8">
        <v>3.53</v>
      </c>
      <c r="AA8">
        <v>2.99</v>
      </c>
      <c r="AB8">
        <f t="shared" si="0"/>
        <v>0.13945578231292516</v>
      </c>
      <c r="AC8">
        <f t="shared" si="1"/>
        <v>0.53741496598639471</v>
      </c>
      <c r="AD8">
        <f t="shared" si="2"/>
        <v>0.32312925170068024</v>
      </c>
      <c r="AE8">
        <f t="shared" si="3"/>
        <v>1.0000000000000002</v>
      </c>
      <c r="AF8">
        <v>1</v>
      </c>
      <c r="AG8">
        <v>10</v>
      </c>
      <c r="AH8">
        <v>5</v>
      </c>
      <c r="AI8">
        <v>13</v>
      </c>
      <c r="AJ8">
        <v>7</v>
      </c>
      <c r="AK8">
        <v>2</v>
      </c>
      <c r="AL8">
        <v>0</v>
      </c>
      <c r="AM8">
        <f t="shared" si="4"/>
        <v>0.32312925170068024</v>
      </c>
    </row>
    <row r="9" spans="1:39" x14ac:dyDescent="0.3">
      <c r="A9" t="s">
        <v>29</v>
      </c>
      <c r="B9" t="s">
        <v>73</v>
      </c>
      <c r="C9" s="1">
        <v>0.58333333333333337</v>
      </c>
      <c r="D9" s="2" t="s">
        <v>58</v>
      </c>
      <c r="E9" t="s">
        <v>38</v>
      </c>
      <c r="F9">
        <v>1</v>
      </c>
      <c r="G9">
        <v>0</v>
      </c>
      <c r="H9" t="s">
        <v>32</v>
      </c>
      <c r="I9">
        <v>1</v>
      </c>
      <c r="J9">
        <v>0</v>
      </c>
      <c r="K9" t="s">
        <v>32</v>
      </c>
      <c r="L9" t="s">
        <v>59</v>
      </c>
      <c r="M9">
        <v>12</v>
      </c>
      <c r="N9">
        <v>10</v>
      </c>
      <c r="O9">
        <v>2</v>
      </c>
      <c r="P9">
        <v>2</v>
      </c>
      <c r="Q9">
        <v>12</v>
      </c>
      <c r="R9">
        <v>6</v>
      </c>
      <c r="S9">
        <v>14</v>
      </c>
      <c r="T9">
        <v>5</v>
      </c>
      <c r="U9">
        <v>1</v>
      </c>
      <c r="V9">
        <v>2</v>
      </c>
      <c r="W9">
        <v>0</v>
      </c>
      <c r="X9">
        <v>0</v>
      </c>
      <c r="Y9">
        <v>1.45</v>
      </c>
      <c r="Z9">
        <v>4.97</v>
      </c>
      <c r="AA9">
        <v>6.68</v>
      </c>
      <c r="AB9">
        <f t="shared" si="0"/>
        <v>0.2138613861386138</v>
      </c>
      <c r="AC9">
        <f t="shared" si="1"/>
        <v>0.91089108910891081</v>
      </c>
      <c r="AD9">
        <f t="shared" si="2"/>
        <v>-0.12475247524752474</v>
      </c>
      <c r="AE9">
        <f t="shared" si="3"/>
        <v>0.99999999999999989</v>
      </c>
      <c r="AF9">
        <v>0</v>
      </c>
      <c r="AG9">
        <v>12</v>
      </c>
      <c r="AH9">
        <v>2</v>
      </c>
      <c r="AI9">
        <v>12</v>
      </c>
      <c r="AJ9">
        <v>14</v>
      </c>
      <c r="AK9">
        <v>1</v>
      </c>
      <c r="AL9">
        <v>0</v>
      </c>
      <c r="AM9">
        <f t="shared" si="4"/>
        <v>0.91089108910891081</v>
      </c>
    </row>
    <row r="10" spans="1:39" x14ac:dyDescent="0.3">
      <c r="A10" t="s">
        <v>29</v>
      </c>
      <c r="B10" t="s">
        <v>74</v>
      </c>
      <c r="C10" s="1">
        <v>0.83333333333333337</v>
      </c>
      <c r="D10" t="s">
        <v>39</v>
      </c>
      <c r="E10" s="2" t="s">
        <v>58</v>
      </c>
      <c r="F10">
        <v>1</v>
      </c>
      <c r="G10">
        <v>0</v>
      </c>
      <c r="H10" t="s">
        <v>32</v>
      </c>
      <c r="I10">
        <v>1</v>
      </c>
      <c r="J10">
        <v>0</v>
      </c>
      <c r="K10" t="s">
        <v>32</v>
      </c>
      <c r="L10" t="s">
        <v>37</v>
      </c>
      <c r="M10">
        <v>8</v>
      </c>
      <c r="N10">
        <v>9</v>
      </c>
      <c r="O10">
        <v>2</v>
      </c>
      <c r="P10">
        <v>3</v>
      </c>
      <c r="Q10">
        <v>10</v>
      </c>
      <c r="R10">
        <v>12</v>
      </c>
      <c r="S10">
        <v>7</v>
      </c>
      <c r="T10">
        <v>12</v>
      </c>
      <c r="U10">
        <v>4</v>
      </c>
      <c r="V10">
        <v>4</v>
      </c>
      <c r="W10">
        <v>0</v>
      </c>
      <c r="X10">
        <v>0</v>
      </c>
      <c r="Y10">
        <v>3.88</v>
      </c>
      <c r="Z10">
        <v>3.79</v>
      </c>
      <c r="AA10">
        <v>1.93</v>
      </c>
      <c r="AB10">
        <f t="shared" si="0"/>
        <v>0.15454545454545449</v>
      </c>
      <c r="AC10">
        <f t="shared" si="1"/>
        <v>0.12727272727272726</v>
      </c>
      <c r="AD10">
        <f t="shared" si="2"/>
        <v>0.71818181818181825</v>
      </c>
      <c r="AE10">
        <f t="shared" si="3"/>
        <v>1</v>
      </c>
      <c r="AF10">
        <v>1</v>
      </c>
      <c r="AG10">
        <v>9</v>
      </c>
      <c r="AH10">
        <v>3</v>
      </c>
      <c r="AI10">
        <v>12</v>
      </c>
      <c r="AJ10">
        <v>12</v>
      </c>
      <c r="AK10">
        <v>4</v>
      </c>
      <c r="AL10">
        <v>0</v>
      </c>
      <c r="AM10">
        <f t="shared" si="4"/>
        <v>0.71818181818181825</v>
      </c>
    </row>
    <row r="11" spans="1:39" x14ac:dyDescent="0.3">
      <c r="A11" t="s">
        <v>29</v>
      </c>
      <c r="B11" t="s">
        <v>75</v>
      </c>
      <c r="C11" s="1">
        <v>0.6875</v>
      </c>
      <c r="D11" s="2" t="s">
        <v>58</v>
      </c>
      <c r="E11" t="s">
        <v>45</v>
      </c>
      <c r="F11">
        <v>2</v>
      </c>
      <c r="G11">
        <v>2</v>
      </c>
      <c r="H11" t="s">
        <v>40</v>
      </c>
      <c r="I11">
        <v>2</v>
      </c>
      <c r="J11">
        <v>1</v>
      </c>
      <c r="K11" t="s">
        <v>32</v>
      </c>
      <c r="L11" t="s">
        <v>59</v>
      </c>
      <c r="M11">
        <v>15</v>
      </c>
      <c r="N11">
        <v>10</v>
      </c>
      <c r="O11">
        <v>6</v>
      </c>
      <c r="P11">
        <v>4</v>
      </c>
      <c r="Q11">
        <v>18</v>
      </c>
      <c r="R11">
        <v>9</v>
      </c>
      <c r="S11">
        <v>12</v>
      </c>
      <c r="T11">
        <v>5</v>
      </c>
      <c r="U11">
        <v>2</v>
      </c>
      <c r="V11">
        <v>0</v>
      </c>
      <c r="W11">
        <v>0</v>
      </c>
      <c r="X11">
        <v>0</v>
      </c>
      <c r="Y11">
        <v>1.49</v>
      </c>
      <c r="Z11">
        <v>4.63</v>
      </c>
      <c r="AA11">
        <v>6.49</v>
      </c>
      <c r="AB11">
        <f t="shared" si="0"/>
        <v>0.24453694068678467</v>
      </c>
      <c r="AC11">
        <f t="shared" si="1"/>
        <v>0.89802289281997927</v>
      </c>
      <c r="AD11">
        <f t="shared" si="2"/>
        <v>-0.14255983350676379</v>
      </c>
      <c r="AE11">
        <f t="shared" si="3"/>
        <v>1.0000000000000002</v>
      </c>
      <c r="AF11">
        <v>0</v>
      </c>
      <c r="AG11">
        <v>15</v>
      </c>
      <c r="AH11">
        <v>6</v>
      </c>
      <c r="AI11">
        <v>18</v>
      </c>
      <c r="AJ11">
        <v>12</v>
      </c>
      <c r="AK11">
        <v>2</v>
      </c>
      <c r="AL11">
        <v>0</v>
      </c>
      <c r="AM11">
        <f t="shared" si="4"/>
        <v>0.89802289281997927</v>
      </c>
    </row>
    <row r="12" spans="1:39" x14ac:dyDescent="0.3">
      <c r="A12" t="s">
        <v>29</v>
      </c>
      <c r="B12" t="s">
        <v>76</v>
      </c>
      <c r="C12" s="1">
        <v>0.625</v>
      </c>
      <c r="D12" s="2" t="s">
        <v>58</v>
      </c>
      <c r="E12" t="s">
        <v>56</v>
      </c>
      <c r="F12">
        <v>1</v>
      </c>
      <c r="G12">
        <v>1</v>
      </c>
      <c r="H12" t="s">
        <v>40</v>
      </c>
      <c r="I12">
        <v>1</v>
      </c>
      <c r="J12">
        <v>0</v>
      </c>
      <c r="K12" t="s">
        <v>32</v>
      </c>
      <c r="L12" t="s">
        <v>33</v>
      </c>
      <c r="M12">
        <v>10</v>
      </c>
      <c r="N12">
        <v>25</v>
      </c>
      <c r="O12">
        <v>4</v>
      </c>
      <c r="P12">
        <v>8</v>
      </c>
      <c r="Q12">
        <v>6</v>
      </c>
      <c r="R12">
        <v>15</v>
      </c>
      <c r="S12">
        <v>8</v>
      </c>
      <c r="T12">
        <v>9</v>
      </c>
      <c r="U12">
        <v>0</v>
      </c>
      <c r="V12">
        <v>2</v>
      </c>
      <c r="W12">
        <v>0</v>
      </c>
      <c r="X12">
        <v>0</v>
      </c>
      <c r="Y12">
        <v>1.78</v>
      </c>
      <c r="Z12">
        <v>3.8</v>
      </c>
      <c r="AA12">
        <v>4.6500000000000004</v>
      </c>
      <c r="AB12">
        <f t="shared" si="0"/>
        <v>0.22544951590594753</v>
      </c>
      <c r="AC12">
        <f t="shared" si="1"/>
        <v>0.78423236514522798</v>
      </c>
      <c r="AD12">
        <f t="shared" si="2"/>
        <v>-9.6818810511756954E-3</v>
      </c>
      <c r="AE12">
        <f t="shared" si="3"/>
        <v>0.99999999999999989</v>
      </c>
      <c r="AF12">
        <v>0</v>
      </c>
      <c r="AG12">
        <v>10</v>
      </c>
      <c r="AH12">
        <v>4</v>
      </c>
      <c r="AI12">
        <v>6</v>
      </c>
      <c r="AJ12">
        <v>8</v>
      </c>
      <c r="AK12">
        <v>0</v>
      </c>
      <c r="AL12">
        <v>0</v>
      </c>
      <c r="AM12">
        <f t="shared" si="4"/>
        <v>0.78423236514522798</v>
      </c>
    </row>
    <row r="13" spans="1:39" x14ac:dyDescent="0.3">
      <c r="A13" t="s">
        <v>29</v>
      </c>
      <c r="B13" t="s">
        <v>77</v>
      </c>
      <c r="C13" s="1">
        <v>0.72916666666666663</v>
      </c>
      <c r="D13" t="s">
        <v>55</v>
      </c>
      <c r="E13" s="2" t="s">
        <v>58</v>
      </c>
      <c r="F13">
        <v>2</v>
      </c>
      <c r="G13">
        <v>0</v>
      </c>
      <c r="H13" t="s">
        <v>32</v>
      </c>
      <c r="I13">
        <v>0</v>
      </c>
      <c r="J13">
        <v>0</v>
      </c>
      <c r="K13" t="s">
        <v>40</v>
      </c>
      <c r="L13" t="s">
        <v>53</v>
      </c>
      <c r="M13">
        <v>19</v>
      </c>
      <c r="N13">
        <v>8</v>
      </c>
      <c r="O13">
        <v>7</v>
      </c>
      <c r="P13">
        <v>1</v>
      </c>
      <c r="Q13">
        <v>10</v>
      </c>
      <c r="R13">
        <v>10</v>
      </c>
      <c r="S13">
        <v>5</v>
      </c>
      <c r="T13">
        <v>4</v>
      </c>
      <c r="U13">
        <v>1</v>
      </c>
      <c r="V13">
        <v>1</v>
      </c>
      <c r="W13">
        <v>0</v>
      </c>
      <c r="X13">
        <v>0</v>
      </c>
      <c r="Y13">
        <v>1.99</v>
      </c>
      <c r="Z13">
        <v>3.78</v>
      </c>
      <c r="AA13">
        <v>3.62</v>
      </c>
      <c r="AB13">
        <f t="shared" si="0"/>
        <v>0.12989045383411588</v>
      </c>
      <c r="AC13">
        <f t="shared" si="1"/>
        <v>0.6901408450704225</v>
      </c>
      <c r="AD13">
        <f t="shared" si="2"/>
        <v>0.17996870109546156</v>
      </c>
      <c r="AE13">
        <f t="shared" si="3"/>
        <v>1</v>
      </c>
      <c r="AF13">
        <v>1</v>
      </c>
      <c r="AG13">
        <v>8</v>
      </c>
      <c r="AH13">
        <v>1</v>
      </c>
      <c r="AI13">
        <v>10</v>
      </c>
      <c r="AJ13">
        <v>4</v>
      </c>
      <c r="AK13">
        <v>1</v>
      </c>
      <c r="AL13">
        <v>0</v>
      </c>
      <c r="AM13">
        <f t="shared" si="4"/>
        <v>0.17996870109546156</v>
      </c>
    </row>
    <row r="14" spans="1:39" x14ac:dyDescent="0.3">
      <c r="A14" t="s">
        <v>29</v>
      </c>
      <c r="B14" t="s">
        <v>78</v>
      </c>
      <c r="C14" s="1">
        <v>0.625</v>
      </c>
      <c r="D14" s="2" t="s">
        <v>58</v>
      </c>
      <c r="E14" t="s">
        <v>43</v>
      </c>
      <c r="F14">
        <v>2</v>
      </c>
      <c r="G14">
        <v>2</v>
      </c>
      <c r="H14" t="s">
        <v>40</v>
      </c>
      <c r="I14">
        <v>1</v>
      </c>
      <c r="J14">
        <v>1</v>
      </c>
      <c r="K14" t="s">
        <v>40</v>
      </c>
      <c r="L14" t="s">
        <v>65</v>
      </c>
      <c r="M14">
        <v>12</v>
      </c>
      <c r="N14">
        <v>21</v>
      </c>
      <c r="O14">
        <v>5</v>
      </c>
      <c r="P14">
        <v>6</v>
      </c>
      <c r="Q14">
        <v>13</v>
      </c>
      <c r="R14">
        <v>19</v>
      </c>
      <c r="S14">
        <v>6</v>
      </c>
      <c r="T14">
        <v>8</v>
      </c>
      <c r="U14">
        <v>6</v>
      </c>
      <c r="V14">
        <v>2</v>
      </c>
      <c r="W14">
        <v>0</v>
      </c>
      <c r="X14">
        <v>0</v>
      </c>
      <c r="Y14">
        <v>1.47</v>
      </c>
      <c r="Z14">
        <v>4.75</v>
      </c>
      <c r="AA14">
        <v>6.55</v>
      </c>
      <c r="AB14">
        <f t="shared" si="0"/>
        <v>0.23234390992835208</v>
      </c>
      <c r="AC14">
        <f t="shared" si="1"/>
        <v>0.90378710337768686</v>
      </c>
      <c r="AD14">
        <f t="shared" si="2"/>
        <v>-0.13613101330603891</v>
      </c>
      <c r="AE14">
        <f t="shared" si="3"/>
        <v>1</v>
      </c>
      <c r="AF14">
        <v>0</v>
      </c>
      <c r="AG14">
        <v>12</v>
      </c>
      <c r="AH14">
        <v>5</v>
      </c>
      <c r="AI14">
        <v>13</v>
      </c>
      <c r="AJ14">
        <v>6</v>
      </c>
      <c r="AK14">
        <v>6</v>
      </c>
      <c r="AL14">
        <v>0</v>
      </c>
      <c r="AM14">
        <f t="shared" si="4"/>
        <v>0.90378710337768686</v>
      </c>
    </row>
    <row r="15" spans="1:39" x14ac:dyDescent="0.3">
      <c r="A15" t="s">
        <v>29</v>
      </c>
      <c r="B15" t="s">
        <v>79</v>
      </c>
      <c r="C15" s="1">
        <v>0.58333333333333337</v>
      </c>
      <c r="D15" t="s">
        <v>31</v>
      </c>
      <c r="E15" s="2" t="s">
        <v>58</v>
      </c>
      <c r="F15">
        <v>2</v>
      </c>
      <c r="G15">
        <v>2</v>
      </c>
      <c r="H15" t="s">
        <v>40</v>
      </c>
      <c r="I15">
        <v>2</v>
      </c>
      <c r="J15">
        <v>1</v>
      </c>
      <c r="K15" t="s">
        <v>32</v>
      </c>
      <c r="L15" t="s">
        <v>67</v>
      </c>
      <c r="M15">
        <v>15</v>
      </c>
      <c r="N15">
        <v>16</v>
      </c>
      <c r="O15">
        <v>8</v>
      </c>
      <c r="P15">
        <v>7</v>
      </c>
      <c r="Q15">
        <v>8</v>
      </c>
      <c r="R15">
        <v>10</v>
      </c>
      <c r="S15">
        <v>7</v>
      </c>
      <c r="T15">
        <v>12</v>
      </c>
      <c r="U15">
        <v>2</v>
      </c>
      <c r="V15">
        <v>1</v>
      </c>
      <c r="W15">
        <v>0</v>
      </c>
      <c r="X15">
        <v>0</v>
      </c>
      <c r="Y15">
        <v>4.1399999999999997</v>
      </c>
      <c r="Z15">
        <v>4.22</v>
      </c>
      <c r="AA15">
        <v>1.77</v>
      </c>
      <c r="AB15">
        <f t="shared" si="0"/>
        <v>9.6774193548387163E-2</v>
      </c>
      <c r="AC15">
        <f t="shared" si="1"/>
        <v>0.11921458625525956</v>
      </c>
      <c r="AD15">
        <f t="shared" si="2"/>
        <v>0.7840112201963535</v>
      </c>
      <c r="AE15">
        <f t="shared" si="3"/>
        <v>1.0000000000000002</v>
      </c>
      <c r="AF15">
        <v>1</v>
      </c>
      <c r="AG15">
        <v>16</v>
      </c>
      <c r="AH15">
        <v>7</v>
      </c>
      <c r="AI15">
        <v>10</v>
      </c>
      <c r="AJ15">
        <v>12</v>
      </c>
      <c r="AK15">
        <v>1</v>
      </c>
      <c r="AL15">
        <v>0</v>
      </c>
      <c r="AM15">
        <f t="shared" si="4"/>
        <v>0.7840112201963535</v>
      </c>
    </row>
    <row r="16" spans="1:39" x14ac:dyDescent="0.3">
      <c r="A16" t="s">
        <v>29</v>
      </c>
      <c r="B16" t="s">
        <v>80</v>
      </c>
      <c r="C16" s="1">
        <v>0.84375</v>
      </c>
      <c r="D16" s="2" t="s">
        <v>58</v>
      </c>
      <c r="E16" t="s">
        <v>49</v>
      </c>
      <c r="F16">
        <v>1</v>
      </c>
      <c r="G16">
        <v>2</v>
      </c>
      <c r="H16" t="s">
        <v>36</v>
      </c>
      <c r="I16">
        <v>0</v>
      </c>
      <c r="J16">
        <v>1</v>
      </c>
      <c r="K16" t="s">
        <v>36</v>
      </c>
      <c r="L16" t="s">
        <v>44</v>
      </c>
      <c r="M16">
        <v>12</v>
      </c>
      <c r="N16">
        <v>20</v>
      </c>
      <c r="O16">
        <v>5</v>
      </c>
      <c r="P16">
        <v>9</v>
      </c>
      <c r="Q16">
        <v>10</v>
      </c>
      <c r="R16">
        <v>11</v>
      </c>
      <c r="S16">
        <v>9</v>
      </c>
      <c r="T16">
        <v>9</v>
      </c>
      <c r="U16">
        <v>3</v>
      </c>
      <c r="V16">
        <v>1</v>
      </c>
      <c r="W16">
        <v>0</v>
      </c>
      <c r="X16">
        <v>0</v>
      </c>
      <c r="Y16">
        <v>1.61</v>
      </c>
      <c r="Z16">
        <v>4.2300000000000004</v>
      </c>
      <c r="AA16">
        <v>5.41</v>
      </c>
      <c r="AB16">
        <f t="shared" si="0"/>
        <v>0.21696969696969698</v>
      </c>
      <c r="AC16">
        <f t="shared" si="1"/>
        <v>0.85212121212121228</v>
      </c>
      <c r="AD16">
        <f t="shared" si="2"/>
        <v>-6.9090909090909022E-2</v>
      </c>
      <c r="AE16">
        <f t="shared" si="3"/>
        <v>1.0000000000000002</v>
      </c>
      <c r="AF16">
        <v>0</v>
      </c>
      <c r="AG16">
        <v>12</v>
      </c>
      <c r="AH16">
        <v>5</v>
      </c>
      <c r="AI16">
        <v>10</v>
      </c>
      <c r="AJ16">
        <v>9</v>
      </c>
      <c r="AK16">
        <v>3</v>
      </c>
      <c r="AL16">
        <v>0</v>
      </c>
      <c r="AM16">
        <f t="shared" si="4"/>
        <v>0.85212121212121228</v>
      </c>
    </row>
    <row r="17" spans="1:39" x14ac:dyDescent="0.3">
      <c r="A17" t="s">
        <v>29</v>
      </c>
      <c r="B17" t="s">
        <v>81</v>
      </c>
      <c r="C17" s="1">
        <v>0.83333333333333337</v>
      </c>
      <c r="D17" t="s">
        <v>34</v>
      </c>
      <c r="E17" s="2" t="s">
        <v>58</v>
      </c>
      <c r="F17">
        <v>1</v>
      </c>
      <c r="G17">
        <v>3</v>
      </c>
      <c r="H17" t="s">
        <v>36</v>
      </c>
      <c r="I17">
        <v>1</v>
      </c>
      <c r="J17">
        <v>0</v>
      </c>
      <c r="K17" t="s">
        <v>32</v>
      </c>
      <c r="L17" t="s">
        <v>37</v>
      </c>
      <c r="M17">
        <v>11</v>
      </c>
      <c r="N17">
        <v>10</v>
      </c>
      <c r="O17">
        <v>4</v>
      </c>
      <c r="P17">
        <v>3</v>
      </c>
      <c r="Q17">
        <v>12</v>
      </c>
      <c r="R17">
        <v>6</v>
      </c>
      <c r="S17">
        <v>4</v>
      </c>
      <c r="T17">
        <v>3</v>
      </c>
      <c r="U17">
        <v>2</v>
      </c>
      <c r="V17">
        <v>0</v>
      </c>
      <c r="W17">
        <v>0</v>
      </c>
      <c r="X17">
        <v>0</v>
      </c>
      <c r="Y17">
        <v>3.43</v>
      </c>
      <c r="Z17">
        <v>4.0199999999999996</v>
      </c>
      <c r="AA17">
        <v>1.98</v>
      </c>
      <c r="AB17">
        <f t="shared" si="0"/>
        <v>6.0653188180404445E-2</v>
      </c>
      <c r="AC17">
        <f t="shared" si="1"/>
        <v>0.2441679626749611</v>
      </c>
      <c r="AD17">
        <f t="shared" si="2"/>
        <v>0.69517884914463435</v>
      </c>
      <c r="AE17">
        <f t="shared" si="3"/>
        <v>0.99999999999999989</v>
      </c>
      <c r="AF17">
        <v>1</v>
      </c>
      <c r="AG17">
        <v>10</v>
      </c>
      <c r="AH17">
        <v>3</v>
      </c>
      <c r="AI17">
        <v>6</v>
      </c>
      <c r="AJ17">
        <v>3</v>
      </c>
      <c r="AK17">
        <v>0</v>
      </c>
      <c r="AL17">
        <v>0</v>
      </c>
      <c r="AM17">
        <f t="shared" si="4"/>
        <v>0.69517884914463435</v>
      </c>
    </row>
    <row r="18" spans="1:39" x14ac:dyDescent="0.3">
      <c r="A18" t="s">
        <v>29</v>
      </c>
      <c r="B18" t="s">
        <v>82</v>
      </c>
      <c r="C18" s="1">
        <v>0.6875</v>
      </c>
      <c r="D18" s="2" t="s">
        <v>58</v>
      </c>
      <c r="E18" t="s">
        <v>35</v>
      </c>
      <c r="F18">
        <v>0</v>
      </c>
      <c r="G18">
        <v>3</v>
      </c>
      <c r="H18" t="s">
        <v>36</v>
      </c>
      <c r="I18">
        <v>0</v>
      </c>
      <c r="J18">
        <v>3</v>
      </c>
      <c r="K18" t="s">
        <v>36</v>
      </c>
      <c r="L18" t="s">
        <v>67</v>
      </c>
      <c r="M18">
        <v>6</v>
      </c>
      <c r="N18">
        <v>14</v>
      </c>
      <c r="O18">
        <v>1</v>
      </c>
      <c r="P18">
        <v>7</v>
      </c>
      <c r="Q18">
        <v>9</v>
      </c>
      <c r="R18">
        <v>24</v>
      </c>
      <c r="S18">
        <v>3</v>
      </c>
      <c r="T18">
        <v>3</v>
      </c>
      <c r="U18">
        <v>1</v>
      </c>
      <c r="V18">
        <v>4</v>
      </c>
      <c r="W18">
        <v>0</v>
      </c>
      <c r="X18">
        <v>0</v>
      </c>
      <c r="Y18">
        <v>6.03</v>
      </c>
      <c r="Z18">
        <v>5.33</v>
      </c>
      <c r="AA18">
        <v>1.45</v>
      </c>
      <c r="AB18">
        <f t="shared" si="0"/>
        <v>0.11722731906218149</v>
      </c>
      <c r="AC18">
        <f t="shared" si="1"/>
        <v>-2.5484199796126403E-2</v>
      </c>
      <c r="AD18">
        <f t="shared" si="2"/>
        <v>0.90825688073394506</v>
      </c>
      <c r="AE18">
        <f t="shared" si="3"/>
        <v>1.0000000000000002</v>
      </c>
      <c r="AF18">
        <v>0</v>
      </c>
      <c r="AG18">
        <v>6</v>
      </c>
      <c r="AH18">
        <v>1</v>
      </c>
      <c r="AI18">
        <v>9</v>
      </c>
      <c r="AJ18">
        <v>3</v>
      </c>
      <c r="AK18">
        <v>1</v>
      </c>
      <c r="AL18">
        <v>0</v>
      </c>
      <c r="AM18">
        <f t="shared" si="4"/>
        <v>-2.5484199796126403E-2</v>
      </c>
    </row>
    <row r="19" spans="1:39" x14ac:dyDescent="0.3">
      <c r="A19" t="s">
        <v>29</v>
      </c>
      <c r="B19" t="s">
        <v>83</v>
      </c>
      <c r="C19" s="1">
        <v>0.52083333333333337</v>
      </c>
      <c r="D19" t="s">
        <v>46</v>
      </c>
      <c r="E19" s="2" t="s">
        <v>58</v>
      </c>
      <c r="F19">
        <v>0</v>
      </c>
      <c r="G19">
        <v>0</v>
      </c>
      <c r="H19" t="s">
        <v>40</v>
      </c>
      <c r="I19">
        <v>0</v>
      </c>
      <c r="J19">
        <v>0</v>
      </c>
      <c r="K19" t="s">
        <v>40</v>
      </c>
      <c r="L19" t="s">
        <v>41</v>
      </c>
      <c r="M19">
        <v>9</v>
      </c>
      <c r="N19">
        <v>6</v>
      </c>
      <c r="O19">
        <v>0</v>
      </c>
      <c r="P19">
        <v>2</v>
      </c>
      <c r="Q19">
        <v>10</v>
      </c>
      <c r="R19">
        <v>11</v>
      </c>
      <c r="S19">
        <v>5</v>
      </c>
      <c r="T19">
        <v>4</v>
      </c>
      <c r="U19">
        <v>2</v>
      </c>
      <c r="V19">
        <v>3</v>
      </c>
      <c r="W19">
        <v>0</v>
      </c>
      <c r="X19">
        <v>0</v>
      </c>
      <c r="Y19">
        <v>2.33</v>
      </c>
      <c r="Z19">
        <v>3.75</v>
      </c>
      <c r="AA19">
        <v>2.9</v>
      </c>
      <c r="AB19">
        <f t="shared" si="0"/>
        <v>8.0267558528428165E-2</v>
      </c>
      <c r="AC19">
        <f t="shared" si="1"/>
        <v>0.55518394648829428</v>
      </c>
      <c r="AD19">
        <f t="shared" si="2"/>
        <v>0.36454849498327757</v>
      </c>
      <c r="AE19">
        <f t="shared" si="3"/>
        <v>1</v>
      </c>
      <c r="AF19">
        <v>1</v>
      </c>
      <c r="AG19">
        <v>6</v>
      </c>
      <c r="AH19">
        <v>2</v>
      </c>
      <c r="AI19">
        <v>11</v>
      </c>
      <c r="AJ19">
        <v>4</v>
      </c>
      <c r="AK19">
        <v>3</v>
      </c>
      <c r="AL19">
        <v>0</v>
      </c>
      <c r="AM19">
        <f t="shared" si="4"/>
        <v>0.36454849498327757</v>
      </c>
    </row>
    <row r="20" spans="1:39" x14ac:dyDescent="0.3">
      <c r="A20" t="s">
        <v>29</v>
      </c>
      <c r="B20" t="s">
        <v>84</v>
      </c>
      <c r="C20" s="1">
        <v>0.625</v>
      </c>
      <c r="D20" t="s">
        <v>38</v>
      </c>
      <c r="E20" s="2" t="s">
        <v>58</v>
      </c>
      <c r="F20">
        <v>1</v>
      </c>
      <c r="G20">
        <v>1</v>
      </c>
      <c r="H20" t="s">
        <v>40</v>
      </c>
      <c r="I20">
        <v>1</v>
      </c>
      <c r="J20">
        <v>0</v>
      </c>
      <c r="K20" t="s">
        <v>32</v>
      </c>
      <c r="L20" t="s">
        <v>65</v>
      </c>
      <c r="M20">
        <v>12</v>
      </c>
      <c r="N20">
        <v>17</v>
      </c>
      <c r="O20">
        <v>4</v>
      </c>
      <c r="P20">
        <v>2</v>
      </c>
      <c r="Q20">
        <v>5</v>
      </c>
      <c r="R20">
        <v>13</v>
      </c>
      <c r="S20">
        <v>8</v>
      </c>
      <c r="T20">
        <v>3</v>
      </c>
      <c r="U20">
        <v>4</v>
      </c>
      <c r="V20">
        <v>4</v>
      </c>
      <c r="W20">
        <v>0</v>
      </c>
      <c r="X20">
        <v>0</v>
      </c>
      <c r="Y20">
        <v>3.5</v>
      </c>
      <c r="Z20">
        <v>3.85</v>
      </c>
      <c r="AA20">
        <v>2.0099999999999998</v>
      </c>
      <c r="AB20">
        <f t="shared" si="0"/>
        <v>0.10377358490566034</v>
      </c>
      <c r="AC20">
        <f t="shared" si="1"/>
        <v>0.21383647798742131</v>
      </c>
      <c r="AD20">
        <f t="shared" si="2"/>
        <v>0.68238993710691831</v>
      </c>
      <c r="AE20">
        <f t="shared" si="3"/>
        <v>1</v>
      </c>
      <c r="AF20">
        <v>1</v>
      </c>
      <c r="AG20">
        <v>17</v>
      </c>
      <c r="AH20">
        <v>2</v>
      </c>
      <c r="AI20">
        <v>13</v>
      </c>
      <c r="AJ20">
        <v>3</v>
      </c>
      <c r="AK20">
        <v>4</v>
      </c>
      <c r="AL20">
        <v>0</v>
      </c>
      <c r="AM20">
        <f t="shared" si="4"/>
        <v>0.68238993710691831</v>
      </c>
    </row>
    <row r="21" spans="1:39" x14ac:dyDescent="0.3">
      <c r="A21" t="s">
        <v>29</v>
      </c>
      <c r="B21" t="s">
        <v>85</v>
      </c>
      <c r="C21" s="1">
        <v>0.58333333333333337</v>
      </c>
      <c r="D21" s="2" t="s">
        <v>58</v>
      </c>
      <c r="E21" t="s">
        <v>61</v>
      </c>
      <c r="F21">
        <v>1</v>
      </c>
      <c r="G21">
        <v>2</v>
      </c>
      <c r="H21" t="s">
        <v>36</v>
      </c>
      <c r="I21">
        <v>1</v>
      </c>
      <c r="J21">
        <v>0</v>
      </c>
      <c r="K21" t="s">
        <v>32</v>
      </c>
      <c r="L21" t="s">
        <v>50</v>
      </c>
      <c r="M21">
        <v>7</v>
      </c>
      <c r="N21">
        <v>13</v>
      </c>
      <c r="O21">
        <v>2</v>
      </c>
      <c r="P21">
        <v>4</v>
      </c>
      <c r="Q21">
        <v>13</v>
      </c>
      <c r="R21">
        <v>19</v>
      </c>
      <c r="S21">
        <v>2</v>
      </c>
      <c r="T21">
        <v>3</v>
      </c>
      <c r="U21">
        <v>5</v>
      </c>
      <c r="V21">
        <v>4</v>
      </c>
      <c r="W21">
        <v>0</v>
      </c>
      <c r="X21">
        <v>0</v>
      </c>
      <c r="Y21">
        <v>2.86</v>
      </c>
      <c r="Z21">
        <v>3.73</v>
      </c>
      <c r="AA21">
        <v>2.35</v>
      </c>
      <c r="AB21">
        <f t="shared" si="0"/>
        <v>8.0808080808080815E-2</v>
      </c>
      <c r="AC21">
        <f t="shared" si="1"/>
        <v>0.37373737373737381</v>
      </c>
      <c r="AD21">
        <f t="shared" si="2"/>
        <v>0.54545454545454553</v>
      </c>
      <c r="AE21">
        <f t="shared" si="3"/>
        <v>1.0000000000000002</v>
      </c>
      <c r="AF21">
        <v>0</v>
      </c>
      <c r="AG21">
        <v>7</v>
      </c>
      <c r="AH21">
        <v>2</v>
      </c>
      <c r="AI21">
        <v>13</v>
      </c>
      <c r="AJ21">
        <v>2</v>
      </c>
      <c r="AK21">
        <v>5</v>
      </c>
      <c r="AL21">
        <v>0</v>
      </c>
      <c r="AM21">
        <f t="shared" si="4"/>
        <v>0.37373737373737381</v>
      </c>
    </row>
    <row r="22" spans="1:39" x14ac:dyDescent="0.3">
      <c r="A22" t="s">
        <v>29</v>
      </c>
      <c r="B22" t="s">
        <v>86</v>
      </c>
      <c r="C22" s="1">
        <v>0.83333333333333337</v>
      </c>
      <c r="D22" s="2" t="s">
        <v>58</v>
      </c>
      <c r="E22" t="s">
        <v>60</v>
      </c>
      <c r="F22">
        <v>2</v>
      </c>
      <c r="G22">
        <v>0</v>
      </c>
      <c r="H22" t="s">
        <v>32</v>
      </c>
      <c r="I22">
        <v>2</v>
      </c>
      <c r="J22">
        <v>0</v>
      </c>
      <c r="K22" t="s">
        <v>32</v>
      </c>
      <c r="L22" t="s">
        <v>53</v>
      </c>
      <c r="M22">
        <v>10</v>
      </c>
      <c r="N22">
        <v>10</v>
      </c>
      <c r="O22">
        <v>4</v>
      </c>
      <c r="P22">
        <v>4</v>
      </c>
      <c r="Q22">
        <v>11</v>
      </c>
      <c r="R22">
        <v>15</v>
      </c>
      <c r="S22">
        <v>1</v>
      </c>
      <c r="T22">
        <v>4</v>
      </c>
      <c r="U22">
        <v>2</v>
      </c>
      <c r="V22">
        <v>0</v>
      </c>
      <c r="W22">
        <v>0</v>
      </c>
      <c r="X22">
        <v>0</v>
      </c>
      <c r="Y22">
        <v>2.58</v>
      </c>
      <c r="Z22">
        <v>3.64</v>
      </c>
      <c r="AA22">
        <v>2.61</v>
      </c>
      <c r="AB22">
        <f t="shared" si="0"/>
        <v>9.433962264150933E-2</v>
      </c>
      <c r="AC22">
        <f t="shared" si="1"/>
        <v>0.45797598627787306</v>
      </c>
      <c r="AD22">
        <f t="shared" si="2"/>
        <v>0.44768439108061764</v>
      </c>
      <c r="AE22">
        <f t="shared" si="3"/>
        <v>1</v>
      </c>
      <c r="AF22">
        <v>0</v>
      </c>
      <c r="AG22">
        <v>10</v>
      </c>
      <c r="AH22">
        <v>4</v>
      </c>
      <c r="AI22">
        <v>11</v>
      </c>
      <c r="AJ22">
        <v>1</v>
      </c>
      <c r="AK22">
        <v>2</v>
      </c>
      <c r="AL22">
        <v>0</v>
      </c>
      <c r="AM22">
        <f t="shared" si="4"/>
        <v>0.45797598627787306</v>
      </c>
    </row>
    <row r="23" spans="1:39" x14ac:dyDescent="0.3">
      <c r="A23" t="s">
        <v>29</v>
      </c>
      <c r="B23" t="s">
        <v>87</v>
      </c>
      <c r="C23" s="1">
        <v>0.52083333333333337</v>
      </c>
      <c r="D23" t="s">
        <v>45</v>
      </c>
      <c r="E23" s="2" t="s">
        <v>58</v>
      </c>
      <c r="F23">
        <v>1</v>
      </c>
      <c r="G23">
        <v>1</v>
      </c>
      <c r="H23" t="s">
        <v>40</v>
      </c>
      <c r="I23">
        <v>0</v>
      </c>
      <c r="J23">
        <v>1</v>
      </c>
      <c r="K23" t="s">
        <v>36</v>
      </c>
      <c r="L23" t="s">
        <v>67</v>
      </c>
      <c r="M23">
        <v>6</v>
      </c>
      <c r="N23">
        <v>7</v>
      </c>
      <c r="O23">
        <v>3</v>
      </c>
      <c r="P23">
        <v>4</v>
      </c>
      <c r="Q23">
        <v>14</v>
      </c>
      <c r="R23">
        <v>22</v>
      </c>
      <c r="S23">
        <v>1</v>
      </c>
      <c r="T23">
        <v>4</v>
      </c>
      <c r="U23">
        <v>2</v>
      </c>
      <c r="V23">
        <v>3</v>
      </c>
      <c r="W23">
        <v>0</v>
      </c>
      <c r="X23">
        <v>1</v>
      </c>
      <c r="Y23">
        <v>4.1900000000000004</v>
      </c>
      <c r="Z23">
        <v>3.87</v>
      </c>
      <c r="AA23">
        <v>1.83</v>
      </c>
      <c r="AB23">
        <f t="shared" si="0"/>
        <v>0.16690856313497826</v>
      </c>
      <c r="AC23">
        <f t="shared" si="1"/>
        <v>7.4020319303338133E-2</v>
      </c>
      <c r="AD23">
        <f t="shared" si="2"/>
        <v>0.75907111756168355</v>
      </c>
      <c r="AE23">
        <f t="shared" si="3"/>
        <v>1</v>
      </c>
      <c r="AF23">
        <v>1</v>
      </c>
      <c r="AG23">
        <v>7</v>
      </c>
      <c r="AH23">
        <v>4</v>
      </c>
      <c r="AI23">
        <v>22</v>
      </c>
      <c r="AJ23">
        <v>4</v>
      </c>
      <c r="AK23">
        <v>3</v>
      </c>
      <c r="AL23">
        <v>1</v>
      </c>
      <c r="AM23">
        <f t="shared" si="4"/>
        <v>0.75907111756168355</v>
      </c>
    </row>
    <row r="24" spans="1:39" x14ac:dyDescent="0.3">
      <c r="A24" t="s">
        <v>29</v>
      </c>
      <c r="B24" t="s">
        <v>88</v>
      </c>
      <c r="C24" s="1">
        <v>0.625</v>
      </c>
      <c r="D24" s="2" t="s">
        <v>58</v>
      </c>
      <c r="E24" t="s">
        <v>39</v>
      </c>
      <c r="F24">
        <v>1</v>
      </c>
      <c r="G24">
        <v>1</v>
      </c>
      <c r="H24" t="s">
        <v>40</v>
      </c>
      <c r="I24">
        <v>1</v>
      </c>
      <c r="J24">
        <v>0</v>
      </c>
      <c r="K24" t="s">
        <v>32</v>
      </c>
      <c r="L24" t="s">
        <v>37</v>
      </c>
      <c r="M24">
        <v>11</v>
      </c>
      <c r="N24">
        <v>12</v>
      </c>
      <c r="O24">
        <v>4</v>
      </c>
      <c r="P24">
        <v>4</v>
      </c>
      <c r="Q24">
        <v>9</v>
      </c>
      <c r="R24">
        <v>13</v>
      </c>
      <c r="S24">
        <v>4</v>
      </c>
      <c r="T24">
        <v>5</v>
      </c>
      <c r="U24">
        <v>1</v>
      </c>
      <c r="V24">
        <v>2</v>
      </c>
      <c r="W24">
        <v>0</v>
      </c>
      <c r="X24">
        <v>0</v>
      </c>
      <c r="Y24">
        <v>1.85</v>
      </c>
      <c r="Z24">
        <v>3.61</v>
      </c>
      <c r="AA24">
        <v>4.46</v>
      </c>
      <c r="AB24">
        <f t="shared" si="0"/>
        <v>0.24566473988439316</v>
      </c>
      <c r="AC24">
        <f t="shared" si="1"/>
        <v>0.75433526011560703</v>
      </c>
      <c r="AD24">
        <f t="shared" si="2"/>
        <v>0</v>
      </c>
      <c r="AE24">
        <f t="shared" si="3"/>
        <v>1.0000000000000002</v>
      </c>
      <c r="AF24">
        <v>0</v>
      </c>
      <c r="AG24">
        <v>11</v>
      </c>
      <c r="AH24">
        <v>4</v>
      </c>
      <c r="AI24">
        <v>9</v>
      </c>
      <c r="AJ24">
        <v>4</v>
      </c>
      <c r="AK24">
        <v>1</v>
      </c>
      <c r="AL24">
        <v>0</v>
      </c>
      <c r="AM24">
        <f t="shared" si="4"/>
        <v>0.75433526011560703</v>
      </c>
    </row>
    <row r="25" spans="1:39" x14ac:dyDescent="0.3">
      <c r="A25" t="s">
        <v>29</v>
      </c>
      <c r="B25" t="s">
        <v>89</v>
      </c>
      <c r="C25" s="1">
        <v>0.84375</v>
      </c>
      <c r="D25" t="s">
        <v>61</v>
      </c>
      <c r="E25" s="2" t="s">
        <v>58</v>
      </c>
      <c r="F25">
        <v>2</v>
      </c>
      <c r="G25">
        <v>2</v>
      </c>
      <c r="H25" t="s">
        <v>40</v>
      </c>
      <c r="I25">
        <v>1</v>
      </c>
      <c r="J25">
        <v>0</v>
      </c>
      <c r="K25" t="s">
        <v>32</v>
      </c>
      <c r="L25" t="s">
        <v>65</v>
      </c>
      <c r="M25">
        <v>19</v>
      </c>
      <c r="N25">
        <v>2</v>
      </c>
      <c r="O25">
        <v>8</v>
      </c>
      <c r="P25">
        <v>2</v>
      </c>
      <c r="Q25">
        <v>11</v>
      </c>
      <c r="R25">
        <v>6</v>
      </c>
      <c r="S25">
        <v>17</v>
      </c>
      <c r="T25">
        <v>5</v>
      </c>
      <c r="U25">
        <v>2</v>
      </c>
      <c r="V25">
        <v>1</v>
      </c>
      <c r="W25">
        <v>0</v>
      </c>
      <c r="X25">
        <v>1</v>
      </c>
      <c r="Y25">
        <v>1.74</v>
      </c>
      <c r="Z25">
        <v>3.95</v>
      </c>
      <c r="AA25">
        <v>4.71</v>
      </c>
      <c r="AB25">
        <f t="shared" si="0"/>
        <v>0.20270270270270269</v>
      </c>
      <c r="AC25">
        <f t="shared" si="1"/>
        <v>0.79999999999999993</v>
      </c>
      <c r="AD25">
        <f t="shared" si="2"/>
        <v>-2.7027027027026452E-3</v>
      </c>
      <c r="AE25">
        <f t="shared" si="3"/>
        <v>1</v>
      </c>
      <c r="AF25">
        <v>1</v>
      </c>
      <c r="AG25">
        <v>2</v>
      </c>
      <c r="AH25">
        <v>2</v>
      </c>
      <c r="AI25">
        <v>6</v>
      </c>
      <c r="AJ25">
        <v>5</v>
      </c>
      <c r="AK25">
        <v>1</v>
      </c>
      <c r="AL25">
        <v>1</v>
      </c>
      <c r="AM25">
        <f t="shared" si="4"/>
        <v>-2.7027027027026452E-3</v>
      </c>
    </row>
    <row r="26" spans="1:39" x14ac:dyDescent="0.3">
      <c r="A26" t="s">
        <v>29</v>
      </c>
      <c r="B26" t="s">
        <v>90</v>
      </c>
      <c r="C26" s="1">
        <v>0.58333333333333337</v>
      </c>
      <c r="D26" t="s">
        <v>42</v>
      </c>
      <c r="E26" s="2" t="s">
        <v>58</v>
      </c>
      <c r="F26">
        <v>0</v>
      </c>
      <c r="G26">
        <v>0</v>
      </c>
      <c r="H26" t="s">
        <v>40</v>
      </c>
      <c r="I26">
        <v>0</v>
      </c>
      <c r="J26">
        <v>0</v>
      </c>
      <c r="K26" t="s">
        <v>40</v>
      </c>
      <c r="L26" t="s">
        <v>53</v>
      </c>
      <c r="M26">
        <v>15</v>
      </c>
      <c r="N26">
        <v>13</v>
      </c>
      <c r="O26">
        <v>2</v>
      </c>
      <c r="P26">
        <v>2</v>
      </c>
      <c r="Q26">
        <v>8</v>
      </c>
      <c r="R26">
        <v>11</v>
      </c>
      <c r="S26">
        <v>5</v>
      </c>
      <c r="T26">
        <v>7</v>
      </c>
      <c r="U26">
        <v>1</v>
      </c>
      <c r="V26">
        <v>3</v>
      </c>
      <c r="W26">
        <v>0</v>
      </c>
      <c r="X26">
        <v>0</v>
      </c>
      <c r="Y26">
        <v>3.75</v>
      </c>
      <c r="Z26">
        <v>3.53</v>
      </c>
      <c r="AA26">
        <v>2.02</v>
      </c>
      <c r="AB26">
        <f t="shared" si="0"/>
        <v>0.19682539682539682</v>
      </c>
      <c r="AC26">
        <f t="shared" si="1"/>
        <v>0.12698412698412698</v>
      </c>
      <c r="AD26">
        <f t="shared" si="2"/>
        <v>0.67619047619047623</v>
      </c>
      <c r="AE26">
        <f t="shared" si="3"/>
        <v>1</v>
      </c>
      <c r="AF26">
        <v>1</v>
      </c>
      <c r="AG26">
        <v>13</v>
      </c>
      <c r="AH26">
        <v>2</v>
      </c>
      <c r="AI26">
        <v>11</v>
      </c>
      <c r="AJ26">
        <v>7</v>
      </c>
      <c r="AK26">
        <v>3</v>
      </c>
      <c r="AL26">
        <v>0</v>
      </c>
      <c r="AM26">
        <f t="shared" si="4"/>
        <v>0.67619047619047623</v>
      </c>
    </row>
    <row r="27" spans="1:39" x14ac:dyDescent="0.3">
      <c r="A27" t="s">
        <v>29</v>
      </c>
      <c r="B27" t="s">
        <v>91</v>
      </c>
      <c r="C27" s="1">
        <v>0.6875</v>
      </c>
      <c r="D27" s="2" t="s">
        <v>58</v>
      </c>
      <c r="E27" t="s">
        <v>57</v>
      </c>
      <c r="F27">
        <v>4</v>
      </c>
      <c r="G27">
        <v>0</v>
      </c>
      <c r="H27" t="s">
        <v>32</v>
      </c>
      <c r="I27">
        <v>0</v>
      </c>
      <c r="J27">
        <v>0</v>
      </c>
      <c r="K27" t="s">
        <v>40</v>
      </c>
      <c r="L27" t="s">
        <v>64</v>
      </c>
      <c r="M27">
        <v>15</v>
      </c>
      <c r="N27">
        <v>10</v>
      </c>
      <c r="O27">
        <v>7</v>
      </c>
      <c r="P27">
        <v>2</v>
      </c>
      <c r="Q27">
        <v>15</v>
      </c>
      <c r="R27">
        <v>9</v>
      </c>
      <c r="S27">
        <v>5</v>
      </c>
      <c r="T27">
        <v>6</v>
      </c>
      <c r="U27">
        <v>2</v>
      </c>
      <c r="V27">
        <v>0</v>
      </c>
      <c r="W27">
        <v>0</v>
      </c>
      <c r="X27">
        <v>0</v>
      </c>
      <c r="Y27">
        <v>1.43</v>
      </c>
      <c r="Z27">
        <v>4.5999999999999996</v>
      </c>
      <c r="AA27">
        <v>7.72</v>
      </c>
      <c r="AB27">
        <f t="shared" si="0"/>
        <v>0.33023255813953495</v>
      </c>
      <c r="AC27">
        <f t="shared" si="1"/>
        <v>0.92</v>
      </c>
      <c r="AD27">
        <f t="shared" si="2"/>
        <v>-0.25023255813953493</v>
      </c>
      <c r="AE27">
        <f t="shared" si="3"/>
        <v>1</v>
      </c>
      <c r="AF27">
        <v>0</v>
      </c>
      <c r="AG27">
        <v>15</v>
      </c>
      <c r="AH27">
        <v>7</v>
      </c>
      <c r="AI27">
        <v>15</v>
      </c>
      <c r="AJ27">
        <v>5</v>
      </c>
      <c r="AK27">
        <v>2</v>
      </c>
      <c r="AL27">
        <v>0</v>
      </c>
      <c r="AM27">
        <f t="shared" si="4"/>
        <v>0.92</v>
      </c>
    </row>
    <row r="28" spans="1:39" x14ac:dyDescent="0.3">
      <c r="A28" t="s">
        <v>29</v>
      </c>
      <c r="B28" t="s">
        <v>92</v>
      </c>
      <c r="C28" s="1">
        <v>0.6875</v>
      </c>
      <c r="D28" s="2" t="s">
        <v>58</v>
      </c>
      <c r="E28" t="s">
        <v>46</v>
      </c>
      <c r="F28">
        <v>3</v>
      </c>
      <c r="G28">
        <v>2</v>
      </c>
      <c r="H28" t="s">
        <v>32</v>
      </c>
      <c r="I28">
        <v>2</v>
      </c>
      <c r="J28">
        <v>2</v>
      </c>
      <c r="K28" t="s">
        <v>40</v>
      </c>
      <c r="L28" t="s">
        <v>65</v>
      </c>
      <c r="M28">
        <v>9</v>
      </c>
      <c r="N28">
        <v>17</v>
      </c>
      <c r="O28">
        <v>4</v>
      </c>
      <c r="P28">
        <v>5</v>
      </c>
      <c r="Q28">
        <v>12</v>
      </c>
      <c r="R28">
        <v>12</v>
      </c>
      <c r="S28">
        <v>6</v>
      </c>
      <c r="T28">
        <v>3</v>
      </c>
      <c r="U28">
        <v>0</v>
      </c>
      <c r="V28">
        <v>4</v>
      </c>
      <c r="W28">
        <v>0</v>
      </c>
      <c r="X28">
        <v>0</v>
      </c>
      <c r="Y28">
        <v>2.04</v>
      </c>
      <c r="Z28">
        <v>3.6</v>
      </c>
      <c r="AA28">
        <v>3.63</v>
      </c>
      <c r="AB28">
        <f t="shared" si="0"/>
        <v>0.17065390749601275</v>
      </c>
      <c r="AC28">
        <f t="shared" si="1"/>
        <v>0.66826156299840522</v>
      </c>
      <c r="AD28">
        <f t="shared" si="2"/>
        <v>0.16108452950558225</v>
      </c>
      <c r="AE28">
        <f t="shared" si="3"/>
        <v>1.0000000000000002</v>
      </c>
      <c r="AF28">
        <v>0</v>
      </c>
      <c r="AG28">
        <v>9</v>
      </c>
      <c r="AH28">
        <v>4</v>
      </c>
      <c r="AI28">
        <v>12</v>
      </c>
      <c r="AJ28">
        <v>6</v>
      </c>
      <c r="AK28">
        <v>0</v>
      </c>
      <c r="AL28">
        <v>0</v>
      </c>
      <c r="AM28">
        <f t="shared" si="4"/>
        <v>0.66826156299840522</v>
      </c>
    </row>
    <row r="29" spans="1:39" x14ac:dyDescent="0.3">
      <c r="A29" t="s">
        <v>29</v>
      </c>
      <c r="B29" t="s">
        <v>93</v>
      </c>
      <c r="C29" s="1">
        <v>0.625</v>
      </c>
      <c r="D29" s="2" t="s">
        <v>58</v>
      </c>
      <c r="E29" t="s">
        <v>34</v>
      </c>
      <c r="F29">
        <v>1</v>
      </c>
      <c r="G29">
        <v>0</v>
      </c>
      <c r="H29" t="s">
        <v>32</v>
      </c>
      <c r="I29">
        <v>0</v>
      </c>
      <c r="J29">
        <v>0</v>
      </c>
      <c r="K29" t="s">
        <v>40</v>
      </c>
      <c r="L29" t="s">
        <v>59</v>
      </c>
      <c r="M29">
        <v>9</v>
      </c>
      <c r="N29">
        <v>14</v>
      </c>
      <c r="O29">
        <v>2</v>
      </c>
      <c r="P29">
        <v>6</v>
      </c>
      <c r="Q29">
        <v>11</v>
      </c>
      <c r="R29">
        <v>9</v>
      </c>
      <c r="S29">
        <v>6</v>
      </c>
      <c r="T29">
        <v>7</v>
      </c>
      <c r="U29">
        <v>1</v>
      </c>
      <c r="V29">
        <v>2</v>
      </c>
      <c r="W29">
        <v>0</v>
      </c>
      <c r="X29">
        <v>0</v>
      </c>
      <c r="Y29">
        <v>1.56</v>
      </c>
      <c r="Z29">
        <v>4.37</v>
      </c>
      <c r="AA29">
        <v>5.78</v>
      </c>
      <c r="AB29">
        <f t="shared" si="0"/>
        <v>0.22617680826636044</v>
      </c>
      <c r="AC29">
        <f t="shared" si="1"/>
        <v>0.87141216991963255</v>
      </c>
      <c r="AD29">
        <f t="shared" si="2"/>
        <v>-9.7588978185993158E-2</v>
      </c>
      <c r="AE29">
        <f t="shared" si="3"/>
        <v>1</v>
      </c>
      <c r="AF29">
        <v>0</v>
      </c>
      <c r="AG29">
        <v>9</v>
      </c>
      <c r="AH29">
        <v>2</v>
      </c>
      <c r="AI29">
        <v>11</v>
      </c>
      <c r="AJ29">
        <v>6</v>
      </c>
      <c r="AK29">
        <v>1</v>
      </c>
      <c r="AL29">
        <v>0</v>
      </c>
      <c r="AM29">
        <f t="shared" si="4"/>
        <v>0.87141216991963255</v>
      </c>
    </row>
    <row r="30" spans="1:39" x14ac:dyDescent="0.3">
      <c r="A30" t="s">
        <v>29</v>
      </c>
      <c r="B30" t="s">
        <v>94</v>
      </c>
      <c r="C30" s="1">
        <v>0.84375</v>
      </c>
      <c r="D30" t="s">
        <v>35</v>
      </c>
      <c r="E30" s="2" t="s">
        <v>58</v>
      </c>
      <c r="F30">
        <v>3</v>
      </c>
      <c r="G30">
        <v>0</v>
      </c>
      <c r="H30" t="s">
        <v>32</v>
      </c>
      <c r="I30">
        <v>1</v>
      </c>
      <c r="J30">
        <v>0</v>
      </c>
      <c r="K30" t="s">
        <v>32</v>
      </c>
      <c r="L30" t="s">
        <v>62</v>
      </c>
      <c r="M30">
        <v>20</v>
      </c>
      <c r="N30">
        <v>3</v>
      </c>
      <c r="O30">
        <v>12</v>
      </c>
      <c r="P30">
        <v>0</v>
      </c>
      <c r="Q30">
        <v>9</v>
      </c>
      <c r="R30">
        <v>7</v>
      </c>
      <c r="S30">
        <v>5</v>
      </c>
      <c r="T30">
        <v>2</v>
      </c>
      <c r="U30">
        <v>1</v>
      </c>
      <c r="V30">
        <v>1</v>
      </c>
      <c r="W30">
        <v>0</v>
      </c>
      <c r="X30">
        <v>1</v>
      </c>
      <c r="Y30">
        <v>1.35</v>
      </c>
      <c r="Z30">
        <v>5.5</v>
      </c>
      <c r="AA30">
        <v>8.11</v>
      </c>
      <c r="AB30">
        <f t="shared" si="0"/>
        <v>0.24749163879598657</v>
      </c>
      <c r="AC30">
        <f t="shared" si="1"/>
        <v>0.94147157190635455</v>
      </c>
      <c r="AD30">
        <f t="shared" si="2"/>
        <v>-0.18896321070234112</v>
      </c>
      <c r="AE30">
        <f t="shared" si="3"/>
        <v>1</v>
      </c>
      <c r="AF30">
        <v>1</v>
      </c>
      <c r="AG30">
        <v>3</v>
      </c>
      <c r="AH30">
        <v>0</v>
      </c>
      <c r="AI30">
        <v>7</v>
      </c>
      <c r="AJ30">
        <v>2</v>
      </c>
      <c r="AK30">
        <v>1</v>
      </c>
      <c r="AL30">
        <v>1</v>
      </c>
      <c r="AM30">
        <f t="shared" si="4"/>
        <v>-0.18896321070234112</v>
      </c>
    </row>
    <row r="31" spans="1:39" x14ac:dyDescent="0.3">
      <c r="A31" t="s">
        <v>29</v>
      </c>
      <c r="B31" t="s">
        <v>95</v>
      </c>
      <c r="C31" s="1">
        <v>0.625</v>
      </c>
      <c r="D31" t="s">
        <v>49</v>
      </c>
      <c r="E31" s="2" t="s">
        <v>58</v>
      </c>
      <c r="F31">
        <v>2</v>
      </c>
      <c r="G31">
        <v>1</v>
      </c>
      <c r="H31" t="s">
        <v>32</v>
      </c>
      <c r="I31">
        <v>0</v>
      </c>
      <c r="J31">
        <v>0</v>
      </c>
      <c r="K31" t="s">
        <v>40</v>
      </c>
      <c r="L31" t="s">
        <v>59</v>
      </c>
      <c r="M31">
        <v>9</v>
      </c>
      <c r="N31">
        <v>13</v>
      </c>
      <c r="O31">
        <v>5</v>
      </c>
      <c r="P31">
        <v>6</v>
      </c>
      <c r="Q31">
        <v>13</v>
      </c>
      <c r="R31">
        <v>8</v>
      </c>
      <c r="S31">
        <v>10</v>
      </c>
      <c r="T31">
        <v>7</v>
      </c>
      <c r="U31">
        <v>2</v>
      </c>
      <c r="V31">
        <v>1</v>
      </c>
      <c r="W31">
        <v>0</v>
      </c>
      <c r="X31">
        <v>0</v>
      </c>
      <c r="Y31">
        <v>3.04</v>
      </c>
      <c r="Z31">
        <v>3.37</v>
      </c>
      <c r="AA31">
        <v>2.39</v>
      </c>
      <c r="AB31">
        <f t="shared" si="0"/>
        <v>0.18275862068965509</v>
      </c>
      <c r="AC31">
        <f t="shared" si="1"/>
        <v>0.29655172413793096</v>
      </c>
      <c r="AD31">
        <f t="shared" si="2"/>
        <v>0.52068965517241361</v>
      </c>
      <c r="AE31">
        <f t="shared" si="3"/>
        <v>0.99999999999999967</v>
      </c>
      <c r="AF31">
        <v>1</v>
      </c>
      <c r="AG31">
        <v>13</v>
      </c>
      <c r="AH31">
        <v>6</v>
      </c>
      <c r="AI31">
        <v>8</v>
      </c>
      <c r="AJ31">
        <v>7</v>
      </c>
      <c r="AK31">
        <v>1</v>
      </c>
      <c r="AL31">
        <v>0</v>
      </c>
      <c r="AM31">
        <f t="shared" si="4"/>
        <v>0.52068965517241361</v>
      </c>
    </row>
    <row r="32" spans="1:39" x14ac:dyDescent="0.3">
      <c r="A32" t="s">
        <v>29</v>
      </c>
      <c r="B32" t="s">
        <v>96</v>
      </c>
      <c r="C32" s="1">
        <v>0.75</v>
      </c>
      <c r="D32" t="s">
        <v>43</v>
      </c>
      <c r="E32" s="2" t="s">
        <v>58</v>
      </c>
      <c r="F32">
        <v>0</v>
      </c>
      <c r="G32">
        <v>2</v>
      </c>
      <c r="H32" t="s">
        <v>36</v>
      </c>
      <c r="I32">
        <v>0</v>
      </c>
      <c r="J32">
        <v>1</v>
      </c>
      <c r="K32" t="s">
        <v>36</v>
      </c>
      <c r="L32" t="s">
        <v>44</v>
      </c>
      <c r="M32">
        <v>12</v>
      </c>
      <c r="N32">
        <v>10</v>
      </c>
      <c r="O32">
        <v>3</v>
      </c>
      <c r="P32">
        <v>5</v>
      </c>
      <c r="Q32">
        <v>10</v>
      </c>
      <c r="R32">
        <v>14</v>
      </c>
      <c r="S32">
        <v>4</v>
      </c>
      <c r="T32">
        <v>6</v>
      </c>
      <c r="U32">
        <v>0</v>
      </c>
      <c r="V32">
        <v>2</v>
      </c>
      <c r="W32">
        <v>1</v>
      </c>
      <c r="X32">
        <v>0</v>
      </c>
      <c r="Y32">
        <v>2.64</v>
      </c>
      <c r="Z32">
        <v>3.47</v>
      </c>
      <c r="AA32">
        <v>2.65</v>
      </c>
      <c r="AB32">
        <f t="shared" si="0"/>
        <v>0.14236111111111108</v>
      </c>
      <c r="AC32">
        <f t="shared" si="1"/>
        <v>0.43055555555555558</v>
      </c>
      <c r="AD32">
        <f t="shared" si="2"/>
        <v>0.42708333333333343</v>
      </c>
      <c r="AE32">
        <f t="shared" si="3"/>
        <v>1</v>
      </c>
      <c r="AF32">
        <v>1</v>
      </c>
      <c r="AG32">
        <v>10</v>
      </c>
      <c r="AH32">
        <v>5</v>
      </c>
      <c r="AI32">
        <v>14</v>
      </c>
      <c r="AJ32">
        <v>6</v>
      </c>
      <c r="AK32">
        <v>2</v>
      </c>
      <c r="AL32">
        <v>0</v>
      </c>
      <c r="AM32">
        <f t="shared" si="4"/>
        <v>0.42708333333333343</v>
      </c>
    </row>
    <row r="33" spans="1:39" x14ac:dyDescent="0.3">
      <c r="A33" t="s">
        <v>29</v>
      </c>
      <c r="B33" t="s">
        <v>97</v>
      </c>
      <c r="C33" s="1">
        <v>0.75</v>
      </c>
      <c r="D33" s="2" t="s">
        <v>58</v>
      </c>
      <c r="E33" t="s">
        <v>31</v>
      </c>
      <c r="F33">
        <v>4</v>
      </c>
      <c r="G33">
        <v>0</v>
      </c>
      <c r="H33" t="s">
        <v>32</v>
      </c>
      <c r="I33">
        <v>2</v>
      </c>
      <c r="J33">
        <v>0</v>
      </c>
      <c r="K33" t="s">
        <v>32</v>
      </c>
      <c r="L33" t="s">
        <v>68</v>
      </c>
      <c r="M33">
        <v>13</v>
      </c>
      <c r="N33">
        <v>8</v>
      </c>
      <c r="O33">
        <v>8</v>
      </c>
      <c r="P33">
        <v>2</v>
      </c>
      <c r="Q33">
        <v>10</v>
      </c>
      <c r="R33">
        <v>10</v>
      </c>
      <c r="S33">
        <v>6</v>
      </c>
      <c r="T33">
        <v>2</v>
      </c>
      <c r="U33">
        <v>1</v>
      </c>
      <c r="V33">
        <v>4</v>
      </c>
      <c r="W33">
        <v>0</v>
      </c>
      <c r="X33">
        <v>0</v>
      </c>
      <c r="Y33">
        <v>1.44</v>
      </c>
      <c r="Z33">
        <v>4.6900000000000004</v>
      </c>
      <c r="AA33">
        <v>7.23</v>
      </c>
      <c r="AB33">
        <f t="shared" si="0"/>
        <v>0.28764478764478757</v>
      </c>
      <c r="AC33">
        <f t="shared" si="1"/>
        <v>0.91505791505791512</v>
      </c>
      <c r="AD33">
        <f t="shared" si="2"/>
        <v>-0.20270270270270266</v>
      </c>
      <c r="AE33">
        <f t="shared" si="3"/>
        <v>1</v>
      </c>
      <c r="AF33">
        <v>0</v>
      </c>
      <c r="AG33">
        <v>13</v>
      </c>
      <c r="AH33">
        <v>8</v>
      </c>
      <c r="AI33">
        <v>10</v>
      </c>
      <c r="AJ33">
        <v>6</v>
      </c>
      <c r="AK33">
        <v>1</v>
      </c>
      <c r="AL33">
        <v>0</v>
      </c>
      <c r="AM33">
        <f t="shared" si="4"/>
        <v>0.91505791505791512</v>
      </c>
    </row>
    <row r="34" spans="1:39" x14ac:dyDescent="0.3">
      <c r="A34" t="s">
        <v>29</v>
      </c>
      <c r="B34" t="s">
        <v>98</v>
      </c>
      <c r="C34" s="1">
        <v>0.72916666666666663</v>
      </c>
      <c r="D34" t="s">
        <v>56</v>
      </c>
      <c r="E34" s="2" t="s">
        <v>58</v>
      </c>
      <c r="F34">
        <v>0</v>
      </c>
      <c r="G34">
        <v>2</v>
      </c>
      <c r="H34" t="s">
        <v>36</v>
      </c>
      <c r="I34">
        <v>0</v>
      </c>
      <c r="J34">
        <v>1</v>
      </c>
      <c r="K34" t="s">
        <v>36</v>
      </c>
      <c r="L34" t="s">
        <v>33</v>
      </c>
      <c r="M34">
        <v>10</v>
      </c>
      <c r="N34">
        <v>8</v>
      </c>
      <c r="O34">
        <v>1</v>
      </c>
      <c r="P34">
        <v>5</v>
      </c>
      <c r="Q34">
        <v>6</v>
      </c>
      <c r="R34">
        <v>11</v>
      </c>
      <c r="S34">
        <v>3</v>
      </c>
      <c r="T34">
        <v>5</v>
      </c>
      <c r="U34">
        <v>2</v>
      </c>
      <c r="V34">
        <v>4</v>
      </c>
      <c r="W34">
        <v>0</v>
      </c>
      <c r="X34">
        <v>0</v>
      </c>
      <c r="Y34">
        <v>2.27</v>
      </c>
      <c r="Z34">
        <v>3.3</v>
      </c>
      <c r="AA34">
        <v>3.32</v>
      </c>
      <c r="AB34">
        <f t="shared" si="0"/>
        <v>0.21901528013582341</v>
      </c>
      <c r="AC34">
        <f t="shared" si="1"/>
        <v>0.56876061120543286</v>
      </c>
      <c r="AD34">
        <f t="shared" si="2"/>
        <v>0.21222410865874369</v>
      </c>
      <c r="AE34">
        <f t="shared" si="3"/>
        <v>1</v>
      </c>
      <c r="AF34">
        <v>1</v>
      </c>
      <c r="AG34">
        <v>8</v>
      </c>
      <c r="AH34">
        <v>5</v>
      </c>
      <c r="AI34">
        <v>11</v>
      </c>
      <c r="AJ34">
        <v>5</v>
      </c>
      <c r="AK34">
        <v>4</v>
      </c>
      <c r="AL34">
        <v>0</v>
      </c>
      <c r="AM34">
        <f t="shared" si="4"/>
        <v>0.21222410865874369</v>
      </c>
    </row>
    <row r="35" spans="1:39" x14ac:dyDescent="0.3">
      <c r="A35" t="s">
        <v>29</v>
      </c>
      <c r="B35" t="s">
        <v>99</v>
      </c>
      <c r="C35" s="1">
        <v>0.84375</v>
      </c>
      <c r="D35" s="2" t="s">
        <v>58</v>
      </c>
      <c r="E35" t="s">
        <v>55</v>
      </c>
      <c r="F35">
        <v>1</v>
      </c>
      <c r="G35">
        <v>1</v>
      </c>
      <c r="H35" t="s">
        <v>40</v>
      </c>
      <c r="I35">
        <v>1</v>
      </c>
      <c r="J35">
        <v>0</v>
      </c>
      <c r="K35" t="s">
        <v>32</v>
      </c>
      <c r="L35" t="s">
        <v>53</v>
      </c>
      <c r="M35">
        <v>11</v>
      </c>
      <c r="N35">
        <v>13</v>
      </c>
      <c r="O35">
        <v>7</v>
      </c>
      <c r="P35">
        <v>5</v>
      </c>
      <c r="Q35">
        <v>10</v>
      </c>
      <c r="R35">
        <v>14</v>
      </c>
      <c r="S35">
        <v>10</v>
      </c>
      <c r="T35">
        <v>1</v>
      </c>
      <c r="U35">
        <v>1</v>
      </c>
      <c r="V35">
        <v>0</v>
      </c>
      <c r="W35">
        <v>1</v>
      </c>
      <c r="X35">
        <v>0</v>
      </c>
      <c r="Y35">
        <v>2.38</v>
      </c>
      <c r="Z35">
        <v>3.43</v>
      </c>
      <c r="AA35">
        <v>3.03</v>
      </c>
      <c r="AB35">
        <f t="shared" si="0"/>
        <v>0.1678082191780822</v>
      </c>
      <c r="AC35">
        <f t="shared" si="1"/>
        <v>0.5273972602739726</v>
      </c>
      <c r="AD35">
        <f t="shared" si="2"/>
        <v>0.30479452054794531</v>
      </c>
      <c r="AE35">
        <f t="shared" si="3"/>
        <v>1</v>
      </c>
      <c r="AF35">
        <v>0</v>
      </c>
      <c r="AG35">
        <v>11</v>
      </c>
      <c r="AH35">
        <v>7</v>
      </c>
      <c r="AI35">
        <v>10</v>
      </c>
      <c r="AJ35">
        <v>10</v>
      </c>
      <c r="AK35">
        <v>1</v>
      </c>
      <c r="AL35">
        <v>1</v>
      </c>
      <c r="AM35">
        <f t="shared" si="4"/>
        <v>0.5273972602739726</v>
      </c>
    </row>
    <row r="36" spans="1:39" x14ac:dyDescent="0.3">
      <c r="A36" t="s">
        <v>29</v>
      </c>
      <c r="B36" t="s">
        <v>100</v>
      </c>
      <c r="C36" s="1">
        <v>0.6875</v>
      </c>
      <c r="D36" t="s">
        <v>51</v>
      </c>
      <c r="E36" s="2" t="s">
        <v>58</v>
      </c>
      <c r="F36">
        <v>2</v>
      </c>
      <c r="G36">
        <v>1</v>
      </c>
      <c r="H36" t="s">
        <v>32</v>
      </c>
      <c r="I36">
        <v>1</v>
      </c>
      <c r="J36">
        <v>1</v>
      </c>
      <c r="K36" t="s">
        <v>40</v>
      </c>
      <c r="L36" t="s">
        <v>33</v>
      </c>
      <c r="M36">
        <v>15</v>
      </c>
      <c r="N36">
        <v>13</v>
      </c>
      <c r="O36">
        <v>9</v>
      </c>
      <c r="P36">
        <v>4</v>
      </c>
      <c r="Q36">
        <v>16</v>
      </c>
      <c r="R36">
        <v>11</v>
      </c>
      <c r="S36">
        <v>6</v>
      </c>
      <c r="T36">
        <v>5</v>
      </c>
      <c r="U36">
        <v>5</v>
      </c>
      <c r="V36">
        <v>3</v>
      </c>
      <c r="W36">
        <v>0</v>
      </c>
      <c r="X36">
        <v>0</v>
      </c>
      <c r="Y36">
        <v>2.6</v>
      </c>
      <c r="Z36">
        <v>3.48</v>
      </c>
      <c r="AA36">
        <v>2.68</v>
      </c>
      <c r="AB36">
        <f t="shared" si="0"/>
        <v>0.13888888888888895</v>
      </c>
      <c r="AC36">
        <f t="shared" si="1"/>
        <v>0.44444444444444448</v>
      </c>
      <c r="AD36">
        <f t="shared" si="2"/>
        <v>0.41666666666666669</v>
      </c>
      <c r="AE36">
        <f t="shared" si="3"/>
        <v>1.0000000000000002</v>
      </c>
      <c r="AF36">
        <v>1</v>
      </c>
      <c r="AG36">
        <v>13</v>
      </c>
      <c r="AH36">
        <v>4</v>
      </c>
      <c r="AI36">
        <v>11</v>
      </c>
      <c r="AJ36">
        <v>5</v>
      </c>
      <c r="AK36">
        <v>3</v>
      </c>
      <c r="AL36">
        <v>0</v>
      </c>
      <c r="AM36">
        <f t="shared" si="4"/>
        <v>0.41666666666666669</v>
      </c>
    </row>
    <row r="37" spans="1:39" x14ac:dyDescent="0.3">
      <c r="A37" t="s">
        <v>29</v>
      </c>
      <c r="B37" t="s">
        <v>101</v>
      </c>
      <c r="C37" s="1">
        <v>0.84375</v>
      </c>
      <c r="D37" s="2" t="s">
        <v>58</v>
      </c>
      <c r="E37" t="s">
        <v>30</v>
      </c>
      <c r="F37">
        <v>2</v>
      </c>
      <c r="G37">
        <v>1</v>
      </c>
      <c r="H37" t="s">
        <v>32</v>
      </c>
      <c r="I37">
        <v>2</v>
      </c>
      <c r="J37">
        <v>1</v>
      </c>
      <c r="K37" t="s">
        <v>32</v>
      </c>
      <c r="L37" t="s">
        <v>67</v>
      </c>
      <c r="M37">
        <v>3</v>
      </c>
      <c r="N37">
        <v>24</v>
      </c>
      <c r="O37">
        <v>2</v>
      </c>
      <c r="P37">
        <v>8</v>
      </c>
      <c r="Q37">
        <v>14</v>
      </c>
      <c r="R37">
        <v>10</v>
      </c>
      <c r="S37">
        <v>2</v>
      </c>
      <c r="T37">
        <v>13</v>
      </c>
      <c r="U37">
        <v>3</v>
      </c>
      <c r="V37">
        <v>1</v>
      </c>
      <c r="W37">
        <v>0</v>
      </c>
      <c r="X37">
        <v>0</v>
      </c>
      <c r="Y37">
        <v>3.89</v>
      </c>
      <c r="Z37">
        <v>3.89</v>
      </c>
      <c r="AA37">
        <v>1.89</v>
      </c>
      <c r="AB37">
        <f t="shared" si="0"/>
        <v>0.13343328335832086</v>
      </c>
      <c r="AC37">
        <f t="shared" si="1"/>
        <v>0.13343328335832086</v>
      </c>
      <c r="AD37">
        <f t="shared" si="2"/>
        <v>0.73313343328335845</v>
      </c>
      <c r="AE37">
        <f t="shared" si="3"/>
        <v>1.0000000000000002</v>
      </c>
      <c r="AF37">
        <v>0</v>
      </c>
      <c r="AG37">
        <v>3</v>
      </c>
      <c r="AH37">
        <v>2</v>
      </c>
      <c r="AI37">
        <v>14</v>
      </c>
      <c r="AJ37">
        <v>2</v>
      </c>
      <c r="AK37">
        <v>3</v>
      </c>
      <c r="AL37">
        <v>0</v>
      </c>
      <c r="AM37">
        <f t="shared" si="4"/>
        <v>0.13343328335832086</v>
      </c>
    </row>
    <row r="38" spans="1:39" x14ac:dyDescent="0.3">
      <c r="A38" t="s">
        <v>29</v>
      </c>
      <c r="B38" t="s">
        <v>102</v>
      </c>
      <c r="C38" s="1">
        <v>0.84375</v>
      </c>
      <c r="D38" t="s">
        <v>52</v>
      </c>
      <c r="E38" s="2" t="s">
        <v>58</v>
      </c>
      <c r="F38">
        <v>1</v>
      </c>
      <c r="G38">
        <v>0</v>
      </c>
      <c r="H38" t="s">
        <v>32</v>
      </c>
      <c r="I38">
        <v>1</v>
      </c>
      <c r="J38">
        <v>0</v>
      </c>
      <c r="K38" t="s">
        <v>32</v>
      </c>
      <c r="L38" t="s">
        <v>53</v>
      </c>
      <c r="M38">
        <v>8</v>
      </c>
      <c r="N38">
        <v>7</v>
      </c>
      <c r="O38">
        <v>3</v>
      </c>
      <c r="P38">
        <v>0</v>
      </c>
      <c r="Q38">
        <v>13</v>
      </c>
      <c r="R38">
        <v>19</v>
      </c>
      <c r="S38">
        <v>8</v>
      </c>
      <c r="T38">
        <v>9</v>
      </c>
      <c r="U38">
        <v>2</v>
      </c>
      <c r="V38">
        <v>4</v>
      </c>
      <c r="W38">
        <v>0</v>
      </c>
      <c r="X38">
        <v>0</v>
      </c>
      <c r="Y38">
        <v>3.24</v>
      </c>
      <c r="Z38">
        <v>3.78</v>
      </c>
      <c r="AA38">
        <v>2.11</v>
      </c>
      <c r="AB38">
        <f t="shared" si="0"/>
        <v>9.2985318107667206E-2</v>
      </c>
      <c r="AC38">
        <f t="shared" si="1"/>
        <v>0.26916802610114188</v>
      </c>
      <c r="AD38">
        <f t="shared" si="2"/>
        <v>0.63784665579119104</v>
      </c>
      <c r="AE38">
        <f t="shared" si="3"/>
        <v>1</v>
      </c>
      <c r="AF38">
        <v>1</v>
      </c>
      <c r="AG38">
        <v>7</v>
      </c>
      <c r="AH38">
        <v>0</v>
      </c>
      <c r="AI38">
        <v>19</v>
      </c>
      <c r="AJ38">
        <v>9</v>
      </c>
      <c r="AK38">
        <v>4</v>
      </c>
      <c r="AL38">
        <v>0</v>
      </c>
      <c r="AM38">
        <f t="shared" si="4"/>
        <v>0.63784665579119104</v>
      </c>
    </row>
    <row r="39" spans="1:39" x14ac:dyDescent="0.3">
      <c r="A39" t="s">
        <v>29</v>
      </c>
      <c r="B39" t="s">
        <v>103</v>
      </c>
      <c r="C39" s="1">
        <v>0.66666666666666663</v>
      </c>
      <c r="D39" s="2" t="s">
        <v>58</v>
      </c>
      <c r="E39" t="s">
        <v>48</v>
      </c>
      <c r="F39">
        <v>3</v>
      </c>
      <c r="G39">
        <v>2</v>
      </c>
      <c r="H39" t="s">
        <v>32</v>
      </c>
      <c r="I39">
        <v>3</v>
      </c>
      <c r="J39">
        <v>1</v>
      </c>
      <c r="K39" t="s">
        <v>32</v>
      </c>
      <c r="L39" t="s">
        <v>37</v>
      </c>
      <c r="M39">
        <v>13</v>
      </c>
      <c r="N39">
        <v>19</v>
      </c>
      <c r="O39">
        <v>5</v>
      </c>
      <c r="P39">
        <v>6</v>
      </c>
      <c r="Q39">
        <v>9</v>
      </c>
      <c r="R39">
        <v>12</v>
      </c>
      <c r="S39">
        <v>4</v>
      </c>
      <c r="T39">
        <v>8</v>
      </c>
      <c r="U39">
        <v>3</v>
      </c>
      <c r="V39">
        <v>3</v>
      </c>
      <c r="W39">
        <v>0</v>
      </c>
      <c r="X39">
        <v>0</v>
      </c>
      <c r="Y39">
        <v>1.93</v>
      </c>
      <c r="Z39">
        <v>3.89</v>
      </c>
      <c r="AA39">
        <v>3.72</v>
      </c>
      <c r="AB39">
        <f t="shared" si="0"/>
        <v>0.11620795107033641</v>
      </c>
      <c r="AC39">
        <f t="shared" si="1"/>
        <v>0.7155963302752294</v>
      </c>
      <c r="AD39">
        <f t="shared" si="2"/>
        <v>0.16819571865443425</v>
      </c>
      <c r="AE39">
        <f t="shared" si="3"/>
        <v>1</v>
      </c>
      <c r="AF39">
        <v>0</v>
      </c>
      <c r="AG39">
        <v>13</v>
      </c>
      <c r="AH39">
        <v>5</v>
      </c>
      <c r="AI39">
        <v>9</v>
      </c>
      <c r="AJ39">
        <v>4</v>
      </c>
      <c r="AK39">
        <v>3</v>
      </c>
      <c r="AL39">
        <v>0</v>
      </c>
      <c r="AM39">
        <f t="shared" si="4"/>
        <v>0.7155963302752294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81"/>
  <sheetViews>
    <sheetView topLeftCell="AG1" workbookViewId="0">
      <selection activeCell="AX1" sqref="AX1"/>
    </sheetView>
  </sheetViews>
  <sheetFormatPr defaultRowHeight="14" x14ac:dyDescent="0.3"/>
  <cols>
    <col min="2" max="2" width="16.58203125" customWidth="1"/>
    <col min="6" max="6" width="13.1640625" customWidth="1"/>
    <col min="7" max="7" width="12.58203125" customWidth="1"/>
    <col min="9" max="9" width="13.58203125" customWidth="1"/>
    <col min="10" max="10" width="13.83203125" customWidth="1"/>
    <col min="13" max="13" width="12" customWidth="1"/>
    <col min="14" max="15" width="10.58203125" customWidth="1"/>
    <col min="16" max="16" width="12.25" customWidth="1"/>
    <col min="17" max="17" width="10.08203125" customWidth="1"/>
    <col min="18" max="18" width="9.83203125" customWidth="1"/>
    <col min="21" max="21" width="12" customWidth="1"/>
    <col min="22" max="22" width="11" customWidth="1"/>
    <col min="23" max="23" width="10.9140625" customWidth="1"/>
    <col min="24" max="24" width="12.9140625" customWidth="1"/>
    <col min="55" max="55" width="15.33203125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108</v>
      </c>
      <c r="H1" t="s">
        <v>109</v>
      </c>
      <c r="I1" t="s">
        <v>104</v>
      </c>
      <c r="J1" t="s">
        <v>105</v>
      </c>
      <c r="K1" t="s">
        <v>106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</row>
    <row r="2" spans="1:106" x14ac:dyDescent="0.3">
      <c r="A2" s="3" t="s">
        <v>29</v>
      </c>
      <c r="B2" s="3" t="s">
        <v>54</v>
      </c>
      <c r="C2" s="4">
        <v>0.58333333333333337</v>
      </c>
      <c r="D2" s="3" t="s">
        <v>57</v>
      </c>
      <c r="E2" s="2" t="s">
        <v>58</v>
      </c>
      <c r="F2" s="3">
        <v>0</v>
      </c>
      <c r="G2" s="3">
        <v>1</v>
      </c>
      <c r="H2" s="3" t="s">
        <v>36</v>
      </c>
      <c r="I2" s="3">
        <v>0</v>
      </c>
      <c r="J2" s="3">
        <v>0</v>
      </c>
      <c r="K2" s="3" t="s">
        <v>40</v>
      </c>
      <c r="L2" s="3" t="s">
        <v>59</v>
      </c>
      <c r="M2" s="3">
        <v>9</v>
      </c>
      <c r="N2" s="3">
        <v>8</v>
      </c>
      <c r="O2" s="3">
        <v>2</v>
      </c>
      <c r="P2" s="3">
        <v>2</v>
      </c>
      <c r="Q2" s="3">
        <v>12</v>
      </c>
      <c r="R2" s="3">
        <v>7</v>
      </c>
      <c r="S2" s="3">
        <v>5</v>
      </c>
      <c r="T2" s="3">
        <v>3</v>
      </c>
      <c r="U2" s="3">
        <v>1</v>
      </c>
      <c r="V2" s="3">
        <v>3</v>
      </c>
      <c r="W2" s="3">
        <v>0</v>
      </c>
      <c r="X2" s="3">
        <v>0</v>
      </c>
      <c r="Y2" s="3">
        <v>4.5</v>
      </c>
      <c r="Z2" s="3">
        <v>3.75</v>
      </c>
      <c r="AA2" s="3">
        <v>1.72</v>
      </c>
      <c r="AB2" s="3">
        <v>4.5</v>
      </c>
      <c r="AC2" s="3">
        <v>3.75</v>
      </c>
      <c r="AD2" s="3">
        <v>1.78</v>
      </c>
      <c r="AE2" s="3">
        <v>4.4000000000000004</v>
      </c>
      <c r="AF2" s="3">
        <v>3.85</v>
      </c>
      <c r="AG2" s="3">
        <v>1.77</v>
      </c>
      <c r="AH2" s="3">
        <v>4.58</v>
      </c>
      <c r="AI2" s="3">
        <v>3.93</v>
      </c>
      <c r="AJ2" s="3">
        <v>1.81</v>
      </c>
      <c r="AK2" s="3">
        <v>4.5</v>
      </c>
      <c r="AL2" s="3">
        <v>3.75</v>
      </c>
      <c r="AM2" s="3">
        <v>1.78</v>
      </c>
      <c r="AN2" s="3">
        <v>4.5999999999999996</v>
      </c>
      <c r="AO2" s="3">
        <v>3.9</v>
      </c>
      <c r="AP2" s="3">
        <v>1.8</v>
      </c>
      <c r="AQ2" s="3">
        <v>4.7</v>
      </c>
      <c r="AR2" s="3">
        <v>4</v>
      </c>
      <c r="AS2" s="3">
        <v>1.83</v>
      </c>
      <c r="AT2" s="3">
        <v>4.49</v>
      </c>
      <c r="AU2" s="3">
        <v>3.82</v>
      </c>
      <c r="AV2" s="3">
        <v>1.79</v>
      </c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</row>
    <row r="3" spans="1:106" x14ac:dyDescent="0.3">
      <c r="A3" s="3" t="s">
        <v>29</v>
      </c>
      <c r="B3" s="3" t="s">
        <v>63</v>
      </c>
      <c r="C3" s="4">
        <v>0.52083333333333337</v>
      </c>
      <c r="D3" s="2" t="s">
        <v>58</v>
      </c>
      <c r="E3" s="3" t="s">
        <v>42</v>
      </c>
      <c r="F3" s="3">
        <v>2</v>
      </c>
      <c r="G3" s="3">
        <v>1</v>
      </c>
      <c r="H3" s="3" t="s">
        <v>32</v>
      </c>
      <c r="I3" s="3">
        <v>1</v>
      </c>
      <c r="J3" s="3">
        <v>1</v>
      </c>
      <c r="K3" s="3" t="s">
        <v>40</v>
      </c>
      <c r="L3" s="3" t="s">
        <v>37</v>
      </c>
      <c r="M3" s="3">
        <v>16</v>
      </c>
      <c r="N3" s="3">
        <v>18</v>
      </c>
      <c r="O3" s="3">
        <v>9</v>
      </c>
      <c r="P3" s="3">
        <v>5</v>
      </c>
      <c r="Q3" s="3">
        <v>13</v>
      </c>
      <c r="R3" s="3">
        <v>11</v>
      </c>
      <c r="S3" s="3">
        <v>10</v>
      </c>
      <c r="T3" s="3">
        <v>7</v>
      </c>
      <c r="U3" s="3">
        <v>2</v>
      </c>
      <c r="V3" s="3">
        <v>1</v>
      </c>
      <c r="W3" s="3">
        <v>0</v>
      </c>
      <c r="X3" s="3">
        <v>0</v>
      </c>
      <c r="Y3" s="3">
        <v>1.3</v>
      </c>
      <c r="Z3" s="3">
        <v>5.5</v>
      </c>
      <c r="AA3" s="3">
        <v>10</v>
      </c>
      <c r="AB3" s="3">
        <v>1.3</v>
      </c>
      <c r="AC3" s="3">
        <v>5.5</v>
      </c>
      <c r="AD3" s="3">
        <v>10</v>
      </c>
      <c r="AE3" s="3">
        <v>1.3</v>
      </c>
      <c r="AF3" s="3">
        <v>5.6</v>
      </c>
      <c r="AG3" s="3">
        <v>9.5</v>
      </c>
      <c r="AH3" s="3">
        <v>1.34</v>
      </c>
      <c r="AI3" s="3">
        <v>5.68</v>
      </c>
      <c r="AJ3" s="3">
        <v>9.35</v>
      </c>
      <c r="AK3" s="3">
        <v>1.32</v>
      </c>
      <c r="AL3" s="3">
        <v>5.25</v>
      </c>
      <c r="AM3" s="3">
        <v>10</v>
      </c>
      <c r="AN3" s="3">
        <v>1.33</v>
      </c>
      <c r="AO3" s="3">
        <v>5.5</v>
      </c>
      <c r="AP3" s="3">
        <v>10.5</v>
      </c>
      <c r="AQ3" s="3">
        <v>1.36</v>
      </c>
      <c r="AR3" s="3">
        <v>5.75</v>
      </c>
      <c r="AS3" s="3">
        <v>11</v>
      </c>
      <c r="AT3" s="3">
        <v>1.33</v>
      </c>
      <c r="AU3" s="3">
        <v>5.49</v>
      </c>
      <c r="AV3" s="3">
        <v>9.48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</row>
    <row r="4" spans="1:106" x14ac:dyDescent="0.3">
      <c r="A4" s="3" t="s">
        <v>29</v>
      </c>
      <c r="B4" s="3" t="s">
        <v>66</v>
      </c>
      <c r="C4" s="4">
        <v>0.72916666666666663</v>
      </c>
      <c r="D4" s="3" t="s">
        <v>30</v>
      </c>
      <c r="E4" s="2" t="s">
        <v>58</v>
      </c>
      <c r="F4" s="3">
        <v>3</v>
      </c>
      <c r="G4" s="3">
        <v>1</v>
      </c>
      <c r="H4" s="3" t="s">
        <v>32</v>
      </c>
      <c r="I4" s="3">
        <v>1</v>
      </c>
      <c r="J4" s="3">
        <v>0</v>
      </c>
      <c r="K4" s="3" t="s">
        <v>32</v>
      </c>
      <c r="L4" s="3" t="s">
        <v>62</v>
      </c>
      <c r="M4" s="3">
        <v>25</v>
      </c>
      <c r="N4" s="3">
        <v>9</v>
      </c>
      <c r="O4" s="3">
        <v>5</v>
      </c>
      <c r="P4" s="3">
        <v>3</v>
      </c>
      <c r="Q4" s="3">
        <v>8</v>
      </c>
      <c r="R4" s="3">
        <v>5</v>
      </c>
      <c r="S4" s="3">
        <v>6</v>
      </c>
      <c r="T4" s="3">
        <v>4</v>
      </c>
      <c r="U4" s="3">
        <v>1</v>
      </c>
      <c r="V4" s="3">
        <v>1</v>
      </c>
      <c r="W4" s="3">
        <v>0</v>
      </c>
      <c r="X4" s="3">
        <v>0</v>
      </c>
      <c r="Y4" s="3">
        <v>1.5</v>
      </c>
      <c r="Z4" s="3">
        <v>4.5999999999999996</v>
      </c>
      <c r="AA4" s="3">
        <v>6</v>
      </c>
      <c r="AB4" s="3">
        <v>1.48</v>
      </c>
      <c r="AC4" s="3">
        <v>4.75</v>
      </c>
      <c r="AD4" s="3">
        <v>6</v>
      </c>
      <c r="AE4" s="3">
        <v>1.5</v>
      </c>
      <c r="AF4" s="3">
        <v>4.7</v>
      </c>
      <c r="AG4" s="3">
        <v>5.7</v>
      </c>
      <c r="AH4" s="3">
        <v>1.48</v>
      </c>
      <c r="AI4" s="3">
        <v>4.9800000000000004</v>
      </c>
      <c r="AJ4" s="3">
        <v>6.47</v>
      </c>
      <c r="AK4" s="3">
        <v>1.47</v>
      </c>
      <c r="AL4" s="3">
        <v>4.75</v>
      </c>
      <c r="AM4" s="3">
        <v>6.5</v>
      </c>
      <c r="AN4" s="3">
        <v>1.5</v>
      </c>
      <c r="AO4" s="3">
        <v>4.8</v>
      </c>
      <c r="AP4" s="3">
        <v>6.5</v>
      </c>
      <c r="AQ4" s="3">
        <v>1.53</v>
      </c>
      <c r="AR4" s="3">
        <v>5</v>
      </c>
      <c r="AS4" s="3">
        <v>6.5</v>
      </c>
      <c r="AT4" s="3">
        <v>1.5</v>
      </c>
      <c r="AU4" s="3">
        <v>4.76</v>
      </c>
      <c r="AV4" s="3">
        <v>6.09</v>
      </c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</row>
    <row r="5" spans="1:106" x14ac:dyDescent="0.3">
      <c r="A5" t="s">
        <v>29</v>
      </c>
      <c r="B5" t="s">
        <v>69</v>
      </c>
      <c r="C5" s="1">
        <v>0.6875</v>
      </c>
      <c r="D5" s="2" t="s">
        <v>58</v>
      </c>
      <c r="E5" t="s">
        <v>51</v>
      </c>
      <c r="F5">
        <v>2</v>
      </c>
      <c r="G5">
        <v>2</v>
      </c>
      <c r="H5" t="s">
        <v>40</v>
      </c>
      <c r="I5">
        <v>1</v>
      </c>
      <c r="J5">
        <v>2</v>
      </c>
      <c r="K5" t="s">
        <v>36</v>
      </c>
      <c r="L5" t="s">
        <v>59</v>
      </c>
      <c r="M5">
        <v>26</v>
      </c>
      <c r="N5">
        <v>13</v>
      </c>
      <c r="O5">
        <v>8</v>
      </c>
      <c r="P5">
        <v>9</v>
      </c>
      <c r="Q5">
        <v>13</v>
      </c>
      <c r="R5">
        <v>19</v>
      </c>
      <c r="S5">
        <v>11</v>
      </c>
      <c r="T5">
        <v>6</v>
      </c>
      <c r="U5">
        <v>3</v>
      </c>
      <c r="V5">
        <v>5</v>
      </c>
      <c r="W5">
        <v>0</v>
      </c>
      <c r="X5">
        <v>0</v>
      </c>
      <c r="Y5">
        <v>2.37</v>
      </c>
      <c r="Z5">
        <v>3.6</v>
      </c>
      <c r="AA5">
        <v>2.8</v>
      </c>
      <c r="AB5">
        <v>2.4</v>
      </c>
      <c r="AC5">
        <v>3.6</v>
      </c>
      <c r="AD5">
        <v>2.8</v>
      </c>
      <c r="AE5">
        <v>2.35</v>
      </c>
      <c r="AF5">
        <v>3.6</v>
      </c>
      <c r="AG5">
        <v>2.85</v>
      </c>
      <c r="AH5">
        <v>2.38</v>
      </c>
      <c r="AI5">
        <v>3.67</v>
      </c>
      <c r="AJ5">
        <v>3</v>
      </c>
      <c r="AK5">
        <v>2.35</v>
      </c>
      <c r="AL5">
        <v>3.6</v>
      </c>
      <c r="AM5">
        <v>2.9</v>
      </c>
      <c r="AN5">
        <v>2.4</v>
      </c>
      <c r="AO5">
        <v>3.7</v>
      </c>
      <c r="AP5">
        <v>2.9</v>
      </c>
      <c r="AQ5">
        <v>2.4300000000000002</v>
      </c>
      <c r="AR5">
        <v>3.75</v>
      </c>
      <c r="AS5">
        <v>3</v>
      </c>
      <c r="AT5">
        <v>2.38</v>
      </c>
      <c r="AU5">
        <v>3.63</v>
      </c>
      <c r="AV5">
        <v>2.9</v>
      </c>
    </row>
    <row r="6" spans="1:106" x14ac:dyDescent="0.3">
      <c r="A6" t="s">
        <v>29</v>
      </c>
      <c r="B6" t="s">
        <v>70</v>
      </c>
      <c r="C6" s="1">
        <v>0.6875</v>
      </c>
      <c r="D6" t="s">
        <v>48</v>
      </c>
      <c r="E6" s="2" t="s">
        <v>58</v>
      </c>
      <c r="F6">
        <v>2</v>
      </c>
      <c r="G6">
        <v>2</v>
      </c>
      <c r="H6" t="s">
        <v>40</v>
      </c>
      <c r="I6">
        <v>0</v>
      </c>
      <c r="J6">
        <v>2</v>
      </c>
      <c r="K6" t="s">
        <v>36</v>
      </c>
      <c r="L6" t="s">
        <v>62</v>
      </c>
      <c r="M6">
        <v>31</v>
      </c>
      <c r="N6">
        <v>10</v>
      </c>
      <c r="O6">
        <v>7</v>
      </c>
      <c r="P6">
        <v>4</v>
      </c>
      <c r="Q6">
        <v>14</v>
      </c>
      <c r="R6">
        <v>4</v>
      </c>
      <c r="S6">
        <v>7</v>
      </c>
      <c r="T6">
        <v>1</v>
      </c>
      <c r="U6">
        <v>3</v>
      </c>
      <c r="V6">
        <v>3</v>
      </c>
      <c r="W6">
        <v>0</v>
      </c>
      <c r="X6">
        <v>0</v>
      </c>
      <c r="Y6">
        <v>3.6</v>
      </c>
      <c r="Z6">
        <v>3.6</v>
      </c>
      <c r="AA6">
        <v>2</v>
      </c>
      <c r="AB6">
        <v>3.8</v>
      </c>
      <c r="AC6">
        <v>3.8</v>
      </c>
      <c r="AD6">
        <v>1.91</v>
      </c>
      <c r="AE6">
        <v>3.9</v>
      </c>
      <c r="AF6">
        <v>3.7</v>
      </c>
      <c r="AG6">
        <v>1.9</v>
      </c>
      <c r="AH6">
        <v>3.66</v>
      </c>
      <c r="AI6">
        <v>3.74</v>
      </c>
      <c r="AJ6">
        <v>2.06</v>
      </c>
      <c r="AK6">
        <v>3.6</v>
      </c>
      <c r="AL6">
        <v>3.7</v>
      </c>
      <c r="AM6">
        <v>2</v>
      </c>
      <c r="AN6">
        <v>3.6</v>
      </c>
      <c r="AO6">
        <v>3.75</v>
      </c>
      <c r="AP6">
        <v>2.0499999999999998</v>
      </c>
      <c r="AQ6">
        <v>3.9</v>
      </c>
      <c r="AR6">
        <v>3.9</v>
      </c>
      <c r="AS6">
        <v>2.08</v>
      </c>
      <c r="AT6">
        <v>3.64</v>
      </c>
      <c r="AU6">
        <v>3.74</v>
      </c>
      <c r="AV6">
        <v>2.0099999999999998</v>
      </c>
    </row>
    <row r="7" spans="1:106" x14ac:dyDescent="0.3">
      <c r="A7" t="s">
        <v>29</v>
      </c>
      <c r="B7" t="s">
        <v>71</v>
      </c>
      <c r="C7" s="1">
        <v>0.6875</v>
      </c>
      <c r="D7" s="2" t="s">
        <v>58</v>
      </c>
      <c r="E7" t="s">
        <v>52</v>
      </c>
      <c r="F7">
        <v>3</v>
      </c>
      <c r="G7">
        <v>2</v>
      </c>
      <c r="H7" t="s">
        <v>32</v>
      </c>
      <c r="I7">
        <v>0</v>
      </c>
      <c r="J7">
        <v>1</v>
      </c>
      <c r="K7" t="s">
        <v>36</v>
      </c>
      <c r="L7" t="s">
        <v>47</v>
      </c>
      <c r="M7">
        <v>21</v>
      </c>
      <c r="N7">
        <v>14</v>
      </c>
      <c r="O7">
        <v>6</v>
      </c>
      <c r="P7">
        <v>9</v>
      </c>
      <c r="Q7">
        <v>13</v>
      </c>
      <c r="R7">
        <v>15</v>
      </c>
      <c r="S7">
        <v>9</v>
      </c>
      <c r="T7">
        <v>4</v>
      </c>
      <c r="U7">
        <v>5</v>
      </c>
      <c r="V7">
        <v>1</v>
      </c>
      <c r="W7">
        <v>1</v>
      </c>
      <c r="X7">
        <v>0</v>
      </c>
      <c r="Y7">
        <v>1.4</v>
      </c>
      <c r="Z7">
        <v>4.75</v>
      </c>
      <c r="AA7">
        <v>8</v>
      </c>
      <c r="AB7">
        <v>1.4</v>
      </c>
      <c r="AC7">
        <v>5</v>
      </c>
      <c r="AD7">
        <v>7.25</v>
      </c>
      <c r="AE7">
        <v>1.4</v>
      </c>
      <c r="AF7">
        <v>4.8</v>
      </c>
      <c r="AG7">
        <v>7.5</v>
      </c>
      <c r="AH7">
        <v>1.43</v>
      </c>
      <c r="AI7">
        <v>4.8600000000000003</v>
      </c>
      <c r="AJ7">
        <v>8.01</v>
      </c>
      <c r="AK7">
        <v>1.4</v>
      </c>
      <c r="AL7">
        <v>4.75</v>
      </c>
      <c r="AM7">
        <v>8</v>
      </c>
      <c r="AN7">
        <v>1.44</v>
      </c>
      <c r="AO7">
        <v>5</v>
      </c>
      <c r="AP7">
        <v>7.5</v>
      </c>
      <c r="AQ7">
        <v>1.45</v>
      </c>
      <c r="AR7">
        <v>5.05</v>
      </c>
      <c r="AS7">
        <v>8.25</v>
      </c>
      <c r="AT7">
        <v>1.42</v>
      </c>
      <c r="AU7">
        <v>4.9000000000000004</v>
      </c>
      <c r="AV7">
        <v>7.49</v>
      </c>
    </row>
    <row r="8" spans="1:106" x14ac:dyDescent="0.3">
      <c r="A8" t="s">
        <v>29</v>
      </c>
      <c r="B8" t="s">
        <v>72</v>
      </c>
      <c r="C8" s="1">
        <v>0.83333333333333337</v>
      </c>
      <c r="D8" t="s">
        <v>60</v>
      </c>
      <c r="E8" s="2" t="s">
        <v>58</v>
      </c>
      <c r="F8">
        <v>1</v>
      </c>
      <c r="G8">
        <v>1</v>
      </c>
      <c r="H8" t="s">
        <v>40</v>
      </c>
      <c r="I8">
        <v>1</v>
      </c>
      <c r="J8">
        <v>0</v>
      </c>
      <c r="K8" t="s">
        <v>32</v>
      </c>
      <c r="L8" t="s">
        <v>41</v>
      </c>
      <c r="M8">
        <v>16</v>
      </c>
      <c r="N8">
        <v>10</v>
      </c>
      <c r="O8">
        <v>4</v>
      </c>
      <c r="P8">
        <v>5</v>
      </c>
      <c r="Q8">
        <v>18</v>
      </c>
      <c r="R8">
        <v>13</v>
      </c>
      <c r="S8">
        <v>8</v>
      </c>
      <c r="T8">
        <v>7</v>
      </c>
      <c r="U8">
        <v>4</v>
      </c>
      <c r="V8">
        <v>2</v>
      </c>
      <c r="W8">
        <v>0</v>
      </c>
      <c r="X8">
        <v>0</v>
      </c>
      <c r="Y8">
        <v>2.37</v>
      </c>
      <c r="Z8">
        <v>3.5</v>
      </c>
      <c r="AA8">
        <v>2.9</v>
      </c>
      <c r="AB8">
        <v>2.35</v>
      </c>
      <c r="AC8">
        <v>3.4</v>
      </c>
      <c r="AD8">
        <v>3</v>
      </c>
      <c r="AE8">
        <v>2.35</v>
      </c>
      <c r="AF8">
        <v>3.6</v>
      </c>
      <c r="AG8">
        <v>2.9</v>
      </c>
      <c r="AH8">
        <v>2.41</v>
      </c>
      <c r="AI8">
        <v>3.56</v>
      </c>
      <c r="AJ8">
        <v>3.03</v>
      </c>
      <c r="AK8">
        <v>2.35</v>
      </c>
      <c r="AL8">
        <v>3.5</v>
      </c>
      <c r="AM8">
        <v>3</v>
      </c>
      <c r="AN8">
        <v>2.38</v>
      </c>
      <c r="AO8">
        <v>3.6</v>
      </c>
      <c r="AP8">
        <v>2.9</v>
      </c>
      <c r="AQ8">
        <v>2.4300000000000002</v>
      </c>
      <c r="AR8">
        <v>3.65</v>
      </c>
      <c r="AS8">
        <v>3.15</v>
      </c>
      <c r="AT8">
        <v>2.36</v>
      </c>
      <c r="AU8">
        <v>3.53</v>
      </c>
      <c r="AV8">
        <v>2.99</v>
      </c>
    </row>
    <row r="9" spans="1:106" x14ac:dyDescent="0.3">
      <c r="A9" t="s">
        <v>29</v>
      </c>
      <c r="B9" t="s">
        <v>73</v>
      </c>
      <c r="C9" s="1">
        <v>0.58333333333333337</v>
      </c>
      <c r="D9" s="2" t="s">
        <v>58</v>
      </c>
      <c r="E9" t="s">
        <v>38</v>
      </c>
      <c r="F9">
        <v>1</v>
      </c>
      <c r="G9">
        <v>0</v>
      </c>
      <c r="H9" t="s">
        <v>32</v>
      </c>
      <c r="I9">
        <v>1</v>
      </c>
      <c r="J9">
        <v>0</v>
      </c>
      <c r="K9" t="s">
        <v>32</v>
      </c>
      <c r="L9" t="s">
        <v>59</v>
      </c>
      <c r="M9">
        <v>12</v>
      </c>
      <c r="N9">
        <v>10</v>
      </c>
      <c r="O9">
        <v>2</v>
      </c>
      <c r="P9">
        <v>2</v>
      </c>
      <c r="Q9">
        <v>12</v>
      </c>
      <c r="R9">
        <v>6</v>
      </c>
      <c r="S9">
        <v>14</v>
      </c>
      <c r="T9">
        <v>5</v>
      </c>
      <c r="U9">
        <v>1</v>
      </c>
      <c r="V9">
        <v>2</v>
      </c>
      <c r="W9">
        <v>0</v>
      </c>
      <c r="X9">
        <v>0</v>
      </c>
      <c r="Y9">
        <v>1.44</v>
      </c>
      <c r="Z9">
        <v>4.75</v>
      </c>
      <c r="AA9">
        <v>7</v>
      </c>
      <c r="AB9">
        <v>1.42</v>
      </c>
      <c r="AC9">
        <v>5</v>
      </c>
      <c r="AD9">
        <v>6.75</v>
      </c>
      <c r="AE9">
        <v>1.46</v>
      </c>
      <c r="AF9">
        <v>5</v>
      </c>
      <c r="AG9">
        <v>6</v>
      </c>
      <c r="AH9">
        <v>1.44</v>
      </c>
      <c r="AI9">
        <v>5.08</v>
      </c>
      <c r="AJ9">
        <v>7.13</v>
      </c>
      <c r="AK9">
        <v>1.44</v>
      </c>
      <c r="AL9">
        <v>4.8</v>
      </c>
      <c r="AM9">
        <v>7</v>
      </c>
      <c r="AN9">
        <v>1.44</v>
      </c>
      <c r="AO9">
        <v>5</v>
      </c>
      <c r="AP9">
        <v>6.25</v>
      </c>
      <c r="AQ9">
        <v>1.5</v>
      </c>
      <c r="AR9">
        <v>5.2</v>
      </c>
      <c r="AS9">
        <v>7.2</v>
      </c>
      <c r="AT9">
        <v>1.45</v>
      </c>
      <c r="AU9">
        <v>4.97</v>
      </c>
      <c r="AV9">
        <v>6.68</v>
      </c>
    </row>
    <row r="10" spans="1:106" s="3" customFormat="1" x14ac:dyDescent="0.3">
      <c r="A10" t="s">
        <v>29</v>
      </c>
      <c r="B10" t="s">
        <v>74</v>
      </c>
      <c r="C10" s="1">
        <v>0.83333333333333337</v>
      </c>
      <c r="D10" t="s">
        <v>39</v>
      </c>
      <c r="E10" s="2" t="s">
        <v>58</v>
      </c>
      <c r="F10">
        <v>1</v>
      </c>
      <c r="G10">
        <v>0</v>
      </c>
      <c r="H10" t="s">
        <v>32</v>
      </c>
      <c r="I10">
        <v>1</v>
      </c>
      <c r="J10">
        <v>0</v>
      </c>
      <c r="K10" t="s">
        <v>32</v>
      </c>
      <c r="L10" t="s">
        <v>37</v>
      </c>
      <c r="M10">
        <v>8</v>
      </c>
      <c r="N10">
        <v>9</v>
      </c>
      <c r="O10">
        <v>2</v>
      </c>
      <c r="P10">
        <v>3</v>
      </c>
      <c r="Q10">
        <v>10</v>
      </c>
      <c r="R10">
        <v>12</v>
      </c>
      <c r="S10">
        <v>7</v>
      </c>
      <c r="T10">
        <v>12</v>
      </c>
      <c r="U10">
        <v>4</v>
      </c>
      <c r="V10">
        <v>4</v>
      </c>
      <c r="W10">
        <v>0</v>
      </c>
      <c r="X10">
        <v>0</v>
      </c>
      <c r="Y10">
        <v>3.9</v>
      </c>
      <c r="Z10">
        <v>3.75</v>
      </c>
      <c r="AA10">
        <v>1.9</v>
      </c>
      <c r="AB10">
        <v>3.8</v>
      </c>
      <c r="AC10">
        <v>3.75</v>
      </c>
      <c r="AD10">
        <v>1.91</v>
      </c>
      <c r="AE10">
        <v>3.9</v>
      </c>
      <c r="AF10">
        <v>3.75</v>
      </c>
      <c r="AG10">
        <v>1.9</v>
      </c>
      <c r="AH10">
        <v>3.96</v>
      </c>
      <c r="AI10">
        <v>3.83</v>
      </c>
      <c r="AJ10">
        <v>1.96</v>
      </c>
      <c r="AK10">
        <v>3.8</v>
      </c>
      <c r="AL10">
        <v>3.75</v>
      </c>
      <c r="AM10">
        <v>1.91</v>
      </c>
      <c r="AN10">
        <v>3.9</v>
      </c>
      <c r="AO10">
        <v>3.75</v>
      </c>
      <c r="AP10">
        <v>1.9</v>
      </c>
      <c r="AQ10">
        <v>4</v>
      </c>
      <c r="AR10">
        <v>3.94</v>
      </c>
      <c r="AS10">
        <v>1.98</v>
      </c>
      <c r="AT10">
        <v>3.88</v>
      </c>
      <c r="AU10">
        <v>3.79</v>
      </c>
      <c r="AV10">
        <v>1.93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</row>
    <row r="11" spans="1:106" x14ac:dyDescent="0.3">
      <c r="A11" t="s">
        <v>29</v>
      </c>
      <c r="B11" t="s">
        <v>75</v>
      </c>
      <c r="C11" s="1">
        <v>0.6875</v>
      </c>
      <c r="D11" s="2" t="s">
        <v>58</v>
      </c>
      <c r="E11" t="s">
        <v>45</v>
      </c>
      <c r="F11">
        <v>2</v>
      </c>
      <c r="G11">
        <v>2</v>
      </c>
      <c r="H11" t="s">
        <v>40</v>
      </c>
      <c r="I11">
        <v>2</v>
      </c>
      <c r="J11">
        <v>1</v>
      </c>
      <c r="K11" t="s">
        <v>32</v>
      </c>
      <c r="L11" t="s">
        <v>59</v>
      </c>
      <c r="M11">
        <v>15</v>
      </c>
      <c r="N11">
        <v>10</v>
      </c>
      <c r="O11">
        <v>6</v>
      </c>
      <c r="P11">
        <v>4</v>
      </c>
      <c r="Q11">
        <v>18</v>
      </c>
      <c r="R11">
        <v>9</v>
      </c>
      <c r="S11">
        <v>12</v>
      </c>
      <c r="T11">
        <v>5</v>
      </c>
      <c r="U11">
        <v>2</v>
      </c>
      <c r="V11">
        <v>0</v>
      </c>
      <c r="W11">
        <v>0</v>
      </c>
      <c r="X11">
        <v>0</v>
      </c>
      <c r="Y11">
        <v>1.45</v>
      </c>
      <c r="Z11">
        <v>4.75</v>
      </c>
      <c r="AA11">
        <v>6.5</v>
      </c>
      <c r="AB11">
        <v>1.45</v>
      </c>
      <c r="AC11">
        <v>4.75</v>
      </c>
      <c r="AD11">
        <v>6.5</v>
      </c>
      <c r="AE11">
        <v>1.5</v>
      </c>
      <c r="AF11">
        <v>4.5999999999999996</v>
      </c>
      <c r="AG11">
        <v>6.1</v>
      </c>
      <c r="AH11">
        <v>1.51</v>
      </c>
      <c r="AI11">
        <v>4.66</v>
      </c>
      <c r="AJ11">
        <v>6.54</v>
      </c>
      <c r="AK11">
        <v>1.47</v>
      </c>
      <c r="AL11">
        <v>4.5999999999999996</v>
      </c>
      <c r="AM11">
        <v>6.5</v>
      </c>
      <c r="AN11">
        <v>1.45</v>
      </c>
      <c r="AO11">
        <v>4.5999999999999996</v>
      </c>
      <c r="AP11">
        <v>7</v>
      </c>
      <c r="AQ11">
        <v>1.54</v>
      </c>
      <c r="AR11">
        <v>4.8</v>
      </c>
      <c r="AS11">
        <v>7</v>
      </c>
      <c r="AT11">
        <v>1.49</v>
      </c>
      <c r="AU11">
        <v>4.63</v>
      </c>
      <c r="AV11">
        <v>6.49</v>
      </c>
    </row>
    <row r="12" spans="1:106" s="3" customFormat="1" x14ac:dyDescent="0.3">
      <c r="A12" t="s">
        <v>29</v>
      </c>
      <c r="B12" t="s">
        <v>76</v>
      </c>
      <c r="C12" s="1">
        <v>0.625</v>
      </c>
      <c r="D12" s="2" t="s">
        <v>58</v>
      </c>
      <c r="E12" t="s">
        <v>56</v>
      </c>
      <c r="F12">
        <v>1</v>
      </c>
      <c r="G12">
        <v>1</v>
      </c>
      <c r="H12" t="s">
        <v>40</v>
      </c>
      <c r="I12">
        <v>1</v>
      </c>
      <c r="J12">
        <v>0</v>
      </c>
      <c r="K12" t="s">
        <v>32</v>
      </c>
      <c r="L12" t="s">
        <v>33</v>
      </c>
      <c r="M12">
        <v>10</v>
      </c>
      <c r="N12">
        <v>25</v>
      </c>
      <c r="O12">
        <v>4</v>
      </c>
      <c r="P12">
        <v>8</v>
      </c>
      <c r="Q12">
        <v>6</v>
      </c>
      <c r="R12">
        <v>15</v>
      </c>
      <c r="S12">
        <v>8</v>
      </c>
      <c r="T12">
        <v>9</v>
      </c>
      <c r="U12">
        <v>0</v>
      </c>
      <c r="V12">
        <v>2</v>
      </c>
      <c r="W12">
        <v>0</v>
      </c>
      <c r="X12">
        <v>0</v>
      </c>
      <c r="Y12">
        <v>1.75</v>
      </c>
      <c r="Z12">
        <v>3.75</v>
      </c>
      <c r="AA12">
        <v>4.75</v>
      </c>
      <c r="AB12">
        <v>1.78</v>
      </c>
      <c r="AC12">
        <v>3.7</v>
      </c>
      <c r="AD12">
        <v>4.5999999999999996</v>
      </c>
      <c r="AE12">
        <v>1.77</v>
      </c>
      <c r="AF12">
        <v>3.8</v>
      </c>
      <c r="AG12">
        <v>4.4000000000000004</v>
      </c>
      <c r="AH12">
        <v>1.79</v>
      </c>
      <c r="AI12">
        <v>3.81</v>
      </c>
      <c r="AJ12">
        <v>4.8099999999999996</v>
      </c>
      <c r="AK12">
        <v>1.75</v>
      </c>
      <c r="AL12">
        <v>3.7</v>
      </c>
      <c r="AM12">
        <v>4.75</v>
      </c>
      <c r="AN12">
        <v>1.75</v>
      </c>
      <c r="AO12">
        <v>3.8</v>
      </c>
      <c r="AP12">
        <v>4.8</v>
      </c>
      <c r="AQ12">
        <v>1.83</v>
      </c>
      <c r="AR12">
        <v>4</v>
      </c>
      <c r="AS12">
        <v>4.8499999999999996</v>
      </c>
      <c r="AT12">
        <v>1.78</v>
      </c>
      <c r="AU12">
        <v>3.8</v>
      </c>
      <c r="AV12">
        <v>4.6500000000000004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</row>
    <row r="13" spans="1:106" x14ac:dyDescent="0.3">
      <c r="A13" t="s">
        <v>29</v>
      </c>
      <c r="B13" t="s">
        <v>77</v>
      </c>
      <c r="C13" s="1">
        <v>0.72916666666666663</v>
      </c>
      <c r="D13" t="s">
        <v>55</v>
      </c>
      <c r="E13" s="2" t="s">
        <v>58</v>
      </c>
      <c r="F13">
        <v>2</v>
      </c>
      <c r="G13">
        <v>0</v>
      </c>
      <c r="H13" t="s">
        <v>32</v>
      </c>
      <c r="I13">
        <v>0</v>
      </c>
      <c r="J13">
        <v>0</v>
      </c>
      <c r="K13" t="s">
        <v>40</v>
      </c>
      <c r="L13" t="s">
        <v>53</v>
      </c>
      <c r="M13">
        <v>19</v>
      </c>
      <c r="N13">
        <v>8</v>
      </c>
      <c r="O13">
        <v>7</v>
      </c>
      <c r="P13">
        <v>1</v>
      </c>
      <c r="Q13">
        <v>10</v>
      </c>
      <c r="R13">
        <v>10</v>
      </c>
      <c r="S13">
        <v>5</v>
      </c>
      <c r="T13">
        <v>4</v>
      </c>
      <c r="U13">
        <v>1</v>
      </c>
      <c r="V13">
        <v>1</v>
      </c>
      <c r="W13">
        <v>0</v>
      </c>
      <c r="X13">
        <v>0</v>
      </c>
      <c r="Y13">
        <v>2</v>
      </c>
      <c r="Z13">
        <v>3.75</v>
      </c>
      <c r="AA13">
        <v>3.5</v>
      </c>
      <c r="AB13">
        <v>2</v>
      </c>
      <c r="AC13">
        <v>3.8</v>
      </c>
      <c r="AD13">
        <v>3.5</v>
      </c>
      <c r="AE13">
        <v>1.97</v>
      </c>
      <c r="AF13">
        <v>3.75</v>
      </c>
      <c r="AG13">
        <v>3.6</v>
      </c>
      <c r="AH13">
        <v>1.98</v>
      </c>
      <c r="AI13">
        <v>3.91</v>
      </c>
      <c r="AJ13">
        <v>3.79</v>
      </c>
      <c r="AK13">
        <v>1.95</v>
      </c>
      <c r="AL13">
        <v>3.7</v>
      </c>
      <c r="AM13">
        <v>3.7</v>
      </c>
      <c r="AN13">
        <v>1.95</v>
      </c>
      <c r="AO13">
        <v>3.8</v>
      </c>
      <c r="AP13">
        <v>3.7</v>
      </c>
      <c r="AQ13">
        <v>2.08</v>
      </c>
      <c r="AR13">
        <v>3.98</v>
      </c>
      <c r="AS13">
        <v>3.8</v>
      </c>
      <c r="AT13">
        <v>1.99</v>
      </c>
      <c r="AU13">
        <v>3.78</v>
      </c>
      <c r="AV13">
        <v>3.62</v>
      </c>
    </row>
    <row r="14" spans="1:106" x14ac:dyDescent="0.3">
      <c r="A14" t="s">
        <v>29</v>
      </c>
      <c r="B14" t="s">
        <v>78</v>
      </c>
      <c r="C14" s="1">
        <v>0.625</v>
      </c>
      <c r="D14" s="2" t="s">
        <v>58</v>
      </c>
      <c r="E14" t="s">
        <v>43</v>
      </c>
      <c r="F14">
        <v>2</v>
      </c>
      <c r="G14">
        <v>2</v>
      </c>
      <c r="H14" t="s">
        <v>40</v>
      </c>
      <c r="I14">
        <v>1</v>
      </c>
      <c r="J14">
        <v>1</v>
      </c>
      <c r="K14" t="s">
        <v>40</v>
      </c>
      <c r="L14" t="s">
        <v>65</v>
      </c>
      <c r="M14">
        <v>12</v>
      </c>
      <c r="N14">
        <v>21</v>
      </c>
      <c r="O14">
        <v>5</v>
      </c>
      <c r="P14">
        <v>6</v>
      </c>
      <c r="Q14">
        <v>13</v>
      </c>
      <c r="R14">
        <v>19</v>
      </c>
      <c r="S14">
        <v>6</v>
      </c>
      <c r="T14">
        <v>8</v>
      </c>
      <c r="U14">
        <v>6</v>
      </c>
      <c r="V14">
        <v>2</v>
      </c>
      <c r="W14">
        <v>0</v>
      </c>
      <c r="X14">
        <v>0</v>
      </c>
      <c r="Y14">
        <v>1.45</v>
      </c>
      <c r="Z14">
        <v>4.75</v>
      </c>
      <c r="AA14">
        <v>6.5</v>
      </c>
      <c r="AB14">
        <v>1.45</v>
      </c>
      <c r="AC14">
        <v>4.75</v>
      </c>
      <c r="AD14">
        <v>6.5</v>
      </c>
      <c r="AE14">
        <v>1.45</v>
      </c>
      <c r="AF14">
        <v>4.5</v>
      </c>
      <c r="AG14">
        <v>7</v>
      </c>
      <c r="AH14">
        <v>1.49</v>
      </c>
      <c r="AI14">
        <v>4.72</v>
      </c>
      <c r="AJ14">
        <v>6.86</v>
      </c>
      <c r="AK14">
        <v>1.44</v>
      </c>
      <c r="AL14">
        <v>4.75</v>
      </c>
      <c r="AM14">
        <v>7</v>
      </c>
      <c r="AN14">
        <v>1.45</v>
      </c>
      <c r="AO14">
        <v>4.8</v>
      </c>
      <c r="AP14">
        <v>7</v>
      </c>
      <c r="AQ14">
        <v>1.52</v>
      </c>
      <c r="AR14">
        <v>5</v>
      </c>
      <c r="AS14">
        <v>7</v>
      </c>
      <c r="AT14">
        <v>1.47</v>
      </c>
      <c r="AU14">
        <v>4.75</v>
      </c>
      <c r="AV14">
        <v>6.55</v>
      </c>
    </row>
    <row r="15" spans="1:106" x14ac:dyDescent="0.3">
      <c r="A15" t="s">
        <v>29</v>
      </c>
      <c r="B15" t="s">
        <v>79</v>
      </c>
      <c r="C15" s="1">
        <v>0.58333333333333337</v>
      </c>
      <c r="D15" t="s">
        <v>31</v>
      </c>
      <c r="E15" s="2" t="s">
        <v>58</v>
      </c>
      <c r="F15">
        <v>2</v>
      </c>
      <c r="G15">
        <v>2</v>
      </c>
      <c r="H15" t="s">
        <v>40</v>
      </c>
      <c r="I15">
        <v>2</v>
      </c>
      <c r="J15">
        <v>1</v>
      </c>
      <c r="K15" t="s">
        <v>32</v>
      </c>
      <c r="L15" t="s">
        <v>67</v>
      </c>
      <c r="M15">
        <v>15</v>
      </c>
      <c r="N15">
        <v>16</v>
      </c>
      <c r="O15">
        <v>8</v>
      </c>
      <c r="P15">
        <v>7</v>
      </c>
      <c r="Q15">
        <v>8</v>
      </c>
      <c r="R15">
        <v>10</v>
      </c>
      <c r="S15">
        <v>7</v>
      </c>
      <c r="T15">
        <v>12</v>
      </c>
      <c r="U15">
        <v>2</v>
      </c>
      <c r="V15">
        <v>1</v>
      </c>
      <c r="W15">
        <v>0</v>
      </c>
      <c r="X15">
        <v>0</v>
      </c>
      <c r="Y15">
        <v>4</v>
      </c>
      <c r="Z15">
        <v>4.33</v>
      </c>
      <c r="AA15">
        <v>1.75</v>
      </c>
      <c r="AB15">
        <v>4.0999999999999996</v>
      </c>
      <c r="AC15">
        <v>4.25</v>
      </c>
      <c r="AD15">
        <v>1.75</v>
      </c>
      <c r="AE15">
        <v>4.05</v>
      </c>
      <c r="AF15">
        <v>4.1500000000000004</v>
      </c>
      <c r="AG15">
        <v>1.77</v>
      </c>
      <c r="AH15">
        <v>4.2699999999999996</v>
      </c>
      <c r="AI15">
        <v>4.33</v>
      </c>
      <c r="AJ15">
        <v>1.78</v>
      </c>
      <c r="AK15">
        <v>4.2</v>
      </c>
      <c r="AL15">
        <v>4.2</v>
      </c>
      <c r="AM15">
        <v>1.75</v>
      </c>
      <c r="AN15">
        <v>4.2</v>
      </c>
      <c r="AO15">
        <v>4.2</v>
      </c>
      <c r="AP15">
        <v>1.75</v>
      </c>
      <c r="AQ15">
        <v>4.33</v>
      </c>
      <c r="AR15">
        <v>4.4000000000000004</v>
      </c>
      <c r="AS15">
        <v>1.86</v>
      </c>
      <c r="AT15">
        <v>4.1399999999999997</v>
      </c>
      <c r="AU15">
        <v>4.22</v>
      </c>
      <c r="AV15">
        <v>1.77</v>
      </c>
    </row>
    <row r="16" spans="1:106" x14ac:dyDescent="0.3">
      <c r="A16" t="s">
        <v>29</v>
      </c>
      <c r="B16" t="s">
        <v>80</v>
      </c>
      <c r="C16" s="1">
        <v>0.84375</v>
      </c>
      <c r="D16" s="2" t="s">
        <v>58</v>
      </c>
      <c r="E16" t="s">
        <v>49</v>
      </c>
      <c r="F16">
        <v>1</v>
      </c>
      <c r="G16">
        <v>2</v>
      </c>
      <c r="H16" t="s">
        <v>36</v>
      </c>
      <c r="I16">
        <v>0</v>
      </c>
      <c r="J16">
        <v>1</v>
      </c>
      <c r="K16" t="s">
        <v>36</v>
      </c>
      <c r="L16" t="s">
        <v>44</v>
      </c>
      <c r="M16">
        <v>12</v>
      </c>
      <c r="N16">
        <v>20</v>
      </c>
      <c r="O16">
        <v>5</v>
      </c>
      <c r="P16">
        <v>9</v>
      </c>
      <c r="Q16">
        <v>10</v>
      </c>
      <c r="R16">
        <v>11</v>
      </c>
      <c r="S16">
        <v>9</v>
      </c>
      <c r="T16">
        <v>9</v>
      </c>
      <c r="U16">
        <v>3</v>
      </c>
      <c r="V16">
        <v>1</v>
      </c>
      <c r="W16">
        <v>0</v>
      </c>
      <c r="X16">
        <v>0</v>
      </c>
      <c r="Y16">
        <v>1.57</v>
      </c>
      <c r="Z16">
        <v>4.33</v>
      </c>
      <c r="AA16">
        <v>5.5</v>
      </c>
      <c r="AB16">
        <v>1.57</v>
      </c>
      <c r="AC16">
        <v>4.25</v>
      </c>
      <c r="AD16">
        <v>5.5</v>
      </c>
      <c r="AE16">
        <v>1.63</v>
      </c>
      <c r="AF16">
        <v>4.25</v>
      </c>
      <c r="AG16">
        <v>5.0999999999999996</v>
      </c>
      <c r="AH16">
        <v>1.63</v>
      </c>
      <c r="AI16">
        <v>4.2</v>
      </c>
      <c r="AJ16">
        <v>5.68</v>
      </c>
      <c r="AK16">
        <v>1.57</v>
      </c>
      <c r="AL16">
        <v>4.2</v>
      </c>
      <c r="AM16">
        <v>5.8</v>
      </c>
      <c r="AN16">
        <v>1.6</v>
      </c>
      <c r="AO16">
        <v>4.2</v>
      </c>
      <c r="AP16">
        <v>5.4</v>
      </c>
      <c r="AQ16">
        <v>1.63</v>
      </c>
      <c r="AR16">
        <v>4.3499999999999996</v>
      </c>
      <c r="AS16">
        <v>5.85</v>
      </c>
      <c r="AT16">
        <v>1.61</v>
      </c>
      <c r="AU16">
        <v>4.2300000000000004</v>
      </c>
      <c r="AV16">
        <v>5.41</v>
      </c>
    </row>
    <row r="17" spans="1:106" x14ac:dyDescent="0.3">
      <c r="A17" t="s">
        <v>29</v>
      </c>
      <c r="B17" t="s">
        <v>81</v>
      </c>
      <c r="C17" s="1">
        <v>0.83333333333333337</v>
      </c>
      <c r="D17" t="s">
        <v>34</v>
      </c>
      <c r="E17" s="2" t="s">
        <v>58</v>
      </c>
      <c r="F17">
        <v>1</v>
      </c>
      <c r="G17">
        <v>3</v>
      </c>
      <c r="H17" t="s">
        <v>36</v>
      </c>
      <c r="I17">
        <v>1</v>
      </c>
      <c r="J17">
        <v>0</v>
      </c>
      <c r="K17" t="s">
        <v>32</v>
      </c>
      <c r="L17" t="s">
        <v>37</v>
      </c>
      <c r="M17">
        <v>11</v>
      </c>
      <c r="N17">
        <v>10</v>
      </c>
      <c r="O17">
        <v>4</v>
      </c>
      <c r="P17">
        <v>3</v>
      </c>
      <c r="Q17">
        <v>12</v>
      </c>
      <c r="R17">
        <v>6</v>
      </c>
      <c r="S17">
        <v>4</v>
      </c>
      <c r="T17">
        <v>3</v>
      </c>
      <c r="U17">
        <v>2</v>
      </c>
      <c r="V17">
        <v>0</v>
      </c>
      <c r="W17">
        <v>0</v>
      </c>
      <c r="X17">
        <v>0</v>
      </c>
      <c r="Y17">
        <v>3.3</v>
      </c>
      <c r="Z17">
        <v>4</v>
      </c>
      <c r="AA17">
        <v>2</v>
      </c>
      <c r="AB17">
        <v>3.6</v>
      </c>
      <c r="AC17">
        <v>4</v>
      </c>
      <c r="AD17">
        <v>1.91</v>
      </c>
      <c r="AE17">
        <v>3.4</v>
      </c>
      <c r="AF17">
        <v>3.95</v>
      </c>
      <c r="AG17">
        <v>1.97</v>
      </c>
      <c r="AH17">
        <v>3.5</v>
      </c>
      <c r="AI17">
        <v>4.0999999999999996</v>
      </c>
      <c r="AJ17">
        <v>2.02</v>
      </c>
      <c r="AK17">
        <v>3.4</v>
      </c>
      <c r="AL17">
        <v>4.2</v>
      </c>
      <c r="AM17">
        <v>1.95</v>
      </c>
      <c r="AN17">
        <v>3.5</v>
      </c>
      <c r="AO17">
        <v>4</v>
      </c>
      <c r="AP17">
        <v>1.95</v>
      </c>
      <c r="AQ17">
        <v>3.6</v>
      </c>
      <c r="AR17">
        <v>4.25</v>
      </c>
      <c r="AS17">
        <v>2.08</v>
      </c>
      <c r="AT17">
        <v>3.43</v>
      </c>
      <c r="AU17">
        <v>4.0199999999999996</v>
      </c>
      <c r="AV17">
        <v>1.98</v>
      </c>
    </row>
    <row r="18" spans="1:106" x14ac:dyDescent="0.3">
      <c r="A18" t="s">
        <v>29</v>
      </c>
      <c r="B18" t="s">
        <v>82</v>
      </c>
      <c r="C18" s="1">
        <v>0.6875</v>
      </c>
      <c r="D18" s="2" t="s">
        <v>58</v>
      </c>
      <c r="E18" t="s">
        <v>35</v>
      </c>
      <c r="F18">
        <v>0</v>
      </c>
      <c r="G18">
        <v>3</v>
      </c>
      <c r="H18" t="s">
        <v>36</v>
      </c>
      <c r="I18">
        <v>0</v>
      </c>
      <c r="J18">
        <v>3</v>
      </c>
      <c r="K18" t="s">
        <v>36</v>
      </c>
      <c r="L18" t="s">
        <v>67</v>
      </c>
      <c r="M18">
        <v>6</v>
      </c>
      <c r="N18">
        <v>14</v>
      </c>
      <c r="O18">
        <v>1</v>
      </c>
      <c r="P18">
        <v>7</v>
      </c>
      <c r="Q18">
        <v>9</v>
      </c>
      <c r="R18">
        <v>24</v>
      </c>
      <c r="S18">
        <v>3</v>
      </c>
      <c r="T18">
        <v>3</v>
      </c>
      <c r="U18">
        <v>1</v>
      </c>
      <c r="V18">
        <v>4</v>
      </c>
      <c r="W18">
        <v>0</v>
      </c>
      <c r="X18">
        <v>0</v>
      </c>
      <c r="Y18">
        <v>6</v>
      </c>
      <c r="Z18">
        <v>5.25</v>
      </c>
      <c r="AA18">
        <v>1.44</v>
      </c>
      <c r="AB18">
        <v>6.25</v>
      </c>
      <c r="AC18">
        <v>5.5</v>
      </c>
      <c r="AD18">
        <v>1.42</v>
      </c>
      <c r="AE18">
        <v>6</v>
      </c>
      <c r="AF18">
        <v>5.2</v>
      </c>
      <c r="AG18">
        <v>1.45</v>
      </c>
      <c r="AH18">
        <v>5.8</v>
      </c>
      <c r="AI18">
        <v>5.5</v>
      </c>
      <c r="AJ18">
        <v>1.48</v>
      </c>
      <c r="AK18">
        <v>6</v>
      </c>
      <c r="AL18">
        <v>5.25</v>
      </c>
      <c r="AM18">
        <v>1.44</v>
      </c>
      <c r="AN18">
        <v>6.5</v>
      </c>
      <c r="AO18">
        <v>5.25</v>
      </c>
      <c r="AP18">
        <v>1.4</v>
      </c>
      <c r="AQ18">
        <v>6.5</v>
      </c>
      <c r="AR18">
        <v>5.7</v>
      </c>
      <c r="AS18">
        <v>1.49</v>
      </c>
      <c r="AT18">
        <v>6.03</v>
      </c>
      <c r="AU18">
        <v>5.33</v>
      </c>
      <c r="AV18">
        <v>1.45</v>
      </c>
    </row>
    <row r="19" spans="1:106" x14ac:dyDescent="0.3">
      <c r="A19" t="s">
        <v>29</v>
      </c>
      <c r="B19" t="s">
        <v>83</v>
      </c>
      <c r="C19" s="1">
        <v>0.52083333333333337</v>
      </c>
      <c r="D19" t="s">
        <v>46</v>
      </c>
      <c r="E19" s="2" t="s">
        <v>58</v>
      </c>
      <c r="F19">
        <v>0</v>
      </c>
      <c r="G19">
        <v>0</v>
      </c>
      <c r="H19" t="s">
        <v>40</v>
      </c>
      <c r="I19">
        <v>0</v>
      </c>
      <c r="J19">
        <v>0</v>
      </c>
      <c r="K19" t="s">
        <v>40</v>
      </c>
      <c r="L19" t="s">
        <v>41</v>
      </c>
      <c r="M19">
        <v>9</v>
      </c>
      <c r="N19">
        <v>6</v>
      </c>
      <c r="O19">
        <v>0</v>
      </c>
      <c r="P19">
        <v>2</v>
      </c>
      <c r="Q19">
        <v>10</v>
      </c>
      <c r="R19">
        <v>11</v>
      </c>
      <c r="S19">
        <v>5</v>
      </c>
      <c r="T19">
        <v>4</v>
      </c>
      <c r="U19">
        <v>2</v>
      </c>
      <c r="V19">
        <v>3</v>
      </c>
      <c r="W19">
        <v>0</v>
      </c>
      <c r="X19">
        <v>0</v>
      </c>
      <c r="Y19">
        <v>2.2999999999999998</v>
      </c>
      <c r="Z19">
        <v>3.8</v>
      </c>
      <c r="AA19">
        <v>2.87</v>
      </c>
      <c r="AB19">
        <v>2.2999999999999998</v>
      </c>
      <c r="AC19">
        <v>3.75</v>
      </c>
      <c r="AD19">
        <v>2.85</v>
      </c>
      <c r="AE19">
        <v>2.2999999999999998</v>
      </c>
      <c r="AF19">
        <v>3.65</v>
      </c>
      <c r="AG19">
        <v>2.85</v>
      </c>
      <c r="AH19">
        <v>2.34</v>
      </c>
      <c r="AI19">
        <v>3.8</v>
      </c>
      <c r="AJ19">
        <v>2.94</v>
      </c>
      <c r="AK19">
        <v>2.2999999999999998</v>
      </c>
      <c r="AL19">
        <v>3.7</v>
      </c>
      <c r="AM19">
        <v>2.9</v>
      </c>
      <c r="AN19">
        <v>2.2999999999999998</v>
      </c>
      <c r="AO19">
        <v>3.75</v>
      </c>
      <c r="AP19">
        <v>3</v>
      </c>
      <c r="AQ19">
        <v>2.4</v>
      </c>
      <c r="AR19">
        <v>3.88</v>
      </c>
      <c r="AS19">
        <v>3</v>
      </c>
      <c r="AT19">
        <v>2.33</v>
      </c>
      <c r="AU19">
        <v>3.75</v>
      </c>
      <c r="AV19">
        <v>2.9</v>
      </c>
    </row>
    <row r="20" spans="1:106" x14ac:dyDescent="0.3">
      <c r="A20" t="s">
        <v>29</v>
      </c>
      <c r="B20" t="s">
        <v>84</v>
      </c>
      <c r="C20" s="1">
        <v>0.625</v>
      </c>
      <c r="D20" t="s">
        <v>38</v>
      </c>
      <c r="E20" s="2" t="s">
        <v>58</v>
      </c>
      <c r="F20">
        <v>1</v>
      </c>
      <c r="G20">
        <v>1</v>
      </c>
      <c r="H20" t="s">
        <v>40</v>
      </c>
      <c r="I20">
        <v>1</v>
      </c>
      <c r="J20">
        <v>0</v>
      </c>
      <c r="K20" t="s">
        <v>32</v>
      </c>
      <c r="L20" t="s">
        <v>65</v>
      </c>
      <c r="M20">
        <v>12</v>
      </c>
      <c r="N20">
        <v>17</v>
      </c>
      <c r="O20">
        <v>4</v>
      </c>
      <c r="P20">
        <v>2</v>
      </c>
      <c r="Q20">
        <v>5</v>
      </c>
      <c r="R20">
        <v>13</v>
      </c>
      <c r="S20">
        <v>8</v>
      </c>
      <c r="T20">
        <v>3</v>
      </c>
      <c r="U20">
        <v>4</v>
      </c>
      <c r="V20">
        <v>4</v>
      </c>
      <c r="W20">
        <v>0</v>
      </c>
      <c r="X20">
        <v>0</v>
      </c>
      <c r="Y20">
        <v>3.5</v>
      </c>
      <c r="Z20">
        <v>3.9</v>
      </c>
      <c r="AA20">
        <v>1.95</v>
      </c>
      <c r="AB20">
        <v>3.5</v>
      </c>
      <c r="AC20">
        <v>3.9</v>
      </c>
      <c r="AD20">
        <v>1.95</v>
      </c>
      <c r="AE20">
        <v>3.45</v>
      </c>
      <c r="AF20">
        <v>3.8</v>
      </c>
      <c r="AG20">
        <v>2</v>
      </c>
      <c r="AH20">
        <v>3.49</v>
      </c>
      <c r="AI20">
        <v>3.87</v>
      </c>
      <c r="AJ20">
        <v>2.0699999999999998</v>
      </c>
      <c r="AK20">
        <v>3.5</v>
      </c>
      <c r="AL20">
        <v>3.8</v>
      </c>
      <c r="AM20">
        <v>2</v>
      </c>
      <c r="AN20">
        <v>3.5</v>
      </c>
      <c r="AO20">
        <v>3.8</v>
      </c>
      <c r="AP20">
        <v>2</v>
      </c>
      <c r="AQ20">
        <v>3.65</v>
      </c>
      <c r="AR20">
        <v>4</v>
      </c>
      <c r="AS20">
        <v>2.08</v>
      </c>
      <c r="AT20">
        <v>3.5</v>
      </c>
      <c r="AU20">
        <v>3.85</v>
      </c>
      <c r="AV20">
        <v>2.0099999999999998</v>
      </c>
    </row>
    <row r="21" spans="1:106" x14ac:dyDescent="0.3">
      <c r="A21" t="s">
        <v>29</v>
      </c>
      <c r="B21" t="s">
        <v>85</v>
      </c>
      <c r="C21" s="1">
        <v>0.58333333333333337</v>
      </c>
      <c r="D21" s="2" t="s">
        <v>58</v>
      </c>
      <c r="E21" t="s">
        <v>61</v>
      </c>
      <c r="F21">
        <v>1</v>
      </c>
      <c r="G21">
        <v>2</v>
      </c>
      <c r="H21" t="s">
        <v>36</v>
      </c>
      <c r="I21">
        <v>1</v>
      </c>
      <c r="J21">
        <v>0</v>
      </c>
      <c r="K21" t="s">
        <v>32</v>
      </c>
      <c r="L21" t="s">
        <v>50</v>
      </c>
      <c r="M21">
        <v>7</v>
      </c>
      <c r="N21">
        <v>13</v>
      </c>
      <c r="O21">
        <v>2</v>
      </c>
      <c r="P21">
        <v>4</v>
      </c>
      <c r="Q21">
        <v>13</v>
      </c>
      <c r="R21">
        <v>19</v>
      </c>
      <c r="S21">
        <v>2</v>
      </c>
      <c r="T21">
        <v>3</v>
      </c>
      <c r="U21">
        <v>5</v>
      </c>
      <c r="V21">
        <v>4</v>
      </c>
      <c r="W21">
        <v>0</v>
      </c>
      <c r="X21">
        <v>0</v>
      </c>
      <c r="Y21">
        <v>2.87</v>
      </c>
      <c r="Z21">
        <v>3.75</v>
      </c>
      <c r="AA21">
        <v>2.2999999999999998</v>
      </c>
      <c r="AB21">
        <v>2.85</v>
      </c>
      <c r="AC21">
        <v>3.75</v>
      </c>
      <c r="AD21">
        <v>2.2999999999999998</v>
      </c>
      <c r="AE21">
        <v>2.85</v>
      </c>
      <c r="AF21">
        <v>3.7</v>
      </c>
      <c r="AG21">
        <v>2.35</v>
      </c>
      <c r="AH21">
        <v>2.88</v>
      </c>
      <c r="AI21">
        <v>3.73</v>
      </c>
      <c r="AJ21">
        <v>2.41</v>
      </c>
      <c r="AK21">
        <v>2.8</v>
      </c>
      <c r="AL21">
        <v>3.7</v>
      </c>
      <c r="AM21">
        <v>2.35</v>
      </c>
      <c r="AN21">
        <v>2.8</v>
      </c>
      <c r="AO21">
        <v>3.7</v>
      </c>
      <c r="AP21">
        <v>2.38</v>
      </c>
      <c r="AQ21">
        <v>3</v>
      </c>
      <c r="AR21">
        <v>3.86</v>
      </c>
      <c r="AS21">
        <v>2.4500000000000002</v>
      </c>
      <c r="AT21">
        <v>2.86</v>
      </c>
      <c r="AU21">
        <v>3.73</v>
      </c>
      <c r="AV21">
        <v>2.35</v>
      </c>
    </row>
    <row r="22" spans="1:106" x14ac:dyDescent="0.3">
      <c r="A22" t="s">
        <v>29</v>
      </c>
      <c r="B22" t="s">
        <v>86</v>
      </c>
      <c r="C22" s="1">
        <v>0.83333333333333337</v>
      </c>
      <c r="D22" s="2" t="s">
        <v>58</v>
      </c>
      <c r="E22" t="s">
        <v>60</v>
      </c>
      <c r="F22">
        <v>2</v>
      </c>
      <c r="G22">
        <v>0</v>
      </c>
      <c r="H22" t="s">
        <v>32</v>
      </c>
      <c r="I22">
        <v>2</v>
      </c>
      <c r="J22">
        <v>0</v>
      </c>
      <c r="K22" t="s">
        <v>32</v>
      </c>
      <c r="L22" t="s">
        <v>53</v>
      </c>
      <c r="M22">
        <v>10</v>
      </c>
      <c r="N22">
        <v>10</v>
      </c>
      <c r="O22">
        <v>4</v>
      </c>
      <c r="P22">
        <v>4</v>
      </c>
      <c r="Q22">
        <v>11</v>
      </c>
      <c r="R22">
        <v>15</v>
      </c>
      <c r="S22">
        <v>1</v>
      </c>
      <c r="T22">
        <v>4</v>
      </c>
      <c r="U22">
        <v>2</v>
      </c>
      <c r="V22">
        <v>0</v>
      </c>
      <c r="W22">
        <v>0</v>
      </c>
      <c r="X22">
        <v>0</v>
      </c>
      <c r="Y22">
        <v>2.5499999999999998</v>
      </c>
      <c r="Z22">
        <v>3.6</v>
      </c>
      <c r="AA22">
        <v>2.62</v>
      </c>
      <c r="AB22">
        <v>2.6</v>
      </c>
      <c r="AC22">
        <v>3.6</v>
      </c>
      <c r="AD22">
        <v>2.6</v>
      </c>
      <c r="AE22">
        <v>2.5499999999999998</v>
      </c>
      <c r="AF22">
        <v>3.6</v>
      </c>
      <c r="AG22">
        <v>2.6</v>
      </c>
      <c r="AH22">
        <v>2.63</v>
      </c>
      <c r="AI22">
        <v>3.72</v>
      </c>
      <c r="AJ22">
        <v>2.62</v>
      </c>
      <c r="AK22">
        <v>2.5499999999999998</v>
      </c>
      <c r="AL22">
        <v>3.6</v>
      </c>
      <c r="AM22">
        <v>2.6</v>
      </c>
      <c r="AN22">
        <v>2.5499999999999998</v>
      </c>
      <c r="AO22">
        <v>3.6</v>
      </c>
      <c r="AP22">
        <v>2.63</v>
      </c>
      <c r="AQ22">
        <v>2.65</v>
      </c>
      <c r="AR22">
        <v>3.8</v>
      </c>
      <c r="AS22">
        <v>2.7</v>
      </c>
      <c r="AT22">
        <v>2.58</v>
      </c>
      <c r="AU22">
        <v>3.64</v>
      </c>
      <c r="AV22">
        <v>2.61</v>
      </c>
    </row>
    <row r="23" spans="1:106" x14ac:dyDescent="0.3">
      <c r="A23" t="s">
        <v>29</v>
      </c>
      <c r="B23" t="s">
        <v>87</v>
      </c>
      <c r="C23" s="1">
        <v>0.52083333333333337</v>
      </c>
      <c r="D23" t="s">
        <v>45</v>
      </c>
      <c r="E23" s="2" t="s">
        <v>58</v>
      </c>
      <c r="F23">
        <v>1</v>
      </c>
      <c r="G23">
        <v>1</v>
      </c>
      <c r="H23" t="s">
        <v>40</v>
      </c>
      <c r="I23">
        <v>0</v>
      </c>
      <c r="J23">
        <v>1</v>
      </c>
      <c r="K23" t="s">
        <v>36</v>
      </c>
      <c r="L23" t="s">
        <v>67</v>
      </c>
      <c r="M23">
        <v>6</v>
      </c>
      <c r="N23">
        <v>7</v>
      </c>
      <c r="O23">
        <v>3</v>
      </c>
      <c r="P23">
        <v>4</v>
      </c>
      <c r="Q23">
        <v>14</v>
      </c>
      <c r="R23">
        <v>22</v>
      </c>
      <c r="S23">
        <v>1</v>
      </c>
      <c r="T23">
        <v>4</v>
      </c>
      <c r="U23">
        <v>2</v>
      </c>
      <c r="V23">
        <v>3</v>
      </c>
      <c r="W23">
        <v>0</v>
      </c>
      <c r="X23">
        <v>1</v>
      </c>
      <c r="Y23">
        <v>4.0999999999999996</v>
      </c>
      <c r="Z23">
        <v>3.9</v>
      </c>
      <c r="AA23">
        <v>1.8</v>
      </c>
      <c r="AB23">
        <v>4</v>
      </c>
      <c r="AC23">
        <v>3.8</v>
      </c>
      <c r="AD23">
        <v>1.85</v>
      </c>
      <c r="AE23">
        <v>4.1500000000000004</v>
      </c>
      <c r="AF23">
        <v>3.8</v>
      </c>
      <c r="AG23">
        <v>1.83</v>
      </c>
      <c r="AH23">
        <v>4.26</v>
      </c>
      <c r="AI23">
        <v>3.96</v>
      </c>
      <c r="AJ23">
        <v>1.84</v>
      </c>
      <c r="AK23">
        <v>4.33</v>
      </c>
      <c r="AL23">
        <v>3.8</v>
      </c>
      <c r="AM23">
        <v>1.8</v>
      </c>
      <c r="AN23">
        <v>4.33</v>
      </c>
      <c r="AO23">
        <v>3.8</v>
      </c>
      <c r="AP23">
        <v>1.83</v>
      </c>
      <c r="AQ23">
        <v>4.45</v>
      </c>
      <c r="AR23">
        <v>4.0999999999999996</v>
      </c>
      <c r="AS23">
        <v>1.9</v>
      </c>
      <c r="AT23">
        <v>4.1900000000000004</v>
      </c>
      <c r="AU23">
        <v>3.87</v>
      </c>
      <c r="AV23">
        <v>1.83</v>
      </c>
    </row>
    <row r="24" spans="1:106" x14ac:dyDescent="0.3">
      <c r="A24" t="s">
        <v>29</v>
      </c>
      <c r="B24" t="s">
        <v>88</v>
      </c>
      <c r="C24" s="1">
        <v>0.625</v>
      </c>
      <c r="D24" s="2" t="s">
        <v>58</v>
      </c>
      <c r="E24" t="s">
        <v>39</v>
      </c>
      <c r="F24">
        <v>1</v>
      </c>
      <c r="G24">
        <v>1</v>
      </c>
      <c r="H24" t="s">
        <v>40</v>
      </c>
      <c r="I24">
        <v>1</v>
      </c>
      <c r="J24">
        <v>0</v>
      </c>
      <c r="K24" t="s">
        <v>32</v>
      </c>
      <c r="L24" t="s">
        <v>37</v>
      </c>
      <c r="M24">
        <v>11</v>
      </c>
      <c r="N24">
        <v>12</v>
      </c>
      <c r="O24">
        <v>4</v>
      </c>
      <c r="P24">
        <v>4</v>
      </c>
      <c r="Q24">
        <v>9</v>
      </c>
      <c r="R24">
        <v>13</v>
      </c>
      <c r="S24">
        <v>4</v>
      </c>
      <c r="T24">
        <v>5</v>
      </c>
      <c r="U24">
        <v>1</v>
      </c>
      <c r="V24">
        <v>2</v>
      </c>
      <c r="W24">
        <v>0</v>
      </c>
      <c r="X24">
        <v>0</v>
      </c>
      <c r="Y24">
        <v>1.83</v>
      </c>
      <c r="Z24">
        <v>3.6</v>
      </c>
      <c r="AA24">
        <v>4.33</v>
      </c>
      <c r="AB24">
        <v>1.8</v>
      </c>
      <c r="AC24">
        <v>3.7</v>
      </c>
      <c r="AD24">
        <v>4.5</v>
      </c>
      <c r="AE24">
        <v>1.83</v>
      </c>
      <c r="AF24">
        <v>3.6</v>
      </c>
      <c r="AG24">
        <v>4.4000000000000004</v>
      </c>
      <c r="AH24">
        <v>1.88</v>
      </c>
      <c r="AI24">
        <v>3.62</v>
      </c>
      <c r="AJ24">
        <v>4.54</v>
      </c>
      <c r="AK24">
        <v>1.83</v>
      </c>
      <c r="AL24">
        <v>3.6</v>
      </c>
      <c r="AM24">
        <v>4.4000000000000004</v>
      </c>
      <c r="AN24">
        <v>1.83</v>
      </c>
      <c r="AO24">
        <v>3.6</v>
      </c>
      <c r="AP24">
        <v>4.5999999999999996</v>
      </c>
      <c r="AQ24">
        <v>1.9</v>
      </c>
      <c r="AR24">
        <v>3.72</v>
      </c>
      <c r="AS24">
        <v>4.7</v>
      </c>
      <c r="AT24">
        <v>1.85</v>
      </c>
      <c r="AU24">
        <v>3.61</v>
      </c>
      <c r="AV24">
        <v>4.46</v>
      </c>
    </row>
    <row r="25" spans="1:106" x14ac:dyDescent="0.3">
      <c r="A25" t="s">
        <v>29</v>
      </c>
      <c r="B25" t="s">
        <v>89</v>
      </c>
      <c r="C25" s="1">
        <v>0.84375</v>
      </c>
      <c r="D25" t="s">
        <v>61</v>
      </c>
      <c r="E25" s="2" t="s">
        <v>58</v>
      </c>
      <c r="F25">
        <v>2</v>
      </c>
      <c r="G25">
        <v>2</v>
      </c>
      <c r="H25" t="s">
        <v>40</v>
      </c>
      <c r="I25">
        <v>1</v>
      </c>
      <c r="J25">
        <v>0</v>
      </c>
      <c r="K25" t="s">
        <v>32</v>
      </c>
      <c r="L25" t="s">
        <v>65</v>
      </c>
      <c r="M25">
        <v>19</v>
      </c>
      <c r="N25">
        <v>2</v>
      </c>
      <c r="O25">
        <v>8</v>
      </c>
      <c r="P25">
        <v>2</v>
      </c>
      <c r="Q25">
        <v>11</v>
      </c>
      <c r="R25">
        <v>6</v>
      </c>
      <c r="S25">
        <v>17</v>
      </c>
      <c r="T25">
        <v>5</v>
      </c>
      <c r="U25">
        <v>2</v>
      </c>
      <c r="V25">
        <v>1</v>
      </c>
      <c r="W25">
        <v>0</v>
      </c>
      <c r="X25">
        <v>1</v>
      </c>
      <c r="Y25">
        <v>1.72</v>
      </c>
      <c r="Z25">
        <v>3.9</v>
      </c>
      <c r="AA25">
        <v>4.5</v>
      </c>
      <c r="AB25">
        <v>1.75</v>
      </c>
      <c r="AC25">
        <v>3.9</v>
      </c>
      <c r="AD25">
        <v>4.75</v>
      </c>
      <c r="AE25">
        <v>1.75</v>
      </c>
      <c r="AF25">
        <v>3.9</v>
      </c>
      <c r="AG25">
        <v>4.4000000000000004</v>
      </c>
      <c r="AH25">
        <v>1.74</v>
      </c>
      <c r="AI25">
        <v>4.01</v>
      </c>
      <c r="AJ25">
        <v>4.82</v>
      </c>
      <c r="AK25">
        <v>1.73</v>
      </c>
      <c r="AL25">
        <v>3.9</v>
      </c>
      <c r="AM25">
        <v>4.5999999999999996</v>
      </c>
      <c r="AN25">
        <v>1.73</v>
      </c>
      <c r="AO25">
        <v>3.9</v>
      </c>
      <c r="AP25">
        <v>4.8</v>
      </c>
      <c r="AQ25">
        <v>1.79</v>
      </c>
      <c r="AR25">
        <v>4.0999999999999996</v>
      </c>
      <c r="AS25">
        <v>5.2</v>
      </c>
      <c r="AT25">
        <v>1.74</v>
      </c>
      <c r="AU25">
        <v>3.95</v>
      </c>
      <c r="AV25">
        <v>4.71</v>
      </c>
    </row>
    <row r="26" spans="1:106" x14ac:dyDescent="0.3">
      <c r="A26" t="s">
        <v>29</v>
      </c>
      <c r="B26" t="s">
        <v>90</v>
      </c>
      <c r="C26" s="1">
        <v>0.58333333333333337</v>
      </c>
      <c r="D26" t="s">
        <v>42</v>
      </c>
      <c r="E26" s="2" t="s">
        <v>58</v>
      </c>
      <c r="F26">
        <v>0</v>
      </c>
      <c r="G26">
        <v>0</v>
      </c>
      <c r="H26" t="s">
        <v>40</v>
      </c>
      <c r="I26">
        <v>0</v>
      </c>
      <c r="J26">
        <v>0</v>
      </c>
      <c r="K26" t="s">
        <v>40</v>
      </c>
      <c r="L26" t="s">
        <v>53</v>
      </c>
      <c r="M26">
        <v>15</v>
      </c>
      <c r="N26">
        <v>13</v>
      </c>
      <c r="O26">
        <v>2</v>
      </c>
      <c r="P26">
        <v>2</v>
      </c>
      <c r="Q26">
        <v>8</v>
      </c>
      <c r="R26">
        <v>11</v>
      </c>
      <c r="S26">
        <v>5</v>
      </c>
      <c r="T26">
        <v>7</v>
      </c>
      <c r="U26">
        <v>1</v>
      </c>
      <c r="V26">
        <v>3</v>
      </c>
      <c r="W26">
        <v>0</v>
      </c>
      <c r="X26">
        <v>0</v>
      </c>
      <c r="Y26">
        <v>3.6</v>
      </c>
      <c r="Z26">
        <v>3.6</v>
      </c>
      <c r="AA26">
        <v>2</v>
      </c>
      <c r="AB26">
        <v>3.8</v>
      </c>
      <c r="AC26">
        <v>3.4</v>
      </c>
      <c r="AD26">
        <v>2.0499999999999998</v>
      </c>
      <c r="AE26">
        <v>3.7</v>
      </c>
      <c r="AF26">
        <v>3.5</v>
      </c>
      <c r="AG26">
        <v>2</v>
      </c>
      <c r="AH26">
        <v>3.82</v>
      </c>
      <c r="AI26">
        <v>3.62</v>
      </c>
      <c r="AJ26">
        <v>2.04</v>
      </c>
      <c r="AK26">
        <v>3.75</v>
      </c>
      <c r="AL26">
        <v>3.5</v>
      </c>
      <c r="AM26">
        <v>2</v>
      </c>
      <c r="AN26">
        <v>3.8</v>
      </c>
      <c r="AO26">
        <v>3.5</v>
      </c>
      <c r="AP26">
        <v>2</v>
      </c>
      <c r="AQ26">
        <v>3.95</v>
      </c>
      <c r="AR26">
        <v>3.65</v>
      </c>
      <c r="AS26">
        <v>2.1</v>
      </c>
      <c r="AT26">
        <v>3.75</v>
      </c>
      <c r="AU26">
        <v>3.53</v>
      </c>
      <c r="AV26">
        <v>2.02</v>
      </c>
    </row>
    <row r="27" spans="1:106" x14ac:dyDescent="0.3">
      <c r="A27" t="s">
        <v>29</v>
      </c>
      <c r="B27" t="s">
        <v>91</v>
      </c>
      <c r="C27" s="1">
        <v>0.6875</v>
      </c>
      <c r="D27" s="2" t="s">
        <v>58</v>
      </c>
      <c r="E27" t="s">
        <v>57</v>
      </c>
      <c r="F27">
        <v>4</v>
      </c>
      <c r="G27">
        <v>0</v>
      </c>
      <c r="H27" t="s">
        <v>32</v>
      </c>
      <c r="I27">
        <v>0</v>
      </c>
      <c r="J27">
        <v>0</v>
      </c>
      <c r="K27" t="s">
        <v>40</v>
      </c>
      <c r="L27" t="s">
        <v>64</v>
      </c>
      <c r="M27">
        <v>15</v>
      </c>
      <c r="N27">
        <v>10</v>
      </c>
      <c r="O27">
        <v>7</v>
      </c>
      <c r="P27">
        <v>2</v>
      </c>
      <c r="Q27">
        <v>15</v>
      </c>
      <c r="R27">
        <v>9</v>
      </c>
      <c r="S27">
        <v>5</v>
      </c>
      <c r="T27">
        <v>6</v>
      </c>
      <c r="U27">
        <v>2</v>
      </c>
      <c r="V27">
        <v>0</v>
      </c>
      <c r="W27">
        <v>0</v>
      </c>
      <c r="X27">
        <v>0</v>
      </c>
      <c r="Y27">
        <v>1.4</v>
      </c>
      <c r="Z27">
        <v>4.75</v>
      </c>
      <c r="AA27">
        <v>8</v>
      </c>
      <c r="AB27">
        <v>1.4</v>
      </c>
      <c r="AC27">
        <v>4.75</v>
      </c>
      <c r="AD27">
        <v>8</v>
      </c>
      <c r="AE27">
        <v>1.45</v>
      </c>
      <c r="AF27">
        <v>4.5</v>
      </c>
      <c r="AG27">
        <v>7</v>
      </c>
      <c r="AH27">
        <v>1.45</v>
      </c>
      <c r="AI27">
        <v>4.57</v>
      </c>
      <c r="AJ27">
        <v>8</v>
      </c>
      <c r="AK27">
        <v>1.42</v>
      </c>
      <c r="AL27">
        <v>4.5</v>
      </c>
      <c r="AM27">
        <v>8</v>
      </c>
      <c r="AN27">
        <v>1.4</v>
      </c>
      <c r="AO27">
        <v>4.5</v>
      </c>
      <c r="AP27">
        <v>8.5</v>
      </c>
      <c r="AQ27">
        <v>1.47</v>
      </c>
      <c r="AR27">
        <v>4.9800000000000004</v>
      </c>
      <c r="AS27">
        <v>8.75</v>
      </c>
      <c r="AT27">
        <v>1.43</v>
      </c>
      <c r="AU27">
        <v>4.5999999999999996</v>
      </c>
      <c r="AV27">
        <v>7.72</v>
      </c>
    </row>
    <row r="28" spans="1:106" s="3" customFormat="1" x14ac:dyDescent="0.3">
      <c r="A28" t="s">
        <v>29</v>
      </c>
      <c r="B28" t="s">
        <v>92</v>
      </c>
      <c r="C28" s="1">
        <v>0.6875</v>
      </c>
      <c r="D28" s="2" t="s">
        <v>58</v>
      </c>
      <c r="E28" t="s">
        <v>46</v>
      </c>
      <c r="F28">
        <v>3</v>
      </c>
      <c r="G28">
        <v>2</v>
      </c>
      <c r="H28" t="s">
        <v>32</v>
      </c>
      <c r="I28">
        <v>2</v>
      </c>
      <c r="J28">
        <v>2</v>
      </c>
      <c r="K28" t="s">
        <v>40</v>
      </c>
      <c r="L28" t="s">
        <v>65</v>
      </c>
      <c r="M28">
        <v>9</v>
      </c>
      <c r="N28">
        <v>17</v>
      </c>
      <c r="O28">
        <v>4</v>
      </c>
      <c r="P28">
        <v>5</v>
      </c>
      <c r="Q28">
        <v>12</v>
      </c>
      <c r="R28">
        <v>12</v>
      </c>
      <c r="S28">
        <v>6</v>
      </c>
      <c r="T28">
        <v>3</v>
      </c>
      <c r="U28">
        <v>0</v>
      </c>
      <c r="V28">
        <v>4</v>
      </c>
      <c r="W28">
        <v>0</v>
      </c>
      <c r="X28">
        <v>0</v>
      </c>
      <c r="Y28">
        <v>2</v>
      </c>
      <c r="Z28">
        <v>3.6</v>
      </c>
      <c r="AA28">
        <v>3.7</v>
      </c>
      <c r="AB28">
        <v>2</v>
      </c>
      <c r="AC28">
        <v>3.6</v>
      </c>
      <c r="AD28">
        <v>3.7</v>
      </c>
      <c r="AE28">
        <v>2.0499999999999998</v>
      </c>
      <c r="AF28">
        <v>3.6</v>
      </c>
      <c r="AG28">
        <v>3.55</v>
      </c>
      <c r="AH28">
        <v>2.08</v>
      </c>
      <c r="AI28">
        <v>3.63</v>
      </c>
      <c r="AJ28">
        <v>3.65</v>
      </c>
      <c r="AK28">
        <v>2.0499999999999998</v>
      </c>
      <c r="AL28">
        <v>3.5</v>
      </c>
      <c r="AM28">
        <v>3.6</v>
      </c>
      <c r="AN28">
        <v>2</v>
      </c>
      <c r="AO28">
        <v>3.6</v>
      </c>
      <c r="AP28">
        <v>3.6</v>
      </c>
      <c r="AQ28">
        <v>2.12</v>
      </c>
      <c r="AR28">
        <v>3.8</v>
      </c>
      <c r="AS28">
        <v>3.88</v>
      </c>
      <c r="AT28">
        <v>2.04</v>
      </c>
      <c r="AU28">
        <v>3.6</v>
      </c>
      <c r="AV28">
        <v>3.63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1:106" x14ac:dyDescent="0.3">
      <c r="A29" t="s">
        <v>29</v>
      </c>
      <c r="B29" t="s">
        <v>93</v>
      </c>
      <c r="C29" s="1">
        <v>0.625</v>
      </c>
      <c r="D29" s="2" t="s">
        <v>58</v>
      </c>
      <c r="E29" t="s">
        <v>34</v>
      </c>
      <c r="F29">
        <v>1</v>
      </c>
      <c r="G29">
        <v>0</v>
      </c>
      <c r="H29" t="s">
        <v>32</v>
      </c>
      <c r="I29">
        <v>0</v>
      </c>
      <c r="J29">
        <v>0</v>
      </c>
      <c r="K29" t="s">
        <v>40</v>
      </c>
      <c r="L29" t="s">
        <v>59</v>
      </c>
      <c r="M29">
        <v>9</v>
      </c>
      <c r="N29">
        <v>14</v>
      </c>
      <c r="O29">
        <v>2</v>
      </c>
      <c r="P29">
        <v>6</v>
      </c>
      <c r="Q29">
        <v>11</v>
      </c>
      <c r="R29">
        <v>9</v>
      </c>
      <c r="S29">
        <v>6</v>
      </c>
      <c r="T29">
        <v>7</v>
      </c>
      <c r="U29">
        <v>1</v>
      </c>
      <c r="V29">
        <v>2</v>
      </c>
      <c r="W29">
        <v>0</v>
      </c>
      <c r="X29">
        <v>0</v>
      </c>
      <c r="Y29">
        <v>1.57</v>
      </c>
      <c r="Z29">
        <v>4.4000000000000004</v>
      </c>
      <c r="AA29">
        <v>5.5</v>
      </c>
      <c r="AB29">
        <v>1.53</v>
      </c>
      <c r="AC29">
        <v>4.33</v>
      </c>
      <c r="AD29">
        <v>6</v>
      </c>
      <c r="AE29">
        <v>1.57</v>
      </c>
      <c r="AF29">
        <v>4.3</v>
      </c>
      <c r="AG29">
        <v>5.4</v>
      </c>
      <c r="AH29">
        <v>1.57</v>
      </c>
      <c r="AI29">
        <v>4.41</v>
      </c>
      <c r="AJ29">
        <v>5.95</v>
      </c>
      <c r="AK29">
        <v>1.55</v>
      </c>
      <c r="AL29">
        <v>4.33</v>
      </c>
      <c r="AM29">
        <v>5.8</v>
      </c>
      <c r="AN29">
        <v>1.55</v>
      </c>
      <c r="AO29">
        <v>4.33</v>
      </c>
      <c r="AP29">
        <v>6</v>
      </c>
      <c r="AQ29">
        <v>1.62</v>
      </c>
      <c r="AR29">
        <v>4.5</v>
      </c>
      <c r="AS29">
        <v>6.21</v>
      </c>
      <c r="AT29">
        <v>1.56</v>
      </c>
      <c r="AU29">
        <v>4.37</v>
      </c>
      <c r="AV29">
        <v>5.78</v>
      </c>
    </row>
    <row r="30" spans="1:106" x14ac:dyDescent="0.3">
      <c r="A30" t="s">
        <v>29</v>
      </c>
      <c r="B30" t="s">
        <v>94</v>
      </c>
      <c r="C30" s="1">
        <v>0.84375</v>
      </c>
      <c r="D30" t="s">
        <v>35</v>
      </c>
      <c r="E30" s="2" t="s">
        <v>58</v>
      </c>
      <c r="F30">
        <v>3</v>
      </c>
      <c r="G30">
        <v>0</v>
      </c>
      <c r="H30" t="s">
        <v>32</v>
      </c>
      <c r="I30">
        <v>1</v>
      </c>
      <c r="J30">
        <v>0</v>
      </c>
      <c r="K30" t="s">
        <v>32</v>
      </c>
      <c r="L30" t="s">
        <v>62</v>
      </c>
      <c r="M30">
        <v>20</v>
      </c>
      <c r="N30">
        <v>3</v>
      </c>
      <c r="O30">
        <v>12</v>
      </c>
      <c r="P30">
        <v>0</v>
      </c>
      <c r="Q30">
        <v>9</v>
      </c>
      <c r="R30">
        <v>7</v>
      </c>
      <c r="S30">
        <v>5</v>
      </c>
      <c r="T30">
        <v>2</v>
      </c>
      <c r="U30">
        <v>1</v>
      </c>
      <c r="V30">
        <v>1</v>
      </c>
      <c r="W30">
        <v>0</v>
      </c>
      <c r="X30">
        <v>1</v>
      </c>
      <c r="Y30">
        <v>1.36</v>
      </c>
      <c r="Z30">
        <v>5.25</v>
      </c>
      <c r="AA30">
        <v>7.5</v>
      </c>
      <c r="AB30">
        <v>1.34</v>
      </c>
      <c r="AC30">
        <v>5.25</v>
      </c>
      <c r="AD30">
        <v>8.25</v>
      </c>
      <c r="AE30">
        <v>1.35</v>
      </c>
      <c r="AF30">
        <v>5.5</v>
      </c>
      <c r="AG30">
        <v>7.8</v>
      </c>
      <c r="AH30">
        <v>1.37</v>
      </c>
      <c r="AI30">
        <v>5.65</v>
      </c>
      <c r="AJ30">
        <v>8.52</v>
      </c>
      <c r="AK30">
        <v>1.33</v>
      </c>
      <c r="AL30">
        <v>5.5</v>
      </c>
      <c r="AM30">
        <v>8.5</v>
      </c>
      <c r="AN30">
        <v>1.33</v>
      </c>
      <c r="AO30">
        <v>5.5</v>
      </c>
      <c r="AP30">
        <v>9</v>
      </c>
      <c r="AQ30">
        <v>1.4</v>
      </c>
      <c r="AR30">
        <v>6.05</v>
      </c>
      <c r="AS30">
        <v>9</v>
      </c>
      <c r="AT30">
        <v>1.35</v>
      </c>
      <c r="AU30">
        <v>5.5</v>
      </c>
      <c r="AV30">
        <v>8.11</v>
      </c>
    </row>
    <row r="31" spans="1:106" x14ac:dyDescent="0.3">
      <c r="A31" t="s">
        <v>29</v>
      </c>
      <c r="B31" t="s">
        <v>95</v>
      </c>
      <c r="C31" s="1">
        <v>0.625</v>
      </c>
      <c r="D31" t="s">
        <v>49</v>
      </c>
      <c r="E31" s="2" t="s">
        <v>58</v>
      </c>
      <c r="F31">
        <v>2</v>
      </c>
      <c r="G31">
        <v>1</v>
      </c>
      <c r="H31" t="s">
        <v>32</v>
      </c>
      <c r="I31">
        <v>0</v>
      </c>
      <c r="J31">
        <v>0</v>
      </c>
      <c r="K31" t="s">
        <v>40</v>
      </c>
      <c r="L31" t="s">
        <v>59</v>
      </c>
      <c r="M31">
        <v>9</v>
      </c>
      <c r="N31">
        <v>13</v>
      </c>
      <c r="O31">
        <v>5</v>
      </c>
      <c r="P31">
        <v>6</v>
      </c>
      <c r="Q31">
        <v>13</v>
      </c>
      <c r="R31">
        <v>8</v>
      </c>
      <c r="S31">
        <v>10</v>
      </c>
      <c r="T31">
        <v>7</v>
      </c>
      <c r="U31">
        <v>2</v>
      </c>
      <c r="V31">
        <v>1</v>
      </c>
      <c r="W31">
        <v>0</v>
      </c>
      <c r="X31">
        <v>0</v>
      </c>
      <c r="Y31">
        <v>3.1</v>
      </c>
      <c r="Z31">
        <v>3.25</v>
      </c>
      <c r="AA31">
        <v>2.37</v>
      </c>
      <c r="AB31">
        <v>3.4</v>
      </c>
      <c r="AC31">
        <v>3.4</v>
      </c>
      <c r="AD31">
        <v>2.15</v>
      </c>
      <c r="AE31">
        <v>2.95</v>
      </c>
      <c r="AF31">
        <v>3.35</v>
      </c>
      <c r="AG31">
        <v>2.4</v>
      </c>
      <c r="AH31">
        <v>3.03</v>
      </c>
      <c r="AI31">
        <v>3.42</v>
      </c>
      <c r="AJ31">
        <v>2.5</v>
      </c>
      <c r="AK31">
        <v>3</v>
      </c>
      <c r="AL31">
        <v>3.3</v>
      </c>
      <c r="AM31">
        <v>2.4</v>
      </c>
      <c r="AN31">
        <v>3</v>
      </c>
      <c r="AO31">
        <v>3.4</v>
      </c>
      <c r="AP31">
        <v>2.4</v>
      </c>
      <c r="AQ31">
        <v>3.4</v>
      </c>
      <c r="AR31">
        <v>3.52</v>
      </c>
      <c r="AS31">
        <v>2.52</v>
      </c>
      <c r="AT31">
        <v>3.04</v>
      </c>
      <c r="AU31">
        <v>3.37</v>
      </c>
      <c r="AV31">
        <v>2.39</v>
      </c>
    </row>
    <row r="32" spans="1:106" x14ac:dyDescent="0.3">
      <c r="A32" t="s">
        <v>29</v>
      </c>
      <c r="B32" t="s">
        <v>96</v>
      </c>
      <c r="C32" s="1">
        <v>0.75</v>
      </c>
      <c r="D32" t="s">
        <v>43</v>
      </c>
      <c r="E32" s="2" t="s">
        <v>58</v>
      </c>
      <c r="F32">
        <v>0</v>
      </c>
      <c r="G32">
        <v>2</v>
      </c>
      <c r="H32" t="s">
        <v>36</v>
      </c>
      <c r="I32">
        <v>0</v>
      </c>
      <c r="J32">
        <v>1</v>
      </c>
      <c r="K32" t="s">
        <v>36</v>
      </c>
      <c r="L32" t="s">
        <v>44</v>
      </c>
      <c r="M32">
        <v>12</v>
      </c>
      <c r="N32">
        <v>10</v>
      </c>
      <c r="O32">
        <v>3</v>
      </c>
      <c r="P32">
        <v>5</v>
      </c>
      <c r="Q32">
        <v>10</v>
      </c>
      <c r="R32">
        <v>14</v>
      </c>
      <c r="S32">
        <v>4</v>
      </c>
      <c r="T32">
        <v>6</v>
      </c>
      <c r="U32">
        <v>0</v>
      </c>
      <c r="V32">
        <v>2</v>
      </c>
      <c r="W32">
        <v>1</v>
      </c>
      <c r="X32">
        <v>0</v>
      </c>
      <c r="Y32">
        <v>2.6</v>
      </c>
      <c r="Z32">
        <v>3.5</v>
      </c>
      <c r="AA32">
        <v>2.62</v>
      </c>
      <c r="AB32">
        <v>2.65</v>
      </c>
      <c r="AC32">
        <v>3.4</v>
      </c>
      <c r="AD32">
        <v>2.65</v>
      </c>
      <c r="AE32">
        <v>2.6</v>
      </c>
      <c r="AF32">
        <v>3.45</v>
      </c>
      <c r="AG32">
        <v>2.65</v>
      </c>
      <c r="AH32">
        <v>2.69</v>
      </c>
      <c r="AI32">
        <v>3.53</v>
      </c>
      <c r="AJ32">
        <v>2.67</v>
      </c>
      <c r="AK32">
        <v>2.6</v>
      </c>
      <c r="AL32">
        <v>3.5</v>
      </c>
      <c r="AM32">
        <v>2.62</v>
      </c>
      <c r="AN32">
        <v>2.63</v>
      </c>
      <c r="AO32">
        <v>3.5</v>
      </c>
      <c r="AP32">
        <v>2.63</v>
      </c>
      <c r="AQ32">
        <v>2.75</v>
      </c>
      <c r="AR32">
        <v>3.65</v>
      </c>
      <c r="AS32">
        <v>2.8</v>
      </c>
      <c r="AT32">
        <v>2.64</v>
      </c>
      <c r="AU32">
        <v>3.47</v>
      </c>
      <c r="AV32">
        <v>2.65</v>
      </c>
    </row>
    <row r="33" spans="1:48" x14ac:dyDescent="0.3">
      <c r="A33" t="s">
        <v>29</v>
      </c>
      <c r="B33" t="s">
        <v>97</v>
      </c>
      <c r="C33" s="1">
        <v>0.75</v>
      </c>
      <c r="D33" s="2" t="s">
        <v>58</v>
      </c>
      <c r="E33" t="s">
        <v>31</v>
      </c>
      <c r="F33">
        <v>4</v>
      </c>
      <c r="G33">
        <v>0</v>
      </c>
      <c r="H33" t="s">
        <v>32</v>
      </c>
      <c r="I33">
        <v>2</v>
      </c>
      <c r="J33">
        <v>0</v>
      </c>
      <c r="K33" t="s">
        <v>32</v>
      </c>
      <c r="L33" t="s">
        <v>68</v>
      </c>
      <c r="M33">
        <v>13</v>
      </c>
      <c r="N33">
        <v>8</v>
      </c>
      <c r="O33">
        <v>8</v>
      </c>
      <c r="P33">
        <v>2</v>
      </c>
      <c r="Q33">
        <v>10</v>
      </c>
      <c r="R33">
        <v>10</v>
      </c>
      <c r="S33">
        <v>6</v>
      </c>
      <c r="T33">
        <v>2</v>
      </c>
      <c r="U33">
        <v>1</v>
      </c>
      <c r="V33">
        <v>4</v>
      </c>
      <c r="W33">
        <v>0</v>
      </c>
      <c r="X33">
        <v>0</v>
      </c>
      <c r="Y33">
        <v>1.44</v>
      </c>
      <c r="Z33">
        <v>4.75</v>
      </c>
      <c r="AA33">
        <v>7</v>
      </c>
      <c r="AB33">
        <v>1.45</v>
      </c>
      <c r="AC33">
        <v>4.75</v>
      </c>
      <c r="AD33">
        <v>6.5</v>
      </c>
      <c r="AE33">
        <v>1.45</v>
      </c>
      <c r="AF33">
        <v>4.6500000000000004</v>
      </c>
      <c r="AG33">
        <v>6.9</v>
      </c>
      <c r="AH33">
        <v>1.46</v>
      </c>
      <c r="AI33">
        <v>4.8499999999999996</v>
      </c>
      <c r="AJ33">
        <v>7.42</v>
      </c>
      <c r="AK33">
        <v>1.42</v>
      </c>
      <c r="AL33">
        <v>4.5999999999999996</v>
      </c>
      <c r="AM33">
        <v>8</v>
      </c>
      <c r="AN33">
        <v>1.44</v>
      </c>
      <c r="AO33">
        <v>4.5999999999999996</v>
      </c>
      <c r="AP33">
        <v>7.5</v>
      </c>
      <c r="AQ33">
        <v>1.48</v>
      </c>
      <c r="AR33">
        <v>4.9000000000000004</v>
      </c>
      <c r="AS33">
        <v>8.1999999999999993</v>
      </c>
      <c r="AT33">
        <v>1.44</v>
      </c>
      <c r="AU33">
        <v>4.6900000000000004</v>
      </c>
      <c r="AV33">
        <v>7.23</v>
      </c>
    </row>
    <row r="34" spans="1:48" x14ac:dyDescent="0.3">
      <c r="A34" t="s">
        <v>29</v>
      </c>
      <c r="B34" t="s">
        <v>98</v>
      </c>
      <c r="C34" s="1">
        <v>0.72916666666666663</v>
      </c>
      <c r="D34" t="s">
        <v>56</v>
      </c>
      <c r="E34" s="2" t="s">
        <v>58</v>
      </c>
      <c r="F34">
        <v>0</v>
      </c>
      <c r="G34">
        <v>2</v>
      </c>
      <c r="H34" t="s">
        <v>36</v>
      </c>
      <c r="I34">
        <v>0</v>
      </c>
      <c r="J34">
        <v>1</v>
      </c>
      <c r="K34" t="s">
        <v>36</v>
      </c>
      <c r="L34" t="s">
        <v>33</v>
      </c>
      <c r="M34">
        <v>10</v>
      </c>
      <c r="N34">
        <v>8</v>
      </c>
      <c r="O34">
        <v>1</v>
      </c>
      <c r="P34">
        <v>5</v>
      </c>
      <c r="Q34">
        <v>6</v>
      </c>
      <c r="R34">
        <v>11</v>
      </c>
      <c r="S34">
        <v>3</v>
      </c>
      <c r="T34">
        <v>5</v>
      </c>
      <c r="U34">
        <v>2</v>
      </c>
      <c r="V34">
        <v>4</v>
      </c>
      <c r="W34">
        <v>0</v>
      </c>
      <c r="X34">
        <v>0</v>
      </c>
      <c r="Y34">
        <v>2.25</v>
      </c>
      <c r="Z34">
        <v>3.4</v>
      </c>
      <c r="AA34">
        <v>3.25</v>
      </c>
      <c r="AB34">
        <v>2.25</v>
      </c>
      <c r="AC34">
        <v>3.25</v>
      </c>
      <c r="AD34">
        <v>3.4</v>
      </c>
      <c r="AE34">
        <v>2.25</v>
      </c>
      <c r="AF34">
        <v>3.25</v>
      </c>
      <c r="AG34">
        <v>3.3</v>
      </c>
      <c r="AH34">
        <v>2.2799999999999998</v>
      </c>
      <c r="AI34">
        <v>3.33</v>
      </c>
      <c r="AJ34">
        <v>3.43</v>
      </c>
      <c r="AK34">
        <v>2.25</v>
      </c>
      <c r="AL34">
        <v>3.3</v>
      </c>
      <c r="AM34">
        <v>3.3</v>
      </c>
      <c r="AN34">
        <v>2.2999999999999998</v>
      </c>
      <c r="AO34">
        <v>3.3</v>
      </c>
      <c r="AP34">
        <v>3.3</v>
      </c>
      <c r="AQ34">
        <v>2.36</v>
      </c>
      <c r="AR34">
        <v>3.48</v>
      </c>
      <c r="AS34">
        <v>3.5</v>
      </c>
      <c r="AT34">
        <v>2.27</v>
      </c>
      <c r="AU34">
        <v>3.3</v>
      </c>
      <c r="AV34">
        <v>3.32</v>
      </c>
    </row>
    <row r="35" spans="1:48" x14ac:dyDescent="0.3">
      <c r="A35" t="s">
        <v>29</v>
      </c>
      <c r="B35" t="s">
        <v>99</v>
      </c>
      <c r="C35" s="1">
        <v>0.84375</v>
      </c>
      <c r="D35" s="2" t="s">
        <v>58</v>
      </c>
      <c r="E35" t="s">
        <v>55</v>
      </c>
      <c r="F35">
        <v>1</v>
      </c>
      <c r="G35">
        <v>1</v>
      </c>
      <c r="H35" t="s">
        <v>40</v>
      </c>
      <c r="I35">
        <v>1</v>
      </c>
      <c r="J35">
        <v>0</v>
      </c>
      <c r="K35" t="s">
        <v>32</v>
      </c>
      <c r="L35" t="s">
        <v>53</v>
      </c>
      <c r="M35">
        <v>11</v>
      </c>
      <c r="N35">
        <v>13</v>
      </c>
      <c r="O35">
        <v>7</v>
      </c>
      <c r="P35">
        <v>5</v>
      </c>
      <c r="Q35">
        <v>10</v>
      </c>
      <c r="R35">
        <v>14</v>
      </c>
      <c r="S35">
        <v>10</v>
      </c>
      <c r="T35">
        <v>1</v>
      </c>
      <c r="U35">
        <v>1</v>
      </c>
      <c r="V35">
        <v>0</v>
      </c>
      <c r="W35">
        <v>1</v>
      </c>
      <c r="X35">
        <v>0</v>
      </c>
      <c r="Y35">
        <v>2.2999999999999998</v>
      </c>
      <c r="Z35">
        <v>3.5</v>
      </c>
      <c r="AA35">
        <v>3</v>
      </c>
      <c r="AB35">
        <v>2.2999999999999998</v>
      </c>
      <c r="AC35">
        <v>3.4</v>
      </c>
      <c r="AD35">
        <v>3.1</v>
      </c>
      <c r="AE35">
        <v>2.35</v>
      </c>
      <c r="AF35">
        <v>3.4</v>
      </c>
      <c r="AG35">
        <v>3</v>
      </c>
      <c r="AH35">
        <v>2.4300000000000002</v>
      </c>
      <c r="AI35">
        <v>3.43</v>
      </c>
      <c r="AJ35">
        <v>3.06</v>
      </c>
      <c r="AK35">
        <v>2.38</v>
      </c>
      <c r="AL35">
        <v>3.4</v>
      </c>
      <c r="AM35">
        <v>3</v>
      </c>
      <c r="AN35">
        <v>2.4</v>
      </c>
      <c r="AO35">
        <v>3.4</v>
      </c>
      <c r="AP35">
        <v>3</v>
      </c>
      <c r="AQ35">
        <v>2.4900000000000002</v>
      </c>
      <c r="AR35">
        <v>3.59</v>
      </c>
      <c r="AS35">
        <v>3.15</v>
      </c>
      <c r="AT35">
        <v>2.38</v>
      </c>
      <c r="AU35">
        <v>3.43</v>
      </c>
      <c r="AV35">
        <v>3.03</v>
      </c>
    </row>
    <row r="36" spans="1:48" x14ac:dyDescent="0.3">
      <c r="A36" t="s">
        <v>29</v>
      </c>
      <c r="B36" t="s">
        <v>100</v>
      </c>
      <c r="C36" s="1">
        <v>0.6875</v>
      </c>
      <c r="D36" t="s">
        <v>51</v>
      </c>
      <c r="E36" s="2" t="s">
        <v>58</v>
      </c>
      <c r="F36">
        <v>2</v>
      </c>
      <c r="G36">
        <v>1</v>
      </c>
      <c r="H36" t="s">
        <v>32</v>
      </c>
      <c r="I36">
        <v>1</v>
      </c>
      <c r="J36">
        <v>1</v>
      </c>
      <c r="K36" t="s">
        <v>40</v>
      </c>
      <c r="L36" t="s">
        <v>33</v>
      </c>
      <c r="M36">
        <v>15</v>
      </c>
      <c r="N36">
        <v>13</v>
      </c>
      <c r="O36">
        <v>9</v>
      </c>
      <c r="P36">
        <v>4</v>
      </c>
      <c r="Q36">
        <v>16</v>
      </c>
      <c r="R36">
        <v>11</v>
      </c>
      <c r="S36">
        <v>6</v>
      </c>
      <c r="T36">
        <v>5</v>
      </c>
      <c r="U36">
        <v>5</v>
      </c>
      <c r="V36">
        <v>3</v>
      </c>
      <c r="W36">
        <v>0</v>
      </c>
      <c r="X36">
        <v>0</v>
      </c>
      <c r="Y36">
        <v>2.62</v>
      </c>
      <c r="Z36">
        <v>3.4</v>
      </c>
      <c r="AA36">
        <v>2.7</v>
      </c>
      <c r="AB36">
        <v>2.65</v>
      </c>
      <c r="AC36">
        <v>3.4</v>
      </c>
      <c r="AD36">
        <v>2.65</v>
      </c>
      <c r="AE36">
        <v>2.6</v>
      </c>
      <c r="AF36">
        <v>3.45</v>
      </c>
      <c r="AG36">
        <v>2.65</v>
      </c>
      <c r="AH36">
        <v>2.68</v>
      </c>
      <c r="AI36">
        <v>3.51</v>
      </c>
      <c r="AJ36">
        <v>2.69</v>
      </c>
      <c r="AK36">
        <v>2.6</v>
      </c>
      <c r="AL36">
        <v>3.4</v>
      </c>
      <c r="AM36">
        <v>2.7</v>
      </c>
      <c r="AN36">
        <v>2.6</v>
      </c>
      <c r="AO36">
        <v>3.4</v>
      </c>
      <c r="AP36">
        <v>2.7</v>
      </c>
      <c r="AQ36">
        <v>2.75</v>
      </c>
      <c r="AR36">
        <v>4.4800000000000004</v>
      </c>
      <c r="AS36">
        <v>2.83</v>
      </c>
      <c r="AT36">
        <v>2.6</v>
      </c>
      <c r="AU36">
        <v>3.48</v>
      </c>
      <c r="AV36">
        <v>2.68</v>
      </c>
    </row>
    <row r="37" spans="1:48" x14ac:dyDescent="0.3">
      <c r="A37" t="s">
        <v>29</v>
      </c>
      <c r="B37" t="s">
        <v>101</v>
      </c>
      <c r="C37" s="1">
        <v>0.84375</v>
      </c>
      <c r="D37" s="2" t="s">
        <v>58</v>
      </c>
      <c r="E37" t="s">
        <v>30</v>
      </c>
      <c r="F37">
        <v>2</v>
      </c>
      <c r="G37">
        <v>1</v>
      </c>
      <c r="H37" t="s">
        <v>32</v>
      </c>
      <c r="I37">
        <v>2</v>
      </c>
      <c r="J37">
        <v>1</v>
      </c>
      <c r="K37" t="s">
        <v>32</v>
      </c>
      <c r="L37" t="s">
        <v>67</v>
      </c>
      <c r="M37">
        <v>3</v>
      </c>
      <c r="N37">
        <v>24</v>
      </c>
      <c r="O37">
        <v>2</v>
      </c>
      <c r="P37">
        <v>8</v>
      </c>
      <c r="Q37">
        <v>14</v>
      </c>
      <c r="R37">
        <v>10</v>
      </c>
      <c r="S37">
        <v>2</v>
      </c>
      <c r="T37">
        <v>13</v>
      </c>
      <c r="U37">
        <v>3</v>
      </c>
      <c r="V37">
        <v>1</v>
      </c>
      <c r="W37">
        <v>0</v>
      </c>
      <c r="X37">
        <v>0</v>
      </c>
      <c r="Y37">
        <v>3.8</v>
      </c>
      <c r="Z37">
        <v>3.8</v>
      </c>
      <c r="AA37">
        <v>1.9</v>
      </c>
      <c r="AB37">
        <v>3.8</v>
      </c>
      <c r="AC37">
        <v>4</v>
      </c>
      <c r="AD37">
        <v>1.85</v>
      </c>
      <c r="AE37">
        <v>3.85</v>
      </c>
      <c r="AF37">
        <v>3.85</v>
      </c>
      <c r="AG37">
        <v>1.87</v>
      </c>
      <c r="AH37">
        <v>3.97</v>
      </c>
      <c r="AI37">
        <v>3.98</v>
      </c>
      <c r="AJ37">
        <v>1.9</v>
      </c>
      <c r="AK37">
        <v>3.9</v>
      </c>
      <c r="AL37">
        <v>3.8</v>
      </c>
      <c r="AM37">
        <v>1.88</v>
      </c>
      <c r="AN37">
        <v>3.9</v>
      </c>
      <c r="AO37">
        <v>3.9</v>
      </c>
      <c r="AP37">
        <v>1.9</v>
      </c>
      <c r="AQ37">
        <v>4.0999999999999996</v>
      </c>
      <c r="AR37">
        <v>4.05</v>
      </c>
      <c r="AS37">
        <v>1.95</v>
      </c>
      <c r="AT37">
        <v>3.89</v>
      </c>
      <c r="AU37">
        <v>3.89</v>
      </c>
      <c r="AV37">
        <v>1.89</v>
      </c>
    </row>
    <row r="38" spans="1:48" x14ac:dyDescent="0.3">
      <c r="A38" t="s">
        <v>29</v>
      </c>
      <c r="B38" t="s">
        <v>102</v>
      </c>
      <c r="C38" s="1">
        <v>0.84375</v>
      </c>
      <c r="D38" t="s">
        <v>52</v>
      </c>
      <c r="E38" s="2" t="s">
        <v>58</v>
      </c>
      <c r="F38">
        <v>1</v>
      </c>
      <c r="G38">
        <v>0</v>
      </c>
      <c r="H38" t="s">
        <v>32</v>
      </c>
      <c r="I38">
        <v>1</v>
      </c>
      <c r="J38">
        <v>0</v>
      </c>
      <c r="K38" t="s">
        <v>32</v>
      </c>
      <c r="L38" t="s">
        <v>53</v>
      </c>
      <c r="M38">
        <v>8</v>
      </c>
      <c r="N38">
        <v>7</v>
      </c>
      <c r="O38">
        <v>3</v>
      </c>
      <c r="P38">
        <v>0</v>
      </c>
      <c r="Q38">
        <v>13</v>
      </c>
      <c r="R38">
        <v>19</v>
      </c>
      <c r="S38">
        <v>8</v>
      </c>
      <c r="T38">
        <v>9</v>
      </c>
      <c r="U38">
        <v>2</v>
      </c>
      <c r="V38">
        <v>4</v>
      </c>
      <c r="W38">
        <v>0</v>
      </c>
      <c r="X38">
        <v>0</v>
      </c>
      <c r="Y38">
        <v>3.3</v>
      </c>
      <c r="Z38">
        <v>3.6</v>
      </c>
      <c r="AA38">
        <v>2.1</v>
      </c>
      <c r="AB38">
        <v>3.25</v>
      </c>
      <c r="AC38">
        <v>3.9</v>
      </c>
      <c r="AD38">
        <v>2.0499999999999998</v>
      </c>
      <c r="AE38">
        <v>3.25</v>
      </c>
      <c r="AF38">
        <v>3.55</v>
      </c>
      <c r="AG38">
        <v>2.15</v>
      </c>
      <c r="AH38">
        <v>3.24</v>
      </c>
      <c r="AI38">
        <v>3.94</v>
      </c>
      <c r="AJ38">
        <v>2.14</v>
      </c>
      <c r="AK38">
        <v>3.2</v>
      </c>
      <c r="AL38">
        <v>3.8</v>
      </c>
      <c r="AM38">
        <v>2.1</v>
      </c>
      <c r="AN38">
        <v>3.3</v>
      </c>
      <c r="AO38">
        <v>3.7</v>
      </c>
      <c r="AP38">
        <v>2.15</v>
      </c>
      <c r="AQ38">
        <v>3.4</v>
      </c>
      <c r="AR38">
        <v>3.98</v>
      </c>
      <c r="AS38">
        <v>2.2000000000000002</v>
      </c>
      <c r="AT38">
        <v>3.24</v>
      </c>
      <c r="AU38">
        <v>3.78</v>
      </c>
      <c r="AV38">
        <v>2.11</v>
      </c>
    </row>
    <row r="39" spans="1:48" x14ac:dyDescent="0.3">
      <c r="A39" t="s">
        <v>29</v>
      </c>
      <c r="B39" t="s">
        <v>103</v>
      </c>
      <c r="C39" s="1">
        <v>0.66666666666666663</v>
      </c>
      <c r="D39" s="2" t="s">
        <v>58</v>
      </c>
      <c r="E39" t="s">
        <v>48</v>
      </c>
      <c r="F39">
        <v>3</v>
      </c>
      <c r="G39">
        <v>2</v>
      </c>
      <c r="H39" t="s">
        <v>32</v>
      </c>
      <c r="I39">
        <v>3</v>
      </c>
      <c r="J39">
        <v>1</v>
      </c>
      <c r="K39" t="s">
        <v>32</v>
      </c>
      <c r="L39" t="s">
        <v>37</v>
      </c>
      <c r="M39">
        <v>13</v>
      </c>
      <c r="N39">
        <v>19</v>
      </c>
      <c r="O39">
        <v>5</v>
      </c>
      <c r="P39">
        <v>6</v>
      </c>
      <c r="Q39">
        <v>9</v>
      </c>
      <c r="R39">
        <v>12</v>
      </c>
      <c r="S39">
        <v>4</v>
      </c>
      <c r="T39">
        <v>8</v>
      </c>
      <c r="U39">
        <v>3</v>
      </c>
      <c r="V39">
        <v>3</v>
      </c>
      <c r="W39">
        <v>0</v>
      </c>
      <c r="X39">
        <v>0</v>
      </c>
      <c r="Y39">
        <v>1.9</v>
      </c>
      <c r="Z39">
        <v>3.8</v>
      </c>
      <c r="AA39">
        <v>3.8</v>
      </c>
      <c r="AB39">
        <v>1.91</v>
      </c>
      <c r="AC39">
        <v>3.75</v>
      </c>
      <c r="AD39">
        <v>3.8</v>
      </c>
      <c r="AE39">
        <v>1.95</v>
      </c>
      <c r="AF39">
        <v>3.85</v>
      </c>
      <c r="AG39">
        <v>3.7</v>
      </c>
      <c r="AH39">
        <v>1.93</v>
      </c>
      <c r="AI39">
        <v>4.04</v>
      </c>
      <c r="AJ39">
        <v>3.79</v>
      </c>
      <c r="AK39">
        <v>1.91</v>
      </c>
      <c r="AL39">
        <v>3.9</v>
      </c>
      <c r="AM39">
        <v>3.75</v>
      </c>
      <c r="AN39">
        <v>1.9</v>
      </c>
      <c r="AO39">
        <v>3.8</v>
      </c>
      <c r="AP39">
        <v>3.8</v>
      </c>
      <c r="AQ39">
        <v>2.0499999999999998</v>
      </c>
      <c r="AR39">
        <v>4.05</v>
      </c>
      <c r="AS39">
        <v>4</v>
      </c>
      <c r="AT39">
        <v>1.93</v>
      </c>
      <c r="AU39">
        <v>3.89</v>
      </c>
      <c r="AV39">
        <v>3.72</v>
      </c>
    </row>
    <row r="40" spans="1:48" x14ac:dyDescent="0.3">
      <c r="C40" s="1"/>
    </row>
    <row r="41" spans="1:48" x14ac:dyDescent="0.3">
      <c r="C41" s="1"/>
    </row>
    <row r="42" spans="1:48" x14ac:dyDescent="0.3">
      <c r="C42" s="1"/>
    </row>
    <row r="43" spans="1:48" x14ac:dyDescent="0.3">
      <c r="C43" s="1"/>
    </row>
    <row r="44" spans="1:48" x14ac:dyDescent="0.3">
      <c r="C44" s="1"/>
    </row>
    <row r="45" spans="1:48" x14ac:dyDescent="0.3">
      <c r="C45" s="1"/>
    </row>
    <row r="46" spans="1:48" x14ac:dyDescent="0.3">
      <c r="C46" s="1"/>
    </row>
    <row r="47" spans="1:48" x14ac:dyDescent="0.3">
      <c r="C47" s="1"/>
    </row>
    <row r="48" spans="1:48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ht="13.5" customHeight="1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ht="13.5" customHeight="1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</sheetData>
  <sortState xmlns:xlrd2="http://schemas.microsoft.com/office/spreadsheetml/2017/richdata2" ref="A1:DB381">
    <sortCondition ref="A1:A381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简单算法</vt:lpstr>
      <vt:lpstr>赔率算法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G203</dc:creator>
  <cp:lastModifiedBy>G203</cp:lastModifiedBy>
  <dcterms:created xsi:type="dcterms:W3CDTF">2020-12-01T05:37:23Z</dcterms:created>
  <dcterms:modified xsi:type="dcterms:W3CDTF">2020-12-02T06:46:57Z</dcterms:modified>
</cp:coreProperties>
</file>