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-regional/src/Data/"/>
    </mc:Choice>
  </mc:AlternateContent>
  <xr:revisionPtr revIDLastSave="94" documentId="8_{692A1575-60CA-4A50-B5C4-08F2C4750E1B}" xr6:coauthVersionLast="47" xr6:coauthVersionMax="47" xr10:uidLastSave="{9CB768AD-44A9-4A1C-8C91-5474757357CE}"/>
  <bookViews>
    <workbookView xWindow="28680" yWindow="-120" windowWidth="29040" windowHeight="15720" tabRatio="773" firstSheet="3" activeTab="7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7-Respuesta rápida" sheetId="25" r:id="rId6"/>
    <sheet name="6-Datos caso a caso" sheetId="26" r:id="rId7"/>
    <sheet name="8-Indicadores" sheetId="28" r:id="rId8"/>
    <sheet name="_ListValues" sheetId="22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_xlnm._FilterDatabase" localSheetId="7" hidden="1">'8-Indicadores'!$C$1:$F$1</definedName>
    <definedName name="Admin1_Median_Density">#REF!</definedName>
    <definedName name="Assessment_year">'1-General'!#REF!</definedName>
    <definedName name="Density_Threshold_1" localSheetId="8">#REF!</definedName>
    <definedName name="Density_Threshold_1">#REF!</definedName>
    <definedName name="Density_Threshold_2" localSheetId="8">#REF!</definedName>
    <definedName name="Density_Threshold_2">#REF!</definedName>
    <definedName name="Density_Threshold_3" localSheetId="8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8">#REF!</definedName>
    <definedName name="ref_adequate_investigation_delay">#REF!</definedName>
    <definedName name="ref_adequate_specimen_coll_delay" localSheetId="8">#REF!</definedName>
    <definedName name="ref_adequate_specimen_coll_delay">#REF!</definedName>
    <definedName name="ref_application_version" localSheetId="8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8">#REF!</definedName>
    <definedName name="ref_language">'[1]Setup&amp;Configuration'!$D$10</definedName>
    <definedName name="ref_language_list" localSheetId="8">[2]!table_translations[[#Headers],[French]:[Spanish]]</definedName>
    <definedName name="ref_language_list">[3]!table_translations[[#Headers],[English]:[French]]</definedName>
    <definedName name="ref_languageindex" localSheetId="8">#REF!</definedName>
    <definedName name="ref_languageindex">#REF!</definedName>
    <definedName name="ref_last_data_year">#REF!</definedName>
    <definedName name="ref_map_legend_position">#REF!</definedName>
    <definedName name="ref_map_names" localSheetId="8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8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6" l="1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J2" i="15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<sst xmlns="http://schemas.openxmlformats.org/spreadsheetml/2006/main" count="814" uniqueCount="156">
  <si>
    <t>Datos generales</t>
  </si>
  <si>
    <t>Valor</t>
  </si>
  <si>
    <t>Nombre del país o del nivel subnacional</t>
  </si>
  <si>
    <t>América Latina</t>
  </si>
  <si>
    <t>Año de la evaluación del riesgo</t>
  </si>
  <si>
    <t>¿Tiene el país un equipo nacional de respuesta rápida capacitado?</t>
  </si>
  <si>
    <t>Si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</si>
  <si>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</si>
  <si>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</si>
  <si>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</si>
  <si>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</si>
  <si>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</si>
  <si>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</si>
  <si>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</si>
  <si>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</si>
  <si>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</si>
  <si>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subregional</t>
  </si>
  <si>
    <t>País</t>
  </si>
  <si>
    <t>Población total</t>
  </si>
  <si>
    <t>Area (km2) del municipio</t>
  </si>
  <si>
    <t>ARG</t>
  </si>
  <si>
    <t>BOL</t>
  </si>
  <si>
    <t>BRA</t>
  </si>
  <si>
    <t>CHL</t>
  </si>
  <si>
    <t>COL</t>
  </si>
  <si>
    <t>CRI</t>
  </si>
  <si>
    <t>CUB</t>
  </si>
  <si>
    <t>DOM</t>
  </si>
  <si>
    <t>ECU</t>
  </si>
  <si>
    <t>GTM</t>
  </si>
  <si>
    <t>HND</t>
  </si>
  <si>
    <t>HTI</t>
  </si>
  <si>
    <t>MEX</t>
  </si>
  <si>
    <t>NIC</t>
  </si>
  <si>
    <t>PAN</t>
  </si>
  <si>
    <t>PER</t>
  </si>
  <si>
    <t>PRY</t>
  </si>
  <si>
    <t>SLV</t>
  </si>
  <si>
    <t>URY</t>
  </si>
  <si>
    <t>VEN</t>
  </si>
  <si>
    <t>Cobertura de SRP1 por país</t>
  </si>
  <si>
    <t>Cobertura de SRP2 por país</t>
  </si>
  <si>
    <t>Cobertura de última campaña de seguimiento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</si>
  <si>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</si>
  <si>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</si>
  <si>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</si>
  <si>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</si>
  <si>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</si>
  <si>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</si>
  <si>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</si>
  <si>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</si>
  <si>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</si>
  <si>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</si>
  <si>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</si>
  <si>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</si>
  <si>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</si>
  <si>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Llene la tabla de datos debajo de acuerdo con los siguientes requisitos:</t>
  </si>
  <si>
    <t>El número y el orden de las columnas de origen deben coincidir con las columnas de destino.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</si>
  <si>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</si>
  <si>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</si>
  <si>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</si>
  <si>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</si>
  <si>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Número</t>
  </si>
  <si>
    <t>Texto</t>
  </si>
  <si>
    <t>Texto o número</t>
  </si>
  <si>
    <t>Valores predefinidos</t>
  </si>
  <si>
    <t>DD/MM/AAAA</t>
  </si>
  <si>
    <t>Año (AAAA)</t>
  </si>
  <si>
    <t>Nivel subnacional</t>
  </si>
  <si>
    <t>Municipio</t>
  </si>
  <si>
    <t>Case ID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</si>
  <si>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</si>
  <si>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</si>
  <si>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</si>
  <si>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</si>
  <si>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</si>
  <si>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</si>
  <si>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</si>
  <si>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</si>
  <si>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</si>
  <si>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</si>
  <si>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</si>
  <si>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</si>
  <si>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</si>
  <si>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</si>
  <si>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Year</t>
  </si>
  <si>
    <t>Admin2 geo codes</t>
  </si>
  <si>
    <t>Admin1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</si>
  <si>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</si>
  <si>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</si>
  <si>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t>Date of birth</t>
  </si>
  <si>
    <t>Sex</t>
  </si>
  <si>
    <r>
      <t xml:space="preserve">Place of </t>
    </r>
    <r>
      <rPr>
        <sz val="9"/>
        <color theme="0"/>
        <rFont val="Calibri (Body)"/>
      </rPr>
      <t>residence</t>
    </r>
  </si>
  <si>
    <t>Presence of fever</t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</si>
  <si>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</si>
  <si>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</si>
  <si>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</si>
  <si>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</si>
  <si>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</si>
  <si>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</si>
  <si>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</si>
  <si>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t>Date of last vaccination</t>
  </si>
  <si>
    <r>
      <t xml:space="preserve">Travel </t>
    </r>
    <r>
      <rPr>
        <sz val="9"/>
        <color theme="0"/>
        <rFont val="Calibri (Body)"/>
      </rPr>
      <t>history</t>
    </r>
  </si>
  <si>
    <t>Total</t>
  </si>
  <si>
    <t>Presencia de un equipo nacional de respuesta rápida capacitado (Si/No)</t>
  </si>
  <si>
    <t>Porcentaje de hospitales de nivel subnacional con personal capacitado para hacer triaje y aislar casos altamente sospechosos de sarampión y rubéola</t>
  </si>
  <si>
    <t xml:space="preserve">Tasa de notificación </t>
  </si>
  <si>
    <t xml:space="preserve">% de casos sospechosos con investigación adecuada </t>
  </si>
  <si>
    <t xml:space="preserve">% de casos sospechosos con muestra de suero adecuada </t>
  </si>
  <si>
    <t xml:space="preserve">% de muestras de suero recibidas en laboratorio en &lt;= 5 días </t>
  </si>
  <si>
    <t>% de casos sospechosos no vacunados o desconocido</t>
  </si>
  <si>
    <t>Final Classification</t>
  </si>
  <si>
    <t>Number Of Doses</t>
  </si>
  <si>
    <t>Vaccination Status</t>
  </si>
  <si>
    <t>Yes No</t>
  </si>
  <si>
    <t>Travel History</t>
  </si>
  <si>
    <t>Sarampion</t>
  </si>
  <si>
    <t>F</t>
  </si>
  <si>
    <t>Rubeola</t>
  </si>
  <si>
    <t>M</t>
  </si>
  <si>
    <t>Descartado</t>
  </si>
  <si>
    <t>Desconocido</t>
  </si>
  <si>
    <t>Pendiente</t>
  </si>
  <si>
    <t>No elegible</t>
  </si>
  <si>
    <t>Mas de 3</t>
  </si>
  <si>
    <t>SOC</t>
  </si>
  <si>
    <t>SOUTHERN CONE</t>
  </si>
  <si>
    <t>ARGENTINA</t>
  </si>
  <si>
    <t>AND</t>
  </si>
  <si>
    <t>ANDEAN</t>
  </si>
  <si>
    <t>BOLIVIA (PLURINATIONAL STATE OF)</t>
  </si>
  <si>
    <t>BRAZIL</t>
  </si>
  <si>
    <t>CHILE</t>
  </si>
  <si>
    <t>COLOMBIA</t>
  </si>
  <si>
    <t>CAP</t>
  </si>
  <si>
    <t>CENTRAL AMERICA</t>
  </si>
  <si>
    <t>COSTA RICA</t>
  </si>
  <si>
    <t>LAC</t>
  </si>
  <si>
    <t>LATIN CARRIBEAN</t>
  </si>
  <si>
    <t>CUBA</t>
  </si>
  <si>
    <t>DOMINICAN REPUBLIC</t>
  </si>
  <si>
    <t>ECUADOR</t>
  </si>
  <si>
    <t>GUATEMALA</t>
  </si>
  <si>
    <t>HONDURAS</t>
  </si>
  <si>
    <t>HAITI</t>
  </si>
  <si>
    <t>MEXICO</t>
  </si>
  <si>
    <t>NICARAGUA</t>
  </si>
  <si>
    <t>PANAMA</t>
  </si>
  <si>
    <t>PERU</t>
  </si>
  <si>
    <t>PARAGUAY</t>
  </si>
  <si>
    <t>EL SALVADOR</t>
  </si>
  <si>
    <t>URUGUAY</t>
  </si>
  <si>
    <t>VENEZUELA (BOLIVARIAN REPUBLIC OF)</t>
  </si>
  <si>
    <t>Casos Sospechosos</t>
  </si>
  <si>
    <t>MMR AGE ELEGIBLE</t>
  </si>
  <si>
    <t>SPECIMEN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</si>
</sst>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0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AEDFB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2" fontId="0" fillId="0" borderId="1" xfId="0" applyNumberFormat="1" applyBorder="1"/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9" fillId="13" borderId="7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9" xfId="0" applyFont="1" applyBorder="1" applyAlignment="1">
      <alignment horizontal="center"/>
    </xf>
    <xf numFmtId="0" fontId="29" fillId="13" borderId="9" xfId="0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13" borderId="12" xfId="0" applyFont="1" applyFill="1" applyBorder="1" applyAlignment="1">
      <alignment horizontal="center"/>
    </xf>
    <xf numFmtId="0" fontId="29" fillId="13" borderId="6" xfId="0" applyFont="1" applyFill="1" applyBorder="1" applyAlignment="1">
      <alignment horizontal="center"/>
    </xf>
    <xf numFmtId="3" fontId="28" fillId="0" borderId="1" xfId="0" applyNumberFormat="1" applyFont="1" applyBorder="1"/>
    <xf numFmtId="3" fontId="28" fillId="0" borderId="11" xfId="0" applyNumberFormat="1" applyFont="1" applyBorder="1"/>
    <xf numFmtId="3" fontId="28" fillId="0" borderId="12" xfId="0" applyNumberFormat="1" applyFont="1" applyBorder="1"/>
    <xf numFmtId="3" fontId="28" fillId="0" borderId="6" xfId="0" applyNumberFormat="1" applyFont="1" applyBorder="1"/>
    <xf numFmtId="0" fontId="29" fillId="0" borderId="7" xfId="0" applyFont="1" applyBorder="1" applyAlignment="1">
      <alignment horizontal="center"/>
    </xf>
    <xf numFmtId="0" fontId="22" fillId="3" borderId="13" xfId="12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9" borderId="11" xfId="0" quotePrefix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28" fillId="9" borderId="12" xfId="0" applyFont="1" applyFill="1" applyBorder="1" applyAlignment="1">
      <alignment horizontal="center"/>
    </xf>
    <xf numFmtId="0" fontId="0" fillId="9" borderId="0" xfId="0" applyFill="1" applyProtection="1"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3" xfId="12" applyFont="1" applyBorder="1" applyAlignment="1" applyProtection="1">
      <alignment horizontal="center" vertical="center" wrapText="1"/>
    </xf>
    <xf numFmtId="0" fontId="22" fillId="3" borderId="12" xfId="12" applyFont="1" applyBorder="1" applyAlignment="1" applyProtection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A3" sqref="A3"/>
    </sheetView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32" t="s">
        <v>0</v>
      </c>
      <c r="B1" s="32" t="s">
        <v>1</v>
      </c>
    </row>
    <row r="2" spans="1:2">
      <c r="A2" s="1" t="s">
        <v>2</v>
      </c>
      <c r="B2" s="4" t="s">
        <v>3</v>
      </c>
    </row>
    <row r="3" spans="1:2">
      <c r="A3" s="1" t="s">
        <v>4</v>
      </c>
      <c r="B3" s="4">
        <v>2024</v>
      </c>
    </row>
    <row r="4" spans="1:2">
      <c r="A4" s="1" t="s">
        <v>5</v>
      </c>
      <c r="B4" s="4" t="s">
        <v>6</v>
      </c>
    </row>
    <row r="5" spans="1:2">
      <c r="A5" s="1" t="s">
        <v>7</v>
      </c>
      <c r="B5" s="4">
        <v>2023</v>
      </c>
    </row>
    <row r="6" spans="1:2">
      <c r="A6" s="1" t="s">
        <v>8</v>
      </c>
      <c r="B6" s="4">
        <v>12</v>
      </c>
    </row>
    <row r="7" spans="1:2">
      <c r="A7" s="1" t="s">
        <v>9</v>
      </c>
      <c r="B7" s="4">
        <v>18</v>
      </c>
    </row>
    <row r="8" spans="1:2">
      <c r="A8" s="1" t="s">
        <v>10</v>
      </c>
      <c r="B8" s="4" t="s">
        <v>11</v>
      </c>
    </row>
    <row r="9" spans="1:2">
      <c r="A9" s="1" t="s">
        <v>12</v>
      </c>
      <c r="B9" s="4" t="s">
        <v>13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1"/>
  <sheetViews>
    <sheetView workbookViewId="0">
      <selection activeCell="D21" sqref="A2:D21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45" customHeight="1">
      <c r="A1" s="36" t="s">
        <v>14</v>
      </c>
      <c r="B1" s="36" t="s">
        <v>15</v>
      </c>
      <c r="C1" s="39" t="s">
        <v>16</v>
      </c>
      <c r="D1" s="39" t="s">
        <v>17</v>
      </c>
      <c r="E1" s="39" t="s">
        <v>18</v>
      </c>
      <c r="F1" s="39" t="s">
        <v>19</v>
      </c>
    </row>
    <row r="2" spans="1:6">
      <c r="A2" t="s">
        <v>125</v>
      </c>
      <c r="B2" t="s">
        <v>20</v>
      </c>
      <c r="C2" t="s">
        <v>126</v>
      </c>
      <c r="D2" t="s">
        <v>127</v>
      </c>
      <c r="E2" s="43">
        <v>45696.159</v>
      </c>
      <c r="F2" s="43">
        <v>3123228.753</v>
      </c>
    </row>
    <row r="3" spans="1:6">
      <c r="A3" t="s">
        <v>128</v>
      </c>
      <c r="B3" t="s">
        <v>21</v>
      </c>
      <c r="C3" t="s">
        <v>129</v>
      </c>
      <c r="D3" t="s">
        <v>130</v>
      </c>
      <c r="E3" s="43">
        <v>12413.315000000001</v>
      </c>
      <c r="F3" s="43">
        <v>1138583.46</v>
      </c>
    </row>
    <row r="4" spans="1:6">
      <c r="A4" t="s">
        <v>22</v>
      </c>
      <c r="B4" t="s">
        <v>22</v>
      </c>
      <c r="C4" t="s">
        <v>131</v>
      </c>
      <c r="D4" t="s">
        <v>131</v>
      </c>
      <c r="E4" s="43">
        <v>211998.573</v>
      </c>
      <c r="F4" s="43">
        <v>9114834.9829999991</v>
      </c>
    </row>
    <row r="5" spans="1:6">
      <c r="A5" t="s">
        <v>125</v>
      </c>
      <c r="B5" t="s">
        <v>23</v>
      </c>
      <c r="C5" t="s">
        <v>126</v>
      </c>
      <c r="D5" t="s">
        <v>132</v>
      </c>
      <c r="E5" s="43">
        <v>19764.771000000001</v>
      </c>
      <c r="F5" s="43">
        <v>909611.86</v>
      </c>
    </row>
    <row r="6" spans="1:6">
      <c r="A6" t="s">
        <v>128</v>
      </c>
      <c r="B6" t="s">
        <v>24</v>
      </c>
      <c r="C6" t="s">
        <v>129</v>
      </c>
      <c r="D6" t="s">
        <v>133</v>
      </c>
      <c r="E6" s="43">
        <v>52886.362999999998</v>
      </c>
      <c r="F6" s="43">
        <v>1150064.807</v>
      </c>
    </row>
    <row r="7" spans="1:6">
      <c r="A7" t="s">
        <v>134</v>
      </c>
      <c r="B7" t="s">
        <v>25</v>
      </c>
      <c r="C7" t="s">
        <v>135</v>
      </c>
      <c r="D7" t="s">
        <v>136</v>
      </c>
      <c r="E7" s="43">
        <v>5129.91</v>
      </c>
      <c r="F7" s="43">
        <v>51602.983999999997</v>
      </c>
    </row>
    <row r="8" spans="1:6">
      <c r="A8" t="s">
        <v>137</v>
      </c>
      <c r="B8" t="s">
        <v>26</v>
      </c>
      <c r="C8" t="s">
        <v>138</v>
      </c>
      <c r="D8" t="s">
        <v>139</v>
      </c>
      <c r="E8" s="43">
        <v>10979.782999999999</v>
      </c>
      <c r="F8" s="43">
        <v>116600.95699999999</v>
      </c>
    </row>
    <row r="9" spans="1:6">
      <c r="A9" t="s">
        <v>137</v>
      </c>
      <c r="B9" t="s">
        <v>27</v>
      </c>
      <c r="C9" t="s">
        <v>138</v>
      </c>
      <c r="D9" t="s">
        <v>140</v>
      </c>
      <c r="E9" s="43">
        <v>11427.557000000001</v>
      </c>
      <c r="F9" s="43">
        <v>48450.534</v>
      </c>
    </row>
    <row r="10" spans="1:6">
      <c r="A10" t="s">
        <v>128</v>
      </c>
      <c r="B10" t="s">
        <v>28</v>
      </c>
      <c r="C10" t="s">
        <v>129</v>
      </c>
      <c r="D10" t="s">
        <v>141</v>
      </c>
      <c r="E10" s="43">
        <v>18135.477999999999</v>
      </c>
      <c r="F10" s="43">
        <v>255858.46</v>
      </c>
    </row>
    <row r="11" spans="1:6">
      <c r="A11" t="s">
        <v>134</v>
      </c>
      <c r="B11" t="s">
        <v>29</v>
      </c>
      <c r="C11" t="s">
        <v>135</v>
      </c>
      <c r="D11" t="s">
        <v>142</v>
      </c>
      <c r="E11" s="43">
        <v>18406.359</v>
      </c>
      <c r="F11" s="43">
        <v>109318.325</v>
      </c>
    </row>
    <row r="12" spans="1:6">
      <c r="A12" t="s">
        <v>134</v>
      </c>
      <c r="B12" t="s">
        <v>30</v>
      </c>
      <c r="C12" t="s">
        <v>135</v>
      </c>
      <c r="D12" t="s">
        <v>143</v>
      </c>
      <c r="E12" s="43">
        <v>10825.703</v>
      </c>
      <c r="F12" s="43">
        <v>113740.012</v>
      </c>
    </row>
    <row r="13" spans="1:6">
      <c r="A13" t="s">
        <v>137</v>
      </c>
      <c r="B13" t="s">
        <v>31</v>
      </c>
      <c r="C13" t="s">
        <v>138</v>
      </c>
      <c r="D13" t="s">
        <v>144</v>
      </c>
      <c r="E13" s="43">
        <v>11772.557000000001</v>
      </c>
      <c r="F13" s="43">
        <v>26596.12</v>
      </c>
    </row>
    <row r="14" spans="1:6">
      <c r="A14" t="s">
        <v>32</v>
      </c>
      <c r="B14" t="s">
        <v>32</v>
      </c>
      <c r="C14" t="s">
        <v>145</v>
      </c>
      <c r="D14" t="s">
        <v>145</v>
      </c>
      <c r="E14" s="43">
        <v>130861.007</v>
      </c>
      <c r="F14" s="43">
        <v>2041404.0209999999</v>
      </c>
    </row>
    <row r="15" spans="1:6">
      <c r="A15" t="s">
        <v>134</v>
      </c>
      <c r="B15" t="s">
        <v>33</v>
      </c>
      <c r="C15" t="s">
        <v>135</v>
      </c>
      <c r="D15" t="s">
        <v>146</v>
      </c>
      <c r="E15" s="43">
        <v>6916.14</v>
      </c>
      <c r="F15" s="43">
        <v>121093.95299999999</v>
      </c>
    </row>
    <row r="16" spans="1:6">
      <c r="A16" t="s">
        <v>134</v>
      </c>
      <c r="B16" t="s">
        <v>34</v>
      </c>
      <c r="C16" t="s">
        <v>135</v>
      </c>
      <c r="D16" t="s">
        <v>147</v>
      </c>
      <c r="E16" s="43">
        <v>4515.5770000000002</v>
      </c>
      <c r="F16" s="43">
        <v>75762.41</v>
      </c>
    </row>
    <row r="17" spans="1:6">
      <c r="A17" t="s">
        <v>128</v>
      </c>
      <c r="B17" t="s">
        <v>35</v>
      </c>
      <c r="C17" t="s">
        <v>129</v>
      </c>
      <c r="D17" t="s">
        <v>148</v>
      </c>
      <c r="E17" s="43">
        <v>34217.847999999998</v>
      </c>
      <c r="F17" s="43">
        <v>1320174.4839999999</v>
      </c>
    </row>
    <row r="18" spans="1:6">
      <c r="A18" t="s">
        <v>125</v>
      </c>
      <c r="B18" t="s">
        <v>36</v>
      </c>
      <c r="C18" t="s">
        <v>126</v>
      </c>
      <c r="D18" t="s">
        <v>149</v>
      </c>
      <c r="E18" s="43">
        <v>6929.1530000000002</v>
      </c>
      <c r="F18" s="43">
        <v>433561.51500000001</v>
      </c>
    </row>
    <row r="19" spans="1:6">
      <c r="A19" t="s">
        <v>134</v>
      </c>
      <c r="B19" t="s">
        <v>37</v>
      </c>
      <c r="C19" t="s">
        <v>135</v>
      </c>
      <c r="D19" t="s">
        <v>150</v>
      </c>
      <c r="E19" s="43">
        <v>6338.1930000000002</v>
      </c>
      <c r="F19" s="43">
        <v>20769.637999999999</v>
      </c>
    </row>
    <row r="20" spans="1:6">
      <c r="A20" t="s">
        <v>125</v>
      </c>
      <c r="B20" t="s">
        <v>38</v>
      </c>
      <c r="C20" t="s">
        <v>126</v>
      </c>
      <c r="D20" t="s">
        <v>151</v>
      </c>
      <c r="E20" s="43">
        <v>3386.59</v>
      </c>
      <c r="F20" s="43">
        <v>199021.40299999999</v>
      </c>
    </row>
    <row r="21" spans="1:6">
      <c r="A21" t="s">
        <v>128</v>
      </c>
      <c r="B21" t="s">
        <v>39</v>
      </c>
      <c r="C21" t="s">
        <v>129</v>
      </c>
      <c r="D21" t="s">
        <v>152</v>
      </c>
      <c r="E21" s="43">
        <v>28405.543000000001</v>
      </c>
      <c r="F21" s="43">
        <v>927152.6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2"/>
  <sheetViews>
    <sheetView topLeftCell="A3" workbookViewId="0">
      <selection activeCell="D22" sqref="A3:D22"/>
    </sheetView>
  </sheetViews>
  <sheetFormatPr defaultColWidth="9.1796875" defaultRowHeight="14.5"/>
  <cols>
    <col min="1" max="2" width="10.81640625" style="27" customWidth="1"/>
    <col min="3" max="3" width="16.453125" style="27" bestFit="1" customWidth="1"/>
    <col min="4" max="4" width="27.26953125" style="27" customWidth="1"/>
    <col min="5" max="5" width="8.5429687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4" width="7.453125" style="27" customWidth="1"/>
    <col min="15" max="15" width="16.54296875" style="27" customWidth="1"/>
    <col min="16" max="16384" width="9.1796875" style="27"/>
  </cols>
  <sheetData>
    <row r="1" spans="1:15" ht="61" customHeight="1">
      <c r="A1" s="73" t="s">
        <v>14</v>
      </c>
      <c r="B1" s="73" t="s">
        <v>15</v>
      </c>
      <c r="C1" s="75" t="s">
        <v>16</v>
      </c>
      <c r="D1" s="75" t="s">
        <v>17</v>
      </c>
      <c r="E1" s="74" t="s">
        <v>40</v>
      </c>
      <c r="F1" s="74"/>
      <c r="G1" s="74"/>
      <c r="H1" s="74"/>
      <c r="I1" s="74"/>
      <c r="J1" s="74" t="s">
        <v>41</v>
      </c>
      <c r="K1" s="74"/>
      <c r="L1" s="74"/>
      <c r="M1" s="74"/>
      <c r="N1" s="74"/>
      <c r="O1" s="74" t="s">
        <v>42</v>
      </c>
    </row>
    <row r="2" spans="1:15">
      <c r="A2" s="73"/>
      <c r="B2" s="73"/>
      <c r="C2" s="76"/>
      <c r="D2" s="76"/>
      <c r="E2" s="39">
        <f>'1-General'!$B$3-5</f>
        <v>2019</v>
      </c>
      <c r="F2" s="39">
        <f>'1-General'!$B$3-4</f>
        <v>2020</v>
      </c>
      <c r="G2" s="39">
        <f>'1-General'!$B$3-3</f>
        <v>2021</v>
      </c>
      <c r="H2" s="39">
        <f>'1-General'!$B$3-2</f>
        <v>2022</v>
      </c>
      <c r="I2" s="39">
        <f>'1-General'!$B$3-1</f>
        <v>2023</v>
      </c>
      <c r="J2" s="39">
        <f>'1-General'!$B$3-5</f>
        <v>2019</v>
      </c>
      <c r="K2" s="39">
        <f>'1-General'!$B$3-4</f>
        <v>2020</v>
      </c>
      <c r="L2" s="39">
        <f>'1-General'!$B$3-3</f>
        <v>2021</v>
      </c>
      <c r="M2" s="39">
        <f>'1-General'!$B$3-2</f>
        <v>2022</v>
      </c>
      <c r="N2" s="39">
        <f>'1-General'!$B$3-1</f>
        <v>2023</v>
      </c>
      <c r="O2" s="74"/>
    </row>
    <row r="3" spans="1:15">
      <c r="A3" t="s">
        <v>125</v>
      </c>
      <c r="B3" t="s">
        <v>20</v>
      </c>
      <c r="C3" t="s">
        <v>126</v>
      </c>
      <c r="D3" t="s">
        <v>127</v>
      </c>
      <c r="E3" s="44">
        <v>86</v>
      </c>
      <c r="F3" s="44">
        <v>77</v>
      </c>
      <c r="G3" s="44">
        <v>86</v>
      </c>
      <c r="H3" s="44">
        <v>85</v>
      </c>
      <c r="I3" s="44">
        <v>80</v>
      </c>
      <c r="J3" s="53">
        <v>84</v>
      </c>
      <c r="K3" s="54">
        <v>71</v>
      </c>
      <c r="L3" s="54">
        <v>79</v>
      </c>
      <c r="M3" s="54">
        <v>94</v>
      </c>
      <c r="N3" s="54">
        <v>54</v>
      </c>
      <c r="O3" s="66">
        <v>69</v>
      </c>
    </row>
    <row r="4" spans="1:15">
      <c r="A4" t="s">
        <v>128</v>
      </c>
      <c r="B4" t="s">
        <v>21</v>
      </c>
      <c r="C4" t="s">
        <v>129</v>
      </c>
      <c r="D4" t="s">
        <v>130</v>
      </c>
      <c r="E4" s="44">
        <v>79</v>
      </c>
      <c r="F4" s="44">
        <v>74</v>
      </c>
      <c r="G4" s="44">
        <v>75</v>
      </c>
      <c r="H4" s="44">
        <v>69</v>
      </c>
      <c r="I4" s="44">
        <v>68</v>
      </c>
      <c r="J4" s="55">
        <v>44</v>
      </c>
      <c r="K4" s="56">
        <v>46</v>
      </c>
      <c r="L4" s="56">
        <v>56</v>
      </c>
      <c r="M4" s="56">
        <v>49</v>
      </c>
      <c r="N4" s="56">
        <v>50</v>
      </c>
      <c r="O4" s="67">
        <v>65</v>
      </c>
    </row>
    <row r="5" spans="1:15">
      <c r="A5" t="s">
        <v>22</v>
      </c>
      <c r="B5" t="s">
        <v>22</v>
      </c>
      <c r="C5" t="s">
        <v>131</v>
      </c>
      <c r="D5" t="s">
        <v>131</v>
      </c>
      <c r="E5" s="44">
        <v>91</v>
      </c>
      <c r="F5" s="44">
        <v>79</v>
      </c>
      <c r="G5" s="44">
        <v>73</v>
      </c>
      <c r="H5" s="44">
        <v>81</v>
      </c>
      <c r="I5" s="44">
        <v>87</v>
      </c>
      <c r="J5" s="55">
        <v>54</v>
      </c>
      <c r="K5" s="56">
        <v>44</v>
      </c>
      <c r="L5" s="56">
        <v>46</v>
      </c>
      <c r="M5" s="56">
        <v>58</v>
      </c>
      <c r="N5" s="56">
        <v>64</v>
      </c>
      <c r="O5" s="67">
        <v>98</v>
      </c>
    </row>
    <row r="6" spans="1:15">
      <c r="A6" t="s">
        <v>125</v>
      </c>
      <c r="B6" t="s">
        <v>23</v>
      </c>
      <c r="C6" t="s">
        <v>126</v>
      </c>
      <c r="D6" t="s">
        <v>132</v>
      </c>
      <c r="E6" s="44">
        <v>95</v>
      </c>
      <c r="F6" s="44">
        <v>91</v>
      </c>
      <c r="G6" s="44">
        <v>92</v>
      </c>
      <c r="H6" s="44">
        <v>94</v>
      </c>
      <c r="I6" s="44">
        <v>94</v>
      </c>
      <c r="J6" s="55">
        <v>91</v>
      </c>
      <c r="K6" s="56">
        <v>83</v>
      </c>
      <c r="L6" s="56">
        <v>91</v>
      </c>
      <c r="M6" s="56">
        <v>81</v>
      </c>
      <c r="N6" s="56">
        <v>70</v>
      </c>
      <c r="O6" s="67">
        <v>49</v>
      </c>
    </row>
    <row r="7" spans="1:15">
      <c r="A7" t="s">
        <v>128</v>
      </c>
      <c r="B7" t="s">
        <v>24</v>
      </c>
      <c r="C7" t="s">
        <v>129</v>
      </c>
      <c r="D7" t="s">
        <v>133</v>
      </c>
      <c r="E7" s="44">
        <v>95</v>
      </c>
      <c r="F7" s="45">
        <v>91</v>
      </c>
      <c r="G7" s="45">
        <v>86</v>
      </c>
      <c r="H7" s="45">
        <v>88</v>
      </c>
      <c r="I7" s="45">
        <v>93</v>
      </c>
      <c r="J7" s="55">
        <v>89</v>
      </c>
      <c r="K7" s="56">
        <v>88</v>
      </c>
      <c r="L7" s="56">
        <v>86</v>
      </c>
      <c r="M7" s="56">
        <v>84</v>
      </c>
      <c r="N7" s="56">
        <v>84</v>
      </c>
      <c r="O7" s="67">
        <v>95</v>
      </c>
    </row>
    <row r="8" spans="1:15">
      <c r="A8" t="s">
        <v>134</v>
      </c>
      <c r="B8" t="s">
        <v>25</v>
      </c>
      <c r="C8" t="s">
        <v>135</v>
      </c>
      <c r="D8" t="s">
        <v>136</v>
      </c>
      <c r="E8" s="48">
        <v>95</v>
      </c>
      <c r="F8" s="46">
        <v>95</v>
      </c>
      <c r="G8" s="46">
        <v>89</v>
      </c>
      <c r="H8" s="46">
        <v>90</v>
      </c>
      <c r="I8" s="46">
        <v>93</v>
      </c>
      <c r="J8" s="57">
        <v>100</v>
      </c>
      <c r="K8" s="56">
        <v>81</v>
      </c>
      <c r="L8" s="56">
        <v>69</v>
      </c>
      <c r="M8" s="56">
        <v>75</v>
      </c>
      <c r="N8" s="56">
        <v>83</v>
      </c>
      <c r="O8" s="67">
        <v>85</v>
      </c>
    </row>
    <row r="9" spans="1:15">
      <c r="A9" t="s">
        <v>137</v>
      </c>
      <c r="B9" t="s">
        <v>26</v>
      </c>
      <c r="C9" t="s">
        <v>138</v>
      </c>
      <c r="D9" t="s">
        <v>139</v>
      </c>
      <c r="E9" s="48">
        <v>100</v>
      </c>
      <c r="F9" s="46">
        <v>98</v>
      </c>
      <c r="G9" s="46">
        <v>100</v>
      </c>
      <c r="H9" s="46">
        <v>100</v>
      </c>
      <c r="I9" s="46">
        <v>100</v>
      </c>
      <c r="J9" s="55">
        <v>100</v>
      </c>
      <c r="K9" s="56">
        <v>99</v>
      </c>
      <c r="L9" s="56">
        <v>100</v>
      </c>
      <c r="M9" s="56">
        <v>100</v>
      </c>
      <c r="N9" s="56">
        <v>99</v>
      </c>
      <c r="O9" s="67">
        <v>95</v>
      </c>
    </row>
    <row r="10" spans="1:15">
      <c r="A10" t="s">
        <v>137</v>
      </c>
      <c r="B10" t="s">
        <v>27</v>
      </c>
      <c r="C10" t="s">
        <v>138</v>
      </c>
      <c r="D10" t="s">
        <v>140</v>
      </c>
      <c r="E10" s="48">
        <v>96</v>
      </c>
      <c r="F10" s="46">
        <v>82</v>
      </c>
      <c r="G10" s="46">
        <v>88</v>
      </c>
      <c r="H10" s="47">
        <v>100</v>
      </c>
      <c r="I10" s="46">
        <v>94</v>
      </c>
      <c r="J10" s="55">
        <v>60</v>
      </c>
      <c r="K10" s="56">
        <v>55</v>
      </c>
      <c r="L10" s="56">
        <v>60</v>
      </c>
      <c r="M10" s="56">
        <v>87</v>
      </c>
      <c r="N10" s="56">
        <v>70</v>
      </c>
      <c r="O10" s="67">
        <v>98</v>
      </c>
    </row>
    <row r="11" spans="1:15">
      <c r="A11" t="s">
        <v>128</v>
      </c>
      <c r="B11" t="s">
        <v>28</v>
      </c>
      <c r="C11" t="s">
        <v>129</v>
      </c>
      <c r="D11" t="s">
        <v>141</v>
      </c>
      <c r="E11" s="48">
        <v>83</v>
      </c>
      <c r="F11" s="46">
        <v>81</v>
      </c>
      <c r="G11" s="46">
        <v>65</v>
      </c>
      <c r="H11" s="46">
        <v>74</v>
      </c>
      <c r="I11" s="46">
        <v>97</v>
      </c>
      <c r="J11" s="55">
        <v>76</v>
      </c>
      <c r="K11" s="56">
        <v>70</v>
      </c>
      <c r="L11" s="56">
        <v>58</v>
      </c>
      <c r="M11" s="56">
        <v>60</v>
      </c>
      <c r="N11" s="56">
        <v>81</v>
      </c>
      <c r="O11" s="67">
        <v>98</v>
      </c>
    </row>
    <row r="12" spans="1:15">
      <c r="A12" t="s">
        <v>134</v>
      </c>
      <c r="B12" t="s">
        <v>29</v>
      </c>
      <c r="C12" t="s">
        <v>135</v>
      </c>
      <c r="D12" t="s">
        <v>142</v>
      </c>
      <c r="E12" s="48">
        <v>90</v>
      </c>
      <c r="F12" s="46">
        <v>89</v>
      </c>
      <c r="G12" s="46">
        <v>88</v>
      </c>
      <c r="H12" s="46">
        <v>86</v>
      </c>
      <c r="I12" s="46">
        <v>88</v>
      </c>
      <c r="J12" s="55">
        <v>78</v>
      </c>
      <c r="K12" s="56">
        <v>79</v>
      </c>
      <c r="L12" s="56">
        <v>79</v>
      </c>
      <c r="M12" s="56">
        <v>71</v>
      </c>
      <c r="N12" s="56">
        <v>77</v>
      </c>
      <c r="O12" s="67">
        <v>91</v>
      </c>
    </row>
    <row r="13" spans="1:15">
      <c r="A13" t="s">
        <v>134</v>
      </c>
      <c r="B13" t="s">
        <v>30</v>
      </c>
      <c r="C13" t="s">
        <v>135</v>
      </c>
      <c r="D13" t="s">
        <v>143</v>
      </c>
      <c r="E13" s="49">
        <v>89</v>
      </c>
      <c r="F13" s="46">
        <v>82</v>
      </c>
      <c r="G13" s="46">
        <v>81</v>
      </c>
      <c r="H13" s="46">
        <v>77</v>
      </c>
      <c r="I13" s="46">
        <v>77</v>
      </c>
      <c r="J13" s="55">
        <v>85</v>
      </c>
      <c r="K13" s="56">
        <v>79</v>
      </c>
      <c r="L13" s="56">
        <v>75</v>
      </c>
      <c r="M13" s="56">
        <v>70</v>
      </c>
      <c r="N13" s="56">
        <v>74</v>
      </c>
      <c r="O13" s="67">
        <v>82</v>
      </c>
    </row>
    <row r="14" spans="1:15">
      <c r="A14" t="s">
        <v>137</v>
      </c>
      <c r="B14" t="s">
        <v>31</v>
      </c>
      <c r="C14" t="s">
        <v>138</v>
      </c>
      <c r="D14" t="s">
        <v>144</v>
      </c>
      <c r="E14" s="50">
        <v>84</v>
      </c>
      <c r="F14" s="46">
        <v>84</v>
      </c>
      <c r="G14" s="46">
        <v>73</v>
      </c>
      <c r="H14" s="46">
        <v>76</v>
      </c>
      <c r="I14" s="46">
        <v>94</v>
      </c>
      <c r="J14" s="55">
        <v>47</v>
      </c>
      <c r="K14" s="56">
        <v>46</v>
      </c>
      <c r="L14" s="56">
        <v>44</v>
      </c>
      <c r="M14" s="56">
        <v>46</v>
      </c>
      <c r="N14" s="56">
        <v>67</v>
      </c>
      <c r="O14" s="67">
        <v>95</v>
      </c>
    </row>
    <row r="15" spans="1:15">
      <c r="A15" t="s">
        <v>32</v>
      </c>
      <c r="B15" t="s">
        <v>32</v>
      </c>
      <c r="C15" t="s">
        <v>145</v>
      </c>
      <c r="D15" t="s">
        <v>145</v>
      </c>
      <c r="E15" s="50">
        <v>73</v>
      </c>
      <c r="F15" s="47">
        <v>100</v>
      </c>
      <c r="G15" s="47">
        <v>100</v>
      </c>
      <c r="H15" s="46">
        <v>86</v>
      </c>
      <c r="I15" s="46">
        <v>76</v>
      </c>
      <c r="J15" s="55">
        <v>73</v>
      </c>
      <c r="K15" s="56">
        <v>83</v>
      </c>
      <c r="L15" s="56">
        <v>97</v>
      </c>
      <c r="M15" s="56">
        <v>83</v>
      </c>
      <c r="N15" s="56">
        <v>74</v>
      </c>
      <c r="O15" s="67">
        <v>92</v>
      </c>
    </row>
    <row r="16" spans="1:15">
      <c r="A16" t="s">
        <v>134</v>
      </c>
      <c r="B16" t="s">
        <v>33</v>
      </c>
      <c r="C16" t="s">
        <v>135</v>
      </c>
      <c r="D16" t="s">
        <v>146</v>
      </c>
      <c r="E16" s="51">
        <v>100</v>
      </c>
      <c r="F16" s="47">
        <v>100</v>
      </c>
      <c r="G16" s="46">
        <v>100</v>
      </c>
      <c r="H16" s="47">
        <v>100</v>
      </c>
      <c r="I16" s="47">
        <v>100</v>
      </c>
      <c r="J16" s="55">
        <v>100</v>
      </c>
      <c r="K16" s="58">
        <v>100</v>
      </c>
      <c r="L16" s="56">
        <v>86</v>
      </c>
      <c r="M16" s="58">
        <v>100</v>
      </c>
      <c r="N16" s="56">
        <v>98</v>
      </c>
      <c r="O16" s="58">
        <v>100</v>
      </c>
    </row>
    <row r="17" spans="1:15">
      <c r="A17" t="s">
        <v>134</v>
      </c>
      <c r="B17" t="s">
        <v>34</v>
      </c>
      <c r="C17" t="s">
        <v>135</v>
      </c>
      <c r="D17" t="s">
        <v>147</v>
      </c>
      <c r="E17" s="50">
        <v>97</v>
      </c>
      <c r="F17" s="46">
        <v>80</v>
      </c>
      <c r="G17" s="46">
        <v>92</v>
      </c>
      <c r="H17" s="46">
        <v>87</v>
      </c>
      <c r="I17" s="46">
        <v>78</v>
      </c>
      <c r="J17" s="55">
        <v>97</v>
      </c>
      <c r="K17" s="56">
        <v>74</v>
      </c>
      <c r="L17" s="56">
        <v>75</v>
      </c>
      <c r="M17" s="56">
        <v>75</v>
      </c>
      <c r="N17" s="56">
        <v>73</v>
      </c>
      <c r="O17" s="67">
        <v>97</v>
      </c>
    </row>
    <row r="18" spans="1:15">
      <c r="A18" t="s">
        <v>128</v>
      </c>
      <c r="B18" t="s">
        <v>35</v>
      </c>
      <c r="C18" t="s">
        <v>129</v>
      </c>
      <c r="D18" t="s">
        <v>148</v>
      </c>
      <c r="E18" s="46">
        <v>85</v>
      </c>
      <c r="F18" s="52">
        <v>77</v>
      </c>
      <c r="G18" s="52">
        <v>78</v>
      </c>
      <c r="H18" s="52">
        <v>74</v>
      </c>
      <c r="I18" s="52">
        <v>84</v>
      </c>
      <c r="J18" s="55">
        <v>66</v>
      </c>
      <c r="K18" s="56">
        <v>52</v>
      </c>
      <c r="L18" s="56">
        <v>60</v>
      </c>
      <c r="M18" s="56">
        <v>54</v>
      </c>
      <c r="N18" s="56">
        <v>66</v>
      </c>
      <c r="O18" s="67">
        <v>92</v>
      </c>
    </row>
    <row r="19" spans="1:15">
      <c r="A19" t="s">
        <v>125</v>
      </c>
      <c r="B19" t="s">
        <v>36</v>
      </c>
      <c r="C19" t="s">
        <v>126</v>
      </c>
      <c r="D19" t="s">
        <v>149</v>
      </c>
      <c r="E19" s="46">
        <v>75</v>
      </c>
      <c r="F19" s="46">
        <v>68</v>
      </c>
      <c r="G19" s="46">
        <v>56</v>
      </c>
      <c r="H19" s="46">
        <v>42</v>
      </c>
      <c r="I19" s="47">
        <v>100</v>
      </c>
      <c r="J19" s="55">
        <v>71</v>
      </c>
      <c r="K19" s="56">
        <v>60</v>
      </c>
      <c r="L19" s="56">
        <v>55</v>
      </c>
      <c r="M19" s="56">
        <v>41</v>
      </c>
      <c r="N19" s="56">
        <v>63</v>
      </c>
      <c r="O19" s="67">
        <v>73</v>
      </c>
    </row>
    <row r="20" spans="1:15">
      <c r="A20" t="s">
        <v>134</v>
      </c>
      <c r="B20" t="s">
        <v>37</v>
      </c>
      <c r="C20" t="s">
        <v>135</v>
      </c>
      <c r="D20" t="s">
        <v>150</v>
      </c>
      <c r="E20" s="44">
        <v>96</v>
      </c>
      <c r="F20" s="44">
        <v>84</v>
      </c>
      <c r="G20" s="44">
        <v>97</v>
      </c>
      <c r="H20" s="44">
        <v>80</v>
      </c>
      <c r="I20" s="44">
        <v>100</v>
      </c>
      <c r="J20" s="57">
        <v>100</v>
      </c>
      <c r="K20" s="56">
        <v>66</v>
      </c>
      <c r="L20" s="56">
        <v>80</v>
      </c>
      <c r="M20" s="56">
        <v>72</v>
      </c>
      <c r="N20" s="56">
        <v>71</v>
      </c>
      <c r="O20" s="67">
        <v>90</v>
      </c>
    </row>
    <row r="21" spans="1:15">
      <c r="A21" t="s">
        <v>125</v>
      </c>
      <c r="B21" t="s">
        <v>38</v>
      </c>
      <c r="C21" t="s">
        <v>126</v>
      </c>
      <c r="D21" t="s">
        <v>151</v>
      </c>
      <c r="E21" s="44">
        <v>96</v>
      </c>
      <c r="F21" s="44">
        <v>95</v>
      </c>
      <c r="G21" s="44">
        <v>93</v>
      </c>
      <c r="H21" s="44">
        <v>96</v>
      </c>
      <c r="I21" s="44">
        <v>96</v>
      </c>
      <c r="J21" s="55">
        <v>99</v>
      </c>
      <c r="K21" s="56">
        <v>91</v>
      </c>
      <c r="L21" s="56">
        <v>82</v>
      </c>
      <c r="M21" s="56">
        <v>92</v>
      </c>
      <c r="N21" s="56">
        <v>90</v>
      </c>
      <c r="O21" s="71">
        <v>25</v>
      </c>
    </row>
    <row r="22" spans="1:15">
      <c r="A22" t="s">
        <v>128</v>
      </c>
      <c r="B22" t="s">
        <v>39</v>
      </c>
      <c r="C22" t="s">
        <v>129</v>
      </c>
      <c r="D22" t="s">
        <v>152</v>
      </c>
      <c r="E22" s="44">
        <v>93</v>
      </c>
      <c r="F22" s="44">
        <v>76</v>
      </c>
      <c r="G22" s="44">
        <v>68</v>
      </c>
      <c r="H22" s="44">
        <v>52</v>
      </c>
      <c r="I22" s="44">
        <v>68</v>
      </c>
      <c r="J22" s="55">
        <v>13</v>
      </c>
      <c r="K22" s="56">
        <v>28</v>
      </c>
      <c r="L22" s="56">
        <v>37</v>
      </c>
      <c r="M22" s="56">
        <v>30</v>
      </c>
      <c r="N22" s="56">
        <v>39</v>
      </c>
      <c r="O22" s="67">
        <v>88</v>
      </c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2"/>
  <sheetViews>
    <sheetView zoomScaleNormal="100" workbookViewId="0">
      <selection activeCell="D29" sqref="D29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453125" style="27" bestFit="1" customWidth="1"/>
    <col min="4" max="4" width="14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73" t="s">
        <v>14</v>
      </c>
      <c r="B1" s="73" t="s">
        <v>15</v>
      </c>
      <c r="C1" s="74" t="s">
        <v>16</v>
      </c>
      <c r="D1" s="74" t="s">
        <v>17</v>
      </c>
      <c r="E1" s="39" t="s">
        <v>43</v>
      </c>
      <c r="F1" s="39" t="s">
        <v>44</v>
      </c>
      <c r="G1" s="39" t="s">
        <v>45</v>
      </c>
      <c r="H1" s="38" t="s">
        <v>46</v>
      </c>
      <c r="I1" s="38" t="s">
        <v>47</v>
      </c>
    </row>
    <row r="2" spans="1:9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40">
        <f>'1-General'!$B$3-1</f>
        <v>2023</v>
      </c>
      <c r="H2" s="41">
        <f>'1-General'!$B$3-1</f>
        <v>2023</v>
      </c>
      <c r="I2" s="41">
        <f>'1-General'!$B$3-1</f>
        <v>2023</v>
      </c>
    </row>
    <row r="3" spans="1:9" ht="20.25" customHeight="1">
      <c r="A3" t="s">
        <v>125</v>
      </c>
      <c r="B3" t="s">
        <v>20</v>
      </c>
      <c r="C3" t="s">
        <v>126</v>
      </c>
      <c r="D3" t="s">
        <v>127</v>
      </c>
      <c r="E3" s="59">
        <v>380518</v>
      </c>
      <c r="F3" s="60">
        <v>395860</v>
      </c>
      <c r="G3" s="60">
        <v>371275</v>
      </c>
      <c r="H3" s="65">
        <f t="shared" ref="H3:H8" si="0">IF(ISBLANK(F3),0,(F3-G3)/F3 * 100)</f>
        <v>6.2105289748901127</v>
      </c>
      <c r="I3" s="65">
        <f t="shared" ref="I3:I8" si="1">IF(ISBLANK(E3),0,(E3-F3)/E3 * 100)</f>
        <v>-4.031872342438465</v>
      </c>
    </row>
    <row r="4" spans="1:9">
      <c r="A4" t="s">
        <v>128</v>
      </c>
      <c r="B4" t="s">
        <v>21</v>
      </c>
      <c r="C4" t="s">
        <v>129</v>
      </c>
      <c r="D4" t="s">
        <v>130</v>
      </c>
      <c r="E4" s="61">
        <v>170472</v>
      </c>
      <c r="F4" s="62">
        <v>161103</v>
      </c>
      <c r="G4" s="62">
        <v>118940</v>
      </c>
      <c r="H4" s="65">
        <f>IF(ISBLANK(F4),0,(F4-G4)/F4 * 100)</f>
        <v>26.171455528450743</v>
      </c>
      <c r="I4" s="65">
        <f t="shared" si="1"/>
        <v>5.4959172180768689</v>
      </c>
    </row>
    <row r="5" spans="1:9">
      <c r="A5" t="s">
        <v>22</v>
      </c>
      <c r="B5" t="s">
        <v>22</v>
      </c>
      <c r="C5" t="s">
        <v>131</v>
      </c>
      <c r="D5" t="s">
        <v>131</v>
      </c>
      <c r="E5" s="61">
        <v>2136620</v>
      </c>
      <c r="F5" s="62">
        <v>2198815</v>
      </c>
      <c r="G5" s="62">
        <v>1610374</v>
      </c>
      <c r="H5" s="65">
        <f t="shared" si="0"/>
        <v>26.761733024379041</v>
      </c>
      <c r="I5" s="65">
        <f t="shared" si="1"/>
        <v>-2.9109060104276852</v>
      </c>
    </row>
    <row r="6" spans="1:9">
      <c r="A6" t="s">
        <v>125</v>
      </c>
      <c r="B6" t="s">
        <v>23</v>
      </c>
      <c r="C6" t="s">
        <v>126</v>
      </c>
      <c r="D6" t="s">
        <v>132</v>
      </c>
      <c r="E6" s="61">
        <v>175765</v>
      </c>
      <c r="F6" s="62">
        <v>175701</v>
      </c>
      <c r="G6" s="62">
        <v>136283</v>
      </c>
      <c r="H6" s="65">
        <f t="shared" si="0"/>
        <v>22.43470441261006</v>
      </c>
      <c r="I6" s="65">
        <f t="shared" si="1"/>
        <v>3.6412254999573297E-2</v>
      </c>
    </row>
    <row r="7" spans="1:9">
      <c r="A7" t="s">
        <v>128</v>
      </c>
      <c r="B7" t="s">
        <v>24</v>
      </c>
      <c r="C7" t="s">
        <v>129</v>
      </c>
      <c r="D7" t="s">
        <v>133</v>
      </c>
      <c r="E7" s="61">
        <v>539591</v>
      </c>
      <c r="F7" s="62">
        <v>575477</v>
      </c>
      <c r="G7" s="62">
        <v>520826</v>
      </c>
      <c r="H7" s="65">
        <f t="shared" si="0"/>
        <v>9.4966436538732211</v>
      </c>
      <c r="I7" s="65">
        <f t="shared" si="1"/>
        <v>-6.6505927637784916</v>
      </c>
    </row>
    <row r="8" spans="1:9">
      <c r="A8" t="s">
        <v>134</v>
      </c>
      <c r="B8" t="s">
        <v>25</v>
      </c>
      <c r="C8" t="s">
        <v>135</v>
      </c>
      <c r="D8" t="s">
        <v>136</v>
      </c>
      <c r="E8" s="61">
        <v>48513</v>
      </c>
      <c r="F8" s="62">
        <v>49364</v>
      </c>
      <c r="G8" s="62">
        <v>53617</v>
      </c>
      <c r="H8" s="65">
        <f t="shared" si="0"/>
        <v>-8.6155903087270076</v>
      </c>
      <c r="I8" s="65">
        <f t="shared" si="1"/>
        <v>-1.7541689856327172</v>
      </c>
    </row>
    <row r="9" spans="1:9">
      <c r="A9" t="s">
        <v>137</v>
      </c>
      <c r="B9" t="s">
        <v>26</v>
      </c>
      <c r="C9" t="s">
        <v>138</v>
      </c>
      <c r="D9" t="s">
        <v>139</v>
      </c>
      <c r="E9" s="61">
        <v>88685</v>
      </c>
      <c r="F9" s="62">
        <v>98297</v>
      </c>
      <c r="G9" s="62">
        <v>113723</v>
      </c>
      <c r="H9" s="65">
        <f t="shared" ref="H9:H22" si="2">IF(ISBLANK(F9),0,(F9-G9)/F9 * 100)</f>
        <v>-15.693256152273213</v>
      </c>
      <c r="I9" s="65">
        <f t="shared" ref="I9:I22" si="3">IF(ISBLANK(E9),0,(E9-F9)/E9 * 100)</f>
        <v>-10.838360489372498</v>
      </c>
    </row>
    <row r="10" spans="1:9">
      <c r="A10" t="s">
        <v>137</v>
      </c>
      <c r="B10" t="s">
        <v>27</v>
      </c>
      <c r="C10" t="s">
        <v>138</v>
      </c>
      <c r="D10" t="s">
        <v>140</v>
      </c>
      <c r="E10" s="61">
        <v>195408</v>
      </c>
      <c r="F10" s="62">
        <v>174902</v>
      </c>
      <c r="G10" s="62">
        <v>131401</v>
      </c>
      <c r="H10" s="65">
        <f t="shared" si="2"/>
        <v>24.871642405461344</v>
      </c>
      <c r="I10" s="65">
        <f t="shared" si="3"/>
        <v>10.493940882666012</v>
      </c>
    </row>
    <row r="11" spans="1:9">
      <c r="A11" t="s">
        <v>128</v>
      </c>
      <c r="B11" t="s">
        <v>28</v>
      </c>
      <c r="C11" t="s">
        <v>129</v>
      </c>
      <c r="D11" t="s">
        <v>141</v>
      </c>
      <c r="E11" s="61">
        <v>240075</v>
      </c>
      <c r="F11" s="62">
        <v>231960</v>
      </c>
      <c r="G11" s="62">
        <v>193500</v>
      </c>
      <c r="H11" s="65">
        <f t="shared" si="2"/>
        <v>16.580444904293845</v>
      </c>
      <c r="I11" s="65">
        <f t="shared" si="3"/>
        <v>3.3801936894720401</v>
      </c>
    </row>
    <row r="12" spans="1:9">
      <c r="A12" t="s">
        <v>134</v>
      </c>
      <c r="B12" t="s">
        <v>29</v>
      </c>
      <c r="C12" t="s">
        <v>135</v>
      </c>
      <c r="D12" t="s">
        <v>142</v>
      </c>
      <c r="E12" s="61">
        <v>324127</v>
      </c>
      <c r="F12" s="62">
        <v>304241</v>
      </c>
      <c r="G12" s="62">
        <v>265778</v>
      </c>
      <c r="H12" s="65">
        <f t="shared" si="2"/>
        <v>12.642280297527289</v>
      </c>
      <c r="I12" s="65">
        <f t="shared" si="3"/>
        <v>6.135249454689057</v>
      </c>
    </row>
    <row r="13" spans="1:9">
      <c r="A13" t="s">
        <v>134</v>
      </c>
      <c r="B13" t="s">
        <v>30</v>
      </c>
      <c r="C13" t="s">
        <v>135</v>
      </c>
      <c r="D13" t="s">
        <v>143</v>
      </c>
      <c r="E13" s="61">
        <v>148611</v>
      </c>
      <c r="F13" s="62">
        <v>154224</v>
      </c>
      <c r="G13" s="62">
        <v>147795</v>
      </c>
      <c r="H13" s="65">
        <f t="shared" si="2"/>
        <v>4.1686118892001245</v>
      </c>
      <c r="I13" s="65">
        <f t="shared" si="3"/>
        <v>-3.7769747865232053</v>
      </c>
    </row>
    <row r="14" spans="1:9">
      <c r="A14" t="s">
        <v>137</v>
      </c>
      <c r="B14" t="s">
        <v>31</v>
      </c>
      <c r="C14" t="s">
        <v>138</v>
      </c>
      <c r="D14" t="s">
        <v>144</v>
      </c>
      <c r="E14" s="61">
        <v>285731</v>
      </c>
      <c r="F14" s="62">
        <v>255474</v>
      </c>
      <c r="G14" s="62">
        <v>180153</v>
      </c>
      <c r="H14" s="65">
        <f t="shared" si="2"/>
        <v>29.482843655323048</v>
      </c>
      <c r="I14" s="65">
        <f t="shared" si="3"/>
        <v>10.589330524164337</v>
      </c>
    </row>
    <row r="15" spans="1:9">
      <c r="A15" t="s">
        <v>32</v>
      </c>
      <c r="B15" t="s">
        <v>32</v>
      </c>
      <c r="C15" t="s">
        <v>145</v>
      </c>
      <c r="D15" t="s">
        <v>145</v>
      </c>
      <c r="E15" s="61">
        <v>1602687</v>
      </c>
      <c r="F15" s="62">
        <v>1602017</v>
      </c>
      <c r="G15" s="62">
        <v>1599291</v>
      </c>
      <c r="H15" s="65">
        <f t="shared" si="2"/>
        <v>0.17016049143049045</v>
      </c>
      <c r="I15" s="65">
        <f t="shared" si="3"/>
        <v>4.1804794073952059E-2</v>
      </c>
    </row>
    <row r="16" spans="1:9">
      <c r="A16" t="s">
        <v>134</v>
      </c>
      <c r="B16" t="s">
        <v>33</v>
      </c>
      <c r="C16" t="s">
        <v>135</v>
      </c>
      <c r="D16" t="s">
        <v>146</v>
      </c>
      <c r="E16" s="61">
        <v>122790</v>
      </c>
      <c r="F16" s="62">
        <v>128200</v>
      </c>
      <c r="G16" s="62">
        <v>125090</v>
      </c>
      <c r="H16" s="65">
        <f t="shared" si="2"/>
        <v>2.4258970358814351</v>
      </c>
      <c r="I16" s="65">
        <f t="shared" si="3"/>
        <v>-4.4058962456226078</v>
      </c>
    </row>
    <row r="17" spans="1:9">
      <c r="A17" t="s">
        <v>134</v>
      </c>
      <c r="B17" t="s">
        <v>34</v>
      </c>
      <c r="C17" t="s">
        <v>135</v>
      </c>
      <c r="D17" t="s">
        <v>147</v>
      </c>
      <c r="E17" s="61">
        <v>52371</v>
      </c>
      <c r="F17" s="62">
        <v>57193</v>
      </c>
      <c r="G17" s="62">
        <v>53887</v>
      </c>
      <c r="H17" s="65">
        <f t="shared" si="2"/>
        <v>5.7804276747154377</v>
      </c>
      <c r="I17" s="65">
        <f t="shared" si="3"/>
        <v>-9.2073857669320809</v>
      </c>
    </row>
    <row r="18" spans="1:9">
      <c r="A18" t="s">
        <v>128</v>
      </c>
      <c r="B18" t="s">
        <v>35</v>
      </c>
      <c r="C18" t="s">
        <v>129</v>
      </c>
      <c r="D18" t="s">
        <v>148</v>
      </c>
      <c r="E18" s="61">
        <v>439778</v>
      </c>
      <c r="F18" s="62">
        <v>429612</v>
      </c>
      <c r="G18" s="62">
        <v>333891</v>
      </c>
      <c r="H18" s="65">
        <f t="shared" si="2"/>
        <v>22.280802212228711</v>
      </c>
      <c r="I18" s="65">
        <f t="shared" si="3"/>
        <v>2.3116208632537329</v>
      </c>
    </row>
    <row r="19" spans="1:9">
      <c r="A19" t="s">
        <v>125</v>
      </c>
      <c r="B19" t="s">
        <v>36</v>
      </c>
      <c r="C19" t="s">
        <v>126</v>
      </c>
      <c r="D19" t="s">
        <v>149</v>
      </c>
      <c r="E19" s="61">
        <v>95502</v>
      </c>
      <c r="F19" s="62">
        <v>101320</v>
      </c>
      <c r="G19" s="62">
        <v>63262</v>
      </c>
      <c r="H19" s="65">
        <f t="shared" si="2"/>
        <v>37.562179234109749</v>
      </c>
      <c r="I19" s="65">
        <f t="shared" si="3"/>
        <v>-6.0920190153085798</v>
      </c>
    </row>
    <row r="20" spans="1:9">
      <c r="A20" t="s">
        <v>134</v>
      </c>
      <c r="B20" t="s">
        <v>37</v>
      </c>
      <c r="C20" t="s">
        <v>135</v>
      </c>
      <c r="D20" t="s">
        <v>150</v>
      </c>
      <c r="E20" s="61">
        <v>72670</v>
      </c>
      <c r="F20" s="62">
        <v>75587</v>
      </c>
      <c r="G20" s="62">
        <v>54146</v>
      </c>
      <c r="H20" s="65">
        <f t="shared" si="2"/>
        <v>28.365988860518343</v>
      </c>
      <c r="I20" s="65">
        <f t="shared" si="3"/>
        <v>-4.0140360533920463</v>
      </c>
    </row>
    <row r="21" spans="1:9">
      <c r="A21" t="s">
        <v>125</v>
      </c>
      <c r="B21" t="s">
        <v>38</v>
      </c>
      <c r="C21" t="s">
        <v>126</v>
      </c>
      <c r="D21" t="s">
        <v>151</v>
      </c>
      <c r="E21" s="61">
        <v>31059</v>
      </c>
      <c r="F21" s="62">
        <v>31458</v>
      </c>
      <c r="G21" s="62">
        <v>29581</v>
      </c>
      <c r="H21" s="65">
        <f t="shared" si="2"/>
        <v>5.9666857397164472</v>
      </c>
      <c r="I21" s="65">
        <f t="shared" si="3"/>
        <v>-1.2846517917511833</v>
      </c>
    </row>
    <row r="22" spans="1:9">
      <c r="A22" t="s">
        <v>128</v>
      </c>
      <c r="B22" t="s">
        <v>39</v>
      </c>
      <c r="C22" t="s">
        <v>129</v>
      </c>
      <c r="D22" t="s">
        <v>152</v>
      </c>
      <c r="E22" s="61">
        <v>342855</v>
      </c>
      <c r="F22" s="62">
        <v>360732</v>
      </c>
      <c r="G22" s="62">
        <v>206906</v>
      </c>
      <c r="H22" s="65">
        <f t="shared" si="2"/>
        <v>42.642737544770078</v>
      </c>
      <c r="I22" s="65">
        <f t="shared" si="3"/>
        <v>-5.2141575884849276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zoomScale="90" zoomScaleNormal="90" workbookViewId="0">
      <selection activeCell="H26" sqref="H26"/>
    </sheetView>
  </sheetViews>
  <sheetFormatPr defaultColWidth="9.1796875" defaultRowHeight="14.5"/>
  <cols>
    <col min="1" max="2" width="12.54296875" style="27" customWidth="1"/>
    <col min="3" max="3" width="18.1796875" style="27" customWidth="1"/>
    <col min="4" max="4" width="25.54296875" style="27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73" t="s">
        <v>14</v>
      </c>
      <c r="B1" s="73" t="s">
        <v>15</v>
      </c>
      <c r="C1" s="74" t="s">
        <v>16</v>
      </c>
      <c r="D1" s="74" t="s">
        <v>17</v>
      </c>
      <c r="E1" s="39" t="s">
        <v>48</v>
      </c>
      <c r="F1" s="39" t="s">
        <v>49</v>
      </c>
      <c r="G1" s="39" t="s">
        <v>50</v>
      </c>
      <c r="H1" s="39" t="s">
        <v>51</v>
      </c>
      <c r="I1" s="39" t="s">
        <v>52</v>
      </c>
      <c r="J1" s="39" t="s">
        <v>53</v>
      </c>
      <c r="K1" s="39" t="s">
        <v>54</v>
      </c>
      <c r="L1" s="39" t="s">
        <v>55</v>
      </c>
    </row>
    <row r="2" spans="1:12" ht="29.15" customHeight="1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39">
        <f>'1-General'!$B$3-1</f>
        <v>2023</v>
      </c>
      <c r="H2" s="39">
        <f>'1-General'!$B$3-1</f>
        <v>2023</v>
      </c>
      <c r="I2" s="39">
        <f>'1-General'!$B$3-1</f>
        <v>2023</v>
      </c>
      <c r="J2" s="39">
        <f>'1-General'!$B$3-1</f>
        <v>2023</v>
      </c>
      <c r="K2" s="39">
        <f>'1-General'!$B$3-1</f>
        <v>2023</v>
      </c>
      <c r="L2" s="39">
        <f>'1-General'!$B$3-1</f>
        <v>2023</v>
      </c>
    </row>
    <row r="3" spans="1:12">
      <c r="A3" t="s">
        <v>125</v>
      </c>
      <c r="B3" t="s">
        <v>20</v>
      </c>
      <c r="C3" t="s">
        <v>126</v>
      </c>
      <c r="D3" t="s">
        <v>127</v>
      </c>
      <c r="E3" s="31" t="s">
        <v>6</v>
      </c>
      <c r="F3" s="31" t="s">
        <v>6</v>
      </c>
      <c r="G3" s="31" t="s">
        <v>6</v>
      </c>
      <c r="H3" s="31" t="s">
        <v>6</v>
      </c>
      <c r="I3" s="31" t="s">
        <v>6</v>
      </c>
      <c r="J3" s="31" t="s">
        <v>6</v>
      </c>
      <c r="K3" s="31" t="s">
        <v>6</v>
      </c>
      <c r="L3" s="31" t="s">
        <v>6</v>
      </c>
    </row>
    <row r="4" spans="1:12">
      <c r="A4" t="s">
        <v>128</v>
      </c>
      <c r="B4" t="s">
        <v>21</v>
      </c>
      <c r="C4" t="s">
        <v>129</v>
      </c>
      <c r="D4" t="s">
        <v>130</v>
      </c>
      <c r="E4" s="31" t="s">
        <v>6</v>
      </c>
      <c r="F4" s="31" t="s">
        <v>6</v>
      </c>
      <c r="G4" s="31" t="s">
        <v>6</v>
      </c>
      <c r="H4" s="31" t="s">
        <v>6</v>
      </c>
      <c r="I4" s="31" t="s">
        <v>6</v>
      </c>
      <c r="J4" s="31" t="s">
        <v>6</v>
      </c>
      <c r="K4" s="31" t="s">
        <v>6</v>
      </c>
      <c r="L4" s="31" t="s">
        <v>6</v>
      </c>
    </row>
    <row r="5" spans="1:12">
      <c r="A5" t="s">
        <v>22</v>
      </c>
      <c r="B5" t="s">
        <v>22</v>
      </c>
      <c r="C5" t="s">
        <v>131</v>
      </c>
      <c r="D5" t="s">
        <v>131</v>
      </c>
      <c r="E5" s="31" t="s">
        <v>6</v>
      </c>
      <c r="F5" s="31" t="s">
        <v>6</v>
      </c>
      <c r="G5" s="31" t="s">
        <v>6</v>
      </c>
      <c r="H5" s="31" t="s">
        <v>6</v>
      </c>
      <c r="I5" s="31" t="s">
        <v>6</v>
      </c>
      <c r="J5" s="31" t="s">
        <v>6</v>
      </c>
      <c r="K5" s="31" t="s">
        <v>6</v>
      </c>
      <c r="L5" s="31" t="s">
        <v>6</v>
      </c>
    </row>
    <row r="6" spans="1:12">
      <c r="A6" t="s">
        <v>125</v>
      </c>
      <c r="B6" t="s">
        <v>23</v>
      </c>
      <c r="C6" t="s">
        <v>126</v>
      </c>
      <c r="D6" t="s">
        <v>132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</row>
    <row r="7" spans="1:12">
      <c r="A7" t="s">
        <v>128</v>
      </c>
      <c r="B7" t="s">
        <v>24</v>
      </c>
      <c r="C7" t="s">
        <v>129</v>
      </c>
      <c r="D7" t="s">
        <v>133</v>
      </c>
      <c r="E7" s="31" t="s">
        <v>6</v>
      </c>
      <c r="F7" s="31" t="s">
        <v>6</v>
      </c>
      <c r="G7" s="31" t="s">
        <v>6</v>
      </c>
      <c r="H7" s="31" t="s">
        <v>6</v>
      </c>
      <c r="I7" s="31" t="s">
        <v>6</v>
      </c>
      <c r="J7" s="31" t="s">
        <v>6</v>
      </c>
      <c r="K7" s="31" t="s">
        <v>6</v>
      </c>
      <c r="L7" s="31" t="s">
        <v>6</v>
      </c>
    </row>
    <row r="8" spans="1:12">
      <c r="A8" t="s">
        <v>134</v>
      </c>
      <c r="B8" t="s">
        <v>25</v>
      </c>
      <c r="C8" t="s">
        <v>135</v>
      </c>
      <c r="D8" t="s">
        <v>136</v>
      </c>
      <c r="E8" s="31" t="s">
        <v>6</v>
      </c>
      <c r="F8" s="31" t="s">
        <v>6</v>
      </c>
      <c r="G8" s="31" t="s">
        <v>6</v>
      </c>
      <c r="H8" s="31" t="s">
        <v>6</v>
      </c>
      <c r="I8" s="31" t="s">
        <v>6</v>
      </c>
      <c r="J8" s="31" t="s">
        <v>6</v>
      </c>
      <c r="K8" s="31" t="s">
        <v>6</v>
      </c>
      <c r="L8" s="31" t="s">
        <v>6</v>
      </c>
    </row>
    <row r="9" spans="1:12">
      <c r="A9" t="s">
        <v>137</v>
      </c>
      <c r="B9" t="s">
        <v>26</v>
      </c>
      <c r="C9" t="s">
        <v>138</v>
      </c>
      <c r="D9" t="s">
        <v>139</v>
      </c>
      <c r="E9" s="31" t="s">
        <v>6</v>
      </c>
      <c r="F9" s="31" t="s">
        <v>6</v>
      </c>
      <c r="G9" s="31" t="s">
        <v>6</v>
      </c>
      <c r="H9" s="31" t="s">
        <v>6</v>
      </c>
      <c r="I9" s="31" t="s">
        <v>6</v>
      </c>
      <c r="J9" s="31" t="s">
        <v>6</v>
      </c>
      <c r="K9" s="31" t="s">
        <v>6</v>
      </c>
      <c r="L9" s="31" t="s">
        <v>6</v>
      </c>
    </row>
    <row r="10" spans="1:12">
      <c r="A10" t="s">
        <v>137</v>
      </c>
      <c r="B10" t="s">
        <v>27</v>
      </c>
      <c r="C10" t="s">
        <v>138</v>
      </c>
      <c r="D10" t="s">
        <v>140</v>
      </c>
      <c r="E10" s="31" t="s">
        <v>6</v>
      </c>
      <c r="F10" s="31" t="s">
        <v>6</v>
      </c>
      <c r="G10" s="31" t="s">
        <v>6</v>
      </c>
      <c r="H10" s="31" t="s">
        <v>6</v>
      </c>
      <c r="I10" s="31" t="s">
        <v>6</v>
      </c>
      <c r="J10" s="31" t="s">
        <v>6</v>
      </c>
      <c r="K10" s="31" t="s">
        <v>6</v>
      </c>
      <c r="L10" s="31" t="s">
        <v>6</v>
      </c>
    </row>
    <row r="11" spans="1:12">
      <c r="A11" t="s">
        <v>128</v>
      </c>
      <c r="B11" t="s">
        <v>28</v>
      </c>
      <c r="C11" t="s">
        <v>129</v>
      </c>
      <c r="D11" t="s">
        <v>141</v>
      </c>
      <c r="E11" s="31" t="s">
        <v>6</v>
      </c>
      <c r="F11" s="31" t="s">
        <v>6</v>
      </c>
      <c r="G11" s="31" t="s">
        <v>6</v>
      </c>
      <c r="H11" s="31" t="s">
        <v>6</v>
      </c>
      <c r="I11" s="31" t="s">
        <v>6</v>
      </c>
      <c r="J11" s="31" t="s">
        <v>6</v>
      </c>
      <c r="K11" s="31" t="s">
        <v>6</v>
      </c>
      <c r="L11" s="31" t="s">
        <v>6</v>
      </c>
    </row>
    <row r="12" spans="1:12">
      <c r="A12" t="s">
        <v>134</v>
      </c>
      <c r="B12" t="s">
        <v>29</v>
      </c>
      <c r="C12" t="s">
        <v>135</v>
      </c>
      <c r="D12" t="s">
        <v>142</v>
      </c>
      <c r="E12" s="31" t="s">
        <v>6</v>
      </c>
      <c r="F12" s="31" t="s">
        <v>6</v>
      </c>
      <c r="G12" s="31" t="s">
        <v>6</v>
      </c>
      <c r="H12" s="31" t="s">
        <v>6</v>
      </c>
      <c r="I12" s="31" t="s">
        <v>6</v>
      </c>
      <c r="J12" s="31" t="s">
        <v>6</v>
      </c>
      <c r="K12" s="31" t="s">
        <v>6</v>
      </c>
      <c r="L12" s="31" t="s">
        <v>6</v>
      </c>
    </row>
    <row r="13" spans="1:12">
      <c r="A13" t="s">
        <v>134</v>
      </c>
      <c r="B13" t="s">
        <v>30</v>
      </c>
      <c r="C13" t="s">
        <v>135</v>
      </c>
      <c r="D13" t="s">
        <v>143</v>
      </c>
      <c r="E13" s="31" t="s">
        <v>6</v>
      </c>
      <c r="F13" s="31" t="s">
        <v>6</v>
      </c>
      <c r="G13" s="31" t="s">
        <v>6</v>
      </c>
      <c r="H13" s="31" t="s">
        <v>6</v>
      </c>
      <c r="I13" s="31" t="s">
        <v>6</v>
      </c>
      <c r="J13" s="31" t="s">
        <v>6</v>
      </c>
      <c r="K13" s="31" t="s">
        <v>6</v>
      </c>
      <c r="L13" s="31" t="s">
        <v>6</v>
      </c>
    </row>
    <row r="14" spans="1:12">
      <c r="A14" t="s">
        <v>137</v>
      </c>
      <c r="B14" t="s">
        <v>31</v>
      </c>
      <c r="C14" t="s">
        <v>138</v>
      </c>
      <c r="D14" t="s">
        <v>144</v>
      </c>
      <c r="E14" s="31" t="s">
        <v>6</v>
      </c>
      <c r="F14" s="31" t="s">
        <v>6</v>
      </c>
      <c r="G14" s="31" t="s">
        <v>6</v>
      </c>
      <c r="H14" s="31" t="s">
        <v>6</v>
      </c>
      <c r="I14" s="31" t="s">
        <v>6</v>
      </c>
      <c r="J14" s="31" t="s">
        <v>6</v>
      </c>
      <c r="K14" s="31" t="s">
        <v>6</v>
      </c>
      <c r="L14" s="31" t="s">
        <v>6</v>
      </c>
    </row>
    <row r="15" spans="1:12">
      <c r="A15" t="s">
        <v>32</v>
      </c>
      <c r="B15" t="s">
        <v>32</v>
      </c>
      <c r="C15" t="s">
        <v>145</v>
      </c>
      <c r="D15" t="s">
        <v>145</v>
      </c>
      <c r="E15" s="31" t="s">
        <v>6</v>
      </c>
      <c r="F15" s="31" t="s">
        <v>6</v>
      </c>
      <c r="G15" s="31" t="s">
        <v>6</v>
      </c>
      <c r="H15" s="31" t="s">
        <v>6</v>
      </c>
      <c r="I15" s="31" t="s">
        <v>6</v>
      </c>
      <c r="J15" s="31" t="s">
        <v>6</v>
      </c>
      <c r="K15" s="31" t="s">
        <v>6</v>
      </c>
      <c r="L15" s="31" t="s">
        <v>6</v>
      </c>
    </row>
    <row r="16" spans="1:12">
      <c r="A16" t="s">
        <v>134</v>
      </c>
      <c r="B16" t="s">
        <v>33</v>
      </c>
      <c r="C16" t="s">
        <v>135</v>
      </c>
      <c r="D16" t="s">
        <v>146</v>
      </c>
      <c r="E16" s="31" t="s">
        <v>6</v>
      </c>
      <c r="F16" s="31" t="s">
        <v>6</v>
      </c>
      <c r="G16" s="31" t="s">
        <v>6</v>
      </c>
      <c r="H16" s="31" t="s">
        <v>6</v>
      </c>
      <c r="I16" s="31" t="s">
        <v>6</v>
      </c>
      <c r="J16" s="31" t="s">
        <v>6</v>
      </c>
      <c r="K16" s="31" t="s">
        <v>6</v>
      </c>
      <c r="L16" s="31" t="s">
        <v>6</v>
      </c>
    </row>
    <row r="17" spans="1:12">
      <c r="A17" t="s">
        <v>134</v>
      </c>
      <c r="B17" t="s">
        <v>34</v>
      </c>
      <c r="C17" t="s">
        <v>135</v>
      </c>
      <c r="D17" t="s">
        <v>147</v>
      </c>
      <c r="E17" s="31" t="s">
        <v>6</v>
      </c>
      <c r="F17" s="31" t="s">
        <v>6</v>
      </c>
      <c r="G17" s="31" t="s">
        <v>6</v>
      </c>
      <c r="H17" s="31" t="s">
        <v>6</v>
      </c>
      <c r="I17" s="31" t="s">
        <v>6</v>
      </c>
      <c r="J17" s="31" t="s">
        <v>6</v>
      </c>
      <c r="K17" s="31" t="s">
        <v>6</v>
      </c>
      <c r="L17" s="31" t="s">
        <v>6</v>
      </c>
    </row>
    <row r="18" spans="1:12">
      <c r="A18" t="s">
        <v>128</v>
      </c>
      <c r="B18" t="s">
        <v>35</v>
      </c>
      <c r="C18" t="s">
        <v>129</v>
      </c>
      <c r="D18" t="s">
        <v>148</v>
      </c>
      <c r="E18" s="31" t="s">
        <v>6</v>
      </c>
      <c r="F18" s="31" t="s">
        <v>6</v>
      </c>
      <c r="G18" s="31" t="s">
        <v>6</v>
      </c>
      <c r="H18" s="31" t="s">
        <v>6</v>
      </c>
      <c r="I18" s="31" t="s">
        <v>6</v>
      </c>
      <c r="J18" s="31" t="s">
        <v>6</v>
      </c>
      <c r="K18" s="31" t="s">
        <v>6</v>
      </c>
      <c r="L18" s="31" t="s">
        <v>6</v>
      </c>
    </row>
    <row r="19" spans="1:12">
      <c r="A19" t="s">
        <v>125</v>
      </c>
      <c r="B19" t="s">
        <v>36</v>
      </c>
      <c r="C19" t="s">
        <v>126</v>
      </c>
      <c r="D19" t="s">
        <v>149</v>
      </c>
      <c r="E19" s="31" t="s">
        <v>6</v>
      </c>
      <c r="F19" s="31" t="s">
        <v>6</v>
      </c>
      <c r="G19" s="31" t="s">
        <v>6</v>
      </c>
      <c r="H19" s="31" t="s">
        <v>6</v>
      </c>
      <c r="I19" s="31" t="s">
        <v>6</v>
      </c>
      <c r="J19" s="31" t="s">
        <v>6</v>
      </c>
      <c r="K19" s="31" t="s">
        <v>6</v>
      </c>
      <c r="L19" s="31" t="s">
        <v>6</v>
      </c>
    </row>
    <row r="20" spans="1:12">
      <c r="A20" t="s">
        <v>134</v>
      </c>
      <c r="B20" t="s">
        <v>37</v>
      </c>
      <c r="C20" t="s">
        <v>135</v>
      </c>
      <c r="D20" t="s">
        <v>150</v>
      </c>
      <c r="E20" s="31" t="s">
        <v>6</v>
      </c>
      <c r="F20" s="31" t="s">
        <v>6</v>
      </c>
      <c r="G20" s="31" t="s">
        <v>6</v>
      </c>
      <c r="H20" s="31" t="s">
        <v>6</v>
      </c>
      <c r="I20" s="31" t="s">
        <v>6</v>
      </c>
      <c r="J20" s="31" t="s">
        <v>6</v>
      </c>
      <c r="K20" s="31" t="s">
        <v>6</v>
      </c>
      <c r="L20" s="31" t="s">
        <v>6</v>
      </c>
    </row>
    <row r="21" spans="1:12">
      <c r="A21" t="s">
        <v>125</v>
      </c>
      <c r="B21" t="s">
        <v>38</v>
      </c>
      <c r="C21" t="s">
        <v>126</v>
      </c>
      <c r="D21" t="s">
        <v>151</v>
      </c>
      <c r="E21" s="31" t="s">
        <v>6</v>
      </c>
      <c r="F21" s="31" t="s">
        <v>6</v>
      </c>
      <c r="G21" s="31" t="s">
        <v>6</v>
      </c>
      <c r="H21" s="31" t="s">
        <v>6</v>
      </c>
      <c r="I21" s="31" t="s">
        <v>6</v>
      </c>
      <c r="J21" s="31" t="s">
        <v>6</v>
      </c>
      <c r="K21" s="31" t="s">
        <v>6</v>
      </c>
      <c r="L21" s="31" t="s">
        <v>6</v>
      </c>
    </row>
    <row r="22" spans="1:12">
      <c r="A22" t="s">
        <v>128</v>
      </c>
      <c r="B22" t="s">
        <v>39</v>
      </c>
      <c r="C22" t="s">
        <v>129</v>
      </c>
      <c r="D22" t="s">
        <v>152</v>
      </c>
      <c r="E22" s="31" t="s">
        <v>6</v>
      </c>
      <c r="F22" s="31" t="s">
        <v>6</v>
      </c>
      <c r="G22" s="31" t="s">
        <v>6</v>
      </c>
      <c r="H22" s="31" t="s">
        <v>6</v>
      </c>
      <c r="I22" s="31" t="s">
        <v>6</v>
      </c>
      <c r="J22" s="31" t="s">
        <v>6</v>
      </c>
      <c r="K22" s="31" t="s">
        <v>6</v>
      </c>
      <c r="L22" s="31" t="s">
        <v>6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L27" sqref="L27"/>
    </sheetView>
  </sheetViews>
  <sheetFormatPr defaultColWidth="9.1796875" defaultRowHeight="14.5"/>
  <cols>
    <col min="1" max="2" width="10.453125" style="27" customWidth="1"/>
    <col min="3" max="3" width="17.453125" style="27" customWidth="1"/>
    <col min="4" max="4" width="19.816406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36" t="s">
        <v>14</v>
      </c>
      <c r="B1" s="36" t="s">
        <v>15</v>
      </c>
      <c r="C1" s="42" t="s">
        <v>16</v>
      </c>
      <c r="D1" s="42" t="s">
        <v>17</v>
      </c>
      <c r="E1" s="42" t="s">
        <v>104</v>
      </c>
      <c r="F1" s="42" t="s">
        <v>105</v>
      </c>
    </row>
    <row r="2" spans="1:6">
      <c r="A2" t="s">
        <v>125</v>
      </c>
      <c r="B2" t="s">
        <v>20</v>
      </c>
      <c r="C2" t="s">
        <v>126</v>
      </c>
      <c r="D2" t="s">
        <v>127</v>
      </c>
      <c r="E2" s="30" t="s">
        <v>6</v>
      </c>
      <c r="F2" s="70">
        <v>25</v>
      </c>
    </row>
    <row r="3" spans="1:6">
      <c r="A3" t="s">
        <v>128</v>
      </c>
      <c r="B3" t="s">
        <v>21</v>
      </c>
      <c r="C3" t="s">
        <v>129</v>
      </c>
      <c r="D3" t="s">
        <v>130</v>
      </c>
      <c r="E3" s="30" t="s">
        <v>6</v>
      </c>
      <c r="F3" s="70">
        <v>25</v>
      </c>
    </row>
    <row r="4" spans="1:6">
      <c r="A4" t="s">
        <v>22</v>
      </c>
      <c r="B4" t="s">
        <v>22</v>
      </c>
      <c r="C4" t="s">
        <v>131</v>
      </c>
      <c r="D4" t="s">
        <v>131</v>
      </c>
      <c r="E4" s="30" t="s">
        <v>6</v>
      </c>
      <c r="F4" s="70">
        <v>25</v>
      </c>
    </row>
    <row r="5" spans="1:6">
      <c r="A5" t="s">
        <v>125</v>
      </c>
      <c r="B5" t="s">
        <v>23</v>
      </c>
      <c r="C5" t="s">
        <v>126</v>
      </c>
      <c r="D5" t="s">
        <v>132</v>
      </c>
      <c r="E5" s="30" t="s">
        <v>6</v>
      </c>
      <c r="F5" s="70">
        <v>25</v>
      </c>
    </row>
    <row r="6" spans="1:6">
      <c r="A6" t="s">
        <v>128</v>
      </c>
      <c r="B6" t="s">
        <v>24</v>
      </c>
      <c r="C6" t="s">
        <v>129</v>
      </c>
      <c r="D6" t="s">
        <v>133</v>
      </c>
      <c r="E6" s="30" t="s">
        <v>6</v>
      </c>
      <c r="F6" s="70">
        <v>25</v>
      </c>
    </row>
    <row r="7" spans="1:6" ht="15.75" customHeight="1">
      <c r="A7" t="s">
        <v>134</v>
      </c>
      <c r="B7" t="s">
        <v>25</v>
      </c>
      <c r="C7" t="s">
        <v>135</v>
      </c>
      <c r="D7" t="s">
        <v>136</v>
      </c>
      <c r="E7" s="30" t="s">
        <v>6</v>
      </c>
      <c r="F7" s="70">
        <v>25</v>
      </c>
    </row>
    <row r="8" spans="1:6">
      <c r="A8" t="s">
        <v>137</v>
      </c>
      <c r="B8" t="s">
        <v>26</v>
      </c>
      <c r="C8" t="s">
        <v>138</v>
      </c>
      <c r="D8" t="s">
        <v>139</v>
      </c>
      <c r="E8" s="30" t="s">
        <v>6</v>
      </c>
      <c r="F8" s="70">
        <v>25</v>
      </c>
    </row>
    <row r="9" spans="1:6">
      <c r="A9" t="s">
        <v>137</v>
      </c>
      <c r="B9" t="s">
        <v>27</v>
      </c>
      <c r="C9" t="s">
        <v>138</v>
      </c>
      <c r="D9" t="s">
        <v>140</v>
      </c>
      <c r="E9" s="30" t="s">
        <v>6</v>
      </c>
      <c r="F9" s="70">
        <v>25</v>
      </c>
    </row>
    <row r="10" spans="1:6">
      <c r="A10" t="s">
        <v>128</v>
      </c>
      <c r="B10" t="s">
        <v>28</v>
      </c>
      <c r="C10" t="s">
        <v>129</v>
      </c>
      <c r="D10" t="s">
        <v>141</v>
      </c>
      <c r="E10" s="30" t="s">
        <v>6</v>
      </c>
      <c r="F10" s="70">
        <v>25</v>
      </c>
    </row>
    <row r="11" spans="1:6">
      <c r="A11" t="s">
        <v>134</v>
      </c>
      <c r="B11" t="s">
        <v>29</v>
      </c>
      <c r="C11" t="s">
        <v>135</v>
      </c>
      <c r="D11" t="s">
        <v>142</v>
      </c>
      <c r="E11" s="30" t="s">
        <v>6</v>
      </c>
      <c r="F11" s="70">
        <v>25</v>
      </c>
    </row>
    <row r="12" spans="1:6">
      <c r="A12" t="s">
        <v>134</v>
      </c>
      <c r="B12" t="s">
        <v>30</v>
      </c>
      <c r="C12" t="s">
        <v>135</v>
      </c>
      <c r="D12" t="s">
        <v>143</v>
      </c>
      <c r="E12" s="30" t="s">
        <v>6</v>
      </c>
      <c r="F12" s="70">
        <v>25</v>
      </c>
    </row>
    <row r="13" spans="1:6">
      <c r="A13" t="s">
        <v>137</v>
      </c>
      <c r="B13" t="s">
        <v>31</v>
      </c>
      <c r="C13" t="s">
        <v>138</v>
      </c>
      <c r="D13" t="s">
        <v>144</v>
      </c>
      <c r="E13" s="30" t="s">
        <v>6</v>
      </c>
      <c r="F13" s="70">
        <v>25</v>
      </c>
    </row>
    <row r="14" spans="1:6">
      <c r="A14" t="s">
        <v>32</v>
      </c>
      <c r="B14" t="s">
        <v>32</v>
      </c>
      <c r="C14" t="s">
        <v>145</v>
      </c>
      <c r="D14" t="s">
        <v>145</v>
      </c>
      <c r="E14" s="30" t="s">
        <v>6</v>
      </c>
      <c r="F14" s="70">
        <v>25</v>
      </c>
    </row>
    <row r="15" spans="1:6">
      <c r="A15" t="s">
        <v>134</v>
      </c>
      <c r="B15" t="s">
        <v>33</v>
      </c>
      <c r="C15" t="s">
        <v>135</v>
      </c>
      <c r="D15" t="s">
        <v>146</v>
      </c>
      <c r="E15" s="30" t="s">
        <v>6</v>
      </c>
      <c r="F15" s="70">
        <v>25</v>
      </c>
    </row>
    <row r="16" spans="1:6">
      <c r="A16" t="s">
        <v>134</v>
      </c>
      <c r="B16" t="s">
        <v>34</v>
      </c>
      <c r="C16" t="s">
        <v>135</v>
      </c>
      <c r="D16" t="s">
        <v>147</v>
      </c>
      <c r="E16" s="30" t="s">
        <v>6</v>
      </c>
      <c r="F16" s="70">
        <v>25</v>
      </c>
    </row>
    <row r="17" spans="1:6">
      <c r="A17" t="s">
        <v>128</v>
      </c>
      <c r="B17" t="s">
        <v>35</v>
      </c>
      <c r="C17" t="s">
        <v>129</v>
      </c>
      <c r="D17" t="s">
        <v>148</v>
      </c>
      <c r="E17" s="30" t="s">
        <v>6</v>
      </c>
      <c r="F17" s="70">
        <v>25</v>
      </c>
    </row>
    <row r="18" spans="1:6">
      <c r="A18" t="s">
        <v>125</v>
      </c>
      <c r="B18" t="s">
        <v>36</v>
      </c>
      <c r="C18" t="s">
        <v>126</v>
      </c>
      <c r="D18" t="s">
        <v>149</v>
      </c>
      <c r="E18" s="30" t="s">
        <v>6</v>
      </c>
      <c r="F18" s="70">
        <v>25</v>
      </c>
    </row>
    <row r="19" spans="1:6">
      <c r="A19" t="s">
        <v>134</v>
      </c>
      <c r="B19" t="s">
        <v>37</v>
      </c>
      <c r="C19" t="s">
        <v>135</v>
      </c>
      <c r="D19" t="s">
        <v>150</v>
      </c>
      <c r="E19" s="30" t="s">
        <v>6</v>
      </c>
      <c r="F19" s="70">
        <v>25</v>
      </c>
    </row>
    <row r="20" spans="1:6">
      <c r="A20" t="s">
        <v>125</v>
      </c>
      <c r="B20" t="s">
        <v>38</v>
      </c>
      <c r="C20" t="s">
        <v>126</v>
      </c>
      <c r="D20" t="s">
        <v>151</v>
      </c>
      <c r="E20" s="30" t="s">
        <v>6</v>
      </c>
      <c r="F20" s="70">
        <v>25</v>
      </c>
    </row>
    <row r="21" spans="1:6">
      <c r="A21" t="s">
        <v>128</v>
      </c>
      <c r="B21" t="s">
        <v>39</v>
      </c>
      <c r="C21" t="s">
        <v>129</v>
      </c>
      <c r="D21" t="s">
        <v>152</v>
      </c>
      <c r="E21" s="30" t="s">
        <v>6</v>
      </c>
      <c r="F21" s="70">
        <v>25</v>
      </c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topLeftCell="A6" zoomScale="125" zoomScaleNormal="100" workbookViewId="0">
      <selection activeCell="I26" sqref="I26"/>
    </sheetView>
  </sheetViews>
  <sheetFormatPr defaultColWidth="8.81640625" defaultRowHeight="14.5"/>
  <cols>
    <col min="1" max="1" width="9" bestFit="1" customWidth="1"/>
    <col min="2" max="2" width="13.453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80" t="s">
        <v>56</v>
      </c>
      <c r="G1" s="81"/>
      <c r="H1" s="81"/>
      <c r="I1" s="81"/>
      <c r="J1" s="81"/>
      <c r="K1" s="81"/>
      <c r="L1" s="81"/>
      <c r="M1" s="81"/>
      <c r="N1" s="81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78" t="s">
        <v>57</v>
      </c>
      <c r="G2" s="82"/>
      <c r="H2" s="82"/>
      <c r="I2" s="82"/>
      <c r="J2" s="82"/>
      <c r="K2" s="82"/>
      <c r="L2" s="82"/>
      <c r="M2" s="82"/>
      <c r="N2" s="82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_xlfn.CONCAT("Casos  - ", '1-General'!$B$3-1)</f>
        <v>Casos  - 2023</v>
      </c>
      <c r="D3" s="6"/>
      <c r="E3" s="6"/>
      <c r="F3" s="83" t="s">
        <v>58</v>
      </c>
      <c r="G3" s="82"/>
      <c r="H3" s="82"/>
      <c r="I3" s="82"/>
      <c r="J3" s="82"/>
      <c r="K3" s="82"/>
      <c r="L3" s="82"/>
      <c r="M3" s="82"/>
      <c r="N3" s="82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78" t="s">
        <v>59</v>
      </c>
      <c r="G4" s="82"/>
      <c r="H4" s="82"/>
      <c r="I4" s="82"/>
      <c r="J4" s="82"/>
      <c r="K4" s="82"/>
      <c r="L4" s="82"/>
      <c r="M4" s="82"/>
      <c r="N4" s="82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78" t="s">
        <v>60</v>
      </c>
      <c r="G5" s="82"/>
      <c r="H5" s="82"/>
      <c r="I5" s="82"/>
      <c r="J5" s="82"/>
      <c r="K5" s="82"/>
      <c r="L5" s="82"/>
      <c r="M5" s="82"/>
      <c r="N5" s="82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78" t="s">
        <v>61</v>
      </c>
      <c r="G6" s="79"/>
      <c r="H6" s="79"/>
      <c r="I6" s="79"/>
      <c r="J6" s="79"/>
      <c r="K6" s="79"/>
      <c r="L6" s="79"/>
      <c r="M6" s="79"/>
      <c r="N6" s="79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78"/>
      <c r="G7" s="79"/>
      <c r="H7" s="79"/>
      <c r="I7" s="79"/>
      <c r="J7" s="79"/>
      <c r="K7" s="79"/>
      <c r="L7" s="79"/>
      <c r="M7" s="79"/>
      <c r="N7" s="79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77"/>
      <c r="G8" s="77"/>
      <c r="H8" s="77"/>
      <c r="I8" s="77"/>
      <c r="J8" s="77"/>
      <c r="K8" s="77"/>
      <c r="L8" s="77"/>
      <c r="M8" s="77"/>
      <c r="N8" s="77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62</v>
      </c>
      <c r="B10" s="15" t="s">
        <v>62</v>
      </c>
      <c r="C10" s="15" t="s">
        <v>63</v>
      </c>
      <c r="D10" s="15" t="s">
        <v>63</v>
      </c>
      <c r="E10" s="15" t="s">
        <v>64</v>
      </c>
      <c r="F10" s="16" t="s">
        <v>65</v>
      </c>
      <c r="G10" s="15" t="s">
        <v>66</v>
      </c>
      <c r="H10" s="16" t="s">
        <v>65</v>
      </c>
      <c r="I10" s="15" t="s">
        <v>63</v>
      </c>
      <c r="J10" s="16" t="s">
        <v>65</v>
      </c>
      <c r="K10" s="15" t="s">
        <v>66</v>
      </c>
      <c r="L10" s="16" t="s">
        <v>65</v>
      </c>
      <c r="M10" s="16" t="s">
        <v>65</v>
      </c>
      <c r="N10" s="15" t="s">
        <v>66</v>
      </c>
      <c r="O10" s="15" t="s">
        <v>66</v>
      </c>
      <c r="P10" s="15" t="s">
        <v>66</v>
      </c>
      <c r="Q10" s="15" t="s">
        <v>66</v>
      </c>
      <c r="R10" s="15" t="s">
        <v>66</v>
      </c>
      <c r="S10" s="16" t="s">
        <v>65</v>
      </c>
    </row>
    <row r="11" spans="1:19">
      <c r="A11" s="2" t="s">
        <v>67</v>
      </c>
      <c r="B11" s="2" t="s">
        <v>15</v>
      </c>
      <c r="C11" s="2" t="s">
        <v>68</v>
      </c>
      <c r="D11" s="2" t="s">
        <v>69</v>
      </c>
      <c r="E11" s="2" t="s">
        <v>70</v>
      </c>
      <c r="F11" s="33" t="s">
        <v>71</v>
      </c>
      <c r="G11" s="3" t="s">
        <v>72</v>
      </c>
      <c r="H11" s="3" t="s">
        <v>73</v>
      </c>
      <c r="I11" s="3" t="s">
        <v>74</v>
      </c>
      <c r="J11" s="3" t="s">
        <v>75</v>
      </c>
      <c r="K11" s="3" t="s">
        <v>76</v>
      </c>
      <c r="L11" s="3" t="s">
        <v>77</v>
      </c>
      <c r="M11" s="3" t="s">
        <v>78</v>
      </c>
      <c r="N11" s="3" t="s">
        <v>79</v>
      </c>
      <c r="O11" s="3" t="s">
        <v>80</v>
      </c>
      <c r="P11" s="3" t="s">
        <v>81</v>
      </c>
      <c r="Q11" s="3" t="s">
        <v>82</v>
      </c>
      <c r="R11" s="3" t="s">
        <v>83</v>
      </c>
      <c r="S11" s="3" t="s">
        <v>84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85</v>
      </c>
      <c r="B13" s="23" t="s">
        <v>86</v>
      </c>
      <c r="C13" s="23" t="s">
        <v>87</v>
      </c>
      <c r="D13" s="34" t="s">
        <v>88</v>
      </c>
      <c r="E13" s="23" t="s">
        <v>70</v>
      </c>
      <c r="F13" s="34" t="s">
        <v>89</v>
      </c>
      <c r="G13" s="23" t="s">
        <v>90</v>
      </c>
      <c r="H13" s="23" t="s">
        <v>91</v>
      </c>
      <c r="I13" s="34" t="s">
        <v>92</v>
      </c>
      <c r="J13" s="23" t="s">
        <v>93</v>
      </c>
      <c r="K13" s="35" t="s">
        <v>94</v>
      </c>
      <c r="L13" s="34" t="s">
        <v>95</v>
      </c>
      <c r="M13" s="34" t="s">
        <v>96</v>
      </c>
      <c r="N13" s="35" t="s">
        <v>97</v>
      </c>
      <c r="O13" s="35" t="s">
        <v>98</v>
      </c>
      <c r="P13" s="35" t="s">
        <v>99</v>
      </c>
      <c r="Q13" s="35" t="s">
        <v>100</v>
      </c>
      <c r="R13" s="24" t="s">
        <v>101</v>
      </c>
      <c r="S13" s="34" t="s">
        <v>102</v>
      </c>
    </row>
    <row r="14" spans="1:19">
      <c r="G14" s="28"/>
      <c r="K14" s="28"/>
      <c r="M14" s="37"/>
      <c r="N14" s="28"/>
      <c r="O14" s="28"/>
      <c r="P14" s="28"/>
      <c r="Q14" s="28"/>
      <c r="R14" s="28"/>
    </row>
    <row r="15" spans="1:19">
      <c r="A15" s="18" t="s">
        <v>103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9CC2-3F53-41DA-8603-00D488002387}">
  <dimension ref="A1:L21"/>
  <sheetViews>
    <sheetView tabSelected="1" workbookViewId="0">
      <selection activeCell="H27" sqref="H27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7" width="23.81640625" style="27" customWidth="1"/>
    <col min="8" max="8" width="26.81640625" style="27" customWidth="1"/>
    <col min="9" max="9" width="22.54296875" style="27" customWidth="1"/>
    <col min="10" max="10" width="14.453125" style="27" customWidth="1"/>
    <col min="11" max="16384" width="9.1796875" style="27"/>
  </cols>
  <sheetData>
    <row r="1" spans="1:12" ht="45" customHeight="1">
      <c r="A1" s="36" t="s">
        <v>14</v>
      </c>
      <c r="B1" s="36" t="s">
        <v>15</v>
      </c>
      <c r="C1" s="39" t="s">
        <v>16</v>
      </c>
      <c r="D1" s="39" t="s">
        <v>17</v>
      </c>
      <c r="E1" s="64" t="s">
        <v>106</v>
      </c>
      <c r="F1" s="64" t="s">
        <v>107</v>
      </c>
      <c r="G1" s="64" t="s">
        <v>108</v>
      </c>
      <c r="H1" s="64" t="s">
        <v>109</v>
      </c>
      <c r="I1" s="39" t="s">
        <v>110</v>
      </c>
      <c r="J1" s="39" t="s">
        <v>153</v>
      </c>
      <c r="K1" s="39" t="s">
        <v>154</v>
      </c>
      <c r="L1" s="27" t="s">
        <v>155</v>
      </c>
    </row>
    <row r="2" spans="1:12">
      <c r="A2" t="s">
        <v>125</v>
      </c>
      <c r="B2" t="s">
        <v>20</v>
      </c>
      <c r="C2" t="s">
        <v>126</v>
      </c>
      <c r="D2" t="s">
        <v>127</v>
      </c>
      <c r="E2" s="63">
        <v>0.79</v>
      </c>
      <c r="F2" s="63">
        <v>21</v>
      </c>
      <c r="G2" s="63">
        <v>85</v>
      </c>
      <c r="H2" s="63">
        <v>80</v>
      </c>
      <c r="I2" s="68">
        <v>35</v>
      </c>
      <c r="J2" s="72">
        <v>5</v>
      </c>
      <c r="K2" s="27">
        <v>25</v>
      </c>
      <c r="L2" s="27">
        <v>25</v>
      </c>
    </row>
    <row r="3" spans="1:12">
      <c r="A3" t="s">
        <v>128</v>
      </c>
      <c r="B3" t="s">
        <v>21</v>
      </c>
      <c r="C3" t="s">
        <v>129</v>
      </c>
      <c r="D3" t="s">
        <v>130</v>
      </c>
      <c r="E3" s="63">
        <v>1.72</v>
      </c>
      <c r="F3" s="63">
        <v>90</v>
      </c>
      <c r="G3" s="63">
        <v>92</v>
      </c>
      <c r="H3" s="63">
        <v>85</v>
      </c>
      <c r="I3" s="68">
        <v>52</v>
      </c>
      <c r="J3" s="72">
        <v>5</v>
      </c>
      <c r="K3" s="27">
        <v>25</v>
      </c>
      <c r="L3" s="27">
        <v>25</v>
      </c>
    </row>
    <row r="4" spans="1:12">
      <c r="A4" t="s">
        <v>22</v>
      </c>
      <c r="B4" t="s">
        <v>22</v>
      </c>
      <c r="C4" t="s">
        <v>131</v>
      </c>
      <c r="D4" t="s">
        <v>131</v>
      </c>
      <c r="E4" s="63">
        <v>1.3</v>
      </c>
      <c r="F4" s="63">
        <v>50</v>
      </c>
      <c r="G4" s="63">
        <v>86</v>
      </c>
      <c r="H4" s="63">
        <v>85</v>
      </c>
      <c r="I4" s="69">
        <v>25</v>
      </c>
      <c r="J4" s="72">
        <v>5</v>
      </c>
      <c r="K4" s="27">
        <v>25</v>
      </c>
      <c r="L4" s="27">
        <v>25</v>
      </c>
    </row>
    <row r="5" spans="1:12">
      <c r="A5" t="s">
        <v>125</v>
      </c>
      <c r="B5" t="s">
        <v>23</v>
      </c>
      <c r="C5" t="s">
        <v>126</v>
      </c>
      <c r="D5" t="s">
        <v>132</v>
      </c>
      <c r="E5" s="63">
        <v>1.03</v>
      </c>
      <c r="F5" s="63">
        <v>63</v>
      </c>
      <c r="G5" s="63">
        <v>83</v>
      </c>
      <c r="H5" s="63">
        <v>93</v>
      </c>
      <c r="I5" s="68">
        <v>52</v>
      </c>
      <c r="J5" s="72">
        <v>5</v>
      </c>
      <c r="K5" s="27">
        <v>25</v>
      </c>
      <c r="L5" s="27">
        <v>25</v>
      </c>
    </row>
    <row r="6" spans="1:12">
      <c r="A6" t="s">
        <v>128</v>
      </c>
      <c r="B6" t="s">
        <v>24</v>
      </c>
      <c r="C6" t="s">
        <v>129</v>
      </c>
      <c r="D6" t="s">
        <v>133</v>
      </c>
      <c r="E6" s="63">
        <v>3.33</v>
      </c>
      <c r="F6" s="63">
        <v>86</v>
      </c>
      <c r="G6" s="63">
        <v>83</v>
      </c>
      <c r="H6" s="63">
        <v>87</v>
      </c>
      <c r="I6" s="68">
        <v>0</v>
      </c>
      <c r="J6" s="72">
        <v>5</v>
      </c>
      <c r="K6" s="27">
        <v>25</v>
      </c>
      <c r="L6" s="27">
        <v>25</v>
      </c>
    </row>
    <row r="7" spans="1:12">
      <c r="A7" t="s">
        <v>134</v>
      </c>
      <c r="B7" t="s">
        <v>25</v>
      </c>
      <c r="C7" t="s">
        <v>135</v>
      </c>
      <c r="D7" t="s">
        <v>136</v>
      </c>
      <c r="E7" s="63">
        <v>2.3199999999999998</v>
      </c>
      <c r="F7" s="63">
        <v>98</v>
      </c>
      <c r="G7" s="63">
        <v>98</v>
      </c>
      <c r="H7" s="63">
        <v>88</v>
      </c>
      <c r="I7" s="68">
        <v>92</v>
      </c>
      <c r="J7" s="72">
        <v>5</v>
      </c>
      <c r="K7" s="27">
        <v>25</v>
      </c>
      <c r="L7" s="27">
        <v>25</v>
      </c>
    </row>
    <row r="8" spans="1:12">
      <c r="A8" t="s">
        <v>137</v>
      </c>
      <c r="B8" t="s">
        <v>26</v>
      </c>
      <c r="C8" t="s">
        <v>138</v>
      </c>
      <c r="D8" t="s">
        <v>139</v>
      </c>
      <c r="E8" s="63">
        <v>21.2</v>
      </c>
      <c r="F8" s="63">
        <v>100</v>
      </c>
      <c r="G8" s="63">
        <v>100</v>
      </c>
      <c r="H8" s="63">
        <v>100</v>
      </c>
      <c r="I8" s="69">
        <v>25</v>
      </c>
      <c r="J8" s="72">
        <v>5</v>
      </c>
      <c r="K8" s="27">
        <v>25</v>
      </c>
      <c r="L8" s="27">
        <v>25</v>
      </c>
    </row>
    <row r="9" spans="1:12">
      <c r="A9" t="s">
        <v>137</v>
      </c>
      <c r="B9" t="s">
        <v>27</v>
      </c>
      <c r="C9" t="s">
        <v>138</v>
      </c>
      <c r="D9" t="s">
        <v>140</v>
      </c>
      <c r="E9" s="63">
        <v>2.42</v>
      </c>
      <c r="F9" s="63">
        <v>38</v>
      </c>
      <c r="G9" s="63">
        <v>99</v>
      </c>
      <c r="H9" s="63">
        <v>81</v>
      </c>
      <c r="I9" s="68">
        <v>69</v>
      </c>
      <c r="J9" s="72">
        <v>5</v>
      </c>
      <c r="K9" s="27">
        <v>25</v>
      </c>
      <c r="L9" s="27">
        <v>25</v>
      </c>
    </row>
    <row r="10" spans="1:12">
      <c r="A10" t="s">
        <v>128</v>
      </c>
      <c r="B10" t="s">
        <v>28</v>
      </c>
      <c r="C10" t="s">
        <v>129</v>
      </c>
      <c r="D10" t="s">
        <v>141</v>
      </c>
      <c r="E10" s="63">
        <v>2.85</v>
      </c>
      <c r="F10" s="63">
        <v>95</v>
      </c>
      <c r="G10" s="63">
        <v>94</v>
      </c>
      <c r="H10" s="63">
        <v>83</v>
      </c>
      <c r="I10" s="68">
        <v>85</v>
      </c>
      <c r="J10" s="72">
        <v>5</v>
      </c>
      <c r="K10" s="27">
        <v>25</v>
      </c>
      <c r="L10" s="27">
        <v>25</v>
      </c>
    </row>
    <row r="11" spans="1:12">
      <c r="A11" t="s">
        <v>134</v>
      </c>
      <c r="B11" t="s">
        <v>29</v>
      </c>
      <c r="C11" t="s">
        <v>135</v>
      </c>
      <c r="D11" t="s">
        <v>142</v>
      </c>
      <c r="E11" s="63">
        <v>1.25</v>
      </c>
      <c r="F11" s="63">
        <v>99</v>
      </c>
      <c r="G11" s="63">
        <v>92</v>
      </c>
      <c r="H11" s="63">
        <v>77</v>
      </c>
      <c r="I11" s="68">
        <v>55</v>
      </c>
      <c r="J11" s="72">
        <v>5</v>
      </c>
      <c r="K11" s="27">
        <v>25</v>
      </c>
      <c r="L11" s="27">
        <v>25</v>
      </c>
    </row>
    <row r="12" spans="1:12">
      <c r="A12" t="s">
        <v>134</v>
      </c>
      <c r="B12" t="s">
        <v>30</v>
      </c>
      <c r="C12" t="s">
        <v>135</v>
      </c>
      <c r="D12" t="s">
        <v>143</v>
      </c>
      <c r="E12" s="63">
        <v>1.53</v>
      </c>
      <c r="F12" s="63">
        <v>81</v>
      </c>
      <c r="G12" s="63">
        <v>98</v>
      </c>
      <c r="H12" s="63">
        <v>90</v>
      </c>
      <c r="I12" s="68">
        <v>37</v>
      </c>
      <c r="J12" s="72">
        <v>6</v>
      </c>
      <c r="K12" s="27">
        <v>25</v>
      </c>
      <c r="L12" s="27">
        <v>25</v>
      </c>
    </row>
    <row r="13" spans="1:12">
      <c r="A13" t="s">
        <v>137</v>
      </c>
      <c r="B13" t="s">
        <v>31</v>
      </c>
      <c r="C13" t="s">
        <v>138</v>
      </c>
      <c r="D13" t="s">
        <v>144</v>
      </c>
      <c r="E13" s="63">
        <v>2.2200000000000002</v>
      </c>
      <c r="F13" s="63">
        <v>89</v>
      </c>
      <c r="G13" s="63">
        <v>90</v>
      </c>
      <c r="H13" s="63">
        <v>19</v>
      </c>
      <c r="I13" s="68">
        <v>92</v>
      </c>
      <c r="J13" s="72">
        <v>6</v>
      </c>
      <c r="K13" s="27">
        <v>25</v>
      </c>
      <c r="L13" s="27">
        <v>25</v>
      </c>
    </row>
    <row r="14" spans="1:12">
      <c r="A14" t="s">
        <v>32</v>
      </c>
      <c r="B14" t="s">
        <v>32</v>
      </c>
      <c r="C14" t="s">
        <v>145</v>
      </c>
      <c r="D14" t="s">
        <v>145</v>
      </c>
      <c r="E14" s="63">
        <v>1.72</v>
      </c>
      <c r="F14" s="63">
        <v>93</v>
      </c>
      <c r="G14" s="63">
        <v>96</v>
      </c>
      <c r="H14" s="63">
        <v>93</v>
      </c>
      <c r="I14" s="68">
        <v>35</v>
      </c>
      <c r="J14" s="72">
        <v>6</v>
      </c>
      <c r="K14" s="27">
        <v>25</v>
      </c>
      <c r="L14" s="27">
        <v>25</v>
      </c>
    </row>
    <row r="15" spans="1:12">
      <c r="A15" t="s">
        <v>134</v>
      </c>
      <c r="B15" t="s">
        <v>33</v>
      </c>
      <c r="C15" t="s">
        <v>135</v>
      </c>
      <c r="D15" t="s">
        <v>146</v>
      </c>
      <c r="E15" s="63">
        <v>2.34</v>
      </c>
      <c r="F15" s="63">
        <v>92</v>
      </c>
      <c r="G15" s="63">
        <v>100</v>
      </c>
      <c r="H15" s="63">
        <v>98</v>
      </c>
      <c r="I15" s="68">
        <v>22</v>
      </c>
      <c r="J15" s="72">
        <v>6</v>
      </c>
      <c r="K15" s="27">
        <v>25</v>
      </c>
      <c r="L15" s="27">
        <v>25</v>
      </c>
    </row>
    <row r="16" spans="1:12">
      <c r="A16" t="s">
        <v>134</v>
      </c>
      <c r="B16" t="s">
        <v>34</v>
      </c>
      <c r="C16" t="s">
        <v>135</v>
      </c>
      <c r="D16" t="s">
        <v>147</v>
      </c>
      <c r="E16" s="63">
        <v>1.59</v>
      </c>
      <c r="F16" s="63">
        <v>87</v>
      </c>
      <c r="G16" s="63">
        <v>100</v>
      </c>
      <c r="H16" s="63">
        <v>66</v>
      </c>
      <c r="I16" s="68">
        <v>37</v>
      </c>
      <c r="J16" s="72">
        <v>6</v>
      </c>
      <c r="K16" s="27">
        <v>25</v>
      </c>
      <c r="L16" s="27">
        <v>25</v>
      </c>
    </row>
    <row r="17" spans="1:12">
      <c r="A17" t="s">
        <v>128</v>
      </c>
      <c r="B17" t="s">
        <v>35</v>
      </c>
      <c r="C17" t="s">
        <v>129</v>
      </c>
      <c r="D17" t="s">
        <v>148</v>
      </c>
      <c r="E17" s="63">
        <v>0.47</v>
      </c>
      <c r="F17" s="63">
        <v>83</v>
      </c>
      <c r="G17" s="63">
        <v>86</v>
      </c>
      <c r="H17" s="63">
        <v>78</v>
      </c>
      <c r="I17" s="68">
        <v>47</v>
      </c>
      <c r="J17" s="72">
        <v>6</v>
      </c>
      <c r="K17" s="27">
        <v>25</v>
      </c>
      <c r="L17" s="27">
        <v>25</v>
      </c>
    </row>
    <row r="18" spans="1:12">
      <c r="A18" t="s">
        <v>125</v>
      </c>
      <c r="B18" t="s">
        <v>36</v>
      </c>
      <c r="C18" t="s">
        <v>126</v>
      </c>
      <c r="D18" t="s">
        <v>149</v>
      </c>
      <c r="E18" s="63">
        <v>20.96</v>
      </c>
      <c r="F18" s="63">
        <v>69</v>
      </c>
      <c r="G18" s="63">
        <v>84</v>
      </c>
      <c r="H18" s="63">
        <v>89</v>
      </c>
      <c r="I18" s="68">
        <v>66</v>
      </c>
      <c r="J18" s="72">
        <v>6</v>
      </c>
      <c r="K18" s="27">
        <v>25</v>
      </c>
      <c r="L18" s="27">
        <v>25</v>
      </c>
    </row>
    <row r="19" spans="1:12">
      <c r="A19" t="s">
        <v>134</v>
      </c>
      <c r="B19" t="s">
        <v>37</v>
      </c>
      <c r="C19" t="s">
        <v>135</v>
      </c>
      <c r="D19" t="s">
        <v>150</v>
      </c>
      <c r="E19" s="63">
        <v>8.85</v>
      </c>
      <c r="F19" s="63">
        <v>94</v>
      </c>
      <c r="G19" s="63">
        <v>99</v>
      </c>
      <c r="H19" s="63">
        <v>99</v>
      </c>
      <c r="I19" s="68">
        <v>23</v>
      </c>
      <c r="J19" s="72">
        <v>6</v>
      </c>
      <c r="K19" s="27">
        <v>25</v>
      </c>
      <c r="L19" s="27">
        <v>25</v>
      </c>
    </row>
    <row r="20" spans="1:12">
      <c r="A20" t="s">
        <v>125</v>
      </c>
      <c r="B20" t="s">
        <v>38</v>
      </c>
      <c r="C20" t="s">
        <v>126</v>
      </c>
      <c r="D20" t="s">
        <v>151</v>
      </c>
      <c r="E20" s="63">
        <v>0.32</v>
      </c>
      <c r="F20" s="63">
        <v>27</v>
      </c>
      <c r="G20" s="63">
        <v>18</v>
      </c>
      <c r="H20" s="63">
        <v>44</v>
      </c>
      <c r="I20" s="68">
        <v>11</v>
      </c>
      <c r="J20" s="72">
        <v>6</v>
      </c>
      <c r="K20" s="27">
        <v>25</v>
      </c>
      <c r="L20" s="27">
        <v>25</v>
      </c>
    </row>
    <row r="21" spans="1:12">
      <c r="A21" t="s">
        <v>128</v>
      </c>
      <c r="B21" t="s">
        <v>39</v>
      </c>
      <c r="C21" t="s">
        <v>129</v>
      </c>
      <c r="D21" t="s">
        <v>152</v>
      </c>
      <c r="E21" s="63">
        <v>7.8</v>
      </c>
      <c r="F21" s="63">
        <v>99</v>
      </c>
      <c r="G21" s="63">
        <v>95</v>
      </c>
      <c r="H21" s="63">
        <v>13</v>
      </c>
      <c r="I21" s="68">
        <v>41</v>
      </c>
      <c r="J21" s="72">
        <v>6</v>
      </c>
      <c r="K21" s="27">
        <v>25</v>
      </c>
      <c r="L21" s="27">
        <v>25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111</v>
      </c>
      <c r="C1" s="6" t="s">
        <v>91</v>
      </c>
      <c r="E1" s="6" t="s">
        <v>112</v>
      </c>
      <c r="G1" s="6" t="s">
        <v>113</v>
      </c>
      <c r="I1" s="6" t="s">
        <v>114</v>
      </c>
      <c r="K1" s="6" t="s">
        <v>115</v>
      </c>
    </row>
    <row r="2" spans="1:11">
      <c r="A2" s="8" t="s">
        <v>116</v>
      </c>
      <c r="C2" s="6" t="s">
        <v>117</v>
      </c>
      <c r="E2" s="8">
        <v>0</v>
      </c>
      <c r="G2" s="8" t="s">
        <v>6</v>
      </c>
      <c r="I2" s="8" t="s">
        <v>6</v>
      </c>
      <c r="K2" s="8" t="s">
        <v>6</v>
      </c>
    </row>
    <row r="3" spans="1:11">
      <c r="A3" s="8" t="s">
        <v>118</v>
      </c>
      <c r="C3" s="6" t="s">
        <v>119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120</v>
      </c>
      <c r="E4" s="8">
        <v>2</v>
      </c>
      <c r="G4" s="8" t="s">
        <v>121</v>
      </c>
      <c r="K4" s="8" t="s">
        <v>121</v>
      </c>
    </row>
    <row r="5" spans="1:11">
      <c r="A5" s="8" t="s">
        <v>122</v>
      </c>
      <c r="E5" s="8">
        <v>3</v>
      </c>
      <c r="G5" s="8" t="s">
        <v>123</v>
      </c>
    </row>
    <row r="6" spans="1:11">
      <c r="E6" s="8" t="s">
        <v>124</v>
      </c>
      <c r="G6" s="8"/>
    </row>
    <row r="7" spans="1:11">
      <c r="E7" s="8" t="s">
        <v>121</v>
      </c>
    </row>
    <row r="8" spans="1:11">
      <c r="E8" s="6" t="s">
        <v>123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6" ma:contentTypeDescription="Create a new document." ma:contentTypeScope="" ma:versionID="6c7010673223342a8f76fa6822e55894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d2e6974a177b8f9f70d0161b88f45aec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55c133-e14e-4d88-8fbc-c3b347145e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2F4F6-D118-42E2-AA76-EC7E0DEC4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1E5E2-41F2-4A1F-A4B0-950DEDB4B143}">
  <ds:schemaRefs>
    <ds:schemaRef ds:uri="http://schemas.microsoft.com/office/2006/metadata/properties"/>
    <ds:schemaRef ds:uri="http://schemas.microsoft.com/office/infopath/2007/PartnerControls"/>
    <ds:schemaRef ds:uri="4655c133-e14e-4d88-8fbc-c3b347145ec5"/>
  </ds:schemaRefs>
</ds:datastoreItem>
</file>

<file path=customXml/itemProps3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1-General</vt:lpstr>
      <vt:lpstr>2-Área pop </vt:lpstr>
      <vt:lpstr>3-Inmunidad poblacional</vt:lpstr>
      <vt:lpstr>4-Desempeño del programa </vt:lpstr>
      <vt:lpstr>5-Grupos vulnerables</vt:lpstr>
      <vt:lpstr>7-Respuesta rápida</vt:lpstr>
      <vt:lpstr>6-Datos caso a caso</vt:lpstr>
      <vt:lpstr>8-Indicadores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Smaïl OULD-HAMICHE</dc:creator>
  <cp:keywords/>
  <dc:description/>
  <cp:lastModifiedBy>Rafael Leon</cp:lastModifiedBy>
  <cp:revision/>
  <dcterms:created xsi:type="dcterms:W3CDTF">2018-10-15T14:03:32Z</dcterms:created>
  <dcterms:modified xsi:type="dcterms:W3CDTF">2024-10-10T16:14:21Z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