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/src/Data/"/>
    </mc:Choice>
  </mc:AlternateContent>
  <xr:revisionPtr revIDLastSave="6" documentId="13_ncr:1_{ECB9B45C-EA6E-2B4F-B642-69CC5184D9CA}" xr6:coauthVersionLast="47" xr6:coauthVersionMax="47" xr10:uidLastSave="{8CDAE545-0498-478B-BFA1-6E1FC662BDE4}"/>
  <bookViews>
    <workbookView xWindow="-110" yWindow="-110" windowWidth="19420" windowHeight="10300" tabRatio="773" activeTab="2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6" l="1"/>
  <c r="H8" i="16"/>
  <c r="I7" i="16"/>
  <c r="H7" i="16"/>
  <c r="I6" i="16"/>
  <c r="H6" i="16"/>
  <c r="I5" i="16"/>
  <c r="H5" i="16"/>
  <c r="I4" i="16"/>
  <c r="H4" i="16"/>
  <c r="I3" i="16"/>
  <c r="H3" i="16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J2" i="15"/>
  <c r="E2" i="15"/>
  <c r="D72" i="26" l="1"/>
  <c r="E72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 xml:space="preserve">F
</t>
        </r>
        <r>
          <rPr>
            <sz val="9"/>
            <color rgb="FFFF0000"/>
            <rFont val="Tahoma"/>
            <family val="2"/>
          </rPr>
          <t>M</t>
        </r>
      </text>
    </comment>
    <comment ref="J11" authorId="1" shapeId="0" xr:uid="{DF7FAEEB-A635-484C-8B99-9BC9EF6E70AD}">
      <text>
        <r>
          <rPr>
            <sz val="9"/>
            <color rgb="FFFF0000"/>
            <rFont val="Tahoma"/>
            <family val="2"/>
          </rPr>
          <t xml:space="preserve">Si
</t>
        </r>
        <r>
          <rPr>
            <sz val="9"/>
            <color rgb="FFFF0000"/>
            <rFont val="Tahoma"/>
            <family val="2"/>
          </rPr>
          <t>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<sst xmlns="http://schemas.openxmlformats.org/spreadsheetml/2006/main" count="917" uniqueCount="229">
  <si>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</si>
  <si>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</si>
  <si>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</si>
  <si>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</si>
  <si>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</si>
  <si>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</si>
  <si>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</si>
  <si>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</si>
  <si>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</si>
  <si>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</si>
  <si>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</si>
  <si>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</si>
  <si>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</si>
  <si>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</si>
  <si>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</si>
  <si>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</si>
  <si>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</si>
  <si>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</si>
  <si>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</si>
  <si>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</si>
  <si>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</si>
  <si>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</si>
  <si>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</si>
  <si>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</si>
  <si>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</si>
  <si>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</si>
  <si>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</si>
  <si>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</si>
  <si>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Datos generales</t>
  </si>
  <si>
    <t>Valor</t>
  </si>
  <si>
    <t>Nivel subnacional</t>
  </si>
  <si>
    <t>Municipio</t>
  </si>
  <si>
    <t>Población total</t>
  </si>
  <si>
    <t>Area (km2) del 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</si>
  <si>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</si>
  <si>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</si>
  <si>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</si>
  <si>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</si>
  <si>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</si>
  <si>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</si>
  <si>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</si>
  <si>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</si>
  <si>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</si>
  <si>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</si>
  <si>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</si>
  <si>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</si>
  <si>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</si>
  <si>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</si>
  <si>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</si>
  <si>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</si>
  <si>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</si>
  <si>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</si>
  <si>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</si>
  <si>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</si>
  <si>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</si>
  <si>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</si>
  <si>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</si>
  <si>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</si>
  <si>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</si>
  <si>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</si>
  <si>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</si>
  <si>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El número y el orden de las columnas de origen deben coincidir con las columnas de destino.</t>
  </si>
  <si>
    <t>Texto</t>
  </si>
  <si>
    <t>Texto o número</t>
  </si>
  <si>
    <t>Valores predefinidos</t>
  </si>
  <si>
    <t>DD/MM/AAAA</t>
  </si>
  <si>
    <t>Número</t>
  </si>
  <si>
    <t>Año (AAAA)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</si>
  <si>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</si>
  <si>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</si>
  <si>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</si>
  <si>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</si>
  <si>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</si>
  <si>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</si>
  <si>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</si>
  <si>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</si>
  <si>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</si>
  <si>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</si>
  <si>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</si>
  <si>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</si>
  <si>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</si>
  <si>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</si>
  <si>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Llene la tabla de datos debajo de acuerdo con los siguientes requisitos: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</si>
  <si>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</si>
  <si>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</si>
  <si>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</si>
  <si>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</si>
  <si>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Brote</t>
  </si>
  <si>
    <t>Belice</t>
  </si>
  <si>
    <t>BLZ</t>
  </si>
  <si>
    <t>BLZ.1_1</t>
  </si>
  <si>
    <t>BLZ.2_1</t>
  </si>
  <si>
    <t>Cayo</t>
  </si>
  <si>
    <t>BLZ.3_1</t>
  </si>
  <si>
    <t>Corozal</t>
  </si>
  <si>
    <t>BLZ.4_1</t>
  </si>
  <si>
    <t>Orange Walk</t>
  </si>
  <si>
    <t>BLZ.5_1</t>
  </si>
  <si>
    <t>Stann Creek</t>
  </si>
  <si>
    <t>BLZ.6_1</t>
  </si>
  <si>
    <t>Toledo</t>
  </si>
  <si>
    <t>18-057</t>
  </si>
  <si>
    <t>San Mateo,</t>
  </si>
  <si>
    <t>18-054</t>
  </si>
  <si>
    <t>Bullet Tree Road,  -  San Ignacio</t>
  </si>
  <si>
    <t>18-058</t>
  </si>
  <si>
    <t>Cze caulker Village,</t>
  </si>
  <si>
    <t>18-003</t>
  </si>
  <si>
    <t>6 Baracuda St.,  -  Boca Del Toro</t>
  </si>
  <si>
    <t>18-004</t>
  </si>
  <si>
    <t>Duck Run I, Spanish Lookout</t>
  </si>
  <si>
    <t>18-005</t>
  </si>
  <si>
    <t>18-006</t>
  </si>
  <si>
    <t>18-002</t>
  </si>
  <si>
    <t>Maya Mopan,  -  Stann Creek</t>
  </si>
  <si>
    <t>18-007</t>
  </si>
  <si>
    <t>Duck Ruin I, Spanish Lookout</t>
  </si>
  <si>
    <t>18-008</t>
  </si>
  <si>
    <t>18-009</t>
  </si>
  <si>
    <t>23 R. North St, Wjite Cocal Area</t>
  </si>
  <si>
    <t>18-001</t>
  </si>
  <si>
    <t>Altamira,</t>
  </si>
  <si>
    <t>18-013</t>
  </si>
  <si>
    <t>57 George Price Highway,</t>
  </si>
  <si>
    <t>18-015</t>
  </si>
  <si>
    <t>72 Church Street, Benque</t>
  </si>
  <si>
    <t>18-019</t>
  </si>
  <si>
    <t>Santa Elena Village,</t>
  </si>
  <si>
    <t>18-014</t>
  </si>
  <si>
    <t>Sawar Street, Dangriga Town</t>
  </si>
  <si>
    <t>18-017</t>
  </si>
  <si>
    <t>Isla Road,</t>
  </si>
  <si>
    <t>18-020</t>
  </si>
  <si>
    <t>Jalecte Village,  -  Toledo</t>
  </si>
  <si>
    <t>18-016</t>
  </si>
  <si>
    <t>72 Church Street , Benque</t>
  </si>
  <si>
    <t>18-025</t>
  </si>
  <si>
    <t>7 Miles, Georgeville</t>
  </si>
  <si>
    <t>18-026</t>
  </si>
  <si>
    <t>8th 4 Ave, Corazal Town</t>
  </si>
  <si>
    <t>18-027</t>
  </si>
  <si>
    <t>Pomona New Site,</t>
  </si>
  <si>
    <t>18-028</t>
  </si>
  <si>
    <t>Lily Street,  -  Punta Gorda</t>
  </si>
  <si>
    <t>18-029</t>
  </si>
  <si>
    <t>Cayetano Street, Punta Gorda Town</t>
  </si>
  <si>
    <t>18-030</t>
  </si>
  <si>
    <t>Silk Grass,</t>
  </si>
  <si>
    <t>18-031</t>
  </si>
  <si>
    <t>DFC Area,  -  San Pedro Town</t>
  </si>
  <si>
    <t>18-032</t>
  </si>
  <si>
    <t>18-010</t>
  </si>
  <si>
    <t>Pueblo Viejo Village, Toledo</t>
  </si>
  <si>
    <t>18-021</t>
  </si>
  <si>
    <t>Toledo Street,  -  Punta Gorda</t>
  </si>
  <si>
    <t>18-036</t>
  </si>
  <si>
    <t>San Benito Poite Village,  -  Toledo</t>
  </si>
  <si>
    <t>18-018</t>
  </si>
  <si>
    <t>San Felipe Village,</t>
  </si>
  <si>
    <t>18-037</t>
  </si>
  <si>
    <t>Hopeville,  -  Punta Gorda</t>
  </si>
  <si>
    <t>18-039</t>
  </si>
  <si>
    <t>San Antonio,</t>
  </si>
  <si>
    <t>18-011</t>
  </si>
  <si>
    <t>San Roman Village,</t>
  </si>
  <si>
    <t>18-012</t>
  </si>
  <si>
    <t>24 Miles, Middlesex Village,</t>
  </si>
  <si>
    <t>18-040</t>
  </si>
  <si>
    <t>Riversdale , Stann Creek -  Dangriga</t>
  </si>
  <si>
    <t>18-035</t>
  </si>
  <si>
    <t>67 Cor Vernon Jasmine,  -  Belize</t>
  </si>
  <si>
    <t>18-041</t>
  </si>
  <si>
    <t>329 Falcon St.,  -  Ladyville</t>
  </si>
  <si>
    <t>18-042</t>
  </si>
  <si>
    <t>,  -  Ladyville</t>
  </si>
  <si>
    <t>18-043</t>
  </si>
  <si>
    <t>Seinebight, Bella Vista Village -  Stan Creek</t>
  </si>
  <si>
    <t>18-044</t>
  </si>
  <si>
    <t>96 East Collet Canal,</t>
  </si>
  <si>
    <t>18-022</t>
  </si>
  <si>
    <t>Boom Creek Village,</t>
  </si>
  <si>
    <t>18-024</t>
  </si>
  <si>
    <t>Silk Grass Village,</t>
  </si>
  <si>
    <t>18-038</t>
  </si>
  <si>
    <t>San benito Poite Village,  -  Toledo</t>
  </si>
  <si>
    <t>18-046</t>
  </si>
  <si>
    <t>Lord's Bank Extension,  -  Corozal District</t>
  </si>
  <si>
    <t>18-047</t>
  </si>
  <si>
    <t>Periwinkle Street,  -  Punta Gorda</t>
  </si>
  <si>
    <t>18-045</t>
  </si>
  <si>
    <t>Libertad Village,  -  Corozal District</t>
  </si>
  <si>
    <t>18-048</t>
  </si>
  <si>
    <t>Indianville, Punta Gorda -  Toledo</t>
  </si>
  <si>
    <t>18-049</t>
  </si>
  <si>
    <t>Hills of Promise, Benque Viejo Town -  Cayo</t>
  </si>
  <si>
    <t>18-050</t>
  </si>
  <si>
    <t>#1 Lawrence Avenue, St. Martins</t>
  </si>
  <si>
    <t>18-023</t>
  </si>
  <si>
    <t>Boca del Rio,</t>
  </si>
  <si>
    <t>18-033</t>
  </si>
  <si>
    <t>Xaibe, Corozal District</t>
  </si>
  <si>
    <t>18-051</t>
  </si>
  <si>
    <t>31 Riverside Street,</t>
  </si>
  <si>
    <t>18-052</t>
  </si>
  <si>
    <t>14   8th Street , Kings Park -  Belize City</t>
  </si>
  <si>
    <t>18-053</t>
  </si>
  <si>
    <t>Sun Flower Street,  -  Punta Gorda</t>
  </si>
  <si>
    <t>18-055</t>
  </si>
  <si>
    <t>Melagoo, San Ignacio -  Cayo</t>
  </si>
  <si>
    <t>18-056</t>
  </si>
  <si>
    <t>42 St. Thomas Street, Caribbean Shores -  Belize</t>
  </si>
  <si>
    <t>18-034</t>
  </si>
  <si>
    <t>73 A West Street,  -  Belize</t>
  </si>
  <si>
    <t>Geocódigo Admin1</t>
  </si>
  <si>
    <t>Geocódigo Admin2</t>
  </si>
  <si>
    <t xml:space="preserve">Cobertura de SRP1 por municipio </t>
  </si>
  <si>
    <t xml:space="preserve">Cobertura de SRP2 por municipio </t>
  </si>
  <si>
    <t>Cobertura de la última campaña de seguimiento</t>
  </si>
  <si>
    <t>Porcentaje de hospitales de nivel subnacional con personal capacitado para hacer triaje y aislar casos altamente sospechosos de sarampión y rubéola</t>
  </si>
  <si>
    <t>BELIZE</t>
  </si>
  <si>
    <t>CAYO</t>
  </si>
  <si>
    <t>COROZAL</t>
  </si>
  <si>
    <t>ORANGE WALK</t>
  </si>
  <si>
    <t>STANN CREEK</t>
  </si>
  <si>
    <t>TOLEDO</t>
  </si>
  <si>
    <t>Idioma</t>
  </si>
  <si>
    <t>Belize</t>
  </si>
  <si>
    <t>SPA</t>
  </si>
  <si>
    <t>Presencia de un equipo subnacional de respuesta rápida capacitado a nivel subnacional (Si/No)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</si>
</sst>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9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/>
    </xf>
    <xf numFmtId="0" fontId="23" fillId="3" borderId="0" xfId="12" applyFont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  <protection locked="0"/>
    </xf>
    <xf numFmtId="0" fontId="23" fillId="3" borderId="2" xfId="12" applyFont="1" applyBorder="1" applyAlignment="1" applyProtection="1">
      <alignment horizontal="center" vertical="center" wrapText="1"/>
    </xf>
    <xf numFmtId="0" fontId="4" fillId="11" borderId="5" xfId="16" applyFont="1" applyBorder="1" applyAlignment="1" applyProtection="1">
      <alignment horizontal="center"/>
    </xf>
    <xf numFmtId="0" fontId="23" fillId="3" borderId="3" xfId="5" applyFo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22" fillId="12" borderId="9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wrapText="1"/>
    </xf>
    <xf numFmtId="0" fontId="4" fillId="12" borderId="0" xfId="17" applyFont="1" applyAlignment="1" applyProtection="1">
      <alignment horizontal="center" vertical="center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1" fontId="7" fillId="0" borderId="0" xfId="0" applyNumberFormat="1" applyFont="1" applyProtection="1">
      <protection locked="0"/>
    </xf>
    <xf numFmtId="1" fontId="30" fillId="0" borderId="0" xfId="0" applyNumberFormat="1" applyFont="1" applyAlignment="1" applyProtection="1">
      <alignment vertical="center"/>
      <protection locked="0"/>
    </xf>
    <xf numFmtId="0" fontId="30" fillId="0" borderId="0" xfId="0" applyFont="1" applyProtection="1">
      <protection locked="0"/>
    </xf>
    <xf numFmtId="0" fontId="23" fillId="3" borderId="0" xfId="12" applyFont="1" applyAlignment="1" applyProtection="1">
      <alignment horizontal="right" vertical="center"/>
    </xf>
    <xf numFmtId="0" fontId="4" fillId="12" borderId="5" xfId="17" applyFont="1" applyBorder="1" applyAlignment="1" applyProtection="1">
      <alignment horizontal="center" vertical="center" wrapText="1"/>
    </xf>
    <xf numFmtId="0" fontId="4" fillId="12" borderId="7" xfId="17" applyFont="1" applyBorder="1" applyAlignment="1" applyProtection="1">
      <alignment horizontal="center" vertical="center" wrapText="1"/>
    </xf>
    <xf numFmtId="0" fontId="23" fillId="3" borderId="5" xfId="12" applyFont="1" applyBorder="1" applyAlignment="1" applyProtection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6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6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6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numFmt numFmtId="1" formatCode="0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72" totalsRowCount="1" headerRowDxfId="49" totalsRowDxfId="48">
  <autoFilter ref="A13:S71" xr:uid="{00000000-0009-0000-0100-000011000000}"/>
  <tableColumns count="19">
    <tableColumn id="1" xr3:uid="{00000000-0010-0000-0000-000001000000}" name="Year" totalsRowLabel="Total" dataDxfId="47" totalsRowDxfId="46"/>
    <tableColumn id="5" xr3:uid="{832308A3-6DE1-5740-B797-21A881936E5D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39" workbookViewId="0">
      <selection activeCell="B5" sqref="B5"/>
    </sheetView>
  </sheetViews>
  <sheetFormatPr defaultColWidth="9.1796875" defaultRowHeight="14.5"/>
  <cols>
    <col min="1" max="1" width="70.453125" customWidth="1"/>
    <col min="2" max="2" width="19.6328125" style="5" customWidth="1"/>
    <col min="3" max="4" width="9.81640625" bestFit="1" customWidth="1"/>
  </cols>
  <sheetData>
    <row r="1" spans="1:2" ht="21" customHeight="1">
      <c r="A1" s="34" t="s">
        <v>28</v>
      </c>
      <c r="B1" s="57" t="s">
        <v>29</v>
      </c>
    </row>
    <row r="2" spans="1:2">
      <c r="A2" s="1" t="s">
        <v>42</v>
      </c>
      <c r="B2" s="4" t="s">
        <v>226</v>
      </c>
    </row>
    <row r="3" spans="1:2">
      <c r="A3" s="1" t="s">
        <v>43</v>
      </c>
      <c r="B3" s="4">
        <v>2024</v>
      </c>
    </row>
    <row r="4" spans="1:2">
      <c r="A4" s="1" t="s">
        <v>44</v>
      </c>
      <c r="B4" s="4" t="s">
        <v>41</v>
      </c>
    </row>
    <row r="5" spans="1:2">
      <c r="A5" s="1" t="s">
        <v>45</v>
      </c>
      <c r="B5" s="4">
        <v>2015</v>
      </c>
    </row>
    <row r="6" spans="1:2">
      <c r="A6" s="1" t="s">
        <v>46</v>
      </c>
      <c r="B6" s="4">
        <v>12</v>
      </c>
    </row>
    <row r="7" spans="1:2">
      <c r="A7" s="1" t="s">
        <v>47</v>
      </c>
      <c r="B7" s="4">
        <v>18</v>
      </c>
    </row>
    <row r="8" spans="1:2">
      <c r="A8" s="1" t="s">
        <v>87</v>
      </c>
      <c r="B8" s="4" t="s">
        <v>11</v>
      </c>
    </row>
    <row r="9" spans="1:2">
      <c r="A9" s="1" t="s">
        <v>225</v>
      </c>
      <c r="B9" s="4" t="s">
        <v>227</v>
      </c>
    </row>
  </sheetData>
  <dataValidations count="1">
    <dataValidation type="list" allowBlank="1" showInputMessage="1" showErrorMessage="1" sqref="B9" xr:uid="{3BF50C53-87EB-404F-81F8-BE5416D45AF0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zoomScaleNormal="100" workbookViewId="0">
      <selection activeCell="C22" sqref="C22"/>
    </sheetView>
  </sheetViews>
  <sheetFormatPr defaultColWidth="9.1796875" defaultRowHeight="14.5"/>
  <cols>
    <col min="1" max="1" width="17.1796875" style="27" customWidth="1"/>
    <col min="2" max="2" width="19.453125" style="27" customWidth="1"/>
    <col min="3" max="3" width="21.3632812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6" ht="36" customHeight="1">
      <c r="A1" s="47" t="s">
        <v>213</v>
      </c>
      <c r="B1" s="49" t="s">
        <v>214</v>
      </c>
      <c r="C1" s="35" t="s">
        <v>30</v>
      </c>
      <c r="D1" s="35" t="s">
        <v>31</v>
      </c>
      <c r="E1" s="35" t="s">
        <v>32</v>
      </c>
      <c r="F1" s="35" t="s">
        <v>33</v>
      </c>
    </row>
    <row r="2" spans="1:6">
      <c r="A2" s="44" t="s">
        <v>89</v>
      </c>
      <c r="B2" s="46" t="s">
        <v>90</v>
      </c>
      <c r="C2" s="33" t="s">
        <v>219</v>
      </c>
      <c r="D2" s="30" t="s">
        <v>219</v>
      </c>
      <c r="E2" s="51">
        <v>120600</v>
      </c>
      <c r="F2" s="45">
        <v>4307.2</v>
      </c>
    </row>
    <row r="3" spans="1:6">
      <c r="A3" s="44" t="s">
        <v>89</v>
      </c>
      <c r="B3" s="46" t="s">
        <v>91</v>
      </c>
      <c r="C3" s="33" t="s">
        <v>219</v>
      </c>
      <c r="D3" s="30" t="s">
        <v>220</v>
      </c>
      <c r="E3" s="52">
        <v>96197</v>
      </c>
      <c r="F3" s="45">
        <v>5195.6000000000004</v>
      </c>
    </row>
    <row r="4" spans="1:6">
      <c r="A4" s="44" t="s">
        <v>89</v>
      </c>
      <c r="B4" s="46" t="s">
        <v>93</v>
      </c>
      <c r="C4" s="33" t="s">
        <v>219</v>
      </c>
      <c r="D4" s="30" t="s">
        <v>221</v>
      </c>
      <c r="E4" s="52">
        <v>48429</v>
      </c>
      <c r="F4" s="45">
        <v>1859.6</v>
      </c>
    </row>
    <row r="5" spans="1:6">
      <c r="A5" s="44" t="s">
        <v>89</v>
      </c>
      <c r="B5" s="46" t="s">
        <v>95</v>
      </c>
      <c r="C5" s="33" t="s">
        <v>219</v>
      </c>
      <c r="D5" s="30" t="s">
        <v>222</v>
      </c>
      <c r="E5" s="52">
        <v>51749</v>
      </c>
      <c r="F5" s="45">
        <v>4636.1000000000004</v>
      </c>
    </row>
    <row r="6" spans="1:6">
      <c r="A6" s="44" t="s">
        <v>89</v>
      </c>
      <c r="B6" s="46" t="s">
        <v>97</v>
      </c>
      <c r="C6" s="33" t="s">
        <v>219</v>
      </c>
      <c r="D6" s="30" t="s">
        <v>223</v>
      </c>
      <c r="E6" s="52">
        <v>43944</v>
      </c>
      <c r="F6" s="45">
        <v>2553.6999999999998</v>
      </c>
    </row>
    <row r="7" spans="1:6">
      <c r="A7" s="44" t="s">
        <v>89</v>
      </c>
      <c r="B7" s="46" t="s">
        <v>99</v>
      </c>
      <c r="C7" s="33" t="s">
        <v>219</v>
      </c>
      <c r="D7" s="30" t="s">
        <v>224</v>
      </c>
      <c r="E7" s="52">
        <v>37614</v>
      </c>
      <c r="F7" s="45">
        <v>4413.3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tabSelected="1" zoomScale="150" zoomScaleNormal="150" workbookViewId="0">
      <selection activeCell="E7" sqref="E7"/>
    </sheetView>
  </sheetViews>
  <sheetFormatPr defaultColWidth="9.1796875" defaultRowHeight="14.5"/>
  <cols>
    <col min="1" max="2" width="9.453125" style="27" bestFit="1" customWidth="1"/>
    <col min="3" max="3" width="16.36328125" style="27" bestFit="1" customWidth="1"/>
    <col min="4" max="4" width="13.453125" style="27" customWidth="1"/>
    <col min="5" max="5" width="8.632812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3" width="7.453125" style="27" customWidth="1"/>
    <col min="14" max="14" width="7.36328125" style="27" customWidth="1"/>
    <col min="15" max="15" width="16.6328125" style="27" customWidth="1"/>
    <col min="16" max="16384" width="9.1796875" style="27"/>
  </cols>
  <sheetData>
    <row r="1" spans="1:15" ht="61" customHeight="1">
      <c r="A1" s="58" t="s">
        <v>213</v>
      </c>
      <c r="B1" s="58" t="s">
        <v>214</v>
      </c>
      <c r="C1" s="62" t="s">
        <v>30</v>
      </c>
      <c r="D1" s="62" t="s">
        <v>31</v>
      </c>
      <c r="E1" s="62" t="s">
        <v>215</v>
      </c>
      <c r="F1" s="62"/>
      <c r="G1" s="62"/>
      <c r="H1" s="62"/>
      <c r="I1" s="62"/>
      <c r="J1" s="62" t="s">
        <v>216</v>
      </c>
      <c r="K1" s="62"/>
      <c r="L1" s="62"/>
      <c r="M1" s="62"/>
      <c r="N1" s="62"/>
      <c r="O1" s="60" t="s">
        <v>217</v>
      </c>
    </row>
    <row r="2" spans="1:15">
      <c r="A2" s="59"/>
      <c r="B2" s="59"/>
      <c r="C2" s="62"/>
      <c r="D2" s="62"/>
      <c r="E2" s="40">
        <f>'1-General'!$B$3-5</f>
        <v>2019</v>
      </c>
      <c r="F2" s="40">
        <f>'1-General'!$B$3-4</f>
        <v>2020</v>
      </c>
      <c r="G2" s="40">
        <f>'1-General'!$B$3-3</f>
        <v>2021</v>
      </c>
      <c r="H2" s="40">
        <f>'1-General'!$B$3-2</f>
        <v>2022</v>
      </c>
      <c r="I2" s="40">
        <f>'1-General'!$B$3-1</f>
        <v>2023</v>
      </c>
      <c r="J2" s="40">
        <f>'1-General'!$B$3-5</f>
        <v>2019</v>
      </c>
      <c r="K2" s="40">
        <f>'1-General'!$B$3-4</f>
        <v>2020</v>
      </c>
      <c r="L2" s="40">
        <f>'1-General'!$B$3-3</f>
        <v>2021</v>
      </c>
      <c r="M2" s="40">
        <f>'1-General'!$B$3-2</f>
        <v>2022</v>
      </c>
      <c r="N2" s="40">
        <f>'1-General'!$B$3-1</f>
        <v>2023</v>
      </c>
      <c r="O2" s="61"/>
    </row>
    <row r="3" spans="1:15">
      <c r="A3" s="44" t="s">
        <v>89</v>
      </c>
      <c r="B3" s="46" t="s">
        <v>90</v>
      </c>
      <c r="C3" s="1" t="s">
        <v>219</v>
      </c>
      <c r="D3" s="1" t="s">
        <v>219</v>
      </c>
      <c r="E3" s="31">
        <v>97</v>
      </c>
      <c r="F3" s="31">
        <v>97</v>
      </c>
      <c r="G3" s="31">
        <v>103</v>
      </c>
      <c r="H3" s="31">
        <v>76</v>
      </c>
      <c r="I3" s="31">
        <v>104</v>
      </c>
      <c r="J3" s="31">
        <v>92</v>
      </c>
      <c r="K3" s="31">
        <v>98</v>
      </c>
      <c r="L3" s="31">
        <v>95</v>
      </c>
      <c r="M3" s="31">
        <v>80</v>
      </c>
      <c r="N3" s="31">
        <v>95</v>
      </c>
      <c r="O3" s="31">
        <v>94</v>
      </c>
    </row>
    <row r="4" spans="1:15">
      <c r="A4" s="44" t="s">
        <v>89</v>
      </c>
      <c r="B4" s="46" t="s">
        <v>91</v>
      </c>
      <c r="C4" s="1" t="s">
        <v>219</v>
      </c>
      <c r="D4" s="1" t="s">
        <v>220</v>
      </c>
      <c r="E4" s="31">
        <v>94</v>
      </c>
      <c r="F4" s="31">
        <v>92</v>
      </c>
      <c r="G4" s="31">
        <v>88</v>
      </c>
      <c r="H4" s="31">
        <v>89</v>
      </c>
      <c r="I4" s="31">
        <v>92</v>
      </c>
      <c r="J4" s="31">
        <v>86</v>
      </c>
      <c r="K4" s="31">
        <v>90</v>
      </c>
      <c r="L4" s="31">
        <v>96</v>
      </c>
      <c r="M4" s="31">
        <v>89</v>
      </c>
      <c r="N4" s="31">
        <v>84</v>
      </c>
      <c r="O4" s="31">
        <v>93</v>
      </c>
    </row>
    <row r="5" spans="1:15">
      <c r="A5" s="44" t="s">
        <v>89</v>
      </c>
      <c r="B5" s="46" t="s">
        <v>93</v>
      </c>
      <c r="C5" s="1" t="s">
        <v>219</v>
      </c>
      <c r="D5" s="53" t="s">
        <v>221</v>
      </c>
      <c r="E5" s="31">
        <v>95</v>
      </c>
      <c r="F5" s="31">
        <v>99</v>
      </c>
      <c r="G5" s="31">
        <v>102</v>
      </c>
      <c r="H5" s="31">
        <v>122</v>
      </c>
      <c r="I5" s="31">
        <v>94</v>
      </c>
      <c r="J5" s="31">
        <v>94</v>
      </c>
      <c r="K5" s="31">
        <v>94</v>
      </c>
      <c r="L5" s="31">
        <v>100</v>
      </c>
      <c r="M5" s="31">
        <v>108</v>
      </c>
      <c r="N5" s="31">
        <v>93</v>
      </c>
      <c r="O5" s="31">
        <v>97</v>
      </c>
    </row>
    <row r="6" spans="1:15">
      <c r="A6" s="44" t="s">
        <v>89</v>
      </c>
      <c r="B6" s="46" t="s">
        <v>95</v>
      </c>
      <c r="C6" s="1" t="s">
        <v>219</v>
      </c>
      <c r="D6" s="1" t="s">
        <v>222</v>
      </c>
      <c r="E6" s="31">
        <v>96</v>
      </c>
      <c r="F6" s="31">
        <v>98</v>
      </c>
      <c r="G6" s="31">
        <v>110</v>
      </c>
      <c r="H6" s="31">
        <v>100</v>
      </c>
      <c r="I6" s="31">
        <v>98</v>
      </c>
      <c r="J6" s="31">
        <v>96</v>
      </c>
      <c r="K6" s="31">
        <v>98</v>
      </c>
      <c r="L6" s="31">
        <v>97</v>
      </c>
      <c r="M6" s="31">
        <v>96</v>
      </c>
      <c r="N6" s="31">
        <v>97</v>
      </c>
      <c r="O6" s="31">
        <v>88</v>
      </c>
    </row>
    <row r="7" spans="1:15">
      <c r="A7" s="44" t="s">
        <v>89</v>
      </c>
      <c r="B7" s="46" t="s">
        <v>97</v>
      </c>
      <c r="C7" s="1" t="s">
        <v>219</v>
      </c>
      <c r="D7" s="1" t="s">
        <v>223</v>
      </c>
      <c r="E7" s="31">
        <v>94</v>
      </c>
      <c r="F7" s="31">
        <v>93</v>
      </c>
      <c r="G7" s="31">
        <v>92</v>
      </c>
      <c r="H7" s="31">
        <v>66</v>
      </c>
      <c r="I7" s="31">
        <v>97</v>
      </c>
      <c r="J7" s="31">
        <v>90</v>
      </c>
      <c r="K7" s="31">
        <v>98</v>
      </c>
      <c r="L7" s="31">
        <v>98</v>
      </c>
      <c r="M7" s="31">
        <v>79</v>
      </c>
      <c r="N7" s="31">
        <v>92</v>
      </c>
      <c r="O7" s="31">
        <v>97</v>
      </c>
    </row>
    <row r="8" spans="1:15">
      <c r="A8" s="44" t="s">
        <v>89</v>
      </c>
      <c r="B8" s="46" t="s">
        <v>99</v>
      </c>
      <c r="C8" s="1" t="s">
        <v>219</v>
      </c>
      <c r="D8" s="1" t="s">
        <v>224</v>
      </c>
      <c r="E8" s="31">
        <v>96</v>
      </c>
      <c r="F8" s="31">
        <v>93</v>
      </c>
      <c r="G8" s="31">
        <v>82</v>
      </c>
      <c r="H8" s="31">
        <v>117</v>
      </c>
      <c r="I8" s="31">
        <v>94</v>
      </c>
      <c r="J8" s="31">
        <v>92</v>
      </c>
      <c r="K8" s="31">
        <v>97</v>
      </c>
      <c r="L8" s="31">
        <v>90</v>
      </c>
      <c r="M8" s="31">
        <v>84</v>
      </c>
      <c r="N8" s="31">
        <v>82</v>
      </c>
      <c r="O8" s="31">
        <v>88</v>
      </c>
    </row>
    <row r="10" spans="1:15" ht="16.5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="143" zoomScaleNormal="100" workbookViewId="0">
      <selection activeCell="E7" sqref="E7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36328125" style="27" bestFit="1" customWidth="1"/>
    <col min="4" max="4" width="13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58" t="s">
        <v>213</v>
      </c>
      <c r="B1" s="58" t="s">
        <v>214</v>
      </c>
      <c r="C1" s="63" t="s">
        <v>30</v>
      </c>
      <c r="D1" s="63" t="s">
        <v>31</v>
      </c>
      <c r="E1" s="35" t="s">
        <v>48</v>
      </c>
      <c r="F1" s="35" t="s">
        <v>49</v>
      </c>
      <c r="G1" s="35" t="s">
        <v>50</v>
      </c>
      <c r="H1" s="50" t="s">
        <v>51</v>
      </c>
      <c r="I1" s="50" t="s">
        <v>52</v>
      </c>
    </row>
    <row r="2" spans="1:9">
      <c r="A2" s="59"/>
      <c r="B2" s="59"/>
      <c r="C2" s="63"/>
      <c r="D2" s="63"/>
      <c r="E2" s="37">
        <f>'1-General'!$B$3-1</f>
        <v>2023</v>
      </c>
      <c r="F2" s="37">
        <f>'1-General'!$B$3-1</f>
        <v>2023</v>
      </c>
      <c r="G2" s="36">
        <f>'1-General'!$B$3-1</f>
        <v>2023</v>
      </c>
      <c r="H2" s="38">
        <f>'1-General'!$B$3-1</f>
        <v>2023</v>
      </c>
      <c r="I2" s="38">
        <f>'1-General'!$B$3-1</f>
        <v>2023</v>
      </c>
    </row>
    <row r="3" spans="1:9" ht="20.25" customHeight="1">
      <c r="A3" s="44" t="s">
        <v>89</v>
      </c>
      <c r="B3" s="46" t="s">
        <v>90</v>
      </c>
      <c r="C3" s="1" t="s">
        <v>219</v>
      </c>
      <c r="D3" s="1" t="s">
        <v>219</v>
      </c>
      <c r="E3" s="31">
        <v>1839</v>
      </c>
      <c r="F3" s="31">
        <v>1677</v>
      </c>
      <c r="G3" s="31">
        <v>1531</v>
      </c>
      <c r="H3" s="48">
        <f t="shared" ref="H3:H7" si="0">IF(ISBLANK(F3),0,(F3-G3)/F3 * 100)</f>
        <v>8.7060226595110315</v>
      </c>
      <c r="I3" s="48">
        <f t="shared" ref="I3:I8" si="1">IF(ISBLANK(E3),0,(E3-F3)/E3 * 100)</f>
        <v>8.8091353996737354</v>
      </c>
    </row>
    <row r="4" spans="1:9">
      <c r="A4" s="44" t="s">
        <v>89</v>
      </c>
      <c r="B4" s="46" t="s">
        <v>91</v>
      </c>
      <c r="C4" s="1" t="s">
        <v>219</v>
      </c>
      <c r="D4" s="1" t="s">
        <v>220</v>
      </c>
      <c r="E4" s="31">
        <v>1636</v>
      </c>
      <c r="F4" s="31">
        <v>1683</v>
      </c>
      <c r="G4" s="31">
        <v>1556</v>
      </c>
      <c r="H4" s="48">
        <f>IF(ISBLANK(F4),0,(F4-G4)/F4 * 100)</f>
        <v>7.5460487225193109</v>
      </c>
      <c r="I4" s="48">
        <f t="shared" si="1"/>
        <v>-2.8728606356968216</v>
      </c>
    </row>
    <row r="5" spans="1:9">
      <c r="A5" s="44" t="s">
        <v>89</v>
      </c>
      <c r="B5" s="46" t="s">
        <v>93</v>
      </c>
      <c r="C5" s="1" t="s">
        <v>219</v>
      </c>
      <c r="D5" s="1" t="s">
        <v>221</v>
      </c>
      <c r="E5" s="31">
        <v>717</v>
      </c>
      <c r="F5" s="31">
        <v>693</v>
      </c>
      <c r="G5" s="31">
        <v>688</v>
      </c>
      <c r="H5" s="48">
        <f t="shared" si="0"/>
        <v>0.72150072150072153</v>
      </c>
      <c r="I5" s="48">
        <f t="shared" si="1"/>
        <v>3.3472803347280333</v>
      </c>
    </row>
    <row r="6" spans="1:9">
      <c r="A6" s="44" t="s">
        <v>89</v>
      </c>
      <c r="B6" s="46" t="s">
        <v>95</v>
      </c>
      <c r="C6" s="1" t="s">
        <v>219</v>
      </c>
      <c r="D6" s="1" t="s">
        <v>222</v>
      </c>
      <c r="E6" s="31">
        <v>1025</v>
      </c>
      <c r="F6" s="31">
        <v>976</v>
      </c>
      <c r="G6" s="31">
        <v>963</v>
      </c>
      <c r="H6" s="48">
        <f t="shared" si="0"/>
        <v>1.331967213114754</v>
      </c>
      <c r="I6" s="48">
        <f t="shared" si="1"/>
        <v>4.7804878048780486</v>
      </c>
    </row>
    <row r="7" spans="1:9">
      <c r="A7" s="44" t="s">
        <v>89</v>
      </c>
      <c r="B7" s="46" t="s">
        <v>97</v>
      </c>
      <c r="C7" s="1" t="s">
        <v>219</v>
      </c>
      <c r="D7" s="1" t="s">
        <v>223</v>
      </c>
      <c r="E7" s="31">
        <v>979</v>
      </c>
      <c r="F7" s="31">
        <v>996</v>
      </c>
      <c r="G7" s="31">
        <v>940</v>
      </c>
      <c r="H7" s="48">
        <f t="shared" si="0"/>
        <v>5.6224899598393572</v>
      </c>
      <c r="I7" s="48">
        <f t="shared" si="1"/>
        <v>-1.7364657814096014</v>
      </c>
    </row>
    <row r="8" spans="1:9">
      <c r="A8" s="44" t="s">
        <v>89</v>
      </c>
      <c r="B8" s="46" t="s">
        <v>99</v>
      </c>
      <c r="C8" s="1" t="s">
        <v>219</v>
      </c>
      <c r="D8" s="1" t="s">
        <v>224</v>
      </c>
      <c r="E8" s="31">
        <v>597</v>
      </c>
      <c r="F8" s="31">
        <v>605</v>
      </c>
      <c r="G8" s="31">
        <v>541</v>
      </c>
      <c r="H8" s="48">
        <f>IF(ISBLANK(F8),0,(F8-G8)/F8 * 100)</f>
        <v>10.578512396694215</v>
      </c>
      <c r="I8" s="48">
        <f t="shared" si="1"/>
        <v>-1.340033500837521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125" zoomScaleNormal="90" workbookViewId="0">
      <selection activeCell="D3" sqref="D3:D8"/>
    </sheetView>
  </sheetViews>
  <sheetFormatPr defaultColWidth="9.1796875" defaultRowHeight="14.5"/>
  <cols>
    <col min="1" max="2" width="9.453125" style="27" bestFit="1" customWidth="1"/>
    <col min="3" max="3" width="18.1796875" style="27" customWidth="1"/>
    <col min="4" max="4" width="12.453125" style="27" bestFit="1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58" t="s">
        <v>213</v>
      </c>
      <c r="B1" s="58" t="s">
        <v>214</v>
      </c>
      <c r="C1" s="63" t="s">
        <v>30</v>
      </c>
      <c r="D1" s="63" t="s">
        <v>31</v>
      </c>
      <c r="E1" s="35" t="s">
        <v>53</v>
      </c>
      <c r="F1" s="35" t="s">
        <v>54</v>
      </c>
      <c r="G1" s="35" t="s">
        <v>55</v>
      </c>
      <c r="H1" s="35" t="s">
        <v>56</v>
      </c>
      <c r="I1" s="35" t="s">
        <v>57</v>
      </c>
      <c r="J1" s="35" t="s">
        <v>58</v>
      </c>
      <c r="K1" s="35" t="s">
        <v>59</v>
      </c>
      <c r="L1" s="35" t="s">
        <v>60</v>
      </c>
    </row>
    <row r="2" spans="1:12" ht="29" customHeight="1">
      <c r="A2" s="59"/>
      <c r="B2" s="59"/>
      <c r="C2" s="63"/>
      <c r="D2" s="63"/>
      <c r="E2" s="34">
        <f>'1-General'!$B$3-1</f>
        <v>2023</v>
      </c>
      <c r="F2" s="34">
        <f>'1-General'!$B$3-1</f>
        <v>2023</v>
      </c>
      <c r="G2" s="34">
        <f>'1-General'!$B$3-1</f>
        <v>2023</v>
      </c>
      <c r="H2" s="34">
        <f>'1-General'!$B$3-1</f>
        <v>2023</v>
      </c>
      <c r="I2" s="34">
        <f>'1-General'!$B$3-1</f>
        <v>2023</v>
      </c>
      <c r="J2" s="34">
        <f>'1-General'!$B$3-1</f>
        <v>2023</v>
      </c>
      <c r="K2" s="34">
        <f>'1-General'!$B$3-1</f>
        <v>2023</v>
      </c>
      <c r="L2" s="34">
        <f>'1-General'!$B$3-1</f>
        <v>2023</v>
      </c>
    </row>
    <row r="3" spans="1:12">
      <c r="A3" s="44" t="s">
        <v>89</v>
      </c>
      <c r="B3" s="46" t="s">
        <v>90</v>
      </c>
      <c r="C3" s="1" t="s">
        <v>219</v>
      </c>
      <c r="D3" s="1" t="s">
        <v>219</v>
      </c>
      <c r="E3" s="31" t="s">
        <v>41</v>
      </c>
      <c r="F3" s="31" t="s">
        <v>41</v>
      </c>
      <c r="G3" s="31" t="s">
        <v>41</v>
      </c>
      <c r="H3" s="31" t="s">
        <v>11</v>
      </c>
      <c r="I3" s="31" t="s">
        <v>11</v>
      </c>
      <c r="J3" s="31" t="s">
        <v>41</v>
      </c>
      <c r="K3" s="31" t="s">
        <v>41</v>
      </c>
      <c r="L3" s="31" t="s">
        <v>41</v>
      </c>
    </row>
    <row r="4" spans="1:12">
      <c r="A4" s="44" t="s">
        <v>89</v>
      </c>
      <c r="B4" s="46" t="s">
        <v>91</v>
      </c>
      <c r="C4" s="1" t="s">
        <v>219</v>
      </c>
      <c r="D4" s="1" t="s">
        <v>220</v>
      </c>
      <c r="E4" s="31" t="s">
        <v>41</v>
      </c>
      <c r="F4" s="31" t="s">
        <v>41</v>
      </c>
      <c r="G4" s="31" t="s">
        <v>41</v>
      </c>
      <c r="H4" s="31" t="s">
        <v>11</v>
      </c>
      <c r="I4" s="31" t="s">
        <v>11</v>
      </c>
      <c r="J4" s="31" t="s">
        <v>41</v>
      </c>
      <c r="K4" s="31" t="s">
        <v>41</v>
      </c>
      <c r="L4" s="31" t="s">
        <v>41</v>
      </c>
    </row>
    <row r="5" spans="1:12">
      <c r="A5" s="44" t="s">
        <v>89</v>
      </c>
      <c r="B5" s="46" t="s">
        <v>93</v>
      </c>
      <c r="C5" s="1" t="s">
        <v>219</v>
      </c>
      <c r="D5" s="1" t="s">
        <v>221</v>
      </c>
      <c r="E5" s="31" t="s">
        <v>41</v>
      </c>
      <c r="F5" s="31" t="s">
        <v>41</v>
      </c>
      <c r="G5" s="31" t="s">
        <v>41</v>
      </c>
      <c r="H5" s="31" t="s">
        <v>11</v>
      </c>
      <c r="I5" s="31" t="s">
        <v>11</v>
      </c>
      <c r="J5" s="31" t="s">
        <v>11</v>
      </c>
      <c r="K5" s="31" t="s">
        <v>41</v>
      </c>
      <c r="L5" s="31" t="s">
        <v>41</v>
      </c>
    </row>
    <row r="6" spans="1:12">
      <c r="A6" s="44" t="s">
        <v>89</v>
      </c>
      <c r="B6" s="46" t="s">
        <v>95</v>
      </c>
      <c r="C6" s="1" t="s">
        <v>219</v>
      </c>
      <c r="D6" s="1" t="s">
        <v>222</v>
      </c>
      <c r="E6" s="31" t="s">
        <v>41</v>
      </c>
      <c r="F6" s="31" t="s">
        <v>41</v>
      </c>
      <c r="G6" s="31" t="s">
        <v>41</v>
      </c>
      <c r="H6" s="31" t="s">
        <v>11</v>
      </c>
      <c r="I6" s="31" t="s">
        <v>11</v>
      </c>
      <c r="J6" s="31" t="s">
        <v>41</v>
      </c>
      <c r="K6" s="31" t="s">
        <v>41</v>
      </c>
      <c r="L6" s="31" t="s">
        <v>41</v>
      </c>
    </row>
    <row r="7" spans="1:12">
      <c r="A7" s="44" t="s">
        <v>89</v>
      </c>
      <c r="B7" s="46" t="s">
        <v>97</v>
      </c>
      <c r="C7" s="1" t="s">
        <v>219</v>
      </c>
      <c r="D7" s="1" t="s">
        <v>223</v>
      </c>
      <c r="E7" s="31" t="s">
        <v>41</v>
      </c>
      <c r="F7" s="31" t="s">
        <v>41</v>
      </c>
      <c r="G7" s="31" t="s">
        <v>41</v>
      </c>
      <c r="H7" s="31" t="s">
        <v>11</v>
      </c>
      <c r="I7" s="31" t="s">
        <v>41</v>
      </c>
      <c r="J7" s="31" t="s">
        <v>11</v>
      </c>
      <c r="K7" s="31" t="s">
        <v>41</v>
      </c>
      <c r="L7" s="31" t="s">
        <v>41</v>
      </c>
    </row>
    <row r="8" spans="1:12">
      <c r="A8" s="44" t="s">
        <v>89</v>
      </c>
      <c r="B8" s="46" t="s">
        <v>99</v>
      </c>
      <c r="C8" s="1" t="s">
        <v>219</v>
      </c>
      <c r="D8" s="1" t="s">
        <v>224</v>
      </c>
      <c r="E8" s="31" t="s">
        <v>41</v>
      </c>
      <c r="F8" s="31" t="s">
        <v>41</v>
      </c>
      <c r="G8" s="31" t="s">
        <v>41</v>
      </c>
      <c r="H8" s="31" t="s">
        <v>11</v>
      </c>
      <c r="I8" s="31" t="s">
        <v>41</v>
      </c>
      <c r="J8" s="31" t="s">
        <v>41</v>
      </c>
      <c r="K8" s="31" t="s">
        <v>41</v>
      </c>
      <c r="L8" s="31" t="s">
        <v>41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112"/>
  <sheetViews>
    <sheetView topLeftCell="G8" zoomScale="109" zoomScaleNormal="178" workbookViewId="0">
      <selection activeCell="N25" sqref="N25"/>
    </sheetView>
  </sheetViews>
  <sheetFormatPr defaultColWidth="8.81640625" defaultRowHeight="14.5"/>
  <cols>
    <col min="1" max="1" width="9" bestFit="1" customWidth="1"/>
    <col min="2" max="2" width="12.453125" bestFit="1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4" customHeight="1">
      <c r="A1" s="6"/>
      <c r="B1" s="6"/>
      <c r="C1" s="6"/>
      <c r="D1" s="6"/>
      <c r="E1" s="9"/>
      <c r="F1" s="67" t="s">
        <v>82</v>
      </c>
      <c r="G1" s="68"/>
      <c r="H1" s="68"/>
      <c r="I1" s="68"/>
      <c r="J1" s="68"/>
      <c r="K1" s="68"/>
      <c r="L1" s="68"/>
      <c r="M1" s="68"/>
      <c r="N1" s="68"/>
      <c r="O1" s="9"/>
      <c r="P1" s="10"/>
      <c r="Q1" s="10"/>
      <c r="R1" s="10"/>
      <c r="S1" s="9"/>
    </row>
    <row r="2" spans="1:19" ht="15" customHeight="1">
      <c r="A2" s="6"/>
      <c r="B2" s="6"/>
      <c r="C2" s="6"/>
      <c r="D2" s="6"/>
      <c r="E2" s="6"/>
      <c r="F2" s="65" t="s">
        <v>61</v>
      </c>
      <c r="G2" s="69"/>
      <c r="H2" s="69"/>
      <c r="I2" s="69"/>
      <c r="J2" s="69"/>
      <c r="K2" s="69"/>
      <c r="L2" s="69"/>
      <c r="M2" s="69"/>
      <c r="N2" s="69"/>
      <c r="O2" s="6"/>
      <c r="P2" s="11"/>
      <c r="Q2" s="11"/>
      <c r="R2" s="11"/>
      <c r="S2" s="6"/>
    </row>
    <row r="3" spans="1:19" ht="16" customHeight="1">
      <c r="A3" s="6"/>
      <c r="B3" s="6"/>
      <c r="C3" s="17" t="str">
        <f>_xlfn.CONCAT("Casos  - ", '1-General'!$B$3-1)</f>
        <v>Casos  - 2023</v>
      </c>
      <c r="D3" s="6"/>
      <c r="E3" s="6"/>
      <c r="F3" s="70" t="s">
        <v>83</v>
      </c>
      <c r="G3" s="69"/>
      <c r="H3" s="69"/>
      <c r="I3" s="69"/>
      <c r="J3" s="69"/>
      <c r="K3" s="69"/>
      <c r="L3" s="69"/>
      <c r="M3" s="69"/>
      <c r="N3" s="69"/>
      <c r="O3" s="6"/>
      <c r="P3" s="11"/>
      <c r="Q3" s="11"/>
      <c r="R3" s="11"/>
      <c r="S3" s="6"/>
    </row>
    <row r="4" spans="1:19" ht="15" customHeight="1">
      <c r="A4" s="6"/>
      <c r="B4" s="6"/>
      <c r="C4" s="6"/>
      <c r="D4" s="6"/>
      <c r="E4" s="6"/>
      <c r="F4" s="65" t="s">
        <v>84</v>
      </c>
      <c r="G4" s="69"/>
      <c r="H4" s="69"/>
      <c r="I4" s="69"/>
      <c r="J4" s="69"/>
      <c r="K4" s="69"/>
      <c r="L4" s="69"/>
      <c r="M4" s="69"/>
      <c r="N4" s="69"/>
      <c r="O4" s="6"/>
      <c r="P4" s="11"/>
      <c r="Q4" s="11"/>
      <c r="R4" s="11"/>
      <c r="S4" s="6"/>
    </row>
    <row r="5" spans="1:19" ht="15" customHeight="1">
      <c r="A5" s="6"/>
      <c r="B5" s="6"/>
      <c r="C5" s="6"/>
      <c r="D5" s="6"/>
      <c r="E5" s="6"/>
      <c r="F5" s="65" t="s">
        <v>85</v>
      </c>
      <c r="G5" s="69"/>
      <c r="H5" s="69"/>
      <c r="I5" s="69"/>
      <c r="J5" s="69"/>
      <c r="K5" s="69"/>
      <c r="L5" s="69"/>
      <c r="M5" s="69"/>
      <c r="N5" s="69"/>
      <c r="O5" s="6"/>
      <c r="P5" s="11"/>
      <c r="Q5" s="11"/>
      <c r="R5" s="11"/>
      <c r="S5" s="6"/>
    </row>
    <row r="6" spans="1:19" ht="15" customHeight="1">
      <c r="A6" s="6"/>
      <c r="B6" s="6"/>
      <c r="C6" s="6"/>
      <c r="D6" s="6"/>
      <c r="E6" s="6"/>
      <c r="F6" s="65" t="s">
        <v>86</v>
      </c>
      <c r="G6" s="66"/>
      <c r="H6" s="66"/>
      <c r="I6" s="66"/>
      <c r="J6" s="66"/>
      <c r="K6" s="66"/>
      <c r="L6" s="66"/>
      <c r="M6" s="66"/>
      <c r="N6" s="66"/>
      <c r="O6" s="6"/>
      <c r="P6" s="11"/>
      <c r="Q6" s="11"/>
      <c r="R6" s="11"/>
      <c r="S6" s="6"/>
    </row>
    <row r="7" spans="1:19" ht="15" customHeight="1">
      <c r="A7" s="6"/>
      <c r="B7" s="6"/>
      <c r="C7" s="6"/>
      <c r="D7" s="6"/>
      <c r="E7" s="6"/>
      <c r="F7" s="65"/>
      <c r="G7" s="66"/>
      <c r="H7" s="66"/>
      <c r="I7" s="66"/>
      <c r="J7" s="66"/>
      <c r="K7" s="66"/>
      <c r="L7" s="66"/>
      <c r="M7" s="66"/>
      <c r="N7" s="66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64"/>
      <c r="G8" s="64"/>
      <c r="H8" s="64"/>
      <c r="I8" s="64"/>
      <c r="J8" s="64"/>
      <c r="K8" s="64"/>
      <c r="L8" s="64"/>
      <c r="M8" s="64"/>
      <c r="N8" s="64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66</v>
      </c>
      <c r="B10" s="15" t="s">
        <v>66</v>
      </c>
      <c r="C10" s="15" t="s">
        <v>62</v>
      </c>
      <c r="D10" s="15" t="s">
        <v>62</v>
      </c>
      <c r="E10" s="15" t="s">
        <v>63</v>
      </c>
      <c r="F10" s="16" t="s">
        <v>64</v>
      </c>
      <c r="G10" s="15" t="s">
        <v>65</v>
      </c>
      <c r="H10" s="16" t="s">
        <v>64</v>
      </c>
      <c r="I10" s="15" t="s">
        <v>62</v>
      </c>
      <c r="J10" s="16" t="s">
        <v>64</v>
      </c>
      <c r="K10" s="15" t="s">
        <v>65</v>
      </c>
      <c r="L10" s="16" t="s">
        <v>64</v>
      </c>
      <c r="M10" s="16" t="s">
        <v>64</v>
      </c>
      <c r="N10" s="15" t="s">
        <v>65</v>
      </c>
      <c r="O10" s="15" t="s">
        <v>65</v>
      </c>
      <c r="P10" s="15" t="s">
        <v>65</v>
      </c>
      <c r="Q10" s="15" t="s">
        <v>65</v>
      </c>
      <c r="R10" s="15" t="s">
        <v>65</v>
      </c>
      <c r="S10" s="16" t="s">
        <v>64</v>
      </c>
    </row>
    <row r="11" spans="1:19">
      <c r="A11" s="2" t="s">
        <v>67</v>
      </c>
      <c r="B11" s="2" t="s">
        <v>214</v>
      </c>
      <c r="C11" s="2" t="s">
        <v>30</v>
      </c>
      <c r="D11" s="2" t="s">
        <v>31</v>
      </c>
      <c r="E11" s="2" t="s">
        <v>0</v>
      </c>
      <c r="F11" s="41" t="s">
        <v>68</v>
      </c>
      <c r="G11" s="3" t="s">
        <v>69</v>
      </c>
      <c r="H11" s="3" t="s">
        <v>70</v>
      </c>
      <c r="I11" s="3" t="s">
        <v>71</v>
      </c>
      <c r="J11" s="3" t="s">
        <v>72</v>
      </c>
      <c r="K11" s="3" t="s">
        <v>73</v>
      </c>
      <c r="L11" s="3" t="s">
        <v>74</v>
      </c>
      <c r="M11" s="3" t="s">
        <v>75</v>
      </c>
      <c r="N11" s="3" t="s">
        <v>76</v>
      </c>
      <c r="O11" s="3" t="s">
        <v>77</v>
      </c>
      <c r="P11" s="3" t="s">
        <v>78</v>
      </c>
      <c r="Q11" s="3" t="s">
        <v>79</v>
      </c>
      <c r="R11" s="3" t="s">
        <v>80</v>
      </c>
      <c r="S11" s="3" t="s">
        <v>81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12</v>
      </c>
      <c r="B13" s="23" t="s">
        <v>27</v>
      </c>
      <c r="C13" s="23" t="s">
        <v>1</v>
      </c>
      <c r="D13" s="42" t="s">
        <v>16</v>
      </c>
      <c r="E13" s="23" t="s">
        <v>0</v>
      </c>
      <c r="F13" s="42" t="s">
        <v>17</v>
      </c>
      <c r="G13" s="23" t="s">
        <v>13</v>
      </c>
      <c r="H13" s="23" t="s">
        <v>4</v>
      </c>
      <c r="I13" s="42" t="s">
        <v>18</v>
      </c>
      <c r="J13" s="23" t="s">
        <v>14</v>
      </c>
      <c r="K13" s="43" t="s">
        <v>19</v>
      </c>
      <c r="L13" s="42" t="s">
        <v>20</v>
      </c>
      <c r="M13" s="42" t="s">
        <v>21</v>
      </c>
      <c r="N13" s="43" t="s">
        <v>22</v>
      </c>
      <c r="O13" s="43" t="s">
        <v>23</v>
      </c>
      <c r="P13" s="43" t="s">
        <v>24</v>
      </c>
      <c r="Q13" s="43" t="s">
        <v>25</v>
      </c>
      <c r="R13" s="24" t="s">
        <v>15</v>
      </c>
      <c r="S13" s="42" t="s">
        <v>26</v>
      </c>
    </row>
    <row r="14" spans="1:19">
      <c r="A14" s="18">
        <v>2018</v>
      </c>
      <c r="B14" s="18" t="s">
        <v>90</v>
      </c>
      <c r="C14" s="1" t="s">
        <v>219</v>
      </c>
      <c r="D14" s="19" t="s">
        <v>88</v>
      </c>
      <c r="E14" s="20" t="s">
        <v>101</v>
      </c>
      <c r="F14" s="19" t="s">
        <v>36</v>
      </c>
      <c r="G14" s="21">
        <v>34079</v>
      </c>
      <c r="H14" s="19" t="s">
        <v>10</v>
      </c>
      <c r="I14" s="19" t="s">
        <v>102</v>
      </c>
      <c r="J14" s="19" t="s">
        <v>41</v>
      </c>
      <c r="K14" s="21">
        <v>43450</v>
      </c>
      <c r="L14" s="19" t="s">
        <v>39</v>
      </c>
      <c r="M14" s="54" t="s">
        <v>39</v>
      </c>
      <c r="N14" s="21">
        <v>43451</v>
      </c>
      <c r="O14" s="21">
        <v>43452</v>
      </c>
      <c r="P14" s="21">
        <v>43452</v>
      </c>
      <c r="Q14" s="22">
        <v>43472</v>
      </c>
      <c r="R14" s="22"/>
      <c r="S14" s="19" t="s">
        <v>11</v>
      </c>
    </row>
    <row r="15" spans="1:19">
      <c r="A15" s="18">
        <v>2018</v>
      </c>
      <c r="B15" s="18" t="s">
        <v>91</v>
      </c>
      <c r="C15" s="1" t="s">
        <v>219</v>
      </c>
      <c r="D15" s="19" t="s">
        <v>92</v>
      </c>
      <c r="E15" s="20" t="s">
        <v>103</v>
      </c>
      <c r="F15" s="19" t="s">
        <v>36</v>
      </c>
      <c r="G15" s="21">
        <v>43125</v>
      </c>
      <c r="H15" s="19" t="s">
        <v>10</v>
      </c>
      <c r="I15" s="19" t="s">
        <v>104</v>
      </c>
      <c r="J15" s="19" t="s">
        <v>41</v>
      </c>
      <c r="K15" s="21">
        <v>43285</v>
      </c>
      <c r="L15" s="19" t="s">
        <v>40</v>
      </c>
      <c r="M15" s="19" t="s">
        <v>40</v>
      </c>
      <c r="N15" s="21">
        <v>43287</v>
      </c>
      <c r="O15" s="21">
        <v>43287</v>
      </c>
      <c r="P15" s="21">
        <v>43287</v>
      </c>
      <c r="Q15" s="22">
        <v>43297</v>
      </c>
      <c r="R15" s="22"/>
      <c r="S15" s="19" t="s">
        <v>11</v>
      </c>
    </row>
    <row r="16" spans="1:19">
      <c r="A16" s="18">
        <v>2018</v>
      </c>
      <c r="B16" s="18" t="s">
        <v>90</v>
      </c>
      <c r="C16" s="1" t="s">
        <v>219</v>
      </c>
      <c r="D16" s="19" t="s">
        <v>88</v>
      </c>
      <c r="E16" s="20" t="s">
        <v>105</v>
      </c>
      <c r="F16" s="19" t="s">
        <v>36</v>
      </c>
      <c r="G16" s="21">
        <v>35120</v>
      </c>
      <c r="H16" s="19" t="s">
        <v>10</v>
      </c>
      <c r="I16" s="19" t="s">
        <v>106</v>
      </c>
      <c r="J16" s="19" t="s">
        <v>41</v>
      </c>
      <c r="K16" s="21">
        <v>43451</v>
      </c>
      <c r="L16" s="19" t="s">
        <v>39</v>
      </c>
      <c r="M16" s="54" t="s">
        <v>39</v>
      </c>
      <c r="N16" s="21">
        <v>43451</v>
      </c>
      <c r="O16" s="21">
        <v>43455</v>
      </c>
      <c r="P16" s="21">
        <v>43455</v>
      </c>
      <c r="Q16" s="22">
        <v>43472</v>
      </c>
      <c r="R16" s="22"/>
      <c r="S16" s="19" t="s">
        <v>11</v>
      </c>
    </row>
    <row r="17" spans="1:19">
      <c r="A17" s="18">
        <v>2018</v>
      </c>
      <c r="B17" s="18" t="s">
        <v>90</v>
      </c>
      <c r="C17" s="1" t="s">
        <v>219</v>
      </c>
      <c r="D17" s="19" t="s">
        <v>88</v>
      </c>
      <c r="E17" s="20" t="s">
        <v>107</v>
      </c>
      <c r="F17" s="19" t="s">
        <v>36</v>
      </c>
      <c r="G17" s="21">
        <v>42545</v>
      </c>
      <c r="H17" s="19" t="s">
        <v>10</v>
      </c>
      <c r="I17" s="19" t="s">
        <v>108</v>
      </c>
      <c r="J17" s="19" t="s">
        <v>41</v>
      </c>
      <c r="K17" s="21">
        <v>43133</v>
      </c>
      <c r="L17" s="19" t="s">
        <v>11</v>
      </c>
      <c r="M17" s="54">
        <v>0</v>
      </c>
      <c r="N17" s="21">
        <v>43136</v>
      </c>
      <c r="O17" s="21">
        <v>43136</v>
      </c>
      <c r="P17" s="21">
        <v>43136</v>
      </c>
      <c r="Q17" s="22">
        <v>43140</v>
      </c>
      <c r="R17" s="22"/>
      <c r="S17" s="19" t="s">
        <v>39</v>
      </c>
    </row>
    <row r="18" spans="1:19">
      <c r="A18" s="18">
        <v>2018</v>
      </c>
      <c r="B18" s="18" t="s">
        <v>91</v>
      </c>
      <c r="C18" s="1" t="s">
        <v>219</v>
      </c>
      <c r="D18" s="19" t="s">
        <v>92</v>
      </c>
      <c r="E18" s="20" t="s">
        <v>109</v>
      </c>
      <c r="F18" s="19" t="s">
        <v>36</v>
      </c>
      <c r="G18" s="21">
        <v>38887</v>
      </c>
      <c r="H18" s="19" t="s">
        <v>9</v>
      </c>
      <c r="I18" s="19" t="s">
        <v>110</v>
      </c>
      <c r="J18" s="19" t="s">
        <v>41</v>
      </c>
      <c r="K18" s="21">
        <v>43133</v>
      </c>
      <c r="L18" s="19" t="s">
        <v>41</v>
      </c>
      <c r="M18" s="54">
        <v>2</v>
      </c>
      <c r="N18" s="21">
        <v>43137</v>
      </c>
      <c r="O18" s="21">
        <v>43137</v>
      </c>
      <c r="P18" s="21">
        <v>43137</v>
      </c>
      <c r="Q18" s="22">
        <v>43147</v>
      </c>
      <c r="R18" s="22">
        <v>40837</v>
      </c>
      <c r="S18" s="19" t="s">
        <v>39</v>
      </c>
    </row>
    <row r="19" spans="1:19">
      <c r="A19" s="18">
        <v>2018</v>
      </c>
      <c r="B19" s="18" t="s">
        <v>91</v>
      </c>
      <c r="C19" s="1" t="s">
        <v>219</v>
      </c>
      <c r="D19" s="19" t="s">
        <v>92</v>
      </c>
      <c r="E19" s="20" t="s">
        <v>111</v>
      </c>
      <c r="F19" s="19" t="s">
        <v>36</v>
      </c>
      <c r="G19" s="21">
        <v>39817</v>
      </c>
      <c r="H19" s="19" t="s">
        <v>10</v>
      </c>
      <c r="I19" s="19" t="s">
        <v>110</v>
      </c>
      <c r="J19" s="19" t="s">
        <v>41</v>
      </c>
      <c r="K19" s="21">
        <v>43137</v>
      </c>
      <c r="L19" s="19" t="s">
        <v>41</v>
      </c>
      <c r="M19" s="54">
        <v>2</v>
      </c>
      <c r="N19" s="21">
        <v>43137</v>
      </c>
      <c r="O19" s="21">
        <v>43137</v>
      </c>
      <c r="P19" s="21">
        <v>43137</v>
      </c>
      <c r="Q19" s="22">
        <v>43147</v>
      </c>
      <c r="R19" s="22">
        <v>40578</v>
      </c>
      <c r="S19" s="19" t="s">
        <v>11</v>
      </c>
    </row>
    <row r="20" spans="1:19">
      <c r="A20" s="18">
        <v>2018</v>
      </c>
      <c r="B20" s="18" t="s">
        <v>91</v>
      </c>
      <c r="C20" s="1" t="s">
        <v>219</v>
      </c>
      <c r="D20" s="19" t="s">
        <v>92</v>
      </c>
      <c r="E20" s="20" t="s">
        <v>112</v>
      </c>
      <c r="F20" s="19" t="s">
        <v>36</v>
      </c>
      <c r="G20" s="21">
        <v>30511</v>
      </c>
      <c r="H20" s="19" t="s">
        <v>9</v>
      </c>
      <c r="I20" s="19" t="s">
        <v>110</v>
      </c>
      <c r="J20" s="19" t="s">
        <v>41</v>
      </c>
      <c r="K20" s="21">
        <v>43133</v>
      </c>
      <c r="L20" s="19" t="s">
        <v>39</v>
      </c>
      <c r="M20" s="54" t="s">
        <v>39</v>
      </c>
      <c r="N20" s="21">
        <v>43137</v>
      </c>
      <c r="O20" s="21">
        <v>43137</v>
      </c>
      <c r="P20" s="21">
        <v>43137</v>
      </c>
      <c r="Q20" s="22">
        <v>43147</v>
      </c>
      <c r="R20" s="22"/>
      <c r="S20" s="19" t="s">
        <v>11</v>
      </c>
    </row>
    <row r="21" spans="1:19">
      <c r="A21" s="18">
        <v>2018</v>
      </c>
      <c r="B21" s="18" t="s">
        <v>97</v>
      </c>
      <c r="C21" s="1" t="s">
        <v>219</v>
      </c>
      <c r="D21" s="19" t="s">
        <v>98</v>
      </c>
      <c r="E21" s="20" t="s">
        <v>113</v>
      </c>
      <c r="F21" s="19" t="s">
        <v>36</v>
      </c>
      <c r="G21" s="21">
        <v>41280</v>
      </c>
      <c r="H21" s="19" t="s">
        <v>10</v>
      </c>
      <c r="I21" s="19" t="s">
        <v>114</v>
      </c>
      <c r="J21" s="19" t="s">
        <v>41</v>
      </c>
      <c r="K21" s="21">
        <v>43129</v>
      </c>
      <c r="L21" s="19" t="s">
        <v>11</v>
      </c>
      <c r="M21" s="54">
        <v>0</v>
      </c>
      <c r="N21" s="21">
        <v>43130</v>
      </c>
      <c r="O21" s="21">
        <v>43130</v>
      </c>
      <c r="P21" s="21">
        <v>43130</v>
      </c>
      <c r="Q21" s="22">
        <v>43136</v>
      </c>
      <c r="R21" s="22"/>
      <c r="S21" s="19" t="s">
        <v>39</v>
      </c>
    </row>
    <row r="22" spans="1:19">
      <c r="A22" s="18">
        <v>2018</v>
      </c>
      <c r="B22" s="18" t="s">
        <v>91</v>
      </c>
      <c r="C22" s="1" t="s">
        <v>219</v>
      </c>
      <c r="D22" s="19" t="s">
        <v>92</v>
      </c>
      <c r="E22" s="20" t="s">
        <v>115</v>
      </c>
      <c r="F22" s="19" t="s">
        <v>36</v>
      </c>
      <c r="G22" s="21">
        <v>39011</v>
      </c>
      <c r="H22" s="19" t="s">
        <v>9</v>
      </c>
      <c r="I22" s="19" t="s">
        <v>116</v>
      </c>
      <c r="J22" s="19" t="s">
        <v>41</v>
      </c>
      <c r="K22" s="21">
        <v>43133</v>
      </c>
      <c r="L22" s="19" t="s">
        <v>41</v>
      </c>
      <c r="M22" s="54">
        <v>2</v>
      </c>
      <c r="N22" s="21">
        <v>43137</v>
      </c>
      <c r="O22" s="21">
        <v>43137</v>
      </c>
      <c r="P22" s="21">
        <v>43137</v>
      </c>
      <c r="Q22" s="22">
        <v>43147</v>
      </c>
      <c r="R22" s="22">
        <v>40477</v>
      </c>
      <c r="S22" s="19" t="s">
        <v>11</v>
      </c>
    </row>
    <row r="23" spans="1:19">
      <c r="A23" s="18">
        <v>2018</v>
      </c>
      <c r="B23" s="18" t="s">
        <v>91</v>
      </c>
      <c r="C23" s="1" t="s">
        <v>219</v>
      </c>
      <c r="D23" s="19" t="s">
        <v>92</v>
      </c>
      <c r="E23" s="20" t="s">
        <v>117</v>
      </c>
      <c r="F23" s="19" t="s">
        <v>36</v>
      </c>
      <c r="G23" s="21">
        <v>41166</v>
      </c>
      <c r="H23" s="19" t="s">
        <v>10</v>
      </c>
      <c r="I23" s="19" t="s">
        <v>110</v>
      </c>
      <c r="J23" s="19" t="s">
        <v>41</v>
      </c>
      <c r="K23" s="21">
        <v>43137</v>
      </c>
      <c r="L23" s="19" t="s">
        <v>39</v>
      </c>
      <c r="M23" s="54" t="s">
        <v>39</v>
      </c>
      <c r="N23" s="21">
        <v>43137</v>
      </c>
      <c r="O23" s="21">
        <v>43137</v>
      </c>
      <c r="P23" s="21">
        <v>43137</v>
      </c>
      <c r="Q23" s="22">
        <v>43147</v>
      </c>
      <c r="R23" s="22"/>
      <c r="S23" s="19" t="s">
        <v>11</v>
      </c>
    </row>
    <row r="24" spans="1:19">
      <c r="A24" s="18">
        <v>2018</v>
      </c>
      <c r="B24" s="18" t="s">
        <v>93</v>
      </c>
      <c r="C24" s="1" t="s">
        <v>219</v>
      </c>
      <c r="D24" s="19" t="s">
        <v>94</v>
      </c>
      <c r="E24" s="20" t="s">
        <v>118</v>
      </c>
      <c r="F24" s="19" t="s">
        <v>36</v>
      </c>
      <c r="G24" s="21">
        <v>36880</v>
      </c>
      <c r="H24" s="19" t="s">
        <v>10</v>
      </c>
      <c r="I24" s="19" t="s">
        <v>119</v>
      </c>
      <c r="J24" s="19" t="s">
        <v>41</v>
      </c>
      <c r="K24" s="21">
        <v>43129</v>
      </c>
      <c r="L24" s="19" t="s">
        <v>39</v>
      </c>
      <c r="M24" s="54" t="s">
        <v>39</v>
      </c>
      <c r="N24" s="21">
        <v>43137</v>
      </c>
      <c r="O24" s="21">
        <v>43137</v>
      </c>
      <c r="P24" s="21">
        <v>43137</v>
      </c>
      <c r="Q24" s="22">
        <v>43147</v>
      </c>
      <c r="R24" s="22"/>
      <c r="S24" s="19" t="s">
        <v>11</v>
      </c>
    </row>
    <row r="25" spans="1:19">
      <c r="A25" s="18">
        <v>2018</v>
      </c>
      <c r="B25" s="18" t="s">
        <v>93</v>
      </c>
      <c r="C25" s="1" t="s">
        <v>219</v>
      </c>
      <c r="D25" s="19" t="s">
        <v>94</v>
      </c>
      <c r="E25" s="20" t="s">
        <v>120</v>
      </c>
      <c r="F25" s="19" t="s">
        <v>36</v>
      </c>
      <c r="G25" s="21">
        <v>42668</v>
      </c>
      <c r="H25" s="19" t="s">
        <v>10</v>
      </c>
      <c r="I25" s="19" t="s">
        <v>121</v>
      </c>
      <c r="J25" s="19" t="s">
        <v>41</v>
      </c>
      <c r="K25" s="21">
        <v>43129</v>
      </c>
      <c r="L25" s="19" t="s">
        <v>41</v>
      </c>
      <c r="M25" s="54">
        <v>1</v>
      </c>
      <c r="N25" s="21">
        <v>43130</v>
      </c>
      <c r="O25" s="21">
        <v>43130</v>
      </c>
      <c r="P25" s="21">
        <v>43130</v>
      </c>
      <c r="Q25" s="22">
        <v>43136</v>
      </c>
      <c r="R25" s="22">
        <v>43039</v>
      </c>
      <c r="S25" s="19" t="s">
        <v>41</v>
      </c>
    </row>
    <row r="26" spans="1:19">
      <c r="A26" s="18">
        <v>2018</v>
      </c>
      <c r="B26" s="18" t="s">
        <v>91</v>
      </c>
      <c r="C26" s="1" t="s">
        <v>219</v>
      </c>
      <c r="D26" s="19" t="s">
        <v>92</v>
      </c>
      <c r="E26" s="20" t="s">
        <v>122</v>
      </c>
      <c r="F26" s="19" t="s">
        <v>36</v>
      </c>
      <c r="G26" s="21">
        <v>42656</v>
      </c>
      <c r="H26" s="19" t="s">
        <v>10</v>
      </c>
      <c r="I26" s="19" t="s">
        <v>123</v>
      </c>
      <c r="J26" s="19" t="s">
        <v>41</v>
      </c>
      <c r="K26" s="21">
        <v>43134</v>
      </c>
      <c r="L26" s="19" t="s">
        <v>41</v>
      </c>
      <c r="M26" s="54">
        <v>1</v>
      </c>
      <c r="N26" s="21">
        <v>43139</v>
      </c>
      <c r="O26" s="21">
        <v>43139</v>
      </c>
      <c r="P26" s="21">
        <v>43139</v>
      </c>
      <c r="Q26" s="22">
        <v>43151</v>
      </c>
      <c r="R26" s="22">
        <v>43027</v>
      </c>
      <c r="S26" s="19" t="s">
        <v>11</v>
      </c>
    </row>
    <row r="27" spans="1:19">
      <c r="A27" s="18">
        <v>2018</v>
      </c>
      <c r="B27" s="18" t="s">
        <v>91</v>
      </c>
      <c r="C27" s="1" t="s">
        <v>219</v>
      </c>
      <c r="D27" s="19" t="s">
        <v>92</v>
      </c>
      <c r="E27" s="20" t="s">
        <v>124</v>
      </c>
      <c r="F27" s="19" t="s">
        <v>36</v>
      </c>
      <c r="G27" s="21">
        <v>42812</v>
      </c>
      <c r="H27" s="19" t="s">
        <v>10</v>
      </c>
      <c r="I27" s="19" t="s">
        <v>125</v>
      </c>
      <c r="J27" s="19" t="s">
        <v>41</v>
      </c>
      <c r="K27" s="21">
        <v>43138</v>
      </c>
      <c r="L27" s="19" t="s">
        <v>11</v>
      </c>
      <c r="M27" s="54">
        <v>0</v>
      </c>
      <c r="N27" s="21">
        <v>43139</v>
      </c>
      <c r="O27" s="21">
        <v>43139</v>
      </c>
      <c r="P27" s="21">
        <v>43139</v>
      </c>
      <c r="Q27" s="22">
        <v>43151</v>
      </c>
      <c r="R27" s="22"/>
      <c r="S27" s="19" t="s">
        <v>11</v>
      </c>
    </row>
    <row r="28" spans="1:19">
      <c r="A28" s="18">
        <v>2018</v>
      </c>
      <c r="B28" s="18" t="s">
        <v>99</v>
      </c>
      <c r="C28" s="1" t="s">
        <v>219</v>
      </c>
      <c r="D28" s="19" t="s">
        <v>100</v>
      </c>
      <c r="E28" s="20" t="s">
        <v>126</v>
      </c>
      <c r="F28" s="19" t="s">
        <v>36</v>
      </c>
      <c r="G28" s="21">
        <v>42982</v>
      </c>
      <c r="H28" s="19" t="s">
        <v>10</v>
      </c>
      <c r="I28" s="19" t="s">
        <v>127</v>
      </c>
      <c r="J28" s="19" t="s">
        <v>41</v>
      </c>
      <c r="K28" s="21">
        <v>43143</v>
      </c>
      <c r="L28" s="19" t="s">
        <v>40</v>
      </c>
      <c r="M28" s="19" t="s">
        <v>40</v>
      </c>
      <c r="N28" s="21">
        <v>43144</v>
      </c>
      <c r="O28" s="21">
        <v>43151</v>
      </c>
      <c r="P28" s="21">
        <v>43151</v>
      </c>
      <c r="Q28" s="22">
        <v>43153</v>
      </c>
      <c r="R28" s="22"/>
      <c r="S28" s="19" t="s">
        <v>11</v>
      </c>
    </row>
    <row r="29" spans="1:19">
      <c r="A29" s="18">
        <v>2018</v>
      </c>
      <c r="B29" s="18" t="s">
        <v>97</v>
      </c>
      <c r="C29" s="1" t="s">
        <v>219</v>
      </c>
      <c r="D29" s="19" t="s">
        <v>98</v>
      </c>
      <c r="E29" s="20" t="s">
        <v>128</v>
      </c>
      <c r="F29" s="19" t="s">
        <v>36</v>
      </c>
      <c r="G29" s="21">
        <v>42697</v>
      </c>
      <c r="H29" s="19" t="s">
        <v>10</v>
      </c>
      <c r="I29" s="19" t="s">
        <v>129</v>
      </c>
      <c r="J29" s="19" t="s">
        <v>41</v>
      </c>
      <c r="K29" s="21">
        <v>43139</v>
      </c>
      <c r="L29" s="19" t="s">
        <v>41</v>
      </c>
      <c r="M29" s="54">
        <v>1</v>
      </c>
      <c r="N29" s="21">
        <v>43139</v>
      </c>
      <c r="O29" s="21">
        <v>43144</v>
      </c>
      <c r="P29" s="21">
        <v>43144</v>
      </c>
      <c r="Q29" s="22">
        <v>43151</v>
      </c>
      <c r="R29" s="22">
        <v>43068</v>
      </c>
      <c r="S29" s="19" t="s">
        <v>11</v>
      </c>
    </row>
    <row r="30" spans="1:19">
      <c r="A30" s="18">
        <v>2018</v>
      </c>
      <c r="B30" s="18" t="s">
        <v>97</v>
      </c>
      <c r="C30" s="1" t="s">
        <v>219</v>
      </c>
      <c r="D30" s="19" t="s">
        <v>98</v>
      </c>
      <c r="E30" s="20" t="s">
        <v>130</v>
      </c>
      <c r="F30" s="19" t="s">
        <v>36</v>
      </c>
      <c r="G30" s="21">
        <v>42805</v>
      </c>
      <c r="H30" s="19" t="s">
        <v>10</v>
      </c>
      <c r="I30" s="19" t="s">
        <v>131</v>
      </c>
      <c r="J30" s="19" t="s">
        <v>41</v>
      </c>
      <c r="K30" s="21">
        <v>43141</v>
      </c>
      <c r="L30" s="19" t="s">
        <v>40</v>
      </c>
      <c r="M30" s="19" t="s">
        <v>40</v>
      </c>
      <c r="N30" s="21">
        <v>43142</v>
      </c>
      <c r="O30" s="21">
        <v>43144</v>
      </c>
      <c r="P30" s="21">
        <v>43144</v>
      </c>
      <c r="Q30" s="22">
        <v>43151</v>
      </c>
      <c r="R30" s="22"/>
      <c r="S30" s="19" t="s">
        <v>11</v>
      </c>
    </row>
    <row r="31" spans="1:19">
      <c r="A31" s="18">
        <v>2018</v>
      </c>
      <c r="B31" s="18" t="s">
        <v>99</v>
      </c>
      <c r="C31" s="1" t="s">
        <v>219</v>
      </c>
      <c r="D31" s="19" t="s">
        <v>100</v>
      </c>
      <c r="E31" s="20" t="s">
        <v>132</v>
      </c>
      <c r="F31" s="19" t="s">
        <v>36</v>
      </c>
      <c r="G31" s="21">
        <v>42982</v>
      </c>
      <c r="H31" s="19" t="s">
        <v>10</v>
      </c>
      <c r="I31" s="19" t="s">
        <v>133</v>
      </c>
      <c r="J31" s="19" t="s">
        <v>41</v>
      </c>
      <c r="K31" s="21">
        <v>43144</v>
      </c>
      <c r="L31" s="19" t="s">
        <v>40</v>
      </c>
      <c r="M31" s="19" t="s">
        <v>40</v>
      </c>
      <c r="N31" s="21">
        <v>43147</v>
      </c>
      <c r="O31" s="21">
        <v>43150</v>
      </c>
      <c r="P31" s="21">
        <v>43150</v>
      </c>
      <c r="Q31" s="22">
        <v>43153</v>
      </c>
      <c r="R31" s="22"/>
      <c r="S31" s="19" t="s">
        <v>11</v>
      </c>
    </row>
    <row r="32" spans="1:19">
      <c r="A32" s="18">
        <v>2018</v>
      </c>
      <c r="B32" s="18" t="s">
        <v>91</v>
      </c>
      <c r="C32" s="1" t="s">
        <v>219</v>
      </c>
      <c r="D32" s="19" t="s">
        <v>92</v>
      </c>
      <c r="E32" s="20" t="s">
        <v>134</v>
      </c>
      <c r="F32" s="19" t="s">
        <v>36</v>
      </c>
      <c r="G32" s="21">
        <v>42472</v>
      </c>
      <c r="H32" s="19" t="s">
        <v>10</v>
      </c>
      <c r="I32" s="19" t="s">
        <v>135</v>
      </c>
      <c r="J32" s="19" t="s">
        <v>41</v>
      </c>
      <c r="K32" s="21">
        <v>43135</v>
      </c>
      <c r="L32" s="19" t="s">
        <v>41</v>
      </c>
      <c r="M32" s="54">
        <v>1</v>
      </c>
      <c r="N32" s="21">
        <v>43139</v>
      </c>
      <c r="O32" s="21">
        <v>43139</v>
      </c>
      <c r="P32" s="21">
        <v>43139</v>
      </c>
      <c r="Q32" s="22">
        <v>43151</v>
      </c>
      <c r="R32" s="22">
        <v>42891</v>
      </c>
      <c r="S32" s="19" t="s">
        <v>11</v>
      </c>
    </row>
    <row r="33" spans="1:19">
      <c r="A33" s="18">
        <v>2018</v>
      </c>
      <c r="B33" s="18" t="s">
        <v>91</v>
      </c>
      <c r="C33" s="1" t="s">
        <v>219</v>
      </c>
      <c r="D33" s="19" t="s">
        <v>92</v>
      </c>
      <c r="E33" s="20" t="s">
        <v>136</v>
      </c>
      <c r="F33" s="19" t="s">
        <v>36</v>
      </c>
      <c r="G33" s="21">
        <v>42943</v>
      </c>
      <c r="H33" s="19" t="s">
        <v>10</v>
      </c>
      <c r="I33" s="19" t="s">
        <v>137</v>
      </c>
      <c r="J33" s="19" t="s">
        <v>41</v>
      </c>
      <c r="K33" s="21">
        <v>43154</v>
      </c>
      <c r="L33" s="19" t="s">
        <v>40</v>
      </c>
      <c r="M33" s="19" t="s">
        <v>40</v>
      </c>
      <c r="N33" s="21">
        <v>43157</v>
      </c>
      <c r="O33" s="21">
        <v>43157</v>
      </c>
      <c r="P33" s="21">
        <v>43157</v>
      </c>
      <c r="Q33" s="22">
        <v>43168</v>
      </c>
      <c r="R33" s="22"/>
      <c r="S33" s="19" t="s">
        <v>11</v>
      </c>
    </row>
    <row r="34" spans="1:19">
      <c r="A34" s="18">
        <v>2018</v>
      </c>
      <c r="B34" s="18" t="s">
        <v>93</v>
      </c>
      <c r="C34" s="1" t="s">
        <v>219</v>
      </c>
      <c r="D34" s="19" t="s">
        <v>94</v>
      </c>
      <c r="E34" s="20" t="s">
        <v>138</v>
      </c>
      <c r="F34" s="19" t="s">
        <v>36</v>
      </c>
      <c r="G34" s="21">
        <v>42730</v>
      </c>
      <c r="H34" s="19" t="s">
        <v>10</v>
      </c>
      <c r="I34" s="19" t="s">
        <v>139</v>
      </c>
      <c r="J34" s="19" t="s">
        <v>41</v>
      </c>
      <c r="K34" s="21">
        <v>43155</v>
      </c>
      <c r="L34" s="19" t="s">
        <v>39</v>
      </c>
      <c r="M34" s="54" t="s">
        <v>39</v>
      </c>
      <c r="N34" s="21">
        <v>43155</v>
      </c>
      <c r="O34" s="21">
        <v>43155</v>
      </c>
      <c r="P34" s="21">
        <v>43155</v>
      </c>
      <c r="Q34" s="22">
        <v>43168</v>
      </c>
      <c r="R34" s="22"/>
      <c r="S34" s="19" t="s">
        <v>11</v>
      </c>
    </row>
    <row r="35" spans="1:19">
      <c r="A35" s="18">
        <v>2018</v>
      </c>
      <c r="B35" s="18" t="s">
        <v>97</v>
      </c>
      <c r="C35" s="1" t="s">
        <v>219</v>
      </c>
      <c r="D35" s="19" t="s">
        <v>98</v>
      </c>
      <c r="E35" s="20" t="s">
        <v>140</v>
      </c>
      <c r="F35" s="19" t="s">
        <v>36</v>
      </c>
      <c r="G35" s="21">
        <v>42471</v>
      </c>
      <c r="H35" s="19" t="s">
        <v>9</v>
      </c>
      <c r="I35" s="19" t="s">
        <v>141</v>
      </c>
      <c r="J35" s="19" t="s">
        <v>41</v>
      </c>
      <c r="K35" s="21">
        <v>43149</v>
      </c>
      <c r="L35" s="19" t="s">
        <v>41</v>
      </c>
      <c r="M35" s="54">
        <v>2</v>
      </c>
      <c r="N35" s="21">
        <v>43151</v>
      </c>
      <c r="O35" s="21">
        <v>43153</v>
      </c>
      <c r="P35" s="21">
        <v>43153</v>
      </c>
      <c r="Q35" s="22">
        <v>43168</v>
      </c>
      <c r="R35" s="22">
        <v>43025</v>
      </c>
      <c r="S35" s="19" t="s">
        <v>11</v>
      </c>
    </row>
    <row r="36" spans="1:19">
      <c r="A36" s="18">
        <v>2018</v>
      </c>
      <c r="B36" s="18" t="s">
        <v>99</v>
      </c>
      <c r="C36" s="1" t="s">
        <v>219</v>
      </c>
      <c r="D36" s="19" t="s">
        <v>100</v>
      </c>
      <c r="E36" s="20" t="s">
        <v>142</v>
      </c>
      <c r="F36" s="19" t="s">
        <v>36</v>
      </c>
      <c r="G36" s="21">
        <v>42492</v>
      </c>
      <c r="H36" s="19" t="s">
        <v>9</v>
      </c>
      <c r="I36" s="19" t="s">
        <v>143</v>
      </c>
      <c r="J36" s="19" t="s">
        <v>41</v>
      </c>
      <c r="K36" s="21">
        <v>43153</v>
      </c>
      <c r="L36" s="19" t="s">
        <v>41</v>
      </c>
      <c r="M36" s="54">
        <v>1</v>
      </c>
      <c r="N36" s="21">
        <v>43153</v>
      </c>
      <c r="O36" s="21">
        <v>43153</v>
      </c>
      <c r="P36" s="21">
        <v>43153</v>
      </c>
      <c r="Q36" s="22">
        <v>43168</v>
      </c>
      <c r="R36" s="22">
        <v>43133</v>
      </c>
      <c r="S36" s="19" t="s">
        <v>11</v>
      </c>
    </row>
    <row r="37" spans="1:19">
      <c r="A37" s="18">
        <v>2018</v>
      </c>
      <c r="B37" s="18" t="s">
        <v>99</v>
      </c>
      <c r="C37" s="1" t="s">
        <v>219</v>
      </c>
      <c r="D37" s="19" t="s">
        <v>100</v>
      </c>
      <c r="E37" s="20" t="s">
        <v>144</v>
      </c>
      <c r="F37" s="19" t="s">
        <v>36</v>
      </c>
      <c r="G37" s="21">
        <v>42620</v>
      </c>
      <c r="H37" s="19" t="s">
        <v>10</v>
      </c>
      <c r="I37" s="19" t="s">
        <v>145</v>
      </c>
      <c r="J37" s="19" t="s">
        <v>41</v>
      </c>
      <c r="K37" s="21">
        <v>43155</v>
      </c>
      <c r="L37" s="19" t="s">
        <v>41</v>
      </c>
      <c r="M37" s="54">
        <v>1</v>
      </c>
      <c r="N37" s="21">
        <v>43156</v>
      </c>
      <c r="O37" s="21">
        <v>43156</v>
      </c>
      <c r="P37" s="21">
        <v>43156</v>
      </c>
      <c r="Q37" s="22">
        <v>43168</v>
      </c>
      <c r="R37" s="22">
        <v>43076</v>
      </c>
      <c r="S37" s="19" t="s">
        <v>11</v>
      </c>
    </row>
    <row r="38" spans="1:19">
      <c r="A38" s="18">
        <v>2018</v>
      </c>
      <c r="B38" s="18" t="s">
        <v>97</v>
      </c>
      <c r="C38" s="1" t="s">
        <v>219</v>
      </c>
      <c r="D38" s="19" t="s">
        <v>98</v>
      </c>
      <c r="E38" s="20" t="s">
        <v>146</v>
      </c>
      <c r="F38" s="19" t="s">
        <v>36</v>
      </c>
      <c r="G38" s="21">
        <v>42685</v>
      </c>
      <c r="H38" s="19" t="s">
        <v>10</v>
      </c>
      <c r="I38" s="19" t="s">
        <v>147</v>
      </c>
      <c r="J38" s="19" t="s">
        <v>41</v>
      </c>
      <c r="K38" s="21">
        <v>43153</v>
      </c>
      <c r="L38" s="19" t="s">
        <v>41</v>
      </c>
      <c r="M38" s="54">
        <v>1</v>
      </c>
      <c r="N38" s="21">
        <v>43157</v>
      </c>
      <c r="O38" s="21">
        <v>43157</v>
      </c>
      <c r="P38" s="21">
        <v>43159</v>
      </c>
      <c r="Q38" s="22">
        <v>43168</v>
      </c>
      <c r="R38" s="22">
        <v>43128</v>
      </c>
      <c r="S38" s="19" t="s">
        <v>11</v>
      </c>
    </row>
    <row r="39" spans="1:19">
      <c r="A39" s="18">
        <v>2018</v>
      </c>
      <c r="B39" s="18" t="s">
        <v>90</v>
      </c>
      <c r="C39" s="1" t="s">
        <v>219</v>
      </c>
      <c r="D39" s="19" t="s">
        <v>88</v>
      </c>
      <c r="E39" s="20" t="s">
        <v>148</v>
      </c>
      <c r="F39" s="19" t="s">
        <v>36</v>
      </c>
      <c r="G39" s="21">
        <v>42891</v>
      </c>
      <c r="H39" s="19" t="s">
        <v>10</v>
      </c>
      <c r="I39" s="19" t="s">
        <v>149</v>
      </c>
      <c r="J39" s="19" t="s">
        <v>41</v>
      </c>
      <c r="K39" s="21">
        <v>43156</v>
      </c>
      <c r="L39" s="19" t="s">
        <v>11</v>
      </c>
      <c r="M39" s="54">
        <v>0</v>
      </c>
      <c r="N39" s="21">
        <v>43158</v>
      </c>
      <c r="O39" s="21">
        <v>43158</v>
      </c>
      <c r="P39" s="21">
        <v>43158</v>
      </c>
      <c r="Q39" s="22">
        <v>43168</v>
      </c>
      <c r="R39" s="22"/>
      <c r="S39" s="19" t="s">
        <v>11</v>
      </c>
    </row>
    <row r="40" spans="1:19">
      <c r="A40" s="18">
        <v>2018</v>
      </c>
      <c r="B40" s="18" t="s">
        <v>97</v>
      </c>
      <c r="C40" s="1" t="s">
        <v>219</v>
      </c>
      <c r="D40" s="19" t="s">
        <v>98</v>
      </c>
      <c r="E40" s="20" t="s">
        <v>150</v>
      </c>
      <c r="F40" s="19" t="s">
        <v>36</v>
      </c>
      <c r="G40" s="21">
        <v>35212</v>
      </c>
      <c r="H40" s="19" t="s">
        <v>9</v>
      </c>
      <c r="I40" s="19" t="s">
        <v>147</v>
      </c>
      <c r="J40" s="19" t="s">
        <v>41</v>
      </c>
      <c r="K40" s="21">
        <v>43153</v>
      </c>
      <c r="L40" s="19" t="s">
        <v>39</v>
      </c>
      <c r="M40" s="54" t="s">
        <v>39</v>
      </c>
      <c r="N40" s="21">
        <v>43157</v>
      </c>
      <c r="O40" s="21">
        <v>43157</v>
      </c>
      <c r="P40" s="21">
        <v>43157</v>
      </c>
      <c r="Q40" s="22">
        <v>43168</v>
      </c>
      <c r="R40" s="22"/>
      <c r="S40" s="19" t="s">
        <v>11</v>
      </c>
    </row>
    <row r="41" spans="1:19">
      <c r="A41" s="18">
        <v>2018</v>
      </c>
      <c r="B41" s="18" t="s">
        <v>99</v>
      </c>
      <c r="C41" s="1" t="s">
        <v>219</v>
      </c>
      <c r="D41" s="19" t="s">
        <v>100</v>
      </c>
      <c r="E41" s="20" t="s">
        <v>151</v>
      </c>
      <c r="F41" s="19" t="s">
        <v>36</v>
      </c>
      <c r="G41" s="21">
        <v>42942</v>
      </c>
      <c r="H41" s="19" t="s">
        <v>9</v>
      </c>
      <c r="I41" s="19" t="s">
        <v>152</v>
      </c>
      <c r="J41" s="19" t="s">
        <v>41</v>
      </c>
      <c r="K41" s="21">
        <v>43136</v>
      </c>
      <c r="L41" s="19" t="s">
        <v>40</v>
      </c>
      <c r="M41" s="19" t="s">
        <v>40</v>
      </c>
      <c r="N41" s="21">
        <v>43137</v>
      </c>
      <c r="O41" s="21">
        <v>43137</v>
      </c>
      <c r="P41" s="21">
        <v>43137</v>
      </c>
      <c r="Q41" s="22">
        <v>43147</v>
      </c>
      <c r="R41" s="22"/>
      <c r="S41" s="19" t="s">
        <v>11</v>
      </c>
    </row>
    <row r="42" spans="1:19">
      <c r="A42" s="18">
        <v>2018</v>
      </c>
      <c r="B42" s="18" t="s">
        <v>99</v>
      </c>
      <c r="C42" s="1" t="s">
        <v>219</v>
      </c>
      <c r="D42" s="19" t="s">
        <v>100</v>
      </c>
      <c r="E42" s="20" t="s">
        <v>153</v>
      </c>
      <c r="F42" s="19" t="s">
        <v>36</v>
      </c>
      <c r="G42" s="21">
        <v>42558</v>
      </c>
      <c r="H42" s="19" t="s">
        <v>10</v>
      </c>
      <c r="I42" s="19" t="s">
        <v>154</v>
      </c>
      <c r="J42" s="19" t="s">
        <v>41</v>
      </c>
      <c r="K42" s="21">
        <v>43150</v>
      </c>
      <c r="L42" s="19" t="s">
        <v>41</v>
      </c>
      <c r="M42" s="54">
        <v>2</v>
      </c>
      <c r="N42" s="21">
        <v>43150</v>
      </c>
      <c r="O42" s="21">
        <v>43150</v>
      </c>
      <c r="P42" s="21">
        <v>43150</v>
      </c>
      <c r="Q42" s="22">
        <v>43154</v>
      </c>
      <c r="R42" s="22">
        <v>43104</v>
      </c>
      <c r="S42" s="19" t="s">
        <v>11</v>
      </c>
    </row>
    <row r="43" spans="1:19">
      <c r="A43" s="18">
        <v>2018</v>
      </c>
      <c r="B43" s="18" t="s">
        <v>99</v>
      </c>
      <c r="C43" s="1" t="s">
        <v>219</v>
      </c>
      <c r="D43" s="19" t="s">
        <v>100</v>
      </c>
      <c r="E43" s="20" t="s">
        <v>155</v>
      </c>
      <c r="F43" s="19" t="s">
        <v>36</v>
      </c>
      <c r="G43" s="21">
        <v>41189</v>
      </c>
      <c r="H43" s="19" t="s">
        <v>10</v>
      </c>
      <c r="I43" s="19" t="s">
        <v>156</v>
      </c>
      <c r="J43" s="19" t="s">
        <v>41</v>
      </c>
      <c r="K43" s="21">
        <v>43166</v>
      </c>
      <c r="L43" s="19" t="s">
        <v>41</v>
      </c>
      <c r="M43" s="54">
        <v>2</v>
      </c>
      <c r="N43" s="21">
        <v>43169</v>
      </c>
      <c r="O43" s="21">
        <v>43169</v>
      </c>
      <c r="P43" s="21">
        <v>43169</v>
      </c>
      <c r="Q43" s="22">
        <v>43175</v>
      </c>
      <c r="R43" s="22">
        <v>41925</v>
      </c>
      <c r="S43" s="19" t="s">
        <v>11</v>
      </c>
    </row>
    <row r="44" spans="1:19">
      <c r="A44" s="18">
        <v>2018</v>
      </c>
      <c r="B44" s="18" t="s">
        <v>95</v>
      </c>
      <c r="C44" s="1" t="s">
        <v>219</v>
      </c>
      <c r="D44" s="19" t="s">
        <v>96</v>
      </c>
      <c r="E44" s="20" t="s">
        <v>157</v>
      </c>
      <c r="F44" s="19" t="s">
        <v>36</v>
      </c>
      <c r="G44" s="21">
        <v>35875</v>
      </c>
      <c r="H44" s="19" t="s">
        <v>10</v>
      </c>
      <c r="I44" s="19" t="s">
        <v>158</v>
      </c>
      <c r="J44" s="19" t="s">
        <v>41</v>
      </c>
      <c r="K44" s="21">
        <v>43140</v>
      </c>
      <c r="L44" s="19" t="s">
        <v>11</v>
      </c>
      <c r="M44" s="54">
        <v>0</v>
      </c>
      <c r="N44" s="21">
        <v>43143</v>
      </c>
      <c r="O44" s="21">
        <v>43144</v>
      </c>
      <c r="P44" s="21">
        <v>43144</v>
      </c>
      <c r="Q44" s="22">
        <v>43151</v>
      </c>
      <c r="R44" s="22"/>
      <c r="S44" s="19" t="s">
        <v>11</v>
      </c>
    </row>
    <row r="45" spans="1:19">
      <c r="A45" s="18">
        <v>2018</v>
      </c>
      <c r="B45" s="18" t="s">
        <v>99</v>
      </c>
      <c r="C45" s="1" t="s">
        <v>219</v>
      </c>
      <c r="D45" s="19" t="s">
        <v>100</v>
      </c>
      <c r="E45" s="20" t="s">
        <v>159</v>
      </c>
      <c r="F45" s="19" t="s">
        <v>36</v>
      </c>
      <c r="G45" s="21">
        <v>42858</v>
      </c>
      <c r="H45" s="19" t="s">
        <v>10</v>
      </c>
      <c r="I45" s="19" t="s">
        <v>160</v>
      </c>
      <c r="J45" s="19" t="s">
        <v>41</v>
      </c>
      <c r="K45" s="21">
        <v>43167</v>
      </c>
      <c r="L45" s="19" t="s">
        <v>40</v>
      </c>
      <c r="M45" s="19" t="s">
        <v>40</v>
      </c>
      <c r="N45" s="21">
        <v>43168</v>
      </c>
      <c r="O45" s="21">
        <v>43168</v>
      </c>
      <c r="P45" s="21">
        <v>43168</v>
      </c>
      <c r="Q45" s="22">
        <v>43175</v>
      </c>
      <c r="R45" s="22"/>
      <c r="S45" s="19" t="s">
        <v>11</v>
      </c>
    </row>
    <row r="46" spans="1:19">
      <c r="A46" s="18">
        <v>2018</v>
      </c>
      <c r="B46" s="18" t="s">
        <v>91</v>
      </c>
      <c r="C46" s="1" t="s">
        <v>219</v>
      </c>
      <c r="D46" s="19" t="s">
        <v>92</v>
      </c>
      <c r="E46" s="20" t="s">
        <v>161</v>
      </c>
      <c r="F46" s="19" t="s">
        <v>36</v>
      </c>
      <c r="G46" s="21">
        <v>42304</v>
      </c>
      <c r="H46" s="19" t="s">
        <v>10</v>
      </c>
      <c r="I46" s="19" t="s">
        <v>162</v>
      </c>
      <c r="J46" s="19" t="s">
        <v>41</v>
      </c>
      <c r="K46" s="21">
        <v>43171</v>
      </c>
      <c r="L46" s="19" t="s">
        <v>41</v>
      </c>
      <c r="M46" s="54">
        <v>2</v>
      </c>
      <c r="N46" s="21">
        <v>43172</v>
      </c>
      <c r="O46" s="21">
        <v>43172</v>
      </c>
      <c r="P46" s="21">
        <v>43172</v>
      </c>
      <c r="Q46" s="22">
        <v>43175</v>
      </c>
      <c r="R46" s="22">
        <v>42887</v>
      </c>
      <c r="S46" s="19" t="s">
        <v>11</v>
      </c>
    </row>
    <row r="47" spans="1:19">
      <c r="A47" s="18">
        <v>2018</v>
      </c>
      <c r="B47" s="18" t="s">
        <v>97</v>
      </c>
      <c r="C47" s="1" t="s">
        <v>219</v>
      </c>
      <c r="D47" s="19" t="s">
        <v>98</v>
      </c>
      <c r="E47" s="20" t="s">
        <v>163</v>
      </c>
      <c r="F47" s="19" t="s">
        <v>36</v>
      </c>
      <c r="G47" s="21">
        <v>42718</v>
      </c>
      <c r="H47" s="19" t="s">
        <v>9</v>
      </c>
      <c r="I47" s="19" t="s">
        <v>164</v>
      </c>
      <c r="J47" s="19" t="s">
        <v>41</v>
      </c>
      <c r="K47" s="21">
        <v>43132</v>
      </c>
      <c r="L47" s="19" t="s">
        <v>41</v>
      </c>
      <c r="M47" s="54">
        <v>1</v>
      </c>
      <c r="N47" s="21">
        <v>43132</v>
      </c>
      <c r="O47" s="21">
        <v>43132</v>
      </c>
      <c r="P47" s="21">
        <v>43132</v>
      </c>
      <c r="Q47" s="22">
        <v>43147</v>
      </c>
      <c r="R47" s="22">
        <v>43117</v>
      </c>
      <c r="S47" s="19" t="s">
        <v>41</v>
      </c>
    </row>
    <row r="48" spans="1:19">
      <c r="A48" s="18">
        <v>2018</v>
      </c>
      <c r="B48" s="18" t="s">
        <v>97</v>
      </c>
      <c r="C48" s="1" t="s">
        <v>219</v>
      </c>
      <c r="D48" s="19" t="s">
        <v>98</v>
      </c>
      <c r="E48" s="20" t="s">
        <v>165</v>
      </c>
      <c r="F48" s="19" t="s">
        <v>36</v>
      </c>
      <c r="G48" s="21">
        <v>42678</v>
      </c>
      <c r="H48" s="19" t="s">
        <v>9</v>
      </c>
      <c r="I48" s="19" t="s">
        <v>166</v>
      </c>
      <c r="J48" s="19" t="s">
        <v>41</v>
      </c>
      <c r="K48" s="21">
        <v>43129</v>
      </c>
      <c r="L48" s="19" t="s">
        <v>41</v>
      </c>
      <c r="M48" s="54">
        <v>2</v>
      </c>
      <c r="N48" s="21">
        <v>43138</v>
      </c>
      <c r="O48" s="21">
        <v>43138</v>
      </c>
      <c r="P48" s="21">
        <v>43131</v>
      </c>
      <c r="Q48" s="22">
        <v>43147</v>
      </c>
      <c r="R48" s="22">
        <v>43074</v>
      </c>
      <c r="S48" s="19" t="s">
        <v>11</v>
      </c>
    </row>
    <row r="49" spans="1:19">
      <c r="A49" s="18">
        <v>2018</v>
      </c>
      <c r="B49" s="18" t="s">
        <v>97</v>
      </c>
      <c r="C49" s="1" t="s">
        <v>219</v>
      </c>
      <c r="D49" s="19" t="s">
        <v>98</v>
      </c>
      <c r="E49" s="20" t="s">
        <v>167</v>
      </c>
      <c r="F49" s="19" t="s">
        <v>36</v>
      </c>
      <c r="G49" s="21">
        <v>42966</v>
      </c>
      <c r="H49" s="19" t="s">
        <v>9</v>
      </c>
      <c r="I49" s="19" t="s">
        <v>168</v>
      </c>
      <c r="J49" s="19" t="s">
        <v>41</v>
      </c>
      <c r="K49" s="21">
        <v>43171</v>
      </c>
      <c r="L49" s="19" t="s">
        <v>40</v>
      </c>
      <c r="M49" s="19" t="s">
        <v>40</v>
      </c>
      <c r="N49" s="21">
        <v>43174</v>
      </c>
      <c r="O49" s="21">
        <v>43174</v>
      </c>
      <c r="P49" s="21">
        <v>43175</v>
      </c>
      <c r="Q49" s="22">
        <v>43175</v>
      </c>
      <c r="R49" s="22"/>
      <c r="S49" s="19" t="s">
        <v>39</v>
      </c>
    </row>
    <row r="50" spans="1:19">
      <c r="A50" s="18">
        <v>2018</v>
      </c>
      <c r="B50" s="18" t="s">
        <v>90</v>
      </c>
      <c r="C50" s="1" t="s">
        <v>219</v>
      </c>
      <c r="D50" s="19" t="s">
        <v>88</v>
      </c>
      <c r="E50" s="20" t="s">
        <v>169</v>
      </c>
      <c r="F50" s="19" t="s">
        <v>36</v>
      </c>
      <c r="G50" s="21">
        <v>42892</v>
      </c>
      <c r="H50" s="19" t="s">
        <v>9</v>
      </c>
      <c r="I50" s="19" t="s">
        <v>170</v>
      </c>
      <c r="J50" s="19" t="s">
        <v>41</v>
      </c>
      <c r="K50" s="21">
        <v>43151</v>
      </c>
      <c r="L50" s="19" t="s">
        <v>39</v>
      </c>
      <c r="M50" s="54" t="s">
        <v>39</v>
      </c>
      <c r="N50" s="21">
        <v>43160</v>
      </c>
      <c r="O50" s="21">
        <v>43160</v>
      </c>
      <c r="P50" s="21">
        <v>43160</v>
      </c>
      <c r="Q50" s="22">
        <v>43167</v>
      </c>
      <c r="R50" s="22"/>
      <c r="S50" s="19" t="s">
        <v>39</v>
      </c>
    </row>
    <row r="51" spans="1:19">
      <c r="A51" s="18">
        <v>2018</v>
      </c>
      <c r="B51" s="55" t="s">
        <v>90</v>
      </c>
      <c r="C51" s="1" t="s">
        <v>219</v>
      </c>
      <c r="D51" s="56" t="s">
        <v>88</v>
      </c>
      <c r="E51" s="20" t="s">
        <v>171</v>
      </c>
      <c r="F51" s="19" t="s">
        <v>36</v>
      </c>
      <c r="G51" s="21">
        <v>36027</v>
      </c>
      <c r="H51" s="19" t="s">
        <v>9</v>
      </c>
      <c r="I51" s="19" t="s">
        <v>172</v>
      </c>
      <c r="J51" s="19" t="s">
        <v>41</v>
      </c>
      <c r="K51" s="21">
        <v>43195</v>
      </c>
      <c r="L51" s="19" t="s">
        <v>41</v>
      </c>
      <c r="M51" s="54">
        <v>2</v>
      </c>
      <c r="N51" s="21">
        <v>43196</v>
      </c>
      <c r="O51" s="21">
        <v>43196</v>
      </c>
      <c r="P51" s="21">
        <v>43196</v>
      </c>
      <c r="Q51" s="22">
        <v>43202</v>
      </c>
      <c r="R51" s="22">
        <v>36725</v>
      </c>
      <c r="S51" s="19" t="s">
        <v>39</v>
      </c>
    </row>
    <row r="52" spans="1:19">
      <c r="A52" s="18">
        <v>2018</v>
      </c>
      <c r="B52" s="55" t="s">
        <v>90</v>
      </c>
      <c r="C52" s="1" t="s">
        <v>219</v>
      </c>
      <c r="D52" s="56" t="s">
        <v>88</v>
      </c>
      <c r="E52" s="20" t="s">
        <v>173</v>
      </c>
      <c r="F52" s="19" t="s">
        <v>36</v>
      </c>
      <c r="G52" s="21">
        <v>39041</v>
      </c>
      <c r="H52" s="19" t="s">
        <v>10</v>
      </c>
      <c r="I52" s="19" t="s">
        <v>174</v>
      </c>
      <c r="J52" s="19" t="s">
        <v>41</v>
      </c>
      <c r="K52" s="21">
        <v>43194</v>
      </c>
      <c r="L52" s="19" t="s">
        <v>41</v>
      </c>
      <c r="M52" s="54">
        <v>2</v>
      </c>
      <c r="N52" s="21">
        <v>43196</v>
      </c>
      <c r="O52" s="21">
        <v>43196</v>
      </c>
      <c r="P52" s="21">
        <v>43196</v>
      </c>
      <c r="Q52" s="22">
        <v>43202</v>
      </c>
      <c r="R52" s="22">
        <v>39770</v>
      </c>
      <c r="S52" s="19" t="s">
        <v>39</v>
      </c>
    </row>
    <row r="53" spans="1:19">
      <c r="A53" s="18">
        <v>2018</v>
      </c>
      <c r="B53" s="18" t="s">
        <v>97</v>
      </c>
      <c r="C53" s="1" t="s">
        <v>219</v>
      </c>
      <c r="D53" s="19" t="s">
        <v>98</v>
      </c>
      <c r="E53" s="20" t="s">
        <v>175</v>
      </c>
      <c r="F53" s="19" t="s">
        <v>36</v>
      </c>
      <c r="G53" s="21">
        <v>42704</v>
      </c>
      <c r="H53" s="19" t="s">
        <v>10</v>
      </c>
      <c r="I53" s="19" t="s">
        <v>176</v>
      </c>
      <c r="J53" s="19" t="s">
        <v>41</v>
      </c>
      <c r="K53" s="21">
        <v>43195</v>
      </c>
      <c r="L53" s="19" t="s">
        <v>11</v>
      </c>
      <c r="M53" s="54">
        <v>0</v>
      </c>
      <c r="N53" s="21">
        <v>43196</v>
      </c>
      <c r="O53" s="21">
        <v>43196</v>
      </c>
      <c r="P53" s="21">
        <v>43199</v>
      </c>
      <c r="Q53" s="22">
        <v>43202</v>
      </c>
      <c r="R53" s="22"/>
      <c r="S53" s="19" t="s">
        <v>39</v>
      </c>
    </row>
    <row r="54" spans="1:19">
      <c r="A54" s="18">
        <v>2018</v>
      </c>
      <c r="B54" s="55" t="s">
        <v>90</v>
      </c>
      <c r="C54" s="1" t="s">
        <v>219</v>
      </c>
      <c r="D54" s="56" t="s">
        <v>88</v>
      </c>
      <c r="E54" s="20" t="s">
        <v>177</v>
      </c>
      <c r="F54" s="19" t="s">
        <v>36</v>
      </c>
      <c r="G54" s="21">
        <v>42933</v>
      </c>
      <c r="H54" s="19" t="s">
        <v>10</v>
      </c>
      <c r="I54" s="19" t="s">
        <v>178</v>
      </c>
      <c r="J54" s="19" t="s">
        <v>41</v>
      </c>
      <c r="K54" s="21">
        <v>43200</v>
      </c>
      <c r="L54" s="19" t="s">
        <v>40</v>
      </c>
      <c r="M54" s="19" t="s">
        <v>40</v>
      </c>
      <c r="N54" s="21">
        <v>43201</v>
      </c>
      <c r="O54" s="21">
        <v>43202</v>
      </c>
      <c r="P54" s="21">
        <v>43202</v>
      </c>
      <c r="Q54" s="22">
        <v>43208</v>
      </c>
      <c r="R54" s="22"/>
      <c r="S54" s="19" t="s">
        <v>11</v>
      </c>
    </row>
    <row r="55" spans="1:19">
      <c r="A55" s="18">
        <v>2018</v>
      </c>
      <c r="B55" s="18" t="s">
        <v>99</v>
      </c>
      <c r="C55" s="1" t="s">
        <v>219</v>
      </c>
      <c r="D55" s="19" t="s">
        <v>100</v>
      </c>
      <c r="E55" s="20" t="s">
        <v>179</v>
      </c>
      <c r="F55" s="19" t="s">
        <v>36</v>
      </c>
      <c r="G55" s="21">
        <v>42734</v>
      </c>
      <c r="H55" s="19" t="s">
        <v>9</v>
      </c>
      <c r="I55" s="19" t="s">
        <v>180</v>
      </c>
      <c r="J55" s="19" t="s">
        <v>41</v>
      </c>
      <c r="K55" s="21">
        <v>43148</v>
      </c>
      <c r="L55" s="19" t="s">
        <v>41</v>
      </c>
      <c r="M55" s="54">
        <v>1</v>
      </c>
      <c r="N55" s="21">
        <v>43150</v>
      </c>
      <c r="O55" s="21">
        <v>43150</v>
      </c>
      <c r="P55" s="21">
        <v>43150</v>
      </c>
      <c r="Q55" s="22">
        <v>43154</v>
      </c>
      <c r="R55" s="22">
        <v>43090</v>
      </c>
      <c r="S55" s="19" t="s">
        <v>11</v>
      </c>
    </row>
    <row r="56" spans="1:19">
      <c r="A56" s="18">
        <v>2018</v>
      </c>
      <c r="B56" s="18" t="s">
        <v>97</v>
      </c>
      <c r="C56" s="1" t="s">
        <v>219</v>
      </c>
      <c r="D56" s="19" t="s">
        <v>98</v>
      </c>
      <c r="E56" s="20" t="s">
        <v>181</v>
      </c>
      <c r="F56" s="19" t="s">
        <v>36</v>
      </c>
      <c r="G56" s="21">
        <v>37715</v>
      </c>
      <c r="H56" s="19" t="s">
        <v>9</v>
      </c>
      <c r="I56" s="19" t="s">
        <v>182</v>
      </c>
      <c r="J56" s="19" t="s">
        <v>41</v>
      </c>
      <c r="K56" s="21">
        <v>43150</v>
      </c>
      <c r="L56" s="19" t="s">
        <v>41</v>
      </c>
      <c r="M56" s="54">
        <v>2</v>
      </c>
      <c r="N56" s="21">
        <v>43153</v>
      </c>
      <c r="O56" s="21">
        <v>43153</v>
      </c>
      <c r="P56" s="21">
        <v>43153</v>
      </c>
      <c r="Q56" s="22">
        <v>43158</v>
      </c>
      <c r="R56" s="22">
        <v>38413</v>
      </c>
      <c r="S56" s="19" t="s">
        <v>11</v>
      </c>
    </row>
    <row r="57" spans="1:19">
      <c r="A57" s="18">
        <v>2018</v>
      </c>
      <c r="B57" s="18" t="s">
        <v>99</v>
      </c>
      <c r="C57" s="1" t="s">
        <v>219</v>
      </c>
      <c r="D57" s="19" t="s">
        <v>100</v>
      </c>
      <c r="E57" s="20" t="s">
        <v>183</v>
      </c>
      <c r="F57" s="19" t="s">
        <v>36</v>
      </c>
      <c r="G57" s="21">
        <v>42398</v>
      </c>
      <c r="H57" s="19" t="s">
        <v>10</v>
      </c>
      <c r="I57" s="19" t="s">
        <v>184</v>
      </c>
      <c r="J57" s="19" t="s">
        <v>41</v>
      </c>
      <c r="K57" s="21">
        <v>43167</v>
      </c>
      <c r="L57" s="19" t="s">
        <v>41</v>
      </c>
      <c r="M57" s="54">
        <v>1</v>
      </c>
      <c r="N57" s="21">
        <v>43169</v>
      </c>
      <c r="O57" s="21">
        <v>43169</v>
      </c>
      <c r="P57" s="21">
        <v>43169</v>
      </c>
      <c r="Q57" s="22">
        <v>43175</v>
      </c>
      <c r="R57" s="22">
        <v>42773</v>
      </c>
      <c r="S57" s="19" t="s">
        <v>11</v>
      </c>
    </row>
    <row r="58" spans="1:19">
      <c r="A58" s="18">
        <v>2018</v>
      </c>
      <c r="B58" s="18" t="s">
        <v>93</v>
      </c>
      <c r="C58" s="1" t="s">
        <v>219</v>
      </c>
      <c r="D58" s="19" t="s">
        <v>94</v>
      </c>
      <c r="E58" s="20" t="s">
        <v>185</v>
      </c>
      <c r="F58" s="19" t="s">
        <v>36</v>
      </c>
      <c r="G58" s="21">
        <v>41272</v>
      </c>
      <c r="H58" s="19" t="s">
        <v>10</v>
      </c>
      <c r="I58" s="19" t="s">
        <v>186</v>
      </c>
      <c r="J58" s="19" t="s">
        <v>41</v>
      </c>
      <c r="K58" s="21">
        <v>43210</v>
      </c>
      <c r="L58" s="19" t="s">
        <v>41</v>
      </c>
      <c r="M58" s="54">
        <v>2</v>
      </c>
      <c r="N58" s="21">
        <v>43210</v>
      </c>
      <c r="O58" s="21">
        <v>43210</v>
      </c>
      <c r="P58" s="21">
        <v>43210</v>
      </c>
      <c r="Q58" s="22">
        <v>43216</v>
      </c>
      <c r="R58" s="22">
        <v>41996</v>
      </c>
      <c r="S58" s="19" t="s">
        <v>39</v>
      </c>
    </row>
    <row r="59" spans="1:19">
      <c r="A59" s="18">
        <v>2018</v>
      </c>
      <c r="B59" s="18" t="s">
        <v>99</v>
      </c>
      <c r="C59" s="1" t="s">
        <v>219</v>
      </c>
      <c r="D59" s="19" t="s">
        <v>100</v>
      </c>
      <c r="E59" s="20" t="s">
        <v>187</v>
      </c>
      <c r="F59" s="19" t="s">
        <v>36</v>
      </c>
      <c r="G59" s="21">
        <v>43013</v>
      </c>
      <c r="H59" s="19" t="s">
        <v>10</v>
      </c>
      <c r="I59" s="19" t="s">
        <v>188</v>
      </c>
      <c r="J59" s="19" t="s">
        <v>41</v>
      </c>
      <c r="K59" s="21">
        <v>43208</v>
      </c>
      <c r="L59" s="19" t="s">
        <v>40</v>
      </c>
      <c r="M59" s="19" t="s">
        <v>40</v>
      </c>
      <c r="N59" s="21">
        <v>43210</v>
      </c>
      <c r="O59" s="21">
        <v>43210</v>
      </c>
      <c r="P59" s="21">
        <v>43210</v>
      </c>
      <c r="Q59" s="22">
        <v>43216</v>
      </c>
      <c r="R59" s="22"/>
      <c r="S59" s="19" t="s">
        <v>39</v>
      </c>
    </row>
    <row r="60" spans="1:19">
      <c r="A60" s="18">
        <v>2018</v>
      </c>
      <c r="B60" s="18" t="s">
        <v>93</v>
      </c>
      <c r="C60" s="1" t="s">
        <v>219</v>
      </c>
      <c r="D60" s="19" t="s">
        <v>94</v>
      </c>
      <c r="E60" s="20" t="s">
        <v>189</v>
      </c>
      <c r="F60" s="19" t="s">
        <v>36</v>
      </c>
      <c r="G60" s="21">
        <v>40768</v>
      </c>
      <c r="H60" s="19" t="s">
        <v>9</v>
      </c>
      <c r="I60" s="19" t="s">
        <v>190</v>
      </c>
      <c r="J60" s="19" t="s">
        <v>41</v>
      </c>
      <c r="K60" s="21">
        <v>43207</v>
      </c>
      <c r="L60" s="19" t="s">
        <v>41</v>
      </c>
      <c r="M60" s="54">
        <v>2</v>
      </c>
      <c r="N60" s="21">
        <v>43208</v>
      </c>
      <c r="O60" s="21">
        <v>43209</v>
      </c>
      <c r="P60" s="21">
        <v>43208</v>
      </c>
      <c r="Q60" s="22">
        <v>43216</v>
      </c>
      <c r="R60" s="22">
        <v>41507</v>
      </c>
      <c r="S60" s="19" t="s">
        <v>11</v>
      </c>
    </row>
    <row r="61" spans="1:19">
      <c r="A61" s="18">
        <v>2018</v>
      </c>
      <c r="B61" s="18" t="s">
        <v>99</v>
      </c>
      <c r="C61" s="1" t="s">
        <v>219</v>
      </c>
      <c r="D61" s="19" t="s">
        <v>100</v>
      </c>
      <c r="E61" s="20" t="s">
        <v>191</v>
      </c>
      <c r="F61" s="19" t="s">
        <v>36</v>
      </c>
      <c r="G61" s="21">
        <v>43035</v>
      </c>
      <c r="H61" s="19" t="s">
        <v>10</v>
      </c>
      <c r="I61" s="19" t="s">
        <v>192</v>
      </c>
      <c r="J61" s="19" t="s">
        <v>41</v>
      </c>
      <c r="K61" s="21">
        <v>43217</v>
      </c>
      <c r="L61" s="19" t="s">
        <v>40</v>
      </c>
      <c r="M61" s="19" t="s">
        <v>40</v>
      </c>
      <c r="N61" s="21">
        <v>43218</v>
      </c>
      <c r="O61" s="21">
        <v>43218</v>
      </c>
      <c r="P61" s="21">
        <v>43218</v>
      </c>
      <c r="Q61" s="22">
        <v>43224</v>
      </c>
      <c r="R61" s="22"/>
      <c r="S61" s="19" t="s">
        <v>11</v>
      </c>
    </row>
    <row r="62" spans="1:19">
      <c r="A62" s="18">
        <v>2018</v>
      </c>
      <c r="B62" s="18" t="s">
        <v>91</v>
      </c>
      <c r="C62" s="1" t="s">
        <v>219</v>
      </c>
      <c r="D62" s="19" t="s">
        <v>92</v>
      </c>
      <c r="E62" s="20" t="s">
        <v>193</v>
      </c>
      <c r="F62" s="19" t="s">
        <v>36</v>
      </c>
      <c r="G62" s="21">
        <v>42037</v>
      </c>
      <c r="H62" s="19" t="s">
        <v>10</v>
      </c>
      <c r="I62" s="19" t="s">
        <v>194</v>
      </c>
      <c r="J62" s="19" t="s">
        <v>41</v>
      </c>
      <c r="K62" s="21">
        <v>43216</v>
      </c>
      <c r="L62" s="19" t="s">
        <v>41</v>
      </c>
      <c r="M62" s="54">
        <v>2</v>
      </c>
      <c r="N62" s="21">
        <v>43227</v>
      </c>
      <c r="O62" s="21">
        <v>43227</v>
      </c>
      <c r="P62" s="21">
        <v>43227</v>
      </c>
      <c r="Q62" s="22">
        <v>43230</v>
      </c>
      <c r="R62" s="22">
        <v>42611</v>
      </c>
      <c r="S62" s="19" t="s">
        <v>11</v>
      </c>
    </row>
    <row r="63" spans="1:19">
      <c r="A63" s="18">
        <v>2018</v>
      </c>
      <c r="B63" s="18" t="s">
        <v>90</v>
      </c>
      <c r="C63" s="1" t="s">
        <v>219</v>
      </c>
      <c r="D63" s="19" t="s">
        <v>88</v>
      </c>
      <c r="E63" s="20" t="s">
        <v>195</v>
      </c>
      <c r="F63" s="19" t="s">
        <v>36</v>
      </c>
      <c r="G63" s="21">
        <v>43038</v>
      </c>
      <c r="H63" s="19" t="s">
        <v>9</v>
      </c>
      <c r="I63" s="19" t="s">
        <v>196</v>
      </c>
      <c r="J63" s="19" t="s">
        <v>41</v>
      </c>
      <c r="K63" s="21">
        <v>43221</v>
      </c>
      <c r="L63" s="19" t="s">
        <v>40</v>
      </c>
      <c r="M63" s="19" t="s">
        <v>40</v>
      </c>
      <c r="N63" s="21">
        <v>43222</v>
      </c>
      <c r="O63" s="21">
        <v>43225</v>
      </c>
      <c r="P63" s="21">
        <v>43225</v>
      </c>
      <c r="Q63" s="22">
        <v>43230</v>
      </c>
      <c r="R63" s="22"/>
      <c r="S63" s="19" t="s">
        <v>11</v>
      </c>
    </row>
    <row r="64" spans="1:19">
      <c r="A64" s="18">
        <v>2018</v>
      </c>
      <c r="B64" s="18" t="s">
        <v>90</v>
      </c>
      <c r="C64" s="1" t="s">
        <v>219</v>
      </c>
      <c r="D64" s="19" t="s">
        <v>88</v>
      </c>
      <c r="E64" s="20" t="s">
        <v>197</v>
      </c>
      <c r="F64" s="19" t="s">
        <v>36</v>
      </c>
      <c r="G64" s="21">
        <v>32665</v>
      </c>
      <c r="H64" s="19" t="s">
        <v>10</v>
      </c>
      <c r="I64" s="19" t="s">
        <v>198</v>
      </c>
      <c r="J64" s="19" t="s">
        <v>41</v>
      </c>
      <c r="K64" s="21">
        <v>43143</v>
      </c>
      <c r="L64" s="19" t="s">
        <v>41</v>
      </c>
      <c r="M64" s="54">
        <v>2</v>
      </c>
      <c r="N64" s="21">
        <v>43147</v>
      </c>
      <c r="O64" s="21">
        <v>43153</v>
      </c>
      <c r="P64" s="21">
        <v>43153</v>
      </c>
      <c r="Q64" s="22">
        <v>43158</v>
      </c>
      <c r="R64" s="22"/>
      <c r="S64" s="19" t="s">
        <v>11</v>
      </c>
    </row>
    <row r="65" spans="1:19">
      <c r="A65" s="18">
        <v>2018</v>
      </c>
      <c r="B65" s="18" t="s">
        <v>93</v>
      </c>
      <c r="C65" s="1" t="s">
        <v>219</v>
      </c>
      <c r="D65" s="19" t="s">
        <v>94</v>
      </c>
      <c r="E65" s="20" t="s">
        <v>199</v>
      </c>
      <c r="F65" s="19" t="s">
        <v>36</v>
      </c>
      <c r="G65" s="21">
        <v>39882</v>
      </c>
      <c r="H65" s="19" t="s">
        <v>9</v>
      </c>
      <c r="I65" s="19" t="s">
        <v>200</v>
      </c>
      <c r="J65" s="19" t="s">
        <v>41</v>
      </c>
      <c r="K65" s="21">
        <v>43158</v>
      </c>
      <c r="L65" s="19" t="s">
        <v>41</v>
      </c>
      <c r="M65" s="54">
        <v>2</v>
      </c>
      <c r="N65" s="21">
        <v>43164</v>
      </c>
      <c r="O65" s="21">
        <v>43164</v>
      </c>
      <c r="P65" s="21">
        <v>43164</v>
      </c>
      <c r="Q65" s="22">
        <v>43167</v>
      </c>
      <c r="R65" s="22">
        <v>41347</v>
      </c>
      <c r="S65" s="19" t="s">
        <v>11</v>
      </c>
    </row>
    <row r="66" spans="1:19">
      <c r="A66" s="18">
        <v>2018</v>
      </c>
      <c r="B66" s="18" t="s">
        <v>91</v>
      </c>
      <c r="C66" s="1" t="s">
        <v>219</v>
      </c>
      <c r="D66" s="19" t="s">
        <v>92</v>
      </c>
      <c r="E66" s="20" t="s">
        <v>201</v>
      </c>
      <c r="F66" s="19" t="s">
        <v>36</v>
      </c>
      <c r="G66" s="21">
        <v>41578</v>
      </c>
      <c r="H66" s="19" t="s">
        <v>9</v>
      </c>
      <c r="I66" s="19" t="s">
        <v>202</v>
      </c>
      <c r="J66" s="19" t="s">
        <v>41</v>
      </c>
      <c r="K66" s="21">
        <v>43228</v>
      </c>
      <c r="L66" s="19" t="s">
        <v>41</v>
      </c>
      <c r="M66" s="54">
        <v>2</v>
      </c>
      <c r="N66" s="21">
        <v>43229</v>
      </c>
      <c r="O66" s="21">
        <v>43229</v>
      </c>
      <c r="P66" s="21">
        <v>43229</v>
      </c>
      <c r="Q66" s="22">
        <v>43234</v>
      </c>
      <c r="R66" s="22">
        <v>42114</v>
      </c>
      <c r="S66" s="19" t="s">
        <v>11</v>
      </c>
    </row>
    <row r="67" spans="1:19">
      <c r="A67" s="18">
        <v>2018</v>
      </c>
      <c r="B67" s="18" t="s">
        <v>90</v>
      </c>
      <c r="C67" s="1" t="s">
        <v>219</v>
      </c>
      <c r="D67" s="19" t="s">
        <v>88</v>
      </c>
      <c r="E67" s="20" t="s">
        <v>203</v>
      </c>
      <c r="F67" s="19" t="s">
        <v>36</v>
      </c>
      <c r="G67" s="21">
        <v>42749</v>
      </c>
      <c r="H67" s="19" t="s">
        <v>10</v>
      </c>
      <c r="I67" s="19" t="s">
        <v>204</v>
      </c>
      <c r="J67" s="19" t="s">
        <v>41</v>
      </c>
      <c r="K67" s="21">
        <v>43239</v>
      </c>
      <c r="L67" s="19" t="s">
        <v>41</v>
      </c>
      <c r="M67" s="54">
        <v>1</v>
      </c>
      <c r="N67" s="21">
        <v>43239</v>
      </c>
      <c r="O67" s="21">
        <v>43239</v>
      </c>
      <c r="P67" s="21">
        <v>43239</v>
      </c>
      <c r="Q67" s="22">
        <v>43291</v>
      </c>
      <c r="R67" s="22">
        <v>43081</v>
      </c>
      <c r="S67" s="19" t="s">
        <v>11</v>
      </c>
    </row>
    <row r="68" spans="1:19">
      <c r="A68" s="18">
        <v>2018</v>
      </c>
      <c r="B68" s="18" t="s">
        <v>99</v>
      </c>
      <c r="C68" s="1" t="s">
        <v>219</v>
      </c>
      <c r="D68" s="19" t="s">
        <v>100</v>
      </c>
      <c r="E68" s="20" t="s">
        <v>205</v>
      </c>
      <c r="F68" s="19" t="s">
        <v>36</v>
      </c>
      <c r="G68" s="21">
        <v>42640</v>
      </c>
      <c r="H68" s="19" t="s">
        <v>9</v>
      </c>
      <c r="I68" s="19" t="s">
        <v>206</v>
      </c>
      <c r="J68" s="19" t="s">
        <v>41</v>
      </c>
      <c r="K68" s="21">
        <v>43243</v>
      </c>
      <c r="L68" s="19" t="s">
        <v>41</v>
      </c>
      <c r="M68" s="54">
        <v>2</v>
      </c>
      <c r="N68" s="21">
        <v>43243</v>
      </c>
      <c r="O68" s="21">
        <v>43243</v>
      </c>
      <c r="P68" s="21">
        <v>43243</v>
      </c>
      <c r="Q68" s="22">
        <v>43258</v>
      </c>
      <c r="R68" s="22">
        <v>43167</v>
      </c>
      <c r="S68" s="19" t="s">
        <v>11</v>
      </c>
    </row>
    <row r="69" spans="1:19">
      <c r="A69" s="18">
        <v>2018</v>
      </c>
      <c r="B69" s="18" t="s">
        <v>91</v>
      </c>
      <c r="C69" s="1" t="s">
        <v>219</v>
      </c>
      <c r="D69" s="19" t="s">
        <v>92</v>
      </c>
      <c r="E69" s="20" t="s">
        <v>207</v>
      </c>
      <c r="F69" s="19" t="s">
        <v>36</v>
      </c>
      <c r="G69" s="21">
        <v>42869</v>
      </c>
      <c r="H69" s="19" t="s">
        <v>10</v>
      </c>
      <c r="I69" s="19" t="s">
        <v>208</v>
      </c>
      <c r="J69" s="19" t="s">
        <v>41</v>
      </c>
      <c r="K69" s="21">
        <v>43359</v>
      </c>
      <c r="L69" s="19" t="s">
        <v>41</v>
      </c>
      <c r="M69" s="54">
        <v>1</v>
      </c>
      <c r="N69" s="21">
        <v>43361</v>
      </c>
      <c r="O69" s="21">
        <v>43361</v>
      </c>
      <c r="P69" s="21">
        <v>43361</v>
      </c>
      <c r="Q69" s="22">
        <v>43374</v>
      </c>
      <c r="R69" s="22">
        <v>43237</v>
      </c>
      <c r="S69" s="19" t="s">
        <v>11</v>
      </c>
    </row>
    <row r="70" spans="1:19">
      <c r="A70" s="18">
        <v>2018</v>
      </c>
      <c r="B70" s="18" t="s">
        <v>90</v>
      </c>
      <c r="C70" s="1" t="s">
        <v>219</v>
      </c>
      <c r="D70" s="19" t="s">
        <v>88</v>
      </c>
      <c r="E70" s="20" t="s">
        <v>209</v>
      </c>
      <c r="F70" s="19" t="s">
        <v>36</v>
      </c>
      <c r="G70" s="21">
        <v>43217</v>
      </c>
      <c r="H70" s="19" t="s">
        <v>10</v>
      </c>
      <c r="I70" s="19" t="s">
        <v>210</v>
      </c>
      <c r="J70" s="19" t="s">
        <v>41</v>
      </c>
      <c r="K70" s="21">
        <v>43366</v>
      </c>
      <c r="L70" s="19" t="s">
        <v>40</v>
      </c>
      <c r="M70" s="19" t="s">
        <v>40</v>
      </c>
      <c r="N70" s="21">
        <v>43367</v>
      </c>
      <c r="O70" s="21">
        <v>43367</v>
      </c>
      <c r="P70" s="21">
        <v>43367</v>
      </c>
      <c r="Q70" s="22">
        <v>43381</v>
      </c>
      <c r="R70" s="22"/>
      <c r="S70" s="19" t="s">
        <v>11</v>
      </c>
    </row>
    <row r="71" spans="1:19">
      <c r="A71" s="18">
        <v>2018</v>
      </c>
      <c r="B71" s="18" t="s">
        <v>90</v>
      </c>
      <c r="C71" s="1" t="s">
        <v>219</v>
      </c>
      <c r="D71" s="19" t="s">
        <v>88</v>
      </c>
      <c r="E71" s="20" t="s">
        <v>211</v>
      </c>
      <c r="F71" s="19" t="s">
        <v>36</v>
      </c>
      <c r="G71" s="21">
        <v>41448</v>
      </c>
      <c r="H71" s="19" t="s">
        <v>10</v>
      </c>
      <c r="I71" s="19" t="s">
        <v>212</v>
      </c>
      <c r="J71" s="19" t="s">
        <v>41</v>
      </c>
      <c r="K71" s="21">
        <v>43157</v>
      </c>
      <c r="L71" s="19" t="s">
        <v>41</v>
      </c>
      <c r="M71" s="54">
        <v>2</v>
      </c>
      <c r="N71" s="21">
        <v>43160</v>
      </c>
      <c r="O71" s="21">
        <v>43160</v>
      </c>
      <c r="P71" s="21">
        <v>43160</v>
      </c>
      <c r="Q71" s="22">
        <v>43167</v>
      </c>
      <c r="R71" s="22">
        <v>42376</v>
      </c>
      <c r="S71" s="19" t="s">
        <v>11</v>
      </c>
    </row>
    <row r="72" spans="1:19">
      <c r="A72" s="18" t="s">
        <v>2</v>
      </c>
      <c r="B72" s="18"/>
      <c r="C72" s="18"/>
      <c r="D72" s="19">
        <f>SUBTOTAL(103,table_case_based_data18[Reporting municipality])</f>
        <v>58</v>
      </c>
      <c r="E72" s="20">
        <f>SUBTOTAL(103,table_case_based_data18[Case ID])</f>
        <v>58</v>
      </c>
      <c r="F72" s="19"/>
      <c r="G72" s="19"/>
      <c r="H72" s="19"/>
      <c r="I72" s="19"/>
      <c r="J72" s="19"/>
      <c r="K72" s="21"/>
      <c r="L72" s="19"/>
      <c r="M72" s="19"/>
      <c r="N72" s="21"/>
      <c r="O72" s="21"/>
      <c r="P72" s="21"/>
      <c r="Q72" s="22"/>
      <c r="R72" s="22"/>
      <c r="S72" s="19"/>
    </row>
    <row r="73" spans="1:19">
      <c r="A73" s="25"/>
      <c r="B73" s="25"/>
      <c r="G73" s="26"/>
      <c r="J73" s="27"/>
      <c r="K73" s="28"/>
      <c r="M73" s="29"/>
      <c r="N73" s="28"/>
      <c r="O73" s="28"/>
      <c r="P73" s="28"/>
      <c r="Q73" s="28"/>
      <c r="R73" s="26"/>
    </row>
    <row r="74" spans="1:19">
      <c r="A74" s="25"/>
      <c r="B74" s="25"/>
      <c r="G74" s="26"/>
      <c r="J74" s="27"/>
      <c r="K74" s="28"/>
      <c r="M74" s="29"/>
      <c r="N74" s="28"/>
      <c r="O74" s="28"/>
      <c r="P74" s="28"/>
      <c r="Q74" s="28"/>
      <c r="R74" s="26"/>
    </row>
    <row r="75" spans="1:19">
      <c r="A75" s="25"/>
      <c r="B75" s="25"/>
      <c r="G75" s="26"/>
      <c r="J75" s="27"/>
      <c r="K75" s="28"/>
      <c r="M75" s="29"/>
      <c r="N75" s="28"/>
      <c r="O75" s="28"/>
      <c r="P75" s="28"/>
      <c r="Q75" s="28"/>
      <c r="R75" s="26"/>
    </row>
    <row r="76" spans="1:19">
      <c r="A76" s="25"/>
      <c r="B76" s="25"/>
      <c r="G76" s="26"/>
      <c r="J76" s="27"/>
      <c r="K76" s="28"/>
      <c r="M76" s="29"/>
      <c r="N76" s="28"/>
      <c r="O76" s="28"/>
      <c r="P76" s="28"/>
      <c r="Q76" s="28"/>
      <c r="R76" s="26"/>
    </row>
    <row r="77" spans="1:19">
      <c r="A77" s="25"/>
      <c r="B77" s="25"/>
      <c r="G77" s="26"/>
      <c r="J77" s="27"/>
      <c r="K77" s="28"/>
      <c r="M77" s="29"/>
      <c r="N77" s="28"/>
      <c r="O77" s="28"/>
      <c r="P77" s="28"/>
      <c r="Q77" s="28"/>
      <c r="R77" s="26"/>
    </row>
    <row r="78" spans="1:19">
      <c r="A78" s="25"/>
      <c r="B78" s="25"/>
      <c r="G78" s="26"/>
      <c r="J78" s="27"/>
      <c r="K78" s="28"/>
      <c r="M78" s="29"/>
      <c r="N78" s="28"/>
      <c r="O78" s="28"/>
      <c r="P78" s="28"/>
      <c r="Q78" s="28"/>
      <c r="R78" s="26"/>
    </row>
    <row r="79" spans="1:19">
      <c r="A79" s="25"/>
      <c r="B79" s="25"/>
      <c r="G79" s="26"/>
      <c r="J79" s="27"/>
      <c r="K79" s="28"/>
      <c r="M79" s="29"/>
      <c r="N79" s="28"/>
      <c r="O79" s="28"/>
      <c r="P79" s="28"/>
      <c r="Q79" s="28"/>
      <c r="R79" s="26"/>
    </row>
    <row r="80" spans="1:19">
      <c r="A80" s="25"/>
      <c r="B80" s="25"/>
      <c r="G80" s="26"/>
      <c r="J80" s="27"/>
      <c r="K80" s="28"/>
      <c r="M80" s="29"/>
      <c r="N80" s="28"/>
      <c r="O80" s="28"/>
      <c r="P80" s="28"/>
      <c r="Q80" s="28"/>
      <c r="R80" s="26"/>
    </row>
    <row r="81" spans="1:18">
      <c r="A81" s="25"/>
      <c r="B81" s="25"/>
      <c r="G81" s="26"/>
      <c r="J81" s="27"/>
      <c r="K81" s="28"/>
      <c r="M81" s="29"/>
      <c r="N81" s="28"/>
      <c r="O81" s="28"/>
      <c r="P81" s="28"/>
      <c r="Q81" s="28"/>
      <c r="R81" s="26"/>
    </row>
    <row r="82" spans="1:18">
      <c r="A82" s="25"/>
      <c r="B82" s="25"/>
      <c r="G82" s="26"/>
      <c r="J82" s="27"/>
      <c r="K82" s="28"/>
      <c r="M82" s="29"/>
      <c r="N82" s="28"/>
      <c r="O82" s="28"/>
      <c r="P82" s="28"/>
      <c r="Q82" s="28"/>
      <c r="R82" s="26"/>
    </row>
    <row r="83" spans="1:18">
      <c r="A83" s="25"/>
      <c r="B83" s="25"/>
      <c r="G83" s="26"/>
      <c r="J83" s="27"/>
      <c r="K83" s="28"/>
      <c r="M83" s="29"/>
      <c r="N83" s="28"/>
      <c r="O83" s="28"/>
      <c r="P83" s="28"/>
      <c r="Q83" s="28"/>
      <c r="R83" s="26"/>
    </row>
    <row r="84" spans="1:18">
      <c r="A84" s="25"/>
      <c r="B84" s="25"/>
      <c r="G84" s="26"/>
      <c r="J84" s="27"/>
      <c r="K84" s="28"/>
      <c r="M84" s="29"/>
      <c r="N84" s="28"/>
      <c r="O84" s="28"/>
      <c r="P84" s="28"/>
      <c r="Q84" s="28"/>
      <c r="R84" s="26"/>
    </row>
    <row r="85" spans="1:18">
      <c r="A85" s="25"/>
      <c r="B85" s="25"/>
      <c r="G85" s="26"/>
      <c r="J85" s="27"/>
      <c r="K85" s="28"/>
      <c r="M85" s="29"/>
      <c r="N85" s="28"/>
      <c r="O85" s="28"/>
      <c r="P85" s="28"/>
      <c r="Q85" s="28"/>
      <c r="R85" s="26"/>
    </row>
    <row r="86" spans="1:18">
      <c r="A86" s="25"/>
      <c r="B86" s="25"/>
      <c r="G86" s="26"/>
      <c r="J86" s="27"/>
      <c r="K86" s="28"/>
      <c r="M86" s="29"/>
      <c r="N86" s="28"/>
      <c r="O86" s="28"/>
      <c r="P86" s="28"/>
      <c r="Q86" s="28"/>
      <c r="R86" s="26"/>
    </row>
    <row r="87" spans="1:18">
      <c r="A87" s="25"/>
      <c r="B87" s="25"/>
      <c r="G87" s="26"/>
      <c r="J87" s="27"/>
      <c r="K87" s="28"/>
      <c r="M87" s="29"/>
      <c r="N87" s="28"/>
      <c r="O87" s="28"/>
      <c r="P87" s="28"/>
      <c r="Q87" s="28"/>
      <c r="R87" s="26"/>
    </row>
    <row r="88" spans="1:18">
      <c r="A88" s="25"/>
      <c r="B88" s="25"/>
      <c r="G88" s="26"/>
      <c r="J88" s="27"/>
      <c r="K88" s="28"/>
      <c r="M88" s="29"/>
      <c r="N88" s="28"/>
      <c r="O88" s="28"/>
      <c r="P88" s="28"/>
      <c r="Q88" s="28"/>
      <c r="R88" s="26"/>
    </row>
    <row r="89" spans="1:18">
      <c r="A89" s="25"/>
      <c r="B89" s="25"/>
      <c r="G89" s="26"/>
      <c r="J89" s="27"/>
      <c r="K89" s="28"/>
      <c r="M89" s="29"/>
      <c r="N89" s="28"/>
      <c r="O89" s="28"/>
      <c r="P89" s="28"/>
      <c r="Q89" s="28"/>
      <c r="R89" s="26"/>
    </row>
    <row r="90" spans="1:18">
      <c r="A90" s="25"/>
      <c r="B90" s="25"/>
      <c r="G90" s="26"/>
      <c r="J90" s="27"/>
      <c r="K90" s="28"/>
      <c r="M90" s="29"/>
      <c r="N90" s="28"/>
      <c r="O90" s="28"/>
      <c r="P90" s="28"/>
      <c r="Q90" s="28"/>
      <c r="R90" s="26"/>
    </row>
    <row r="91" spans="1:18">
      <c r="A91" s="25"/>
      <c r="B91" s="25"/>
      <c r="G91" s="26"/>
      <c r="J91" s="27"/>
      <c r="K91" s="28"/>
      <c r="M91" s="29"/>
      <c r="N91" s="28"/>
      <c r="O91" s="28"/>
      <c r="P91" s="28"/>
      <c r="Q91" s="28"/>
      <c r="R91" s="26"/>
    </row>
    <row r="92" spans="1:18">
      <c r="A92" s="25"/>
      <c r="B92" s="25"/>
      <c r="G92" s="26"/>
      <c r="J92" s="27"/>
      <c r="K92" s="28"/>
      <c r="M92" s="29"/>
      <c r="N92" s="28"/>
      <c r="O92" s="28"/>
      <c r="P92" s="28"/>
      <c r="Q92" s="28"/>
      <c r="R92" s="26"/>
    </row>
    <row r="93" spans="1:18">
      <c r="A93" s="25"/>
      <c r="B93" s="25"/>
      <c r="G93" s="26"/>
      <c r="J93" s="27"/>
      <c r="K93" s="28"/>
      <c r="M93" s="29"/>
      <c r="N93" s="28"/>
      <c r="O93" s="28"/>
      <c r="P93" s="28"/>
      <c r="Q93" s="28"/>
      <c r="R93" s="26"/>
    </row>
    <row r="94" spans="1:18">
      <c r="A94" s="25"/>
      <c r="B94" s="25"/>
      <c r="G94" s="26"/>
      <c r="J94" s="27"/>
      <c r="K94" s="28"/>
      <c r="M94" s="29"/>
      <c r="N94" s="28"/>
      <c r="O94" s="28"/>
      <c r="P94" s="28"/>
      <c r="Q94" s="28"/>
      <c r="R94" s="26"/>
    </row>
    <row r="95" spans="1:18">
      <c r="A95" s="25"/>
      <c r="B95" s="25"/>
      <c r="G95" s="26"/>
      <c r="J95" s="27"/>
      <c r="K95" s="28"/>
      <c r="M95" s="29"/>
      <c r="N95" s="28"/>
      <c r="O95" s="28"/>
      <c r="P95" s="28"/>
      <c r="Q95" s="28"/>
      <c r="R95" s="26"/>
    </row>
    <row r="96" spans="1:18">
      <c r="A96" s="25"/>
      <c r="B96" s="25"/>
      <c r="G96" s="26"/>
      <c r="J96" s="27"/>
      <c r="K96" s="28"/>
      <c r="M96" s="29"/>
      <c r="N96" s="28"/>
      <c r="O96" s="28"/>
      <c r="P96" s="28"/>
      <c r="Q96" s="28"/>
      <c r="R96" s="26"/>
    </row>
    <row r="97" spans="1:18">
      <c r="A97" s="25"/>
      <c r="B97" s="25"/>
      <c r="G97" s="26"/>
      <c r="J97" s="27"/>
      <c r="K97" s="28"/>
      <c r="M97" s="29"/>
      <c r="N97" s="28"/>
      <c r="O97" s="28"/>
      <c r="P97" s="28"/>
      <c r="Q97" s="28"/>
      <c r="R97" s="26"/>
    </row>
    <row r="98" spans="1:18">
      <c r="A98" s="25"/>
      <c r="B98" s="25"/>
      <c r="G98" s="26"/>
      <c r="J98" s="27"/>
      <c r="K98" s="28"/>
      <c r="M98" s="29"/>
      <c r="N98" s="28"/>
      <c r="O98" s="28"/>
      <c r="P98" s="28"/>
      <c r="Q98" s="28"/>
      <c r="R98" s="26"/>
    </row>
    <row r="99" spans="1:18">
      <c r="A99" s="25"/>
      <c r="B99" s="25"/>
      <c r="G99" s="26"/>
      <c r="J99" s="27"/>
      <c r="K99" s="28"/>
      <c r="M99" s="29"/>
      <c r="N99" s="28"/>
      <c r="O99" s="28"/>
      <c r="P99" s="28"/>
      <c r="Q99" s="28"/>
      <c r="R99" s="26"/>
    </row>
    <row r="100" spans="1:18">
      <c r="A100" s="25"/>
      <c r="B100" s="25"/>
      <c r="G100" s="26"/>
      <c r="J100" s="27"/>
      <c r="K100" s="28"/>
      <c r="M100" s="29"/>
      <c r="N100" s="28"/>
      <c r="O100" s="28"/>
      <c r="P100" s="28"/>
      <c r="Q100" s="28"/>
      <c r="R100" s="26"/>
    </row>
    <row r="101" spans="1:18">
      <c r="A101" s="25"/>
      <c r="B101" s="25"/>
      <c r="G101" s="26"/>
      <c r="J101" s="27"/>
      <c r="K101" s="28"/>
      <c r="M101" s="29"/>
      <c r="N101" s="28"/>
      <c r="O101" s="28"/>
      <c r="P101" s="28"/>
      <c r="Q101" s="28"/>
      <c r="R101" s="26"/>
    </row>
    <row r="102" spans="1:18">
      <c r="A102" s="25"/>
      <c r="B102" s="25"/>
      <c r="G102" s="26"/>
      <c r="J102" s="27"/>
      <c r="K102" s="28"/>
      <c r="M102" s="29"/>
      <c r="N102" s="28"/>
      <c r="O102" s="28"/>
      <c r="P102" s="28"/>
      <c r="Q102" s="28"/>
      <c r="R102" s="26"/>
    </row>
    <row r="103" spans="1:18">
      <c r="A103" s="25"/>
      <c r="B103" s="25"/>
      <c r="G103" s="26"/>
      <c r="J103" s="27"/>
      <c r="K103" s="28"/>
      <c r="M103" s="29"/>
      <c r="N103" s="28"/>
      <c r="O103" s="28"/>
      <c r="P103" s="28"/>
      <c r="Q103" s="28"/>
      <c r="R103" s="26"/>
    </row>
    <row r="104" spans="1:18">
      <c r="A104" s="25"/>
      <c r="B104" s="25"/>
      <c r="G104" s="26"/>
      <c r="J104" s="27"/>
      <c r="K104" s="28"/>
      <c r="M104" s="29"/>
      <c r="N104" s="28"/>
      <c r="O104" s="28"/>
      <c r="P104" s="28"/>
      <c r="Q104" s="28"/>
      <c r="R104" s="26"/>
    </row>
    <row r="105" spans="1:18">
      <c r="A105" s="25"/>
      <c r="B105" s="25"/>
      <c r="G105" s="26"/>
      <c r="J105" s="27"/>
      <c r="K105" s="28"/>
      <c r="M105" s="29"/>
      <c r="N105" s="28"/>
      <c r="O105" s="28"/>
      <c r="P105" s="28"/>
      <c r="Q105" s="28"/>
      <c r="R105" s="26"/>
    </row>
    <row r="106" spans="1:18">
      <c r="A106" s="25"/>
      <c r="B106" s="25"/>
      <c r="G106" s="26"/>
      <c r="J106" s="27"/>
      <c r="K106" s="28"/>
      <c r="M106" s="29"/>
      <c r="N106" s="28"/>
      <c r="O106" s="28"/>
      <c r="P106" s="28"/>
      <c r="Q106" s="28"/>
      <c r="R106" s="26"/>
    </row>
    <row r="107" spans="1:18">
      <c r="A107" s="25"/>
      <c r="B107" s="25"/>
      <c r="G107" s="26"/>
      <c r="J107" s="27"/>
      <c r="K107" s="28"/>
      <c r="M107" s="29"/>
      <c r="N107" s="28"/>
      <c r="O107" s="28"/>
      <c r="P107" s="28"/>
      <c r="Q107" s="28"/>
      <c r="R107" s="26"/>
    </row>
    <row r="108" spans="1:18">
      <c r="A108" s="25"/>
      <c r="B108" s="25"/>
      <c r="G108" s="26"/>
      <c r="J108" s="27"/>
      <c r="K108" s="28"/>
      <c r="M108" s="29"/>
      <c r="N108" s="28"/>
      <c r="O108" s="28"/>
      <c r="P108" s="28"/>
      <c r="Q108" s="28"/>
      <c r="R108" s="26"/>
    </row>
    <row r="109" spans="1:18">
      <c r="A109" s="25"/>
      <c r="B109" s="25"/>
      <c r="G109" s="26"/>
      <c r="J109" s="27"/>
      <c r="K109" s="28"/>
      <c r="M109" s="29"/>
      <c r="N109" s="28"/>
      <c r="O109" s="28"/>
      <c r="P109" s="28"/>
      <c r="Q109" s="28"/>
      <c r="R109" s="26"/>
    </row>
    <row r="110" spans="1:18">
      <c r="A110" s="25"/>
      <c r="B110" s="25"/>
      <c r="G110" s="26"/>
      <c r="J110" s="27"/>
      <c r="K110" s="28"/>
      <c r="M110" s="29"/>
      <c r="N110" s="28"/>
      <c r="O110" s="28"/>
      <c r="P110" s="28"/>
      <c r="Q110" s="28"/>
      <c r="R110" s="26"/>
    </row>
    <row r="111" spans="1:18">
      <c r="A111" s="25"/>
      <c r="B111" s="25"/>
      <c r="G111" s="26"/>
      <c r="J111" s="27"/>
      <c r="K111" s="28"/>
      <c r="M111" s="29"/>
      <c r="N111" s="28"/>
      <c r="O111" s="28"/>
      <c r="P111" s="28"/>
      <c r="Q111" s="28"/>
      <c r="R111" s="26"/>
    </row>
    <row r="112" spans="1:18">
      <c r="A112" s="25"/>
      <c r="B112" s="25"/>
      <c r="G112" s="26"/>
      <c r="J112" s="27"/>
      <c r="K112" s="28"/>
      <c r="M112" s="29"/>
      <c r="N112" s="28"/>
      <c r="O112" s="28"/>
      <c r="P112" s="28"/>
      <c r="Q112" s="28"/>
      <c r="R112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73:R112 N14:R71" xr:uid="{00000000-0002-0000-0500-000000000000}">
      <formula1>1</formula1>
      <formula2>73051</formula2>
    </dataValidation>
    <dataValidation type="list" allowBlank="1" showInputMessage="1" showErrorMessage="1" sqref="F73:F112 F14:F71" xr:uid="{00000000-0002-0000-0500-000001000000}">
      <formula1>INDIRECT("tbl_final_classification[Final Classification]")</formula1>
    </dataValidation>
    <dataValidation type="list" allowBlank="1" showInputMessage="1" showErrorMessage="1" sqref="H73:H112 H14:H71" xr:uid="{00000000-0002-0000-0500-000002000000}">
      <formula1>INDIRECT("tbl_sex[Sex]")</formula1>
    </dataValidation>
    <dataValidation type="whole" allowBlank="1" showInputMessage="1" showErrorMessage="1" sqref="A73:B112 B57:B71 A14:A71 B55" xr:uid="{00000000-0002-0000-0500-000003000000}">
      <formula1>1980</formula1>
      <formula2>2100</formula2>
    </dataValidation>
    <dataValidation type="list" allowBlank="1" showInputMessage="1" showErrorMessage="1" sqref="L73:L112 L14:L71 M15 M28 M30:M31 M33 M41 M45 M49 M54 M59 M61 M63 M70" xr:uid="{00000000-0002-0000-0500-000004000000}">
      <formula1>INDIRECT("tbl_vaccination_status[Vaccination Status]")</formula1>
    </dataValidation>
    <dataValidation type="list" allowBlank="1" showInputMessage="1" showErrorMessage="1" sqref="M73:M112 M14 M16:M27 M29 M32 M34:M40 M42:M44 M46:M48 M50:M53 M55:M58 M60 M62 M64:M69 M71" xr:uid="{00000000-0002-0000-0500-000005000000}">
      <formula1>INDIRECT("tbl_num_of_doses[Number Of Doses]")</formula1>
    </dataValidation>
    <dataValidation type="list" allowBlank="1" showInputMessage="1" showErrorMessage="1" sqref="J73:J112 J14:J71" xr:uid="{00000000-0002-0000-0500-000006000000}">
      <formula1>INDIRECT("tbl_Yes_No[Yes No]")</formula1>
    </dataValidation>
    <dataValidation type="date" allowBlank="1" showInputMessage="1" showErrorMessage="1" error="Please enter a whole number" sqref="G73:G112 G14:G71" xr:uid="{00000000-0002-0000-0500-000007000000}">
      <formula1>1</formula1>
      <formula2>73051</formula2>
    </dataValidation>
    <dataValidation type="list" allowBlank="1" showInputMessage="1" showErrorMessage="1" sqref="S73:S112 S14:S71" xr:uid="{00000000-0002-0000-0500-000008000000}">
      <formula1>INDIRECT("tbl_Travel_History[Travel History]")</formula1>
    </dataValidation>
    <dataValidation type="date" allowBlank="1" showInputMessage="1" showErrorMessage="1" sqref="I73:I112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zoomScale="130" zoomScaleNormal="130" workbookViewId="0">
      <selection activeCell="G4" sqref="G4"/>
    </sheetView>
  </sheetViews>
  <sheetFormatPr defaultColWidth="9.1796875" defaultRowHeight="14.5"/>
  <cols>
    <col min="1" max="2" width="9.453125" style="27" bestFit="1" customWidth="1"/>
    <col min="3" max="3" width="17.36328125" style="27" customWidth="1"/>
    <col min="4" max="4" width="18.4531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47" t="s">
        <v>213</v>
      </c>
      <c r="B1" s="49" t="s">
        <v>214</v>
      </c>
      <c r="C1" s="39" t="s">
        <v>30</v>
      </c>
      <c r="D1" s="39" t="s">
        <v>31</v>
      </c>
      <c r="E1" s="39" t="s">
        <v>228</v>
      </c>
      <c r="F1" s="39" t="s">
        <v>218</v>
      </c>
    </row>
    <row r="2" spans="1:6">
      <c r="A2" s="44" t="s">
        <v>89</v>
      </c>
      <c r="B2" s="46" t="s">
        <v>90</v>
      </c>
      <c r="C2" s="1" t="s">
        <v>219</v>
      </c>
      <c r="D2" s="1" t="s">
        <v>219</v>
      </c>
      <c r="E2" s="30" t="s">
        <v>41</v>
      </c>
      <c r="F2" s="30">
        <v>50</v>
      </c>
    </row>
    <row r="3" spans="1:6">
      <c r="A3" s="44" t="s">
        <v>89</v>
      </c>
      <c r="B3" s="46" t="s">
        <v>91</v>
      </c>
      <c r="C3" s="1" t="s">
        <v>219</v>
      </c>
      <c r="D3" s="1" t="s">
        <v>220</v>
      </c>
      <c r="E3" s="30" t="s">
        <v>41</v>
      </c>
      <c r="F3" s="30">
        <v>50</v>
      </c>
    </row>
    <row r="4" spans="1:6">
      <c r="A4" s="44" t="s">
        <v>89</v>
      </c>
      <c r="B4" s="46" t="s">
        <v>93</v>
      </c>
      <c r="C4" s="1" t="s">
        <v>219</v>
      </c>
      <c r="D4" s="1" t="s">
        <v>221</v>
      </c>
      <c r="E4" s="30" t="s">
        <v>41</v>
      </c>
      <c r="F4" s="30">
        <v>50</v>
      </c>
    </row>
    <row r="5" spans="1:6">
      <c r="A5" s="44" t="s">
        <v>89</v>
      </c>
      <c r="B5" s="46" t="s">
        <v>95</v>
      </c>
      <c r="C5" s="1" t="s">
        <v>219</v>
      </c>
      <c r="D5" s="1" t="s">
        <v>222</v>
      </c>
      <c r="E5" s="30" t="s">
        <v>41</v>
      </c>
      <c r="F5" s="30">
        <v>50</v>
      </c>
    </row>
    <row r="6" spans="1:6">
      <c r="A6" s="44" t="s">
        <v>89</v>
      </c>
      <c r="B6" s="46" t="s">
        <v>97</v>
      </c>
      <c r="C6" s="1" t="s">
        <v>219</v>
      </c>
      <c r="D6" s="1" t="s">
        <v>223</v>
      </c>
      <c r="E6" s="30" t="s">
        <v>41</v>
      </c>
      <c r="F6" s="30">
        <v>50</v>
      </c>
    </row>
    <row r="7" spans="1:6" ht="15.75" customHeight="1">
      <c r="A7" s="44" t="s">
        <v>89</v>
      </c>
      <c r="B7" s="46" t="s">
        <v>99</v>
      </c>
      <c r="C7" s="1" t="s">
        <v>219</v>
      </c>
      <c r="D7" s="1" t="s">
        <v>224</v>
      </c>
      <c r="E7" s="30" t="s">
        <v>41</v>
      </c>
      <c r="F7" s="30">
        <v>50</v>
      </c>
    </row>
  </sheetData>
  <sheetProtection select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>
      <c r="A2" s="8" t="s">
        <v>34</v>
      </c>
      <c r="C2" s="6" t="s">
        <v>9</v>
      </c>
      <c r="E2" s="8">
        <v>0</v>
      </c>
      <c r="G2" s="8" t="s">
        <v>41</v>
      </c>
      <c r="I2" s="8" t="s">
        <v>41</v>
      </c>
      <c r="K2" s="8" t="s">
        <v>41</v>
      </c>
    </row>
    <row r="3" spans="1:11">
      <c r="A3" s="8" t="s">
        <v>35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36</v>
      </c>
      <c r="E4" s="8">
        <v>2</v>
      </c>
      <c r="G4" s="8" t="s">
        <v>39</v>
      </c>
      <c r="K4" s="8" t="s">
        <v>39</v>
      </c>
    </row>
    <row r="5" spans="1:11">
      <c r="A5" s="8" t="s">
        <v>37</v>
      </c>
      <c r="E5" s="8">
        <v>3</v>
      </c>
      <c r="G5" s="8" t="s">
        <v>40</v>
      </c>
    </row>
    <row r="6" spans="1:11">
      <c r="E6" s="8" t="s">
        <v>38</v>
      </c>
      <c r="G6" s="8"/>
    </row>
    <row r="7" spans="1:11">
      <c r="E7" s="8" t="s">
        <v>39</v>
      </c>
    </row>
    <row r="8" spans="1:11">
      <c r="E8" s="6" t="s">
        <v>40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Rafael Leon</cp:lastModifiedBy>
  <cp:lastPrinted>2019-10-10T14:22:00Z</cp:lastPrinted>
  <dcterms:created xsi:type="dcterms:W3CDTF">2018-10-15T14:03:32Z</dcterms:created>
  <dcterms:modified xsi:type="dcterms:W3CDTF">2024-06-13T15:18:37Z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