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uisfernandoquezada/Documents/GitHub/omrat/template/SPA/"/>
    </mc:Choice>
  </mc:AlternateContent>
  <xr:revisionPtr revIDLastSave="0" documentId="13_ncr:1_{8A19CEE9-D290-A84C-A865-FBE6391B7508}" xr6:coauthVersionLast="47" xr6:coauthVersionMax="47" xr10:uidLastSave="{00000000-0000-0000-0000-000000000000}"/>
  <bookViews>
    <workbookView xWindow="25600" yWindow="500" windowWidth="25600" windowHeight="19540" tabRatio="773" xr2:uid="{00000000-000D-0000-FFFF-FFFF00000000}"/>
  </bookViews>
  <sheets>
    <sheet name="1-General" sheetId="1" r:id="rId1"/>
    <sheet name="2-Área pop " sheetId="14" r:id="rId2"/>
    <sheet name="3-Inmunidad poblacional" sheetId="15" r:id="rId3"/>
    <sheet name="4-Desempeño del programa " sheetId="16" r:id="rId4"/>
    <sheet name="5-Grupos vulnerables" sheetId="4" r:id="rId5"/>
    <sheet name="6-Datos caso a caso" sheetId="26" r:id="rId6"/>
    <sheet name="7-Respuesta rápida" sheetId="25" r:id="rId7"/>
    <sheet name="_ListValues" sheetId="22" state="hidden" r:id="rId8"/>
  </sheets>
  <externalReferences>
    <externalReference r:id="rId9"/>
    <externalReference r:id="rId10"/>
    <externalReference r:id="rId11"/>
  </externalReferences>
  <definedNames>
    <definedName name="_xlnm._FilterDatabase" localSheetId="1" hidden="1">'2-Área pop '!$C$1:$F$1</definedName>
    <definedName name="_xlnm._FilterDatabase" localSheetId="4" hidden="1">'5-Grupos vulnerables'!$C$1:$L$58</definedName>
    <definedName name="Admin1_Median_Density">#REF!</definedName>
    <definedName name="Assessment_year">'1-General'!#REF!</definedName>
    <definedName name="Density_Threshold_1" localSheetId="7">#REF!</definedName>
    <definedName name="Density_Threshold_1">#REF!</definedName>
    <definedName name="Density_Threshold_2" localSheetId="7">#REF!</definedName>
    <definedName name="Density_Threshold_2">#REF!</definedName>
    <definedName name="Density_Threshold_3" localSheetId="7">#REF!</definedName>
    <definedName name="Density_Threshold_3">#REF!</definedName>
    <definedName name="LayerName">#REF!</definedName>
    <definedName name="MapShaperServerURL">#REF!</definedName>
    <definedName name="pos_shp_Map_Source">#REF!</definedName>
    <definedName name="ref_adequate_investigation_delay" localSheetId="7">#REF!</definedName>
    <definedName name="ref_adequate_investigation_delay">#REF!</definedName>
    <definedName name="ref_adequate_specimen_coll_delay" localSheetId="7">#REF!</definedName>
    <definedName name="ref_adequate_specimen_coll_delay">#REF!</definedName>
    <definedName name="ref_application_version" localSheetId="7">#REF!</definedName>
    <definedName name="ref_application_version">#REF!</definedName>
    <definedName name="ref_assessment_years">#REF!</definedName>
    <definedName name="ref_country_name">#REF!</definedName>
    <definedName name="ref_country_name_ok">#REF!</definedName>
    <definedName name="ref_country_response_plan">#REF!</definedName>
    <definedName name="ref_country_response_plan_ok">#REF!</definedName>
    <definedName name="ref_country_response_team">#REF!</definedName>
    <definedName name="ref_country_response_team_ok">#REF!</definedName>
    <definedName name="ref_coverage_years">#REF!</definedName>
    <definedName name="ref_coverage_years_ok">#REF!</definedName>
    <definedName name="ref_debug_mode">#REF!</definedName>
    <definedName name="ref_first_data_year">#REF!</definedName>
    <definedName name="ref_language" localSheetId="7">#REF!</definedName>
    <definedName name="ref_language">'[1]Setup&amp;Configuration'!$D$10</definedName>
    <definedName name="ref_language_list" localSheetId="7">[2]!table_translations[[#Headers],[French]:[Spanish]]</definedName>
    <definedName name="ref_language_list">[3]!table_translations[[#Headers],[English]:[French]]</definedName>
    <definedName name="ref_languageindex" localSheetId="7">#REF!</definedName>
    <definedName name="ref_languageindex">#REF!</definedName>
    <definedName name="ref_last_data_year">#REF!</definedName>
    <definedName name="ref_map_legend_position">#REF!</definedName>
    <definedName name="ref_map_names" localSheetId="7">[2]!table_map_coloring[MapName]</definedName>
    <definedName name="ref_map_names">#REF!</definedName>
    <definedName name="ref_Max_RP_PDP">#REF!</definedName>
    <definedName name="ref_Max_RP_PI">#REF!</definedName>
    <definedName name="ref_Max_RP_RR">#REF!</definedName>
    <definedName name="ref_Max_RP_SQ">#REF!</definedName>
    <definedName name="ref_Max_RP_TA">#REF!</definedName>
    <definedName name="ref_mmr1_age_months">#REF!</definedName>
    <definedName name="ref_mmr1_age_months_ok">#REF!</definedName>
    <definedName name="ref_mmr2_age_months">#REF!</definedName>
    <definedName name="ref_mmr2_age_months_ok">#REF!</definedName>
    <definedName name="ref_num_admin1">#REF!</definedName>
    <definedName name="ref_num_admin2">#REF!</definedName>
    <definedName name="ref_population_last_year">#REF!</definedName>
    <definedName name="ref_reference_year">#REF!</definedName>
    <definedName name="ref_reference_year_ok">#REF!</definedName>
    <definedName name="ref_sia_done_in_past">#REF!</definedName>
    <definedName name="ref_sia_done_in_past_ok">#REF!</definedName>
    <definedName name="ref_timely_avail_lab_results_delay" localSheetId="7">#REF!</definedName>
    <definedName name="ref_timely_avail_lab_results_delay">#REF!</definedName>
    <definedName name="ref_year_of_last_campaign">#REF!</definedName>
    <definedName name="rep_chart_admin2_name">#REF!</definedName>
    <definedName name="rep_label_num_admin2_HR">#REF!</definedName>
    <definedName name="rep_label_num_admin2_VHR">#REF!</definedName>
    <definedName name="ServicesURL">#REF!</definedName>
    <definedName name="shape_def_border_color">#REF!</definedName>
    <definedName name="shape_def_border_width">#REF!</definedName>
    <definedName name="shp_default_bg_color">#REF!</definedName>
    <definedName name="shp_default_text_color">#REF!</definedName>
    <definedName name="shp_neighbour_pixels">#REF!</definedName>
    <definedName name="shp_selection">#REF!</definedName>
    <definedName name="shp_selection_textbox">#REF!</definedName>
    <definedName name="tbl_step1_calc_fields">#REF!</definedName>
    <definedName name="tbl_step1_geo_data">#REF!</definedName>
    <definedName name="tbl_step1_global_ref_data">#REF!</definedName>
    <definedName name="Total_Admin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5" l="1"/>
  <c r="C3" i="26"/>
  <c r="F2" i="4" l="1"/>
  <c r="G2" i="4"/>
  <c r="H2" i="4"/>
  <c r="I2" i="4"/>
  <c r="J2" i="4"/>
  <c r="K2" i="4"/>
  <c r="L2" i="4"/>
  <c r="E2" i="4"/>
  <c r="I2" i="16"/>
  <c r="H2" i="16"/>
  <c r="G2" i="16"/>
  <c r="F2" i="16"/>
  <c r="E2" i="16"/>
  <c r="N2" i="15"/>
  <c r="M2" i="15"/>
  <c r="L2" i="15"/>
  <c r="K2" i="15"/>
  <c r="I2" i="15"/>
  <c r="H2" i="15"/>
  <c r="G2" i="15"/>
  <c r="F2" i="15"/>
  <c r="E2" i="15"/>
  <c r="H4" i="16"/>
  <c r="D15" i="26" l="1"/>
  <c r="E15" i="26"/>
  <c r="H5" i="16" l="1"/>
  <c r="H6" i="16"/>
  <c r="H7" i="16"/>
  <c r="H8" i="16"/>
  <c r="H3" i="16"/>
  <c r="I4" i="16"/>
  <c r="I5" i="16"/>
  <c r="I6" i="16"/>
  <c r="I7" i="16"/>
  <c r="I8" i="16"/>
  <c r="I3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souldhamiche</author>
    <author>Smail Ould-Hamiche</author>
    <author>Bravo, Ms. Pamela (WDC)</author>
  </authors>
  <commentList>
    <comment ref="F11" authorId="0" shapeId="0" xr:uid="{00000000-0006-0000-0500-000001000000}">
      <text>
        <r>
          <rPr>
            <sz val="9"/>
            <color rgb="FFFF0000"/>
            <rFont val="Tahoma"/>
            <family val="2"/>
          </rPr>
          <t>Sarampion
Rubeola
Descartado
Pendiente</t>
        </r>
      </text>
    </comment>
    <comment ref="H11" authorId="0" shapeId="0" xr:uid="{00000000-0006-0000-0500-000002000000}">
      <text>
        <r>
          <rPr>
            <sz val="9"/>
            <color rgb="FFFF0000"/>
            <rFont val="Tahoma"/>
            <family val="2"/>
          </rPr>
          <t>F
M</t>
        </r>
      </text>
    </comment>
    <comment ref="J11" authorId="1" shapeId="0" xr:uid="{DF7FAEEB-A635-484C-8B99-9BC9EF6E70AD}">
      <text>
        <r>
          <rPr>
            <sz val="9"/>
            <color indexed="10"/>
            <rFont val="Tahoma"/>
            <family val="2"/>
          </rPr>
          <t>Si
No</t>
        </r>
      </text>
    </comment>
    <comment ref="L11" authorId="0" shapeId="0" xr:uid="{00000000-0006-0000-0500-000003000000}">
      <text>
        <r>
          <rPr>
            <sz val="9"/>
            <color rgb="FFFF0000"/>
            <rFont val="Tahoma"/>
            <family val="2"/>
          </rPr>
          <t>Si
No
Desconocido
No elegible</t>
        </r>
      </text>
    </comment>
    <comment ref="M11" authorId="0" shapeId="0" xr:uid="{00000000-0006-0000-0500-000004000000}">
      <text>
        <r>
          <rPr>
            <sz val="9"/>
            <color rgb="FFFF0000"/>
            <rFont val="Tahoma"/>
            <family val="2"/>
          </rPr>
          <t xml:space="preserve">0
1
2
3
Mas de 3
Desconocido
No elegible
</t>
        </r>
      </text>
    </comment>
    <comment ref="S11" authorId="2" shapeId="0" xr:uid="{00000000-0006-0000-0500-000005000000}">
      <text>
        <r>
          <rPr>
            <sz val="9"/>
            <color indexed="10"/>
            <rFont val="Tahoma"/>
            <family val="2"/>
          </rPr>
          <t>Si
No
Desconocido</t>
        </r>
      </text>
    </comment>
  </commentList>
</comments>
</file>

<file path=xl/sharedStrings.xml><?xml version="1.0" encoding="utf-8"?>
<sst xmlns="http://schemas.openxmlformats.org/spreadsheetml/2006/main" count="140" uniqueCount="97">
  <si>
    <t>Case ID</t>
  </si>
  <si>
    <t>Admin1</t>
  </si>
  <si>
    <t>Total</t>
  </si>
  <si>
    <t>Final Classification</t>
  </si>
  <si>
    <t>Sex</t>
  </si>
  <si>
    <t>Number Of Doses</t>
  </si>
  <si>
    <t>Vaccination Status</t>
  </si>
  <si>
    <t>Yes No</t>
  </si>
  <si>
    <t>Travel History</t>
  </si>
  <si>
    <t>F</t>
  </si>
  <si>
    <t>M</t>
  </si>
  <si>
    <t>No</t>
  </si>
  <si>
    <t>Year</t>
  </si>
  <si>
    <t>Date of birth</t>
  </si>
  <si>
    <t>Presence of fever</t>
  </si>
  <si>
    <t>Date of last vaccination</t>
  </si>
  <si>
    <t>Reporting municipality</t>
  </si>
  <si>
    <r>
      <t xml:space="preserve">Final </t>
    </r>
    <r>
      <rPr>
        <sz val="9"/>
        <color theme="0"/>
        <rFont val="Calibri (Body)"/>
      </rPr>
      <t>classification</t>
    </r>
  </si>
  <si>
    <r>
      <t xml:space="preserve">Place of </t>
    </r>
    <r>
      <rPr>
        <sz val="9"/>
        <color theme="0"/>
        <rFont val="Calibri (Body)"/>
      </rPr>
      <t>residence</t>
    </r>
  </si>
  <si>
    <r>
      <t xml:space="preserve">Date of </t>
    </r>
    <r>
      <rPr>
        <sz val="9"/>
        <color theme="0"/>
        <rFont val="Calibri (Body)"/>
      </rPr>
      <t>rash onset</t>
    </r>
  </si>
  <si>
    <r>
      <t xml:space="preserve">Vaccination </t>
    </r>
    <r>
      <rPr>
        <sz val="9"/>
        <color theme="0"/>
        <rFont val="Calibri (Body)"/>
      </rPr>
      <t>status</t>
    </r>
  </si>
  <si>
    <r>
      <t xml:space="preserve">Number of </t>
    </r>
    <r>
      <rPr>
        <sz val="9"/>
        <color theme="0"/>
        <rFont val="Calibri (Body)"/>
      </rPr>
      <t>vaccine doses</t>
    </r>
  </si>
  <si>
    <r>
      <t xml:space="preserve">Date of </t>
    </r>
    <r>
      <rPr>
        <sz val="9"/>
        <color theme="0"/>
        <rFont val="Calibri (Body)"/>
      </rPr>
      <t>notification</t>
    </r>
  </si>
  <si>
    <r>
      <t xml:space="preserve">Date of </t>
    </r>
    <r>
      <rPr>
        <sz val="9"/>
        <color theme="0"/>
        <rFont val="Calibri (Body)"/>
      </rPr>
      <t>investigation</t>
    </r>
  </si>
  <si>
    <r>
      <t xml:space="preserve">Date of </t>
    </r>
    <r>
      <rPr>
        <sz val="9"/>
        <color theme="0"/>
        <rFont val="Calibri (Body)"/>
      </rPr>
      <t>blood sample collection</t>
    </r>
  </si>
  <si>
    <r>
      <t xml:space="preserve">Date </t>
    </r>
    <r>
      <rPr>
        <sz val="9"/>
        <color theme="0"/>
        <rFont val="Calibri (Body)"/>
      </rPr>
      <t xml:space="preserve">received in lab </t>
    </r>
  </si>
  <si>
    <r>
      <t xml:space="preserve">Travel </t>
    </r>
    <r>
      <rPr>
        <sz val="9"/>
        <color theme="0"/>
        <rFont val="Calibri (Body)"/>
      </rPr>
      <t>history</t>
    </r>
  </si>
  <si>
    <t>Admin2 geo codes</t>
  </si>
  <si>
    <t>Datos generales</t>
  </si>
  <si>
    <t>Valor</t>
  </si>
  <si>
    <t>Nivel subnacional</t>
  </si>
  <si>
    <t>Municipio</t>
  </si>
  <si>
    <t>Población total</t>
  </si>
  <si>
    <t>Area (km2) del municipio</t>
  </si>
  <si>
    <t>Sarampion</t>
  </si>
  <si>
    <t>Rubeola</t>
  </si>
  <si>
    <t>Descartado</t>
  </si>
  <si>
    <t>Pendiente</t>
  </si>
  <si>
    <t>Mas de 3</t>
  </si>
  <si>
    <t>Desconocido</t>
  </si>
  <si>
    <t>No elegible</t>
  </si>
  <si>
    <t>Si</t>
  </si>
  <si>
    <t>Nombre del país o del nivel subnacional</t>
  </si>
  <si>
    <t>Año de la evaluación del riesgo</t>
  </si>
  <si>
    <t>¿Tiene el país un equipo nacional de respuesta rápida capacitado?</t>
  </si>
  <si>
    <t>¿Año de la última campaña (AAAA)?</t>
  </si>
  <si>
    <t>Edad de administración de la SRP1 (en meses)</t>
  </si>
  <si>
    <t>Edad de administración de la SRP2 (en meses)</t>
  </si>
  <si>
    <t>Número de dosis de Penta 1</t>
  </si>
  <si>
    <t>Número de dosis de SRP1</t>
  </si>
  <si>
    <t>Número de dosis de SRP2</t>
  </si>
  <si>
    <t>Fórmula tasa de deserción
 No. de dosis (SRP1 – SRP2)
________________________
   No. de dosis SRP1</t>
  </si>
  <si>
    <t>Fórmula tasa de deserción
 No. de dosis (Penta1 – SRP1)
________________________
   No. de dosis Penta1</t>
  </si>
  <si>
    <t>Presencia de población migrante, desplazados internos, barrios marginales o comunidades indígenas (Si/No)</t>
  </si>
  <si>
    <t>Presencia de gran afluencia de turistas o de destinos ecoturistas (Si/No)</t>
  </si>
  <si>
    <t>Presencia de problemas de seguridad y protección que dificulten la vacunación de rutina o la investigación epidemiológica de campo (p. ej., tráfico de drogas) (Si/No)</t>
  </si>
  <si>
    <t>Presencia de calamidades o desastres (Si/No)</t>
  </si>
  <si>
    <t>Acceso limitado a los servicios de salud debido a problemas de la topografía o transporte (Si/No)</t>
  </si>
  <si>
    <t>Presencia de comunidades fronterizas (Si/No)</t>
  </si>
  <si>
    <t>Presencia de áreas con alto tráfico urbano, carreteras importantes (en los países y entre ellos) o zonas limítrofes con grandes urbes (Si/No)</t>
  </si>
  <si>
    <t>Presencia de áreas con eventos masivos  (p. ej., comercio, ferias, mercados, eventos deportivos, eventos religiosos) (Si/No)</t>
  </si>
  <si>
    <t>Presencia de un equipo subnacional de respuesta rápida capacitado (Si/No)</t>
  </si>
  <si>
    <t>El número y el orden de las columnas de origen deben coincidir con las columnas de destino.</t>
  </si>
  <si>
    <t>Texto</t>
  </si>
  <si>
    <t>Texto o número</t>
  </si>
  <si>
    <t>Valores predefinidos</t>
  </si>
  <si>
    <t>DD/MM/AAAA</t>
  </si>
  <si>
    <t>Número</t>
  </si>
  <si>
    <t>Año (AAAA)</t>
  </si>
  <si>
    <t>Clasificación final</t>
  </si>
  <si>
    <t>Fecha de nacimiento</t>
  </si>
  <si>
    <t>Sexo</t>
  </si>
  <si>
    <t>Lugar de residencia</t>
  </si>
  <si>
    <t>Presencia de fiebre</t>
  </si>
  <si>
    <t>Fecha de inicio de exantema</t>
  </si>
  <si>
    <t>Estado de vacunación</t>
  </si>
  <si>
    <t>Número de dosis</t>
  </si>
  <si>
    <t>Fecha de notificación</t>
  </si>
  <si>
    <t>Fecha de investigación</t>
  </si>
  <si>
    <t>Fecha de obtención de muestra</t>
  </si>
  <si>
    <t>Fecha de recepción en laboratorio</t>
  </si>
  <si>
    <t>Fecha de la última vacunación</t>
  </si>
  <si>
    <t>Antecedente de viaje</t>
  </si>
  <si>
    <t>Llene la tabla de datos debajo de acuerdo con los siguientes requisitos:</t>
  </si>
  <si>
    <t>Los tipos de fuentes para los datos deben ser los indicados.</t>
  </si>
  <si>
    <r>
      <t>Preste especial atención a los</t>
    </r>
    <r>
      <rPr>
        <i/>
        <sz val="10"/>
        <rFont val="Calibri"/>
        <family val="2"/>
        <scheme val="minor"/>
      </rPr>
      <t xml:space="preserve"> "valores aceptados" para la "clasificación final", "sexo", "estado de vacunación" y "número de dosis de vacuna".</t>
    </r>
  </si>
  <si>
    <r>
      <t xml:space="preserve">No edite o modifique las </t>
    </r>
    <r>
      <rPr>
        <i/>
        <sz val="10"/>
        <rFont val="Calibri"/>
        <family val="2"/>
        <scheme val="minor"/>
      </rPr>
      <t>"columnas calculadas"</t>
    </r>
    <r>
      <rPr>
        <i/>
        <sz val="10"/>
        <color rgb="FFFF0000"/>
        <rFont val="Calibri"/>
        <family val="2"/>
        <scheme val="minor"/>
      </rPr>
      <t xml:space="preserve"> adicionales situadas a la derecha de la tabla de datos. </t>
    </r>
    <r>
      <rPr>
        <i/>
        <sz val="10"/>
        <rFont val="Calibri"/>
        <family val="2"/>
        <scheme val="minor"/>
      </rPr>
      <t>Contienen fórmulas basadas en las columnas de datos de casos.</t>
    </r>
  </si>
  <si>
    <r>
      <t>Al pegar los datos</t>
    </r>
    <r>
      <rPr>
        <i/>
        <sz val="10"/>
        <rFont val="Calibri"/>
        <family val="2"/>
        <scheme val="minor"/>
      </rPr>
      <t>, uuse la opción "pegar valores" para evitar las referencias a la hoja de cálculo externa.</t>
    </r>
  </si>
  <si>
    <t>Brote</t>
  </si>
  <si>
    <t>Geocódigo Admin1</t>
  </si>
  <si>
    <t>Geocódigo Admin2</t>
  </si>
  <si>
    <t>Cobertura de la última campaña de seguimiento</t>
  </si>
  <si>
    <t>Porcentaje de hospitales de nivel subnacional con personal capacitado para hacer triaje y aislar casos altamente sospechosos de sarampión y rubéola</t>
  </si>
  <si>
    <t xml:space="preserve">Cobertura de SRP1 por municipio </t>
  </si>
  <si>
    <t xml:space="preserve">Cobertura de SRP2 por municipio </t>
  </si>
  <si>
    <t>Idioma</t>
  </si>
  <si>
    <t>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</si>
</sst>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;\-#,###;&quot;-&quot;"/>
    <numFmt numFmtId="165" formatCode="_(* #,##0_);_(* \(#,##0\);_(* &quot;-&quot;??_);_(@_)"/>
    <numFmt numFmtId="166" formatCode="0.0"/>
  </numFmts>
  <fonts count="30" x14ac:knownFonts="1">
    <font>
      <sz val="11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color theme="1"/>
      <name val="Calibri"/>
      <family val="2"/>
    </font>
    <font>
      <sz val="9"/>
      <color rgb="FFFF0000"/>
      <name val="Tahoma"/>
      <family val="2"/>
    </font>
    <font>
      <b/>
      <sz val="11"/>
      <color theme="1"/>
      <name val="Calibri"/>
      <family val="2"/>
      <scheme val="minor"/>
    </font>
    <font>
      <i/>
      <sz val="10"/>
      <color theme="1" tint="0.2499465926084170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u/>
      <sz val="10"/>
      <color rgb="FF0070C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u/>
      <sz val="16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i/>
      <sz val="10"/>
      <color theme="4" tint="-0.2499465926084170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0"/>
      <name val="Calibri (Body)"/>
    </font>
    <font>
      <i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</font>
    <font>
      <sz val="9"/>
      <color theme="0"/>
      <name val="Calibri (Body)"/>
    </font>
    <font>
      <sz val="9"/>
      <color indexed="1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8">
    <xf numFmtId="0" fontId="0" fillId="0" borderId="0"/>
    <xf numFmtId="1" fontId="1" fillId="2" borderId="3">
      <alignment horizontal="center" vertical="center" wrapText="1"/>
    </xf>
    <xf numFmtId="49" fontId="5" fillId="5" borderId="4">
      <alignment horizontal="left" vertical="center"/>
    </xf>
    <xf numFmtId="164" fontId="1" fillId="6" borderId="3">
      <alignment horizontal="center" vertical="center" wrapText="1"/>
      <protection locked="0"/>
    </xf>
    <xf numFmtId="1" fontId="1" fillId="4" borderId="3" applyAlignment="0" applyProtection="0"/>
    <xf numFmtId="0" fontId="6" fillId="3" borderId="3" applyProtection="0">
      <alignment horizontal="center" vertical="center" wrapText="1"/>
    </xf>
    <xf numFmtId="0" fontId="7" fillId="0" borderId="0">
      <alignment vertical="center"/>
    </xf>
    <xf numFmtId="49" fontId="8" fillId="7" borderId="3" applyProtection="0">
      <alignment horizontal="center"/>
    </xf>
    <xf numFmtId="0" fontId="9" fillId="0" borderId="0" applyNumberFormat="0" applyFill="0" applyBorder="0" applyAlignment="0" applyProtection="0"/>
    <xf numFmtId="0" fontId="10" fillId="8" borderId="0" applyNumberFormat="0" applyProtection="0">
      <alignment horizontal="center" vertical="center"/>
    </xf>
    <xf numFmtId="1" fontId="12" fillId="9" borderId="3">
      <alignment horizontal="center" vertical="center" wrapText="1"/>
    </xf>
    <xf numFmtId="49" fontId="16" fillId="8" borderId="0" applyProtection="0">
      <alignment horizontal="center"/>
    </xf>
    <xf numFmtId="0" fontId="17" fillId="3" borderId="0" applyProtection="0">
      <alignment horizontal="left" vertical="center"/>
    </xf>
    <xf numFmtId="49" fontId="18" fillId="0" borderId="0" applyProtection="0">
      <alignment horizontal="left"/>
    </xf>
    <xf numFmtId="1" fontId="1" fillId="4" borderId="3" applyAlignment="0" applyProtection="0"/>
    <xf numFmtId="49" fontId="8" fillId="7" borderId="3" applyProtection="0">
      <alignment horizontal="center"/>
    </xf>
    <xf numFmtId="0" fontId="22" fillId="11" borderId="0" applyNumberFormat="0" applyBorder="0" applyAlignment="0" applyProtection="0"/>
    <xf numFmtId="0" fontId="22" fillId="12" borderId="0" applyNumberFormat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2" fillId="0" borderId="1" xfId="0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7" fillId="0" borderId="0" xfId="6">
      <alignment vertical="center"/>
    </xf>
    <xf numFmtId="0" fontId="7" fillId="0" borderId="0" xfId="6" applyAlignment="1"/>
    <xf numFmtId="0" fontId="2" fillId="0" borderId="0" xfId="6" applyFont="1">
      <alignment vertical="center"/>
    </xf>
    <xf numFmtId="0" fontId="11" fillId="0" borderId="0" xfId="6" applyFont="1">
      <alignment vertical="center"/>
    </xf>
    <xf numFmtId="14" fontId="11" fillId="0" borderId="0" xfId="6" applyNumberFormat="1" applyFont="1">
      <alignment vertical="center"/>
    </xf>
    <xf numFmtId="14" fontId="7" fillId="0" borderId="0" xfId="6" applyNumberFormat="1">
      <alignment vertical="center"/>
    </xf>
    <xf numFmtId="0" fontId="14" fillId="0" borderId="2" xfId="6" applyFont="1" applyBorder="1">
      <alignment vertical="center"/>
    </xf>
    <xf numFmtId="0" fontId="14" fillId="0" borderId="0" xfId="6" applyFont="1">
      <alignment vertical="center"/>
    </xf>
    <xf numFmtId="14" fontId="14" fillId="0" borderId="0" xfId="6" applyNumberFormat="1" applyFont="1">
      <alignment vertical="center"/>
    </xf>
    <xf numFmtId="1" fontId="1" fillId="2" borderId="3" xfId="1">
      <alignment horizontal="center" vertical="center" wrapText="1"/>
    </xf>
    <xf numFmtId="1" fontId="15" fillId="9" borderId="3" xfId="1" applyFont="1" applyFill="1">
      <alignment horizontal="center" vertical="center" wrapText="1"/>
    </xf>
    <xf numFmtId="0" fontId="19" fillId="0" borderId="0" xfId="6" applyFont="1">
      <alignment vertical="center"/>
    </xf>
    <xf numFmtId="1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14" fontId="7" fillId="0" borderId="0" xfId="0" applyNumberFormat="1" applyFont="1" applyProtection="1">
      <protection locked="0"/>
    </xf>
    <xf numFmtId="14" fontId="7" fillId="0" borderId="0" xfId="0" applyNumberFormat="1" applyFont="1" applyAlignment="1" applyProtection="1">
      <alignment vertical="center"/>
      <protection locked="0"/>
    </xf>
    <xf numFmtId="0" fontId="7" fillId="0" borderId="0" xfId="6" applyAlignment="1" applyProtection="1">
      <alignment horizontal="center" vertical="center"/>
      <protection locked="0"/>
    </xf>
    <xf numFmtId="14" fontId="7" fillId="0" borderId="0" xfId="6" applyNumberFormat="1" applyAlignment="1" applyProtection="1">
      <alignment horizontal="center" vertical="center"/>
      <protection locked="0"/>
    </xf>
    <xf numFmtId="1" fontId="0" fillId="0" borderId="0" xfId="0" applyNumberFormat="1"/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20" fillId="0" borderId="0" xfId="0" applyFont="1" applyAlignment="1" applyProtection="1">
      <alignment vertical="center"/>
      <protection locked="0"/>
    </xf>
    <xf numFmtId="0" fontId="0" fillId="0" borderId="1" xfId="0" applyBorder="1" applyAlignment="1">
      <alignment horizontal="center"/>
    </xf>
    <xf numFmtId="0" fontId="23" fillId="3" borderId="0" xfId="12" applyFont="1" applyAlignment="1" applyProtection="1">
      <alignment horizontal="center" vertical="center"/>
    </xf>
    <xf numFmtId="0" fontId="27" fillId="0" borderId="1" xfId="0" applyFont="1" applyBorder="1" applyAlignment="1" applyProtection="1">
      <alignment horizontal="center" vertical="center"/>
      <protection locked="0"/>
    </xf>
    <xf numFmtId="0" fontId="6" fillId="0" borderId="0" xfId="6" applyFont="1" applyAlignment="1" applyProtection="1">
      <alignment horizontal="center" vertical="center"/>
      <protection locked="0"/>
    </xf>
    <xf numFmtId="14" fontId="6" fillId="0" borderId="0" xfId="6" applyNumberFormat="1" applyFont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22" fillId="12" borderId="1" xfId="17" applyBorder="1" applyAlignment="1" applyProtection="1">
      <alignment horizontal="center"/>
      <protection locked="0"/>
    </xf>
    <xf numFmtId="0" fontId="4" fillId="12" borderId="1" xfId="17" applyFont="1" applyBorder="1" applyAlignment="1" applyProtection="1">
      <alignment horizontal="center" vertical="center" wrapText="1"/>
    </xf>
    <xf numFmtId="166" fontId="0" fillId="10" borderId="1" xfId="0" applyNumberFormat="1" applyFill="1" applyBorder="1" applyAlignment="1">
      <alignment wrapText="1"/>
    </xf>
    <xf numFmtId="0" fontId="0" fillId="0" borderId="0" xfId="0" applyAlignment="1">
      <alignment horizontal="left"/>
    </xf>
    <xf numFmtId="0" fontId="4" fillId="10" borderId="1" xfId="0" applyFont="1" applyFill="1" applyBorder="1" applyAlignment="1">
      <alignment horizontal="center" vertical="top" wrapText="1"/>
    </xf>
    <xf numFmtId="0" fontId="23" fillId="3" borderId="1" xfId="12" applyFont="1" applyBorder="1" applyAlignment="1" applyProtection="1">
      <alignment horizontal="center" vertical="center" wrapText="1"/>
    </xf>
    <xf numFmtId="0" fontId="23" fillId="3" borderId="1" xfId="12" applyFont="1" applyBorder="1" applyAlignment="1" applyProtection="1">
      <alignment horizontal="center" vertical="center" wrapText="1"/>
      <protection locked="0"/>
    </xf>
    <xf numFmtId="0" fontId="4" fillId="11" borderId="1" xfId="16" applyFont="1" applyBorder="1" applyAlignment="1" applyProtection="1">
      <alignment horizontal="center" wrapText="1"/>
    </xf>
    <xf numFmtId="0" fontId="23" fillId="3" borderId="1" xfId="5" applyFont="1" applyBorder="1" applyProtection="1">
      <alignment horizontal="center" vertical="center" wrapText="1"/>
    </xf>
    <xf numFmtId="0" fontId="4" fillId="12" borderId="1" xfId="17" applyFont="1" applyBorder="1" applyAlignment="1" applyProtection="1">
      <alignment horizontal="center" vertical="center" wrapText="1"/>
    </xf>
    <xf numFmtId="0" fontId="23" fillId="3" borderId="1" xfId="12" applyFont="1" applyBorder="1" applyAlignment="1" applyProtection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4" fillId="9" borderId="0" xfId="10" quotePrefix="1" applyNumberFormat="1" applyFont="1" applyBorder="1" applyAlignment="1">
      <alignment horizontal="left" vertical="top" wrapText="1"/>
    </xf>
    <xf numFmtId="0" fontId="12" fillId="9" borderId="5" xfId="10" quotePrefix="1" applyNumberFormat="1" applyBorder="1" applyAlignment="1">
      <alignment horizontal="left" vertical="center" wrapText="1"/>
    </xf>
    <xf numFmtId="0" fontId="12" fillId="9" borderId="0" xfId="10" applyNumberFormat="1" applyBorder="1" applyAlignment="1">
      <alignment horizontal="left" vertical="center" wrapText="1"/>
    </xf>
    <xf numFmtId="0" fontId="13" fillId="9" borderId="5" xfId="10" applyNumberFormat="1" applyFont="1" applyBorder="1" applyAlignment="1">
      <alignment horizontal="left" vertical="center" wrapText="1"/>
    </xf>
    <xf numFmtId="0" fontId="13" fillId="9" borderId="0" xfId="10" applyNumberFormat="1" applyFont="1" applyBorder="1" applyAlignment="1">
      <alignment horizontal="left" vertical="center" wrapText="1"/>
    </xf>
    <xf numFmtId="0" fontId="12" fillId="9" borderId="0" xfId="10" quotePrefix="1" applyNumberFormat="1" applyBorder="1" applyAlignment="1">
      <alignment horizontal="left" vertical="center" wrapText="1"/>
    </xf>
    <xf numFmtId="0" fontId="25" fillId="9" borderId="5" xfId="10" quotePrefix="1" applyNumberFormat="1" applyFont="1" applyBorder="1" applyAlignment="1">
      <alignment horizontal="left" vertical="center" wrapText="1"/>
    </xf>
  </cellXfs>
  <cellStyles count="18">
    <cellStyle name="40% - Accent4" xfId="16" builtinId="43"/>
    <cellStyle name="60% - Accent2" xfId="17" builtinId="36"/>
    <cellStyle name="ExternalData" xfId="1" xr:uid="{00000000-0005-0000-0000-000000000000}"/>
    <cellStyle name="Heading 1 2" xfId="9" xr:uid="{00000000-0005-0000-0000-000001000000}"/>
    <cellStyle name="Help" xfId="10" xr:uid="{00000000-0005-0000-0000-000002000000}"/>
    <cellStyle name="Hyperlink 2" xfId="8" xr:uid="{00000000-0005-0000-0000-000003000000}"/>
    <cellStyle name="MainHeader" xfId="12" xr:uid="{00000000-0005-0000-0000-000004000000}"/>
    <cellStyle name="Menu" xfId="13" xr:uid="{00000000-0005-0000-0000-000005000000}"/>
    <cellStyle name="Normal" xfId="0" builtinId="0"/>
    <cellStyle name="Normal 2" xfId="6" xr:uid="{00000000-0005-0000-0000-000007000000}"/>
    <cellStyle name="RiskCatAdmin1" xfId="2" xr:uid="{00000000-0005-0000-0000-000008000000}"/>
    <cellStyle name="RiskCatAverage" xfId="14" xr:uid="{00000000-0005-0000-0000-000009000000}"/>
    <cellStyle name="RiskCatDataInput" xfId="3" xr:uid="{00000000-0005-0000-0000-00000A000000}"/>
    <cellStyle name="RiskCatFormula" xfId="4" xr:uid="{00000000-0005-0000-0000-00000B000000}"/>
    <cellStyle name="RiskCatIndHeader" xfId="5" xr:uid="{00000000-0005-0000-0000-00000C000000}"/>
    <cellStyle name="RiskCatTableHeader" xfId="15" xr:uid="{00000000-0005-0000-0000-00000D000000}"/>
    <cellStyle name="StatusBar" xfId="11" xr:uid="{00000000-0005-0000-0000-00000E000000}"/>
    <cellStyle name="TableHeader" xfId="7" xr:uid="{00000000-0005-0000-0000-00000F000000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</dxf>
    <dxf>
      <font>
        <sz val="9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/mm/yy"/>
      <alignment horizontal="general" vertical="center" textRotation="0" wrapText="0" indent="0" justifyLastLine="0" shrinkToFit="0" readingOrder="0"/>
      <protection locked="0" hidden="0"/>
    </dxf>
    <dxf>
      <numFmt numFmtId="167" formatCode="m/d/yy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/mm/yy"/>
      <alignment horizontal="general" vertical="center" textRotation="0" wrapText="0" indent="0" justifyLastLine="0" shrinkToFit="0" readingOrder="0"/>
      <protection locked="0" hidden="0"/>
    </dxf>
    <dxf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/mm/yy"/>
      <protection locked="0" hidden="0"/>
    </dxf>
    <dxf>
      <numFmt numFmtId="167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/mm/yy"/>
      <protection locked="0" hidden="0"/>
    </dxf>
    <dxf>
      <numFmt numFmtId="167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/mm/yy"/>
      <protection locked="0" hidden="0"/>
    </dxf>
    <dxf>
      <numFmt numFmtId="167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/mm/yy"/>
      <protection locked="0" hidden="0"/>
    </dxf>
    <dxf>
      <numFmt numFmtId="167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167" formatCode="m/d/yy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1" formatCode="0"/>
    </dxf>
    <dxf>
      <protection locked="0" hidden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3" pivot="0" count="7" xr9:uid="{00000000-0011-0000-FFFF-FFFF00000000}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colors>
    <mruColors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rojects/Measles/work/PAHO%20-%20Measles%20Risk%20Assessment%20Tool_v2.0%20Antioqui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IM-DOCS/MEASLES/2019/2019-Measles%20RA%20tool%20May%2021/PAHO%20-%20Measles%20Risk%20Assessment%20Tool_v2.3%20-%20Outbreak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ersonal/bravopam_paho_org/Documents/Surveillance/Risk%20Assessment/Pubtrack/PAHO%20-%20Measles%20Risk%20Assessment%20Tool_v2.0%20(Empty-2018-10-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</sheetNames>
    <sheetDataSet>
      <sheetData sheetId="0" refreshError="1"/>
      <sheetData sheetId="1">
        <row r="10">
          <cell r="D10" t="str">
            <v>Portugeese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table_case_based_data18" displayName="table_case_based_data18" ref="A13:S15" totalsRowCount="1" headerRowDxfId="49" totalsRowDxfId="48">
  <autoFilter ref="A13:S14" xr:uid="{00000000-0009-0000-0100-000011000000}"/>
  <tableColumns count="19">
    <tableColumn id="1" xr3:uid="{00000000-0010-0000-0000-000001000000}" name="Year" totalsRowLabel="Total" dataDxfId="47" totalsRowDxfId="46"/>
    <tableColumn id="5" xr3:uid="{4C1DC871-122F-2547-A47F-EC5462ED6F3E}" name="Admin2 geo codes" totalsRowDxfId="45"/>
    <tableColumn id="32" xr3:uid="{00000000-0010-0000-0000-000020000000}" name="Admin1" dataDxfId="44" totalsRowDxfId="43"/>
    <tableColumn id="2" xr3:uid="{00000000-0010-0000-0000-000002000000}" name="Reporting municipality" totalsRowFunction="count" dataDxfId="42" totalsRowDxfId="41"/>
    <tableColumn id="3" xr3:uid="{00000000-0010-0000-0000-000003000000}" name="Case ID" totalsRowFunction="count" totalsRowDxfId="40"/>
    <tableColumn id="4" xr3:uid="{00000000-0010-0000-0000-000004000000}" name="Final classification" dataDxfId="39" totalsRowDxfId="38"/>
    <tableColumn id="36" xr3:uid="{00000000-0010-0000-0000-000024000000}" name="Date of birth" dataDxfId="37" totalsRowDxfId="36"/>
    <tableColumn id="7" xr3:uid="{00000000-0010-0000-0000-000007000000}" name="Sex" dataDxfId="35" totalsRowDxfId="34"/>
    <tableColumn id="8" xr3:uid="{00000000-0010-0000-0000-000008000000}" name="Place of residence" dataDxfId="33" totalsRowDxfId="32"/>
    <tableColumn id="39" xr3:uid="{00000000-0010-0000-0000-000027000000}" name="Presence of fever" dataDxfId="31" totalsRowDxfId="30"/>
    <tableColumn id="9" xr3:uid="{00000000-0010-0000-0000-000009000000}" name="Date of rash onset" dataDxfId="29" totalsRowDxfId="28"/>
    <tableColumn id="10" xr3:uid="{00000000-0010-0000-0000-00000A000000}" name="Vaccination status" dataDxfId="27" totalsRowDxfId="26"/>
    <tableColumn id="11" xr3:uid="{00000000-0010-0000-0000-00000B000000}" name="Number of vaccine doses" dataDxfId="25" totalsRowDxfId="24"/>
    <tableColumn id="12" xr3:uid="{00000000-0010-0000-0000-00000C000000}" name="Date of notification" dataDxfId="23" totalsRowDxfId="22"/>
    <tableColumn id="13" xr3:uid="{00000000-0010-0000-0000-00000D000000}" name="Date of investigation" dataDxfId="21" totalsRowDxfId="20"/>
    <tableColumn id="14" xr3:uid="{00000000-0010-0000-0000-00000E000000}" name="Date of blood sample collection" dataDxfId="19" totalsRowDxfId="18"/>
    <tableColumn id="15" xr3:uid="{00000000-0010-0000-0000-00000F000000}" name="Date received in lab " dataDxfId="17" totalsRowDxfId="16"/>
    <tableColumn id="38" xr3:uid="{00000000-0010-0000-0000-000026000000}" name="Date of last vaccination" dataDxfId="15" totalsRowDxfId="14"/>
    <tableColumn id="16" xr3:uid="{00000000-0010-0000-0000-000010000000}" name="Travel history" dataDxfId="13" totalsRow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bl_final_classification" displayName="tbl_final_classification" ref="A1:A5" totalsRowShown="0" headerRowDxfId="11" dataDxfId="10" dataCellStyle="Normal 2">
  <autoFilter ref="A1:A5" xr:uid="{00000000-0009-0000-0100-000004000000}"/>
  <tableColumns count="1">
    <tableColumn id="1" xr3:uid="{00000000-0010-0000-0700-000001000000}" name="Final Classification" dataDxfId="9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bl_sex" displayName="tbl_sex" ref="C1:C3" totalsRowShown="0">
  <autoFilter ref="C1:C3" xr:uid="{00000000-0009-0000-0100-000005000000}"/>
  <tableColumns count="1">
    <tableColumn id="1" xr3:uid="{00000000-0010-0000-0800-000001000000}" name="Se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bl_num_of_doses" displayName="tbl_num_of_doses" ref="E1:E8" totalsRowShown="0" headerRowDxfId="8" dataDxfId="7" dataCellStyle="Normal 2">
  <autoFilter ref="E1:E8" xr:uid="{00000000-0009-0000-0100-000006000000}"/>
  <tableColumns count="1">
    <tableColumn id="1" xr3:uid="{00000000-0010-0000-0900-000001000000}" name="Number Of Doses" dataDxfId="6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tbl_vaccination_status" displayName="tbl_vaccination_status" ref="G1:G5" totalsRowShown="0" dataDxfId="5" dataCellStyle="Normal 2">
  <autoFilter ref="G1:G5" xr:uid="{00000000-0009-0000-0100-000007000000}"/>
  <tableColumns count="1">
    <tableColumn id="1" xr3:uid="{00000000-0010-0000-0A00-000001000000}" name="Vaccination Status" dataDxfId="4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bl_Yes_No" displayName="tbl_Yes_No" ref="I1:I3" totalsRowShown="0" dataDxfId="3" dataCellStyle="Normal 2">
  <autoFilter ref="I1:I3" xr:uid="{00000000-0009-0000-0100-000008000000}"/>
  <tableColumns count="1">
    <tableColumn id="1" xr3:uid="{00000000-0010-0000-0B00-000001000000}" name="Yes No" dataDxfId="2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bl_Travel_History" displayName="tbl_Travel_History" ref="K1:K4" totalsRowShown="0" dataDxfId="1" dataCellStyle="Normal 2">
  <autoFilter ref="K1:K4" xr:uid="{00000000-0009-0000-0100-000009000000}"/>
  <tableColumns count="1">
    <tableColumn id="1" xr3:uid="{00000000-0010-0000-0C00-000001000000}" name="Travel History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"/>
  <sheetViews>
    <sheetView tabSelected="1" zoomScale="150" workbookViewId="0">
      <selection activeCell="A16" sqref="A16"/>
    </sheetView>
  </sheetViews>
  <sheetFormatPr baseColWidth="10" defaultColWidth="9.1640625" defaultRowHeight="15" x14ac:dyDescent="0.2"/>
  <cols>
    <col min="1" max="1" width="70.5" customWidth="1"/>
    <col min="2" max="2" width="19.83203125" style="5" customWidth="1"/>
    <col min="3" max="4" width="9.83203125" bestFit="1" customWidth="1"/>
  </cols>
  <sheetData>
    <row r="1" spans="1:2" ht="31" customHeight="1" x14ac:dyDescent="0.2">
      <c r="A1" s="34" t="s">
        <v>28</v>
      </c>
      <c r="B1" s="34" t="s">
        <v>29</v>
      </c>
    </row>
    <row r="2" spans="1:2" x14ac:dyDescent="0.2">
      <c r="A2" s="1" t="s">
        <v>42</v>
      </c>
      <c r="B2" s="4"/>
    </row>
    <row r="3" spans="1:2" x14ac:dyDescent="0.2">
      <c r="A3" s="1" t="s">
        <v>43</v>
      </c>
      <c r="B3" s="4">
        <v>2023</v>
      </c>
    </row>
    <row r="4" spans="1:2" x14ac:dyDescent="0.2">
      <c r="A4" s="1" t="s">
        <v>44</v>
      </c>
      <c r="B4" s="4"/>
    </row>
    <row r="5" spans="1:2" x14ac:dyDescent="0.2">
      <c r="A5" s="1" t="s">
        <v>45</v>
      </c>
      <c r="B5" s="4"/>
    </row>
    <row r="6" spans="1:2" x14ac:dyDescent="0.2">
      <c r="A6" s="1" t="s">
        <v>46</v>
      </c>
      <c r="B6" s="4"/>
    </row>
    <row r="7" spans="1:2" x14ac:dyDescent="0.2">
      <c r="A7" s="1" t="s">
        <v>47</v>
      </c>
      <c r="B7" s="4"/>
    </row>
    <row r="8" spans="1:2" x14ac:dyDescent="0.2">
      <c r="A8" s="1" t="s">
        <v>88</v>
      </c>
      <c r="B8" s="4" t="s">
        <v>11</v>
      </c>
    </row>
    <row r="9" spans="1:2" x14ac:dyDescent="0.2">
      <c r="A9" s="1" t="s">
        <v>95</v>
      </c>
      <c r="B9" s="4" t="s">
        <v>96</v>
      </c>
    </row>
  </sheetData>
  <dataValidations count="2">
    <dataValidation type="list" allowBlank="1" showInputMessage="1" showErrorMessage="1" sqref="B4 B8" xr:uid="{BC8AE798-00C5-0E4B-8395-6E37B36DDBB6}">
      <formula1>INDIRECT("tbl_Yes_No[Yes No]")</formula1>
    </dataValidation>
    <dataValidation type="list" allowBlank="1" showInputMessage="1" showErrorMessage="1" sqref="B9" xr:uid="{4991E7D1-54A9-1E4F-9E31-DE57C7D089FE}">
      <formula1>"SPA,ENG,FRA,POR"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7"/>
  <sheetViews>
    <sheetView workbookViewId="0"/>
  </sheetViews>
  <sheetFormatPr baseColWidth="10" defaultColWidth="9.1640625" defaultRowHeight="15" x14ac:dyDescent="0.2"/>
  <cols>
    <col min="1" max="2" width="13.83203125" style="27" customWidth="1"/>
    <col min="3" max="3" width="21.33203125" style="27" customWidth="1"/>
    <col min="4" max="4" width="24.5" style="27" customWidth="1"/>
    <col min="5" max="5" width="20.5" style="27" customWidth="1"/>
    <col min="6" max="6" width="27.83203125" style="27" customWidth="1"/>
    <col min="7" max="16384" width="9.1640625" style="27"/>
  </cols>
  <sheetData>
    <row r="1" spans="1:6" ht="45" customHeight="1" x14ac:dyDescent="0.2">
      <c r="A1" s="40" t="s">
        <v>89</v>
      </c>
      <c r="B1" s="40" t="s">
        <v>90</v>
      </c>
      <c r="C1" s="44" t="s">
        <v>30</v>
      </c>
      <c r="D1" s="44" t="s">
        <v>31</v>
      </c>
      <c r="E1" s="44" t="s">
        <v>32</v>
      </c>
      <c r="F1" s="44" t="s">
        <v>33</v>
      </c>
    </row>
    <row r="2" spans="1:6" x14ac:dyDescent="0.2">
      <c r="A2" s="39"/>
      <c r="B2" s="39"/>
      <c r="C2" s="33"/>
      <c r="D2" s="30"/>
      <c r="E2" s="38"/>
      <c r="F2" s="30"/>
    </row>
    <row r="3" spans="1:6" x14ac:dyDescent="0.2">
      <c r="A3" s="39"/>
      <c r="B3" s="39"/>
      <c r="C3" s="33"/>
      <c r="D3" s="30"/>
      <c r="E3" s="38"/>
      <c r="F3" s="30"/>
    </row>
    <row r="4" spans="1:6" x14ac:dyDescent="0.2">
      <c r="A4" s="39"/>
      <c r="B4" s="39"/>
      <c r="C4" s="33"/>
      <c r="D4" s="30"/>
      <c r="E4" s="38"/>
      <c r="F4" s="30"/>
    </row>
    <row r="5" spans="1:6" x14ac:dyDescent="0.2">
      <c r="A5" s="39"/>
      <c r="B5" s="39"/>
      <c r="C5" s="33"/>
      <c r="D5" s="30"/>
      <c r="E5" s="38"/>
      <c r="F5" s="30"/>
    </row>
    <row r="6" spans="1:6" x14ac:dyDescent="0.2">
      <c r="A6" s="39"/>
      <c r="B6" s="39"/>
      <c r="C6" s="33"/>
      <c r="D6" s="30"/>
      <c r="E6" s="38"/>
      <c r="F6" s="30"/>
    </row>
    <row r="7" spans="1:6" x14ac:dyDescent="0.2">
      <c r="A7" s="39"/>
      <c r="B7" s="39"/>
      <c r="C7" s="33"/>
      <c r="D7" s="30"/>
      <c r="E7" s="38"/>
      <c r="F7" s="30"/>
    </row>
  </sheetData>
  <sheetProtection selectLockedCells="1"/>
  <autoFilter ref="C1:F1" xr:uid="{00000000-0009-0000-0000-000001000000}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0"/>
  <sheetViews>
    <sheetView workbookViewId="0">
      <selection sqref="A1:A2"/>
    </sheetView>
  </sheetViews>
  <sheetFormatPr baseColWidth="10" defaultColWidth="9.1640625" defaultRowHeight="15" x14ac:dyDescent="0.2"/>
  <cols>
    <col min="1" max="2" width="10.83203125" style="27" customWidth="1"/>
    <col min="3" max="3" width="16.33203125" style="27" bestFit="1" customWidth="1"/>
    <col min="4" max="4" width="13.5" style="27" customWidth="1"/>
    <col min="5" max="5" width="8.6640625" style="27" customWidth="1"/>
    <col min="6" max="6" width="7.83203125" style="27" customWidth="1"/>
    <col min="7" max="7" width="8.1640625" style="27" customWidth="1"/>
    <col min="8" max="8" width="7.83203125" style="27" customWidth="1"/>
    <col min="9" max="9" width="7.1640625" style="27" customWidth="1"/>
    <col min="10" max="11" width="8.1640625" style="27" customWidth="1"/>
    <col min="12" max="12" width="7.83203125" style="27" customWidth="1"/>
    <col min="13" max="13" width="7.5" style="27" customWidth="1"/>
    <col min="14" max="14" width="7.33203125" style="27" customWidth="1"/>
    <col min="15" max="15" width="16.6640625" style="27" customWidth="1"/>
    <col min="16" max="16384" width="9.1640625" style="27"/>
  </cols>
  <sheetData>
    <row r="1" spans="1:15" ht="61" customHeight="1" x14ac:dyDescent="0.2">
      <c r="A1" s="48" t="s">
        <v>89</v>
      </c>
      <c r="B1" s="48" t="s">
        <v>90</v>
      </c>
      <c r="C1" s="49" t="s">
        <v>30</v>
      </c>
      <c r="D1" s="49" t="s">
        <v>31</v>
      </c>
      <c r="E1" s="49" t="s">
        <v>93</v>
      </c>
      <c r="F1" s="49"/>
      <c r="G1" s="49"/>
      <c r="H1" s="49"/>
      <c r="I1" s="49"/>
      <c r="J1" s="49" t="s">
        <v>94</v>
      </c>
      <c r="K1" s="49"/>
      <c r="L1" s="49"/>
      <c r="M1" s="49"/>
      <c r="N1" s="49"/>
      <c r="O1" s="49" t="s">
        <v>91</v>
      </c>
    </row>
    <row r="2" spans="1:15" x14ac:dyDescent="0.2">
      <c r="A2" s="48"/>
      <c r="B2" s="48"/>
      <c r="C2" s="49"/>
      <c r="D2" s="49"/>
      <c r="E2" s="44">
        <f>'1-General'!$B$3-5</f>
        <v>2018</v>
      </c>
      <c r="F2" s="44">
        <f>'1-General'!$B$3-4</f>
        <v>2019</v>
      </c>
      <c r="G2" s="44">
        <f>'1-General'!$B$3-3</f>
        <v>2020</v>
      </c>
      <c r="H2" s="44">
        <f>'1-General'!$B$3-2</f>
        <v>2021</v>
      </c>
      <c r="I2" s="44">
        <f>'1-General'!$B$3-1</f>
        <v>2022</v>
      </c>
      <c r="J2" s="44">
        <f>'1-General'!$B$3-5</f>
        <v>2018</v>
      </c>
      <c r="K2" s="44">
        <f>'1-General'!$B$3-4</f>
        <v>2019</v>
      </c>
      <c r="L2" s="44">
        <f>'1-General'!$B$3-3</f>
        <v>2020</v>
      </c>
      <c r="M2" s="44">
        <f>'1-General'!$B$3-2</f>
        <v>2021</v>
      </c>
      <c r="N2" s="44">
        <f>'1-General'!$B$3-1</f>
        <v>2022</v>
      </c>
      <c r="O2" s="50"/>
    </row>
    <row r="3" spans="1:15" x14ac:dyDescent="0.2">
      <c r="A3" s="39"/>
      <c r="B3" s="39"/>
      <c r="C3" s="1"/>
      <c r="D3" s="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x14ac:dyDescent="0.2">
      <c r="A4" s="39"/>
      <c r="B4" s="39"/>
      <c r="C4" s="1"/>
      <c r="D4" s="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 x14ac:dyDescent="0.2">
      <c r="A5" s="39"/>
      <c r="B5" s="39"/>
      <c r="C5" s="1"/>
      <c r="D5" s="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6" spans="1:15" x14ac:dyDescent="0.2">
      <c r="A6" s="39"/>
      <c r="B6" s="39"/>
      <c r="C6" s="1"/>
      <c r="D6" s="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1:15" x14ac:dyDescent="0.2">
      <c r="A7" s="39"/>
      <c r="B7" s="39"/>
      <c r="C7" s="1"/>
      <c r="D7" s="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 x14ac:dyDescent="0.2">
      <c r="A8" s="39"/>
      <c r="B8" s="39"/>
      <c r="C8" s="1"/>
      <c r="D8" s="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</row>
    <row r="10" spans="1:15" ht="16" x14ac:dyDescent="0.2">
      <c r="D10" s="32"/>
    </row>
  </sheetData>
  <sheetProtection selectLockedCells="1"/>
  <mergeCells count="7">
    <mergeCell ref="A1:A2"/>
    <mergeCell ref="B1:B2"/>
    <mergeCell ref="O1:O2"/>
    <mergeCell ref="C1:C2"/>
    <mergeCell ref="D1:D2"/>
    <mergeCell ref="E1:I1"/>
    <mergeCell ref="J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8"/>
  <sheetViews>
    <sheetView zoomScaleNormal="100" workbookViewId="0">
      <selection sqref="A1:A2"/>
    </sheetView>
  </sheetViews>
  <sheetFormatPr baseColWidth="10" defaultColWidth="9.1640625" defaultRowHeight="15" x14ac:dyDescent="0.2"/>
  <cols>
    <col min="1" max="1" width="9.5" style="27" customWidth="1"/>
    <col min="2" max="2" width="9.5" style="27" bestFit="1" customWidth="1"/>
    <col min="3" max="3" width="16.33203125" style="27" bestFit="1" customWidth="1"/>
    <col min="4" max="4" width="13.5" style="27" customWidth="1"/>
    <col min="5" max="5" width="18.1640625" style="27" customWidth="1"/>
    <col min="6" max="6" width="15.83203125" style="27" customWidth="1"/>
    <col min="7" max="7" width="17" style="27" customWidth="1"/>
    <col min="8" max="8" width="32.1640625" style="27" customWidth="1"/>
    <col min="9" max="9" width="30" style="27" customWidth="1"/>
    <col min="10" max="16384" width="9.1640625" style="27"/>
  </cols>
  <sheetData>
    <row r="1" spans="1:9" ht="58" customHeight="1" x14ac:dyDescent="0.2">
      <c r="A1" s="48" t="s">
        <v>89</v>
      </c>
      <c r="B1" s="48" t="s">
        <v>90</v>
      </c>
      <c r="C1" s="49" t="s">
        <v>30</v>
      </c>
      <c r="D1" s="49" t="s">
        <v>31</v>
      </c>
      <c r="E1" s="44" t="s">
        <v>48</v>
      </c>
      <c r="F1" s="44" t="s">
        <v>49</v>
      </c>
      <c r="G1" s="44" t="s">
        <v>50</v>
      </c>
      <c r="H1" s="43" t="s">
        <v>51</v>
      </c>
      <c r="I1" s="43" t="s">
        <v>52</v>
      </c>
    </row>
    <row r="2" spans="1:9" x14ac:dyDescent="0.2">
      <c r="A2" s="48"/>
      <c r="B2" s="48"/>
      <c r="C2" s="49"/>
      <c r="D2" s="49"/>
      <c r="E2" s="44">
        <f>'1-General'!$B$3-1</f>
        <v>2022</v>
      </c>
      <c r="F2" s="44">
        <f>'1-General'!$B$3-1</f>
        <v>2022</v>
      </c>
      <c r="G2" s="45">
        <f>'1-General'!$B$3-1</f>
        <v>2022</v>
      </c>
      <c r="H2" s="46">
        <f>'1-General'!$B$3-1</f>
        <v>2022</v>
      </c>
      <c r="I2" s="46">
        <f>'1-General'!$B$3-1</f>
        <v>2022</v>
      </c>
    </row>
    <row r="3" spans="1:9" ht="20.25" customHeight="1" x14ac:dyDescent="0.2">
      <c r="A3" s="39"/>
      <c r="B3" s="39"/>
      <c r="C3" s="1"/>
      <c r="D3" s="1"/>
      <c r="E3" s="31"/>
      <c r="F3" s="31"/>
      <c r="G3" s="31"/>
      <c r="H3" s="41">
        <f t="shared" ref="H3:H8" si="0">IF(ISBLANK(F3),0,(F3-G3)/F3 * 100)</f>
        <v>0</v>
      </c>
      <c r="I3" s="41">
        <f t="shared" ref="I3:I8" si="1">IF(ISBLANK(E3),0,(E3-F3)/E3 * 100)</f>
        <v>0</v>
      </c>
    </row>
    <row r="4" spans="1:9" x14ac:dyDescent="0.2">
      <c r="A4" s="39"/>
      <c r="B4" s="39"/>
      <c r="C4" s="1"/>
      <c r="D4" s="1"/>
      <c r="E4" s="31"/>
      <c r="F4" s="31"/>
      <c r="G4" s="31"/>
      <c r="H4" s="41">
        <f>IF(ISBLANK(F4),0,(F4-G4)/F4 * 100)</f>
        <v>0</v>
      </c>
      <c r="I4" s="41">
        <f t="shared" si="1"/>
        <v>0</v>
      </c>
    </row>
    <row r="5" spans="1:9" x14ac:dyDescent="0.2">
      <c r="A5" s="39"/>
      <c r="B5" s="39"/>
      <c r="C5" s="1"/>
      <c r="D5" s="1"/>
      <c r="E5" s="31"/>
      <c r="F5" s="31"/>
      <c r="G5" s="31"/>
      <c r="H5" s="41">
        <f t="shared" si="0"/>
        <v>0</v>
      </c>
      <c r="I5" s="41">
        <f t="shared" si="1"/>
        <v>0</v>
      </c>
    </row>
    <row r="6" spans="1:9" x14ac:dyDescent="0.2">
      <c r="A6" s="39"/>
      <c r="B6" s="39"/>
      <c r="C6" s="1"/>
      <c r="D6" s="1"/>
      <c r="E6" s="31"/>
      <c r="F6" s="31"/>
      <c r="G6" s="31"/>
      <c r="H6" s="41">
        <f t="shared" si="0"/>
        <v>0</v>
      </c>
      <c r="I6" s="41">
        <f t="shared" si="1"/>
        <v>0</v>
      </c>
    </row>
    <row r="7" spans="1:9" x14ac:dyDescent="0.2">
      <c r="A7" s="39"/>
      <c r="B7" s="39"/>
      <c r="C7" s="1"/>
      <c r="D7" s="1"/>
      <c r="E7" s="31"/>
      <c r="F7" s="31"/>
      <c r="G7" s="31"/>
      <c r="H7" s="41">
        <f t="shared" si="0"/>
        <v>0</v>
      </c>
      <c r="I7" s="41">
        <f t="shared" si="1"/>
        <v>0</v>
      </c>
    </row>
    <row r="8" spans="1:9" x14ac:dyDescent="0.2">
      <c r="A8" s="39"/>
      <c r="B8" s="39"/>
      <c r="C8" s="1"/>
      <c r="D8" s="1"/>
      <c r="E8" s="31"/>
      <c r="F8" s="31"/>
      <c r="G8" s="31"/>
      <c r="H8" s="41">
        <f t="shared" si="0"/>
        <v>0</v>
      </c>
      <c r="I8" s="41">
        <f t="shared" si="1"/>
        <v>0</v>
      </c>
    </row>
  </sheetData>
  <sheetProtection selectLockedCells="1"/>
  <mergeCells count="4">
    <mergeCell ref="C1:C2"/>
    <mergeCell ref="D1:D2"/>
    <mergeCell ref="A1:A2"/>
    <mergeCell ref="B1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8"/>
  <sheetViews>
    <sheetView zoomScale="90" zoomScaleNormal="90" workbookViewId="0">
      <selection sqref="A1:A2"/>
    </sheetView>
  </sheetViews>
  <sheetFormatPr baseColWidth="10" defaultColWidth="9.1640625" defaultRowHeight="15" x14ac:dyDescent="0.2"/>
  <cols>
    <col min="1" max="2" width="12.6640625" style="27" customWidth="1"/>
    <col min="3" max="3" width="18.1640625" style="27" customWidth="1"/>
    <col min="4" max="4" width="12.5" style="27" bestFit="1" customWidth="1"/>
    <col min="5" max="5" width="19.5" style="27" customWidth="1"/>
    <col min="6" max="6" width="18.1640625" style="27" customWidth="1"/>
    <col min="7" max="7" width="24.83203125" style="27" customWidth="1"/>
    <col min="8" max="8" width="16.1640625" style="27" customWidth="1"/>
    <col min="9" max="9" width="20.1640625" style="27" customWidth="1"/>
    <col min="10" max="10" width="20" style="27" customWidth="1"/>
    <col min="11" max="11" width="19.1640625" style="27" customWidth="1"/>
    <col min="12" max="12" width="21.5" style="27" customWidth="1"/>
    <col min="13" max="16" width="20.83203125" style="27" customWidth="1"/>
    <col min="17" max="16384" width="9.1640625" style="27"/>
  </cols>
  <sheetData>
    <row r="1" spans="1:12" ht="112.5" customHeight="1" x14ac:dyDescent="0.2">
      <c r="A1" s="48" t="s">
        <v>89</v>
      </c>
      <c r="B1" s="48" t="s">
        <v>90</v>
      </c>
      <c r="C1" s="49" t="s">
        <v>30</v>
      </c>
      <c r="D1" s="49" t="s">
        <v>31</v>
      </c>
      <c r="E1" s="44" t="s">
        <v>53</v>
      </c>
      <c r="F1" s="44" t="s">
        <v>54</v>
      </c>
      <c r="G1" s="44" t="s">
        <v>55</v>
      </c>
      <c r="H1" s="44" t="s">
        <v>56</v>
      </c>
      <c r="I1" s="44" t="s">
        <v>57</v>
      </c>
      <c r="J1" s="44" t="s">
        <v>58</v>
      </c>
      <c r="K1" s="44" t="s">
        <v>59</v>
      </c>
      <c r="L1" s="44" t="s">
        <v>60</v>
      </c>
    </row>
    <row r="2" spans="1:12" ht="29" customHeight="1" x14ac:dyDescent="0.2">
      <c r="A2" s="48"/>
      <c r="B2" s="48"/>
      <c r="C2" s="49"/>
      <c r="D2" s="49"/>
      <c r="E2" s="44">
        <f>'1-General'!$B$3-1</f>
        <v>2022</v>
      </c>
      <c r="F2" s="44">
        <f>'1-General'!$B$3-1</f>
        <v>2022</v>
      </c>
      <c r="G2" s="44">
        <f>'1-General'!$B$3-1</f>
        <v>2022</v>
      </c>
      <c r="H2" s="44">
        <f>'1-General'!$B$3-1</f>
        <v>2022</v>
      </c>
      <c r="I2" s="44">
        <f>'1-General'!$B$3-1</f>
        <v>2022</v>
      </c>
      <c r="J2" s="44">
        <f>'1-General'!$B$3-1</f>
        <v>2022</v>
      </c>
      <c r="K2" s="44">
        <f>'1-General'!$B$3-1</f>
        <v>2022</v>
      </c>
      <c r="L2" s="44">
        <f>'1-General'!$B$3-1</f>
        <v>2022</v>
      </c>
    </row>
    <row r="3" spans="1:12" x14ac:dyDescent="0.2">
      <c r="A3" s="39"/>
      <c r="B3" s="39"/>
      <c r="C3" s="1"/>
      <c r="D3" s="1"/>
      <c r="E3" s="31"/>
      <c r="F3" s="31"/>
      <c r="G3" s="31"/>
      <c r="H3" s="31"/>
      <c r="I3" s="31"/>
      <c r="J3" s="31"/>
      <c r="K3" s="31"/>
      <c r="L3" s="31"/>
    </row>
    <row r="4" spans="1:12" x14ac:dyDescent="0.2">
      <c r="A4" s="39"/>
      <c r="B4" s="39"/>
      <c r="C4" s="1"/>
      <c r="D4" s="1"/>
      <c r="E4" s="31"/>
      <c r="F4" s="31"/>
      <c r="G4" s="31"/>
      <c r="H4" s="31"/>
      <c r="I4" s="31"/>
      <c r="J4" s="31"/>
      <c r="K4" s="31"/>
      <c r="L4" s="31"/>
    </row>
    <row r="5" spans="1:12" x14ac:dyDescent="0.2">
      <c r="A5" s="39"/>
      <c r="B5" s="39"/>
      <c r="C5" s="1"/>
      <c r="D5" s="1"/>
      <c r="E5" s="31"/>
      <c r="F5" s="31"/>
      <c r="G5" s="31"/>
      <c r="H5" s="31"/>
      <c r="I5" s="31"/>
      <c r="J5" s="31"/>
      <c r="K5" s="31"/>
      <c r="L5" s="31"/>
    </row>
    <row r="6" spans="1:12" x14ac:dyDescent="0.2">
      <c r="A6" s="39"/>
      <c r="B6" s="39"/>
      <c r="C6" s="1"/>
      <c r="D6" s="1"/>
      <c r="E6" s="31"/>
      <c r="F6" s="31"/>
      <c r="G6" s="31"/>
      <c r="H6" s="31"/>
      <c r="I6" s="31"/>
      <c r="J6" s="31"/>
      <c r="K6" s="31"/>
      <c r="L6" s="31"/>
    </row>
    <row r="7" spans="1:12" x14ac:dyDescent="0.2">
      <c r="A7" s="39"/>
      <c r="B7" s="39"/>
      <c r="C7" s="1"/>
      <c r="D7" s="1"/>
      <c r="E7" s="31"/>
      <c r="F7" s="31"/>
      <c r="G7" s="31"/>
      <c r="H7" s="31"/>
      <c r="I7" s="31"/>
      <c r="J7" s="31"/>
      <c r="K7" s="31"/>
      <c r="L7" s="31"/>
    </row>
    <row r="8" spans="1:12" x14ac:dyDescent="0.2">
      <c r="A8" s="39"/>
      <c r="B8" s="39"/>
      <c r="C8" s="1"/>
      <c r="D8" s="1"/>
      <c r="E8" s="31"/>
      <c r="F8" s="31"/>
      <c r="G8" s="31"/>
      <c r="H8" s="31"/>
      <c r="I8" s="31"/>
      <c r="J8" s="31"/>
      <c r="K8" s="31"/>
      <c r="L8" s="31"/>
    </row>
  </sheetData>
  <sheetProtection selectLockedCells="1"/>
  <autoFilter ref="C1:L58" xr:uid="{00000000-0009-0000-0000-000004000000}"/>
  <mergeCells count="4">
    <mergeCell ref="D1:D2"/>
    <mergeCell ref="C1:C2"/>
    <mergeCell ref="A1:A2"/>
    <mergeCell ref="B1:B2"/>
  </mergeCells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_ListValues!$I$2:$I$3</xm:f>
          </x14:formula1>
          <xm:sqref>E3:L8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S55"/>
  <sheetViews>
    <sheetView zoomScale="125" zoomScaleNormal="100" workbookViewId="0">
      <selection activeCell="B4" sqref="B4"/>
    </sheetView>
  </sheetViews>
  <sheetFormatPr baseColWidth="10" defaultColWidth="8.83203125" defaultRowHeight="15" x14ac:dyDescent="0.2"/>
  <cols>
    <col min="1" max="1" width="9" bestFit="1" customWidth="1"/>
    <col min="2" max="2" width="13.33203125" customWidth="1"/>
    <col min="3" max="3" width="13.1640625" bestFit="1" customWidth="1"/>
    <col min="4" max="4" width="21.1640625" bestFit="1" customWidth="1"/>
    <col min="5" max="5" width="11.83203125" bestFit="1" customWidth="1"/>
    <col min="6" max="6" width="20.83203125" customWidth="1"/>
    <col min="7" max="7" width="16.83203125" customWidth="1"/>
    <col min="8" max="8" width="18.5" customWidth="1"/>
    <col min="9" max="9" width="18.1640625" bestFit="1" customWidth="1"/>
    <col min="10" max="10" width="17.5" bestFit="1" customWidth="1"/>
    <col min="11" max="11" width="20.5" bestFit="1" customWidth="1"/>
    <col min="12" max="12" width="17.83203125" bestFit="1" customWidth="1"/>
    <col min="13" max="13" width="23" bestFit="1" customWidth="1"/>
    <col min="14" max="14" width="18.83203125" bestFit="1" customWidth="1"/>
    <col min="15" max="15" width="19.5" bestFit="1" customWidth="1"/>
    <col min="16" max="16" width="27.5" bestFit="1" customWidth="1"/>
    <col min="17" max="17" width="29.1640625" bestFit="1" customWidth="1"/>
    <col min="18" max="18" width="26.5" bestFit="1" customWidth="1"/>
    <col min="19" max="19" width="15.5" bestFit="1" customWidth="1"/>
    <col min="20" max="28" width="35.83203125" customWidth="1"/>
  </cols>
  <sheetData>
    <row r="1" spans="1:19" ht="24" x14ac:dyDescent="0.2">
      <c r="A1" s="6"/>
      <c r="B1" s="6"/>
      <c r="C1" s="6"/>
      <c r="D1" s="6"/>
      <c r="E1" s="9"/>
      <c r="F1" s="54" t="s">
        <v>83</v>
      </c>
      <c r="G1" s="55"/>
      <c r="H1" s="55"/>
      <c r="I1" s="55"/>
      <c r="J1" s="55"/>
      <c r="K1" s="55"/>
      <c r="L1" s="55"/>
      <c r="M1" s="55"/>
      <c r="N1" s="55"/>
      <c r="O1" s="9"/>
      <c r="P1" s="10"/>
      <c r="Q1" s="10"/>
      <c r="R1" s="10"/>
      <c r="S1" s="9"/>
    </row>
    <row r="2" spans="1:19" x14ac:dyDescent="0.2">
      <c r="A2" s="6"/>
      <c r="B2" s="6"/>
      <c r="C2" s="6"/>
      <c r="D2" s="6"/>
      <c r="E2" s="6"/>
      <c r="F2" s="52" t="s">
        <v>62</v>
      </c>
      <c r="G2" s="56"/>
      <c r="H2" s="56"/>
      <c r="I2" s="56"/>
      <c r="J2" s="56"/>
      <c r="K2" s="56"/>
      <c r="L2" s="56"/>
      <c r="M2" s="56"/>
      <c r="N2" s="56"/>
      <c r="O2" s="6"/>
      <c r="P2" s="11"/>
      <c r="Q2" s="11"/>
      <c r="R2" s="11"/>
      <c r="S2" s="6"/>
    </row>
    <row r="3" spans="1:19" ht="16" x14ac:dyDescent="0.2">
      <c r="A3" s="6"/>
      <c r="B3" s="6"/>
      <c r="C3" s="17" t="str">
        <f>_xlfn.CONCAT("Casos  - ", '1-General'!$B$3-1)</f>
        <v>Casos  - 2022</v>
      </c>
      <c r="D3" s="6"/>
      <c r="E3" s="6"/>
      <c r="F3" s="57" t="s">
        <v>84</v>
      </c>
      <c r="G3" s="56"/>
      <c r="H3" s="56"/>
      <c r="I3" s="56"/>
      <c r="J3" s="56"/>
      <c r="K3" s="56"/>
      <c r="L3" s="56"/>
      <c r="M3" s="56"/>
      <c r="N3" s="56"/>
      <c r="O3" s="6"/>
      <c r="P3" s="11"/>
      <c r="Q3" s="11"/>
      <c r="R3" s="11"/>
      <c r="S3" s="6"/>
    </row>
    <row r="4" spans="1:19" x14ac:dyDescent="0.2">
      <c r="A4" s="6"/>
      <c r="B4" s="6"/>
      <c r="C4" s="6"/>
      <c r="D4" s="6"/>
      <c r="E4" s="6"/>
      <c r="F4" s="52" t="s">
        <v>85</v>
      </c>
      <c r="G4" s="56"/>
      <c r="H4" s="56"/>
      <c r="I4" s="56"/>
      <c r="J4" s="56"/>
      <c r="K4" s="56"/>
      <c r="L4" s="56"/>
      <c r="M4" s="56"/>
      <c r="N4" s="56"/>
      <c r="O4" s="6"/>
      <c r="P4" s="11"/>
      <c r="Q4" s="11"/>
      <c r="R4" s="11"/>
      <c r="S4" s="6"/>
    </row>
    <row r="5" spans="1:19" x14ac:dyDescent="0.2">
      <c r="A5" s="6"/>
      <c r="B5" s="6"/>
      <c r="C5" s="6"/>
      <c r="D5" s="6"/>
      <c r="E5" s="6"/>
      <c r="F5" s="52" t="s">
        <v>86</v>
      </c>
      <c r="G5" s="56"/>
      <c r="H5" s="56"/>
      <c r="I5" s="56"/>
      <c r="J5" s="56"/>
      <c r="K5" s="56"/>
      <c r="L5" s="56"/>
      <c r="M5" s="56"/>
      <c r="N5" s="56"/>
      <c r="O5" s="6"/>
      <c r="P5" s="11"/>
      <c r="Q5" s="11"/>
      <c r="R5" s="11"/>
      <c r="S5" s="6"/>
    </row>
    <row r="6" spans="1:19" x14ac:dyDescent="0.2">
      <c r="A6" s="6"/>
      <c r="B6" s="6"/>
      <c r="C6" s="6"/>
      <c r="D6" s="6"/>
      <c r="E6" s="6"/>
      <c r="F6" s="52" t="s">
        <v>87</v>
      </c>
      <c r="G6" s="53"/>
      <c r="H6" s="53"/>
      <c r="I6" s="53"/>
      <c r="J6" s="53"/>
      <c r="K6" s="53"/>
      <c r="L6" s="53"/>
      <c r="M6" s="53"/>
      <c r="N6" s="53"/>
      <c r="O6" s="6"/>
      <c r="P6" s="11"/>
      <c r="Q6" s="11"/>
      <c r="R6" s="11"/>
      <c r="S6" s="6"/>
    </row>
    <row r="7" spans="1:19" x14ac:dyDescent="0.2">
      <c r="A7" s="6"/>
      <c r="B7" s="6"/>
      <c r="C7" s="6"/>
      <c r="D7" s="6"/>
      <c r="E7" s="6"/>
      <c r="F7" s="52"/>
      <c r="G7" s="53"/>
      <c r="H7" s="53"/>
      <c r="I7" s="53"/>
      <c r="J7" s="53"/>
      <c r="K7" s="53"/>
      <c r="L7" s="53"/>
      <c r="M7" s="53"/>
      <c r="N7" s="53"/>
      <c r="O7" s="6"/>
      <c r="P7" s="11"/>
      <c r="Q7" s="11"/>
      <c r="R7" s="11"/>
      <c r="S7" s="6"/>
    </row>
    <row r="8" spans="1:19" x14ac:dyDescent="0.2">
      <c r="A8" s="6"/>
      <c r="B8" s="6"/>
      <c r="C8" s="6"/>
      <c r="D8" s="6"/>
      <c r="E8" s="6"/>
      <c r="F8" s="51"/>
      <c r="G8" s="51"/>
      <c r="H8" s="51"/>
      <c r="I8" s="51"/>
      <c r="J8" s="51"/>
      <c r="K8" s="51"/>
      <c r="L8" s="51"/>
      <c r="M8" s="51"/>
      <c r="N8" s="51"/>
      <c r="O8" s="6"/>
      <c r="P8" s="11"/>
      <c r="Q8" s="11"/>
      <c r="R8" s="11"/>
      <c r="S8" s="6"/>
    </row>
    <row r="9" spans="1:19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4"/>
      <c r="L9" s="14"/>
      <c r="M9" s="13"/>
      <c r="N9" s="13"/>
      <c r="O9" s="13"/>
      <c r="P9" s="14"/>
      <c r="Q9" s="14"/>
      <c r="R9" s="14"/>
      <c r="S9" s="13"/>
    </row>
    <row r="10" spans="1:19" x14ac:dyDescent="0.2">
      <c r="A10" s="15" t="s">
        <v>67</v>
      </c>
      <c r="B10" s="15" t="s">
        <v>67</v>
      </c>
      <c r="C10" s="15" t="s">
        <v>63</v>
      </c>
      <c r="D10" s="15" t="s">
        <v>63</v>
      </c>
      <c r="E10" s="15" t="s">
        <v>64</v>
      </c>
      <c r="F10" s="16" t="s">
        <v>65</v>
      </c>
      <c r="G10" s="15" t="s">
        <v>66</v>
      </c>
      <c r="H10" s="16" t="s">
        <v>65</v>
      </c>
      <c r="I10" s="15" t="s">
        <v>63</v>
      </c>
      <c r="J10" s="16" t="s">
        <v>65</v>
      </c>
      <c r="K10" s="15" t="s">
        <v>66</v>
      </c>
      <c r="L10" s="16" t="s">
        <v>65</v>
      </c>
      <c r="M10" s="16" t="s">
        <v>65</v>
      </c>
      <c r="N10" s="15" t="s">
        <v>66</v>
      </c>
      <c r="O10" s="15" t="s">
        <v>66</v>
      </c>
      <c r="P10" s="15" t="s">
        <v>66</v>
      </c>
      <c r="Q10" s="15" t="s">
        <v>66</v>
      </c>
      <c r="R10" s="15" t="s">
        <v>66</v>
      </c>
      <c r="S10" s="16" t="s">
        <v>65</v>
      </c>
    </row>
    <row r="11" spans="1:19" x14ac:dyDescent="0.2">
      <c r="A11" s="2" t="s">
        <v>68</v>
      </c>
      <c r="B11" s="2" t="s">
        <v>90</v>
      </c>
      <c r="C11" s="2" t="s">
        <v>30</v>
      </c>
      <c r="D11" s="2" t="s">
        <v>31</v>
      </c>
      <c r="E11" s="2" t="s">
        <v>0</v>
      </c>
      <c r="F11" s="35" t="s">
        <v>69</v>
      </c>
      <c r="G11" s="3" t="s">
        <v>70</v>
      </c>
      <c r="H11" s="3" t="s">
        <v>71</v>
      </c>
      <c r="I11" s="3" t="s">
        <v>72</v>
      </c>
      <c r="J11" s="3" t="s">
        <v>73</v>
      </c>
      <c r="K11" s="3" t="s">
        <v>74</v>
      </c>
      <c r="L11" s="3" t="s">
        <v>75</v>
      </c>
      <c r="M11" s="3" t="s">
        <v>76</v>
      </c>
      <c r="N11" s="3" t="s">
        <v>77</v>
      </c>
      <c r="O11" s="3" t="s">
        <v>78</v>
      </c>
      <c r="P11" s="3" t="s">
        <v>79</v>
      </c>
      <c r="Q11" s="3" t="s">
        <v>80</v>
      </c>
      <c r="R11" s="3" t="s">
        <v>81</v>
      </c>
      <c r="S11" s="3" t="s">
        <v>82</v>
      </c>
    </row>
    <row r="12" spans="1:19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11"/>
      <c r="L12" s="6"/>
      <c r="M12" s="6"/>
      <c r="N12" s="11"/>
      <c r="O12" s="11"/>
      <c r="P12" s="11"/>
      <c r="Q12" s="11"/>
      <c r="R12" s="11"/>
      <c r="S12" s="6"/>
    </row>
    <row r="13" spans="1:19" x14ac:dyDescent="0.2">
      <c r="A13" s="23" t="s">
        <v>12</v>
      </c>
      <c r="B13" s="23" t="s">
        <v>27</v>
      </c>
      <c r="C13" s="23" t="s">
        <v>1</v>
      </c>
      <c r="D13" s="36" t="s">
        <v>16</v>
      </c>
      <c r="E13" s="23" t="s">
        <v>0</v>
      </c>
      <c r="F13" s="36" t="s">
        <v>17</v>
      </c>
      <c r="G13" s="23" t="s">
        <v>13</v>
      </c>
      <c r="H13" s="23" t="s">
        <v>4</v>
      </c>
      <c r="I13" s="36" t="s">
        <v>18</v>
      </c>
      <c r="J13" s="23" t="s">
        <v>14</v>
      </c>
      <c r="K13" s="37" t="s">
        <v>19</v>
      </c>
      <c r="L13" s="36" t="s">
        <v>20</v>
      </c>
      <c r="M13" s="36" t="s">
        <v>21</v>
      </c>
      <c r="N13" s="37" t="s">
        <v>22</v>
      </c>
      <c r="O13" s="37" t="s">
        <v>23</v>
      </c>
      <c r="P13" s="37" t="s">
        <v>24</v>
      </c>
      <c r="Q13" s="37" t="s">
        <v>25</v>
      </c>
      <c r="R13" s="24" t="s">
        <v>15</v>
      </c>
      <c r="S13" s="36" t="s">
        <v>26</v>
      </c>
    </row>
    <row r="14" spans="1:19" x14ac:dyDescent="0.2">
      <c r="G14" s="28"/>
      <c r="K14" s="28"/>
      <c r="M14" s="42"/>
      <c r="N14" s="28"/>
      <c r="O14" s="28"/>
      <c r="P14" s="28"/>
      <c r="Q14" s="28"/>
      <c r="R14" s="28"/>
    </row>
    <row r="15" spans="1:19" x14ac:dyDescent="0.2">
      <c r="A15" s="18" t="s">
        <v>2</v>
      </c>
      <c r="B15" s="18"/>
      <c r="C15" s="18"/>
      <c r="D15" s="19">
        <f>SUBTOTAL(103,table_case_based_data18[Reporting municipality])</f>
        <v>0</v>
      </c>
      <c r="E15" s="20">
        <f>SUBTOTAL(103,table_case_based_data18[Case ID])</f>
        <v>0</v>
      </c>
      <c r="F15" s="19"/>
      <c r="G15" s="19"/>
      <c r="H15" s="19"/>
      <c r="I15" s="19"/>
      <c r="J15" s="19"/>
      <c r="K15" s="21"/>
      <c r="L15" s="19"/>
      <c r="M15" s="19"/>
      <c r="N15" s="21"/>
      <c r="O15" s="21"/>
      <c r="P15" s="21"/>
      <c r="Q15" s="22"/>
      <c r="R15" s="22"/>
      <c r="S15" s="19"/>
    </row>
    <row r="16" spans="1:19" x14ac:dyDescent="0.2">
      <c r="A16" s="25"/>
      <c r="B16" s="25"/>
      <c r="G16" s="26"/>
      <c r="J16" s="27"/>
      <c r="K16" s="28"/>
      <c r="M16" s="29"/>
      <c r="N16" s="28"/>
      <c r="O16" s="28"/>
      <c r="P16" s="28"/>
      <c r="Q16" s="28"/>
      <c r="R16" s="26"/>
    </row>
    <row r="17" spans="1:18" x14ac:dyDescent="0.2">
      <c r="A17" s="25"/>
      <c r="B17" s="25"/>
      <c r="G17" s="26"/>
      <c r="J17" s="27"/>
      <c r="K17" s="28"/>
      <c r="M17" s="29"/>
      <c r="N17" s="28"/>
      <c r="O17" s="28"/>
      <c r="P17" s="28"/>
      <c r="Q17" s="28"/>
      <c r="R17" s="26"/>
    </row>
    <row r="18" spans="1:18" x14ac:dyDescent="0.2">
      <c r="A18" s="25"/>
      <c r="B18" s="25"/>
      <c r="G18" s="26"/>
      <c r="J18" s="27"/>
      <c r="K18" s="28"/>
      <c r="M18" s="29"/>
      <c r="N18" s="28"/>
      <c r="O18" s="28"/>
      <c r="P18" s="28"/>
      <c r="Q18" s="28"/>
      <c r="R18" s="26"/>
    </row>
    <row r="19" spans="1:18" x14ac:dyDescent="0.2">
      <c r="A19" s="25"/>
      <c r="B19" s="25"/>
      <c r="G19" s="26"/>
      <c r="J19" s="27"/>
      <c r="K19" s="28"/>
      <c r="M19" s="29"/>
      <c r="N19" s="28"/>
      <c r="O19" s="28"/>
      <c r="P19" s="28"/>
      <c r="Q19" s="28"/>
      <c r="R19" s="26"/>
    </row>
    <row r="20" spans="1:18" x14ac:dyDescent="0.2">
      <c r="A20" s="25"/>
      <c r="B20" s="25"/>
      <c r="G20" s="26"/>
      <c r="J20" s="27"/>
      <c r="K20" s="28"/>
      <c r="M20" s="29"/>
      <c r="N20" s="28"/>
      <c r="O20" s="28"/>
      <c r="P20" s="28"/>
      <c r="Q20" s="28"/>
      <c r="R20" s="26"/>
    </row>
    <row r="21" spans="1:18" x14ac:dyDescent="0.2">
      <c r="A21" s="25"/>
      <c r="B21" s="25"/>
      <c r="G21" s="26"/>
      <c r="J21" s="27"/>
      <c r="K21" s="28"/>
      <c r="M21" s="29"/>
      <c r="N21" s="28"/>
      <c r="O21" s="28"/>
      <c r="P21" s="28"/>
      <c r="Q21" s="28"/>
      <c r="R21" s="26"/>
    </row>
    <row r="22" spans="1:18" x14ac:dyDescent="0.2">
      <c r="A22" s="25"/>
      <c r="B22" s="25"/>
      <c r="G22" s="26"/>
      <c r="J22" s="27"/>
      <c r="K22" s="28"/>
      <c r="M22" s="29"/>
      <c r="N22" s="28"/>
      <c r="O22" s="28"/>
      <c r="P22" s="28"/>
      <c r="Q22" s="28"/>
      <c r="R22" s="26"/>
    </row>
    <row r="23" spans="1:18" x14ac:dyDescent="0.2">
      <c r="A23" s="25"/>
      <c r="B23" s="25"/>
      <c r="G23" s="26"/>
      <c r="J23" s="27"/>
      <c r="K23" s="28"/>
      <c r="M23" s="29"/>
      <c r="N23" s="28"/>
      <c r="O23" s="28"/>
      <c r="P23" s="28"/>
      <c r="Q23" s="28"/>
      <c r="R23" s="26"/>
    </row>
    <row r="24" spans="1:18" x14ac:dyDescent="0.2">
      <c r="A24" s="25"/>
      <c r="B24" s="25"/>
      <c r="G24" s="26"/>
      <c r="J24" s="27"/>
      <c r="K24" s="28"/>
      <c r="M24" s="29"/>
      <c r="N24" s="28"/>
      <c r="O24" s="28"/>
      <c r="P24" s="28"/>
      <c r="Q24" s="28"/>
      <c r="R24" s="26"/>
    </row>
    <row r="25" spans="1:18" x14ac:dyDescent="0.2">
      <c r="A25" s="25"/>
      <c r="B25" s="25"/>
      <c r="G25" s="26"/>
      <c r="J25" s="27"/>
      <c r="K25" s="28"/>
      <c r="M25" s="29"/>
      <c r="N25" s="28"/>
      <c r="O25" s="28"/>
      <c r="P25" s="28"/>
      <c r="Q25" s="28"/>
      <c r="R25" s="26"/>
    </row>
    <row r="26" spans="1:18" x14ac:dyDescent="0.2">
      <c r="A26" s="25"/>
      <c r="B26" s="25"/>
      <c r="G26" s="26"/>
      <c r="J26" s="27"/>
      <c r="K26" s="28"/>
      <c r="M26" s="29"/>
      <c r="N26" s="28"/>
      <c r="O26" s="28"/>
      <c r="P26" s="28"/>
      <c r="Q26" s="28"/>
      <c r="R26" s="26"/>
    </row>
    <row r="27" spans="1:18" x14ac:dyDescent="0.2">
      <c r="A27" s="25"/>
      <c r="B27" s="25"/>
      <c r="G27" s="26"/>
      <c r="J27" s="27"/>
      <c r="K27" s="28"/>
      <c r="M27" s="29"/>
      <c r="N27" s="28"/>
      <c r="O27" s="28"/>
      <c r="P27" s="28"/>
      <c r="Q27" s="28"/>
      <c r="R27" s="26"/>
    </row>
    <row r="28" spans="1:18" x14ac:dyDescent="0.2">
      <c r="A28" s="25"/>
      <c r="B28" s="25"/>
      <c r="G28" s="26"/>
      <c r="J28" s="27"/>
      <c r="K28" s="28"/>
      <c r="M28" s="29"/>
      <c r="N28" s="28"/>
      <c r="O28" s="28"/>
      <c r="P28" s="28"/>
      <c r="Q28" s="28"/>
      <c r="R28" s="26"/>
    </row>
    <row r="29" spans="1:18" x14ac:dyDescent="0.2">
      <c r="A29" s="25"/>
      <c r="B29" s="25"/>
      <c r="G29" s="26"/>
      <c r="J29" s="27"/>
      <c r="K29" s="28"/>
      <c r="M29" s="29"/>
      <c r="N29" s="28"/>
      <c r="O29" s="28"/>
      <c r="P29" s="28"/>
      <c r="Q29" s="28"/>
      <c r="R29" s="26"/>
    </row>
    <row r="30" spans="1:18" x14ac:dyDescent="0.2">
      <c r="A30" s="25"/>
      <c r="B30" s="25"/>
      <c r="G30" s="26"/>
      <c r="J30" s="27"/>
      <c r="K30" s="28"/>
      <c r="M30" s="29"/>
      <c r="N30" s="28"/>
      <c r="O30" s="28"/>
      <c r="P30" s="28"/>
      <c r="Q30" s="28"/>
      <c r="R30" s="26"/>
    </row>
    <row r="31" spans="1:18" x14ac:dyDescent="0.2">
      <c r="A31" s="25"/>
      <c r="B31" s="25"/>
      <c r="G31" s="26"/>
      <c r="J31" s="27"/>
      <c r="K31" s="28"/>
      <c r="M31" s="29"/>
      <c r="N31" s="28"/>
      <c r="O31" s="28"/>
      <c r="P31" s="28"/>
      <c r="Q31" s="28"/>
      <c r="R31" s="26"/>
    </row>
    <row r="32" spans="1:18" x14ac:dyDescent="0.2">
      <c r="A32" s="25"/>
      <c r="B32" s="25"/>
      <c r="G32" s="26"/>
      <c r="J32" s="27"/>
      <c r="K32" s="28"/>
      <c r="M32" s="29"/>
      <c r="N32" s="28"/>
      <c r="O32" s="28"/>
      <c r="P32" s="28"/>
      <c r="Q32" s="28"/>
      <c r="R32" s="26"/>
    </row>
    <row r="33" spans="1:18" x14ac:dyDescent="0.2">
      <c r="A33" s="25"/>
      <c r="B33" s="25"/>
      <c r="G33" s="26"/>
      <c r="J33" s="27"/>
      <c r="K33" s="28"/>
      <c r="M33" s="29"/>
      <c r="N33" s="28"/>
      <c r="O33" s="28"/>
      <c r="P33" s="28"/>
      <c r="Q33" s="28"/>
      <c r="R33" s="26"/>
    </row>
    <row r="34" spans="1:18" x14ac:dyDescent="0.2">
      <c r="A34" s="25"/>
      <c r="B34" s="25"/>
      <c r="G34" s="26"/>
      <c r="J34" s="27"/>
      <c r="K34" s="28"/>
      <c r="M34" s="29"/>
      <c r="N34" s="28"/>
      <c r="O34" s="28"/>
      <c r="P34" s="28"/>
      <c r="Q34" s="28"/>
      <c r="R34" s="26"/>
    </row>
    <row r="35" spans="1:18" x14ac:dyDescent="0.2">
      <c r="A35" s="25"/>
      <c r="B35" s="25"/>
      <c r="G35" s="26"/>
      <c r="J35" s="27"/>
      <c r="K35" s="28"/>
      <c r="M35" s="29"/>
      <c r="N35" s="28"/>
      <c r="O35" s="28"/>
      <c r="P35" s="28"/>
      <c r="Q35" s="28"/>
      <c r="R35" s="26"/>
    </row>
    <row r="36" spans="1:18" x14ac:dyDescent="0.2">
      <c r="A36" s="25"/>
      <c r="B36" s="25"/>
      <c r="G36" s="26"/>
      <c r="J36" s="27"/>
      <c r="K36" s="28"/>
      <c r="M36" s="29"/>
      <c r="N36" s="28"/>
      <c r="O36" s="28"/>
      <c r="P36" s="28"/>
      <c r="Q36" s="28"/>
      <c r="R36" s="26"/>
    </row>
    <row r="37" spans="1:18" x14ac:dyDescent="0.2">
      <c r="A37" s="25"/>
      <c r="B37" s="25"/>
      <c r="G37" s="26"/>
      <c r="J37" s="27"/>
      <c r="K37" s="28"/>
      <c r="M37" s="29"/>
      <c r="N37" s="28"/>
      <c r="O37" s="28"/>
      <c r="P37" s="28"/>
      <c r="Q37" s="28"/>
      <c r="R37" s="26"/>
    </row>
    <row r="38" spans="1:18" x14ac:dyDescent="0.2">
      <c r="A38" s="25"/>
      <c r="B38" s="25"/>
      <c r="G38" s="26"/>
      <c r="J38" s="27"/>
      <c r="K38" s="28"/>
      <c r="M38" s="29"/>
      <c r="N38" s="28"/>
      <c r="O38" s="28"/>
      <c r="P38" s="28"/>
      <c r="Q38" s="28"/>
      <c r="R38" s="26"/>
    </row>
    <row r="39" spans="1:18" x14ac:dyDescent="0.2">
      <c r="A39" s="25"/>
      <c r="B39" s="25"/>
      <c r="G39" s="26"/>
      <c r="J39" s="27"/>
      <c r="K39" s="28"/>
      <c r="M39" s="29"/>
      <c r="N39" s="28"/>
      <c r="O39" s="28"/>
      <c r="P39" s="28"/>
      <c r="Q39" s="28"/>
      <c r="R39" s="26"/>
    </row>
    <row r="40" spans="1:18" x14ac:dyDescent="0.2">
      <c r="A40" s="25"/>
      <c r="B40" s="25"/>
      <c r="G40" s="26"/>
      <c r="J40" s="27"/>
      <c r="K40" s="28"/>
      <c r="M40" s="29"/>
      <c r="N40" s="28"/>
      <c r="O40" s="28"/>
      <c r="P40" s="28"/>
      <c r="Q40" s="28"/>
      <c r="R40" s="26"/>
    </row>
    <row r="41" spans="1:18" x14ac:dyDescent="0.2">
      <c r="A41" s="25"/>
      <c r="B41" s="25"/>
      <c r="G41" s="26"/>
      <c r="J41" s="27"/>
      <c r="K41" s="28"/>
      <c r="M41" s="29"/>
      <c r="N41" s="28"/>
      <c r="O41" s="28"/>
      <c r="P41" s="28"/>
      <c r="Q41" s="28"/>
      <c r="R41" s="26"/>
    </row>
    <row r="42" spans="1:18" x14ac:dyDescent="0.2">
      <c r="A42" s="25"/>
      <c r="B42" s="25"/>
      <c r="G42" s="26"/>
      <c r="J42" s="27"/>
      <c r="K42" s="28"/>
      <c r="M42" s="29"/>
      <c r="N42" s="28"/>
      <c r="O42" s="28"/>
      <c r="P42" s="28"/>
      <c r="Q42" s="28"/>
      <c r="R42" s="26"/>
    </row>
    <row r="43" spans="1:18" x14ac:dyDescent="0.2">
      <c r="A43" s="25"/>
      <c r="B43" s="25"/>
      <c r="G43" s="26"/>
      <c r="J43" s="27"/>
      <c r="K43" s="28"/>
      <c r="M43" s="29"/>
      <c r="N43" s="28"/>
      <c r="O43" s="28"/>
      <c r="P43" s="28"/>
      <c r="Q43" s="28"/>
      <c r="R43" s="26"/>
    </row>
    <row r="44" spans="1:18" x14ac:dyDescent="0.2">
      <c r="A44" s="25"/>
      <c r="B44" s="25"/>
      <c r="G44" s="26"/>
      <c r="J44" s="27"/>
      <c r="K44" s="28"/>
      <c r="M44" s="29"/>
      <c r="N44" s="28"/>
      <c r="O44" s="28"/>
      <c r="P44" s="28"/>
      <c r="Q44" s="28"/>
      <c r="R44" s="26"/>
    </row>
    <row r="45" spans="1:18" x14ac:dyDescent="0.2">
      <c r="A45" s="25"/>
      <c r="B45" s="25"/>
      <c r="G45" s="26"/>
      <c r="J45" s="27"/>
      <c r="K45" s="28"/>
      <c r="M45" s="29"/>
      <c r="N45" s="28"/>
      <c r="O45" s="28"/>
      <c r="P45" s="28"/>
      <c r="Q45" s="28"/>
      <c r="R45" s="26"/>
    </row>
    <row r="46" spans="1:18" x14ac:dyDescent="0.2">
      <c r="A46" s="25"/>
      <c r="B46" s="25"/>
      <c r="G46" s="26"/>
      <c r="J46" s="27"/>
      <c r="K46" s="28"/>
      <c r="M46" s="29"/>
      <c r="N46" s="28"/>
      <c r="O46" s="28"/>
      <c r="P46" s="28"/>
      <c r="Q46" s="28"/>
      <c r="R46" s="26"/>
    </row>
    <row r="47" spans="1:18" x14ac:dyDescent="0.2">
      <c r="A47" s="25"/>
      <c r="B47" s="25"/>
      <c r="G47" s="26"/>
      <c r="J47" s="27"/>
      <c r="K47" s="28"/>
      <c r="M47" s="29"/>
      <c r="N47" s="28"/>
      <c r="O47" s="28"/>
      <c r="P47" s="28"/>
      <c r="Q47" s="28"/>
      <c r="R47" s="26"/>
    </row>
    <row r="48" spans="1:18" x14ac:dyDescent="0.2">
      <c r="A48" s="25"/>
      <c r="B48" s="25"/>
      <c r="G48" s="26"/>
      <c r="J48" s="27"/>
      <c r="K48" s="28"/>
      <c r="M48" s="29"/>
      <c r="N48" s="28"/>
      <c r="O48" s="28"/>
      <c r="P48" s="28"/>
      <c r="Q48" s="28"/>
      <c r="R48" s="26"/>
    </row>
    <row r="49" spans="1:18" x14ac:dyDescent="0.2">
      <c r="A49" s="25"/>
      <c r="B49" s="25"/>
      <c r="G49" s="26"/>
      <c r="J49" s="27"/>
      <c r="K49" s="28"/>
      <c r="M49" s="29"/>
      <c r="N49" s="28"/>
      <c r="O49" s="28"/>
      <c r="P49" s="28"/>
      <c r="Q49" s="28"/>
      <c r="R49" s="26"/>
    </row>
    <row r="50" spans="1:18" x14ac:dyDescent="0.2">
      <c r="A50" s="25"/>
      <c r="B50" s="25"/>
      <c r="G50" s="26"/>
      <c r="J50" s="27"/>
      <c r="K50" s="28"/>
      <c r="M50" s="29"/>
      <c r="N50" s="28"/>
      <c r="O50" s="28"/>
      <c r="P50" s="28"/>
      <c r="Q50" s="28"/>
      <c r="R50" s="26"/>
    </row>
    <row r="51" spans="1:18" x14ac:dyDescent="0.2">
      <c r="A51" s="25"/>
      <c r="B51" s="25"/>
      <c r="G51" s="26"/>
      <c r="J51" s="27"/>
      <c r="K51" s="28"/>
      <c r="M51" s="29"/>
      <c r="N51" s="28"/>
      <c r="O51" s="28"/>
      <c r="P51" s="28"/>
      <c r="Q51" s="28"/>
      <c r="R51" s="26"/>
    </row>
    <row r="52" spans="1:18" x14ac:dyDescent="0.2">
      <c r="A52" s="25"/>
      <c r="B52" s="25"/>
      <c r="G52" s="26"/>
      <c r="J52" s="27"/>
      <c r="K52" s="28"/>
      <c r="M52" s="29"/>
      <c r="N52" s="28"/>
      <c r="O52" s="28"/>
      <c r="P52" s="28"/>
      <c r="Q52" s="28"/>
      <c r="R52" s="26"/>
    </row>
    <row r="53" spans="1:18" x14ac:dyDescent="0.2">
      <c r="A53" s="25"/>
      <c r="B53" s="25"/>
      <c r="G53" s="26"/>
      <c r="J53" s="27"/>
      <c r="K53" s="28"/>
      <c r="M53" s="29"/>
      <c r="N53" s="28"/>
      <c r="O53" s="28"/>
      <c r="P53" s="28"/>
      <c r="Q53" s="28"/>
      <c r="R53" s="26"/>
    </row>
    <row r="54" spans="1:18" x14ac:dyDescent="0.2">
      <c r="A54" s="25"/>
      <c r="B54" s="25"/>
      <c r="G54" s="26"/>
      <c r="J54" s="27"/>
      <c r="K54" s="28"/>
      <c r="M54" s="29"/>
      <c r="N54" s="28"/>
      <c r="O54" s="28"/>
      <c r="P54" s="28"/>
      <c r="Q54" s="28"/>
      <c r="R54" s="26"/>
    </row>
    <row r="55" spans="1:18" x14ac:dyDescent="0.2">
      <c r="A55" s="25"/>
      <c r="B55" s="25"/>
      <c r="G55" s="26"/>
      <c r="J55" s="27"/>
      <c r="K55" s="28"/>
      <c r="M55" s="29"/>
      <c r="N55" s="28"/>
      <c r="O55" s="28"/>
      <c r="P55" s="28"/>
      <c r="Q55" s="28"/>
      <c r="R55" s="26"/>
    </row>
  </sheetData>
  <mergeCells count="8">
    <mergeCell ref="F8:N8"/>
    <mergeCell ref="F6:N6"/>
    <mergeCell ref="F7:N7"/>
    <mergeCell ref="F1:N1"/>
    <mergeCell ref="F2:N2"/>
    <mergeCell ref="F3:N3"/>
    <mergeCell ref="F4:N4"/>
    <mergeCell ref="F5:N5"/>
  </mergeCells>
  <phoneticPr fontId="21" type="noConversion"/>
  <dataValidations count="10">
    <dataValidation type="date" allowBlank="1" showInputMessage="1" showErrorMessage="1" error="Please enter a valid date" sqref="N16:R55 N14:R14" xr:uid="{00000000-0002-0000-0500-000000000000}">
      <formula1>1</formula1>
      <formula2>73051</formula2>
    </dataValidation>
    <dataValidation type="list" allowBlank="1" showInputMessage="1" showErrorMessage="1" sqref="F16:F55 F14" xr:uid="{00000000-0002-0000-0500-000001000000}">
      <formula1>INDIRECT("tbl_final_classification[Final Classification]")</formula1>
    </dataValidation>
    <dataValidation type="list" allowBlank="1" showInputMessage="1" showErrorMessage="1" sqref="H16:H55 H14" xr:uid="{00000000-0002-0000-0500-000002000000}">
      <formula1>INDIRECT("tbl_sex[Sex]")</formula1>
    </dataValidation>
    <dataValidation type="whole" allowBlank="1" showInputMessage="1" showErrorMessage="1" sqref="A16:B55 A14:B14" xr:uid="{00000000-0002-0000-0500-000003000000}">
      <formula1>1980</formula1>
      <formula2>2100</formula2>
    </dataValidation>
    <dataValidation type="list" allowBlank="1" showInputMessage="1" showErrorMessage="1" sqref="L16:L55 L14" xr:uid="{00000000-0002-0000-0500-000004000000}">
      <formula1>INDIRECT("tbl_vaccination_status[Vaccination Status]")</formula1>
    </dataValidation>
    <dataValidation type="list" allowBlank="1" showInputMessage="1" showErrorMessage="1" sqref="M16:M55 M14" xr:uid="{00000000-0002-0000-0500-000005000000}">
      <formula1>INDIRECT("tbl_num_of_doses[Number Of Doses]")</formula1>
    </dataValidation>
    <dataValidation type="list" allowBlank="1" showInputMessage="1" showErrorMessage="1" sqref="J16:J55 J14" xr:uid="{00000000-0002-0000-0500-000006000000}">
      <formula1>INDIRECT("tbl_Yes_No[Yes No]")</formula1>
    </dataValidation>
    <dataValidation type="date" allowBlank="1" showInputMessage="1" showErrorMessage="1" error="Please enter a whole number" sqref="G16:G55 G14" xr:uid="{00000000-0002-0000-0500-000007000000}">
      <formula1>1</formula1>
      <formula2>73051</formula2>
    </dataValidation>
    <dataValidation type="list" allowBlank="1" showInputMessage="1" showErrorMessage="1" sqref="S16:S55 S14" xr:uid="{00000000-0002-0000-0500-000008000000}">
      <formula1>INDIRECT("tbl_Travel_History[Travel History]")</formula1>
    </dataValidation>
    <dataValidation type="date" allowBlank="1" showInputMessage="1" showErrorMessage="1" sqref="I16:I55" xr:uid="{00000000-0002-0000-0500-000009000000}">
      <formula1>1</formula1>
      <formula2>73051</formula2>
    </dataValidation>
  </dataValidations>
  <pageMargins left="0.7" right="0.7" top="0.75" bottom="0.75" header="0.3" footer="0.3"/>
  <pageSetup paperSize="5" scale="60" orientation="landscape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/>
  </sheetViews>
  <sheetFormatPr baseColWidth="10" defaultColWidth="9.1640625" defaultRowHeight="15" x14ac:dyDescent="0.2"/>
  <cols>
    <col min="1" max="2" width="10.33203125" style="27" customWidth="1"/>
    <col min="3" max="3" width="17.33203125" style="27" customWidth="1"/>
    <col min="4" max="4" width="18.5" style="27" customWidth="1"/>
    <col min="5" max="5" width="24" style="27" customWidth="1"/>
    <col min="6" max="6" width="33.5" style="27" customWidth="1"/>
    <col min="7" max="16384" width="9.1640625" style="27"/>
  </cols>
  <sheetData>
    <row r="1" spans="1:6" ht="91.75" customHeight="1" x14ac:dyDescent="0.2">
      <c r="A1" s="40" t="s">
        <v>89</v>
      </c>
      <c r="B1" s="40" t="s">
        <v>90</v>
      </c>
      <c r="C1" s="47" t="s">
        <v>30</v>
      </c>
      <c r="D1" s="47" t="s">
        <v>31</v>
      </c>
      <c r="E1" s="47" t="s">
        <v>61</v>
      </c>
      <c r="F1" s="47" t="s">
        <v>92</v>
      </c>
    </row>
    <row r="2" spans="1:6" x14ac:dyDescent="0.2">
      <c r="A2" s="39"/>
      <c r="B2" s="39"/>
      <c r="C2" s="1"/>
      <c r="D2" s="1"/>
      <c r="E2" s="30"/>
      <c r="F2" s="30"/>
    </row>
    <row r="3" spans="1:6" x14ac:dyDescent="0.2">
      <c r="A3" s="39"/>
      <c r="B3" s="39"/>
      <c r="C3" s="1"/>
      <c r="D3" s="1"/>
      <c r="E3" s="30"/>
      <c r="F3" s="30"/>
    </row>
    <row r="4" spans="1:6" x14ac:dyDescent="0.2">
      <c r="A4" s="39"/>
      <c r="B4" s="39"/>
      <c r="C4" s="1"/>
      <c r="D4" s="1"/>
      <c r="E4" s="30"/>
      <c r="F4" s="30"/>
    </row>
    <row r="5" spans="1:6" x14ac:dyDescent="0.2">
      <c r="A5" s="39"/>
      <c r="B5" s="39"/>
      <c r="C5" s="1"/>
      <c r="D5" s="1"/>
      <c r="E5" s="30"/>
      <c r="F5" s="30"/>
    </row>
    <row r="6" spans="1:6" x14ac:dyDescent="0.2">
      <c r="A6" s="39"/>
      <c r="B6" s="39"/>
      <c r="C6" s="1"/>
      <c r="D6" s="1"/>
      <c r="E6" s="30"/>
      <c r="F6" s="30"/>
    </row>
    <row r="7" spans="1:6" ht="15.75" customHeight="1" x14ac:dyDescent="0.2">
      <c r="A7" s="39"/>
      <c r="B7" s="39"/>
      <c r="C7" s="1"/>
      <c r="D7" s="1"/>
      <c r="E7" s="30"/>
      <c r="F7" s="3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_ListValues!$I$2:$I$3</xm:f>
          </x14:formula1>
          <xm:sqref>E2:E7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ListValues">
    <tabColor rgb="FFFFFF00"/>
  </sheetPr>
  <dimension ref="A1:K8"/>
  <sheetViews>
    <sheetView zoomScaleNormal="100" workbookViewId="0"/>
  </sheetViews>
  <sheetFormatPr baseColWidth="10" defaultColWidth="8" defaultRowHeight="12" x14ac:dyDescent="0.2"/>
  <cols>
    <col min="1" max="1" width="17.5" style="6" bestFit="1" customWidth="1"/>
    <col min="2" max="2" width="4.1640625" style="6" customWidth="1"/>
    <col min="3" max="3" width="6" style="6" bestFit="1" customWidth="1"/>
    <col min="4" max="4" width="4.1640625" style="6" customWidth="1"/>
    <col min="5" max="5" width="16.83203125" style="6" bestFit="1" customWidth="1"/>
    <col min="6" max="6" width="4.1640625" style="6" customWidth="1"/>
    <col min="7" max="7" width="17.5" style="6" bestFit="1" customWidth="1"/>
    <col min="8" max="8" width="4.5" style="6" customWidth="1"/>
    <col min="9" max="9" width="8.5" style="6" bestFit="1" customWidth="1"/>
    <col min="10" max="10" width="8" style="6"/>
    <col min="11" max="11" width="13.83203125" style="6" bestFit="1" customWidth="1"/>
    <col min="12" max="16384" width="8" style="6"/>
  </cols>
  <sheetData>
    <row r="1" spans="1:11" x14ac:dyDescent="0.15">
      <c r="A1" s="7" t="s">
        <v>3</v>
      </c>
      <c r="C1" s="6" t="s">
        <v>4</v>
      </c>
      <c r="E1" s="6" t="s">
        <v>5</v>
      </c>
      <c r="G1" s="6" t="s">
        <v>6</v>
      </c>
      <c r="I1" s="6" t="s">
        <v>7</v>
      </c>
      <c r="K1" s="6" t="s">
        <v>8</v>
      </c>
    </row>
    <row r="2" spans="1:11" x14ac:dyDescent="0.2">
      <c r="A2" s="8" t="s">
        <v>34</v>
      </c>
      <c r="C2" s="6" t="s">
        <v>9</v>
      </c>
      <c r="E2" s="8">
        <v>0</v>
      </c>
      <c r="G2" s="8" t="s">
        <v>41</v>
      </c>
      <c r="I2" s="8" t="s">
        <v>41</v>
      </c>
      <c r="K2" s="8" t="s">
        <v>41</v>
      </c>
    </row>
    <row r="3" spans="1:11" x14ac:dyDescent="0.2">
      <c r="A3" s="8" t="s">
        <v>35</v>
      </c>
      <c r="C3" s="6" t="s">
        <v>10</v>
      </c>
      <c r="E3" s="8">
        <v>1</v>
      </c>
      <c r="G3" s="8" t="s">
        <v>11</v>
      </c>
      <c r="I3" s="8" t="s">
        <v>11</v>
      </c>
      <c r="K3" s="8" t="s">
        <v>11</v>
      </c>
    </row>
    <row r="4" spans="1:11" x14ac:dyDescent="0.2">
      <c r="A4" s="8" t="s">
        <v>36</v>
      </c>
      <c r="E4" s="8">
        <v>2</v>
      </c>
      <c r="G4" s="8" t="s">
        <v>39</v>
      </c>
      <c r="K4" s="8" t="s">
        <v>39</v>
      </c>
    </row>
    <row r="5" spans="1:11" x14ac:dyDescent="0.2">
      <c r="A5" s="8" t="s">
        <v>37</v>
      </c>
      <c r="E5" s="8">
        <v>3</v>
      </c>
      <c r="G5" s="8" t="s">
        <v>40</v>
      </c>
    </row>
    <row r="6" spans="1:11" x14ac:dyDescent="0.2">
      <c r="E6" s="8" t="s">
        <v>38</v>
      </c>
      <c r="G6" s="8"/>
    </row>
    <row r="7" spans="1:11" x14ac:dyDescent="0.2">
      <c r="E7" s="8" t="s">
        <v>39</v>
      </c>
    </row>
    <row r="8" spans="1:11" x14ac:dyDescent="0.2">
      <c r="E8" s="6" t="s">
        <v>40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69FE739999C447A76F1EF8B3FD66E4" ma:contentTypeVersion="13" ma:contentTypeDescription="Create a new document." ma:contentTypeScope="" ma:versionID="cbd048430c8551c34c2c3c8571f1b260">
  <xsd:schema xmlns:xsd="http://www.w3.org/2001/XMLSchema" xmlns:xs="http://www.w3.org/2001/XMLSchema" xmlns:p="http://schemas.microsoft.com/office/2006/metadata/properties" xmlns:ns3="4655c133-e14e-4d88-8fbc-c3b347145ec5" xmlns:ns4="64ced670-a384-4657-ba0f-fc07d30f5a44" targetNamespace="http://schemas.microsoft.com/office/2006/metadata/properties" ma:root="true" ma:fieldsID="5457dbb80d17598a17de4d439e456cf2" ns3:_="" ns4:_="">
    <xsd:import namespace="4655c133-e14e-4d88-8fbc-c3b347145ec5"/>
    <xsd:import namespace="64ced670-a384-4657-ba0f-fc07d30f5a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5c133-e14e-4d88-8fbc-c3b347145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d670-a384-4657-ba0f-fc07d30f5a4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51E5E2-41F2-4A1F-A4B0-950DEDB4B143}">
  <ds:schemaRefs>
    <ds:schemaRef ds:uri="http://purl.org/dc/dcmitype/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1C9E008-75C3-4280-8CCC-7498B59407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264E33-6917-4678-8EC8-8D88A2F979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pop </vt:lpstr>
      <vt:lpstr>3-Inmunidad poblacional</vt:lpstr>
      <vt:lpstr>4-Desempeño del programa </vt:lpstr>
      <vt:lpstr>5-Grupos vulnerables</vt:lpstr>
      <vt:lpstr>6-Datos caso a caso</vt:lpstr>
      <vt:lpstr>7-Respuesta rápida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Smaïl OULD-HAMICHE</dc:creator>
  <cp:lastModifiedBy>Quezada,  Luis Fernando (GUT)</cp:lastModifiedBy>
  <cp:lastPrinted>2019-10-10T14:22:00Z</cp:lastPrinted>
  <dcterms:created xsi:type="dcterms:W3CDTF">2018-10-15T14:03:32Z</dcterms:created>
  <dcterms:modified xsi:type="dcterms:W3CDTF">2024-01-12T13:10:46Z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ntDate">
    <vt:lpwstr>2019-10-03T14:43:33Z</vt:lpwstr>
  </property>
  <property fmtid="{D5CDD505-2E9C-101B-9397-08002B2CF9AE}" pid="3" name="ContentTypeId">
    <vt:lpwstr>0x0101007C69FE739999C447A76F1EF8B3FD66E4</vt:lpwstr>
  </property>
  <property fmtid="{D5CDD505-2E9C-101B-9397-08002B2CF9AE}" pid="4" name="OriginationDate">
    <vt:lpwstr>2019-10-03T14:43:33Z</vt:lpwstr>
  </property>
</Properties>
</file>