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tech3371/git/imap_processing/tools/xtce_generation/"/>
    </mc:Choice>
  </mc:AlternateContent>
  <xr:revisionPtr revIDLastSave="0" documentId="13_ncr:1_{F9F99699-6992-7147-B615-127CB67A60A5}" xr6:coauthVersionLast="47" xr6:coauthVersionMax="47" xr10:uidLastSave="{00000000-0000-0000-0000-000000000000}"/>
  <bookViews>
    <workbookView xWindow="80" yWindow="760" windowWidth="31740" windowHeight="16640" tabRatio="992" activeTab="5" xr2:uid="{00000000-000D-0000-FFFF-FFFF00000000}"/>
  </bookViews>
  <sheets>
    <sheet name="Changelog" sheetId="21" r:id="rId1"/>
    <sheet name="Subsystem" sheetId="7" r:id="rId2"/>
    <sheet name="Packets" sheetId="1" r:id="rId3"/>
    <sheet name="H45_APP_NHK" sheetId="9" r:id="rId4"/>
    <sheet name="H45_SCI_DE" sheetId="20" r:id="rId5"/>
    <sheet name="H45_SCI_CNT" sheetId="22" r:id="rId6"/>
    <sheet name="States" sheetId="4" r:id="rId7"/>
    <sheet name="AnalogConversions" sheetId="5" r:id="rId8"/>
    <sheet name="Limits" sheetId="6" r:id="rId9"/>
    <sheet name="DataTypes" sheetId="13"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7" i="1" l="1"/>
  <c r="E16" i="1" l="1"/>
  <c r="C17" i="1"/>
  <c r="E3" i="1" l="1"/>
  <c r="E2" i="1"/>
  <c r="D3" i="9" l="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C16" i="1" l="1"/>
  <c r="C11" i="22"/>
  <c r="C11" i="20"/>
  <c r="E15" i="1" l="1"/>
  <c r="E14" i="1"/>
  <c r="C15" i="1"/>
  <c r="C14" i="1"/>
  <c r="E12" i="1"/>
  <c r="C2" i="1"/>
  <c r="C3" i="1"/>
  <c r="D3" i="20"/>
  <c r="D4" i="20"/>
  <c r="D5" i="20"/>
  <c r="D6" i="20" s="1"/>
  <c r="D7" i="20" s="1"/>
  <c r="D8" i="20" s="1"/>
  <c r="D9" i="20" s="1"/>
  <c r="D10" i="20" s="1"/>
  <c r="D11" i="20" s="1"/>
  <c r="D12" i="20" s="1"/>
  <c r="D3" i="22"/>
  <c r="D4" i="22"/>
  <c r="D5" i="22"/>
  <c r="D6" i="22"/>
  <c r="D7" i="22" s="1"/>
  <c r="D8" i="22" s="1"/>
  <c r="D9" i="22" s="1"/>
  <c r="D10" i="22" s="1"/>
  <c r="D11" i="22" s="1"/>
  <c r="D12" i="22" s="1"/>
  <c r="E5" i="1"/>
  <c r="E4" i="1"/>
  <c r="E8" i="1"/>
  <c r="E7" i="1"/>
  <c r="E6" i="1"/>
  <c r="E9" i="1"/>
  <c r="C4" i="1"/>
  <c r="C5" i="1"/>
  <c r="C6" i="1"/>
  <c r="C7" i="1"/>
  <c r="C8" i="1"/>
  <c r="C9" i="1"/>
  <c r="C10" i="1"/>
  <c r="C11" i="1"/>
  <c r="C12" i="1"/>
  <c r="C13" i="1"/>
  <c r="E13" i="1"/>
  <c r="E11" i="1"/>
  <c r="E10" i="1"/>
</calcChain>
</file>

<file path=xl/sharedStrings.xml><?xml version="1.0" encoding="utf-8"?>
<sst xmlns="http://schemas.openxmlformats.org/spreadsheetml/2006/main" count="1619" uniqueCount="438">
  <si>
    <t>packetName</t>
  </si>
  <si>
    <t>apIdHex</t>
  </si>
  <si>
    <t>apId</t>
  </si>
  <si>
    <t>maxLengthBits</t>
  </si>
  <si>
    <t>shortDescription</t>
  </si>
  <si>
    <t>longDescription</t>
  </si>
  <si>
    <t>mnemonic</t>
  </si>
  <si>
    <t>lengthInBits</t>
  </si>
  <si>
    <t>dataType</t>
  </si>
  <si>
    <t>convertAs</t>
  </si>
  <si>
    <t>units</t>
  </si>
  <si>
    <t>source</t>
  </si>
  <si>
    <t>UINT</t>
  </si>
  <si>
    <t>NONE</t>
  </si>
  <si>
    <t>CCSDS Packet Version Number</t>
  </si>
  <si>
    <t>CCSDS Packet Type Indicator</t>
  </si>
  <si>
    <t>CCSDS Packet Secondary Header Flag</t>
  </si>
  <si>
    <t>CCSDS Packet Application Process ID</t>
  </si>
  <si>
    <t>CCSDS Packet Grouping Flags</t>
  </si>
  <si>
    <t>CCSDS Packet Sequence Count</t>
  </si>
  <si>
    <t>CCSDS Packet Length</t>
  </si>
  <si>
    <t>STATE</t>
  </si>
  <si>
    <t>INT</t>
  </si>
  <si>
    <t>ANALOG</t>
  </si>
  <si>
    <t>A</t>
  </si>
  <si>
    <t>value</t>
  </si>
  <si>
    <t>state</t>
  </si>
  <si>
    <t>desirability</t>
  </si>
  <si>
    <t>GOOD</t>
  </si>
  <si>
    <t>BAD</t>
  </si>
  <si>
    <t>segNumber</t>
  </si>
  <si>
    <t>lowValue</t>
  </si>
  <si>
    <t>highValue</t>
  </si>
  <si>
    <t>c0</t>
  </si>
  <si>
    <t>c1</t>
  </si>
  <si>
    <t>c2</t>
  </si>
  <si>
    <t>c3</t>
  </si>
  <si>
    <t>c4</t>
  </si>
  <si>
    <t>c5</t>
  </si>
  <si>
    <t>c6</t>
  </si>
  <si>
    <t>c7</t>
  </si>
  <si>
    <t>UNSEGMENTED_POLY</t>
  </si>
  <si>
    <t>redLow</t>
  </si>
  <si>
    <t>yellowLow</t>
  </si>
  <si>
    <t>yellowHigh</t>
  </si>
  <si>
    <t>redHigh</t>
  </si>
  <si>
    <t>deltaLimit</t>
  </si>
  <si>
    <t>generationDate</t>
  </si>
  <si>
    <t>templateRev</t>
  </si>
  <si>
    <t>sheetReleaseRev</t>
  </si>
  <si>
    <t>sheetReleaseDate</t>
  </si>
  <si>
    <t>lastABAtDate</t>
  </si>
  <si>
    <t>softwareRev</t>
  </si>
  <si>
    <t>instance</t>
  </si>
  <si>
    <t>subsystem</t>
  </si>
  <si>
    <t>infoValue</t>
  </si>
  <si>
    <t>infoField</t>
  </si>
  <si>
    <t>CCSDS_PKT_TYP</t>
  </si>
  <si>
    <t>CCSDS_SEC_HDR_FLAG</t>
  </si>
  <si>
    <t>CCSDS_APID</t>
  </si>
  <si>
    <t>CCSDS_GRP_FLAGS</t>
  </si>
  <si>
    <t>CCSDS_SSC</t>
  </si>
  <si>
    <t>CCSDS_PKT_DATA_LN</t>
  </si>
  <si>
    <t>High Voltage Limited</t>
  </si>
  <si>
    <t>High Voltage Disabled</t>
  </si>
  <si>
    <t>CKSUM</t>
  </si>
  <si>
    <t>Memory test progress and status</t>
  </si>
  <si>
    <t>Memory dump</t>
  </si>
  <si>
    <t>Memory dump data</t>
  </si>
  <si>
    <t>Event message</t>
  </si>
  <si>
    <t>CCSDS_VER</t>
  </si>
  <si>
    <t>HV_LIMITED</t>
  </si>
  <si>
    <t>FLOAT</t>
  </si>
  <si>
    <t>DISCRETE</t>
  </si>
  <si>
    <t>STRING</t>
  </si>
  <si>
    <t>BYTE</t>
  </si>
  <si>
    <t>SPARE</t>
  </si>
  <si>
    <t>Data Type</t>
  </si>
  <si>
    <t>Command Accepted Count</t>
  </si>
  <si>
    <t>Command Rejected Count</t>
  </si>
  <si>
    <t>Processor Idle</t>
  </si>
  <si>
    <t>Operating Mode</t>
  </si>
  <si>
    <t>Memory Test In-Progress</t>
  </si>
  <si>
    <t>Watchdog Enabled CPU</t>
  </si>
  <si>
    <t>Watchdog Enabled C&amp;DH</t>
  </si>
  <si>
    <t>Watchdog Status CPU</t>
  </si>
  <si>
    <t>Watchdog Status C&amp;DH</t>
  </si>
  <si>
    <t>Incoming ITF message count</t>
  </si>
  <si>
    <t>Last opcode</t>
  </si>
  <si>
    <t>Memory load state</t>
  </si>
  <si>
    <t>memory dump state</t>
  </si>
  <si>
    <t>BOOT_HK reporting interval</t>
  </si>
  <si>
    <t>BOOT_PUP reporting interval</t>
  </si>
  <si>
    <t>BOOT_MEMTEST reporting interval</t>
  </si>
  <si>
    <t>Instrument-specific area</t>
  </si>
  <si>
    <t>BOOT_HK.THRUSTER_ARM_ST</t>
  </si>
  <si>
    <t>CCSDS_TYPE</t>
  </si>
  <si>
    <t>CCSDS_GRP_FLAG</t>
  </si>
  <si>
    <t>V</t>
  </si>
  <si>
    <t>HVPS V1 Voltage Monitor</t>
  </si>
  <si>
    <t>HVPS V5 Voltage Monitor</t>
  </si>
  <si>
    <t>HVPS V6 Voltage Monitor</t>
  </si>
  <si>
    <t>HVPS V7 Voltage Monitor</t>
  </si>
  <si>
    <t>HVPS V15 Voltage Monitor</t>
  </si>
  <si>
    <t>HVPS V16 Voltage Monitor</t>
  </si>
  <si>
    <t>HVPS_IMON1</t>
  </si>
  <si>
    <t>HVPS_IMON2</t>
  </si>
  <si>
    <t>HVPS_IMON3</t>
  </si>
  <si>
    <t>HVPS I1 Current Monitor</t>
  </si>
  <si>
    <t>HVPS I2 Current Monitor</t>
  </si>
  <si>
    <t>HVPS I3 Current Monitor</t>
  </si>
  <si>
    <t>LVPS_TEMP1</t>
  </si>
  <si>
    <t>LVPS_TEMP2</t>
  </si>
  <si>
    <t>LVPS_TEMP3</t>
  </si>
  <si>
    <t>C</t>
  </si>
  <si>
    <t>LVPS V1 Voltage Monitor</t>
  </si>
  <si>
    <t>LVPS V2 Voltage Monitor</t>
  </si>
  <si>
    <t>LVPS V3 Voltage Monitor</t>
  </si>
  <si>
    <t>LVPS V4 Votage Monitor</t>
  </si>
  <si>
    <t>LVPS V5 Voltage Monitor</t>
  </si>
  <si>
    <t>LVPS I1 Current Monitor</t>
  </si>
  <si>
    <t>LVPS I2 Current Monitor</t>
  </si>
  <si>
    <t>LVPS I3 Current Monitor</t>
  </si>
  <si>
    <t>LVPS I4 Current Monitor</t>
  </si>
  <si>
    <t>LVPS I5 Current Monitor</t>
  </si>
  <si>
    <t>LVPS Temperature 1 Monitor</t>
  </si>
  <si>
    <t>LVPS Temperature 2 Monitor</t>
  </si>
  <si>
    <t>LVPS Temperature 3 Monitor</t>
  </si>
  <si>
    <t>LO_TEMP_MON</t>
  </si>
  <si>
    <t>HVPS_TEMP_MON</t>
  </si>
  <si>
    <t>LO Temperature Monitor</t>
  </si>
  <si>
    <t>HVPS Temperature Monitor</t>
  </si>
  <si>
    <t>CDH Temperature 1 Monitor</t>
  </si>
  <si>
    <t>CDH Temperature 2 Monitor</t>
  </si>
  <si>
    <t>CDH Temperature 3 Monitor</t>
  </si>
  <si>
    <t>CDH_TEMP_MON1</t>
  </si>
  <si>
    <t>CDH_TEMP_MON2</t>
  </si>
  <si>
    <t>CDH_TEMP_MON3</t>
  </si>
  <si>
    <t>CDH +1.5V Monitor</t>
  </si>
  <si>
    <t>CDH +1.8V Monitor</t>
  </si>
  <si>
    <t>CDH +3.3V Monitor</t>
  </si>
  <si>
    <t>CDH +12V Monitor</t>
  </si>
  <si>
    <t>CDH -12V Monitor</t>
  </si>
  <si>
    <t>CDH +5V Monitor</t>
  </si>
  <si>
    <t>CDH_N12V</t>
  </si>
  <si>
    <t>CDH_P12V</t>
  </si>
  <si>
    <t>Percent of time spent idling (0-100)</t>
  </si>
  <si>
    <t>CDH_ANA_REF</t>
  </si>
  <si>
    <t>Analog Reference Monitor</t>
  </si>
  <si>
    <t>HV_DISABLED</t>
  </si>
  <si>
    <t>Operating Mode (0=Off, 1=Boot, 2=Boot Maintenance, 3=Safe, 4=LV Engineering)</t>
  </si>
  <si>
    <t>Indicates if the CPU watchdog can cause a reset (0=Disabled, 1=Enabled)</t>
  </si>
  <si>
    <t>Indicates if the C&amp;DH watchdog can cause a reset (0=Disabled, 1=Enabled)</t>
  </si>
  <si>
    <t>Status on whether the CPU watchdog timed out (and caused a reset) (0=Nominal, 1=Watchdog Timeout)</t>
  </si>
  <si>
    <t>Status on whether the C&amp;DH watchdog timed out (and caused a reset) (0=Nominal, 1=Watchdog Timeout)</t>
  </si>
  <si>
    <t>Limited</t>
  </si>
  <si>
    <t>Disabled</t>
  </si>
  <si>
    <t>Not Limited</t>
  </si>
  <si>
    <t>Enabled</t>
  </si>
  <si>
    <t>High Voltage Limited (0=Full HV, 1=Limited - Airsafe)</t>
  </si>
  <si>
    <t>High Voltage Disabled (0=HV Not disabled, 1=disabled)</t>
  </si>
  <si>
    <t>Memory Test In-Progress (0=Complete, 1=Testing)</t>
  </si>
  <si>
    <t>Boot</t>
  </si>
  <si>
    <t>Complete</t>
  </si>
  <si>
    <t>Testing</t>
  </si>
  <si>
    <t>Nominal</t>
  </si>
  <si>
    <t>Undefined</t>
  </si>
  <si>
    <t>Invalid</t>
  </si>
  <si>
    <t>Valid</t>
  </si>
  <si>
    <t>CCSDS_MET</t>
  </si>
  <si>
    <t>Mission elapsed time</t>
  </si>
  <si>
    <t>SPARE0</t>
  </si>
  <si>
    <t>Packet Checksum</t>
  </si>
  <si>
    <t>Spare for allignment</t>
  </si>
  <si>
    <t>CDH_P1_5V</t>
  </si>
  <si>
    <t>CDH_P1_8V</t>
  </si>
  <si>
    <t>CDH_P3_3V</t>
  </si>
  <si>
    <t>CDH_P5V</t>
  </si>
  <si>
    <t>CMD_ACC_CNT</t>
  </si>
  <si>
    <t>CMD_REJ_CNT</t>
  </si>
  <si>
    <t>PROC_IDLE</t>
  </si>
  <si>
    <t>OP_MODE</t>
  </si>
  <si>
    <t>MEM_TEST_IN_PROG</t>
  </si>
  <si>
    <t>WDOG_CPU_EN</t>
  </si>
  <si>
    <t>WDOG_CDH_EN</t>
  </si>
  <si>
    <t>WDOG_CPU_STAT</t>
  </si>
  <si>
    <t>WDOG_CDH_STAT</t>
  </si>
  <si>
    <t>ITF_MSG_CNT</t>
  </si>
  <si>
    <t>LAST_OPCODE</t>
  </si>
  <si>
    <t>MEM_LD_STATE</t>
  </si>
  <si>
    <t>MEM_DMP_STATE</t>
  </si>
  <si>
    <t>THRUSTER_ARM_STATE</t>
  </si>
  <si>
    <t>BOOT_HK_INT</t>
  </si>
  <si>
    <t>BOOT_PUP_INT</t>
  </si>
  <si>
    <t>BOOT_MEMTST_INT</t>
  </si>
  <si>
    <t>INSTR_SPECIFIC</t>
  </si>
  <si>
    <t>TABLE2_VALID</t>
  </si>
  <si>
    <t>TABLE1_VALID</t>
  </si>
  <si>
    <t>CODE2_VALID</t>
  </si>
  <si>
    <t>CODE1_VALID</t>
  </si>
  <si>
    <t>TM_MARKER</t>
  </si>
  <si>
    <t>Event marker</t>
  </si>
  <si>
    <t>2E3</t>
  </si>
  <si>
    <t>2E4</t>
  </si>
  <si>
    <t>2E5</t>
  </si>
  <si>
    <t>2F1</t>
  </si>
  <si>
    <t>2F2</t>
  </si>
  <si>
    <t>2F6</t>
  </si>
  <si>
    <t>2F7</t>
  </si>
  <si>
    <t>Autonomy data provided to S/C; e.g., power Hi off flag</t>
  </si>
  <si>
    <t>Static information at Boot FSW to Hi App FSW transition</t>
  </si>
  <si>
    <t>Raw counter values, typically used in HVENG, 1 Hz</t>
  </si>
  <si>
    <t>Raw direct values, typically used in HVENG, 1 Hz</t>
  </si>
  <si>
    <t>Raw counter values</t>
  </si>
  <si>
    <t>Raw direct values</t>
  </si>
  <si>
    <t>Science count</t>
  </si>
  <si>
    <t>Science direct events</t>
  </si>
  <si>
    <t>Spare</t>
  </si>
  <si>
    <t>DE_TOF</t>
  </si>
  <si>
    <t>Direct Event TOF Data</t>
  </si>
  <si>
    <t>extendedId</t>
  </si>
  <si>
    <t>DN</t>
  </si>
  <si>
    <t>startBit</t>
  </si>
  <si>
    <t>vpoovathoor</t>
  </si>
  <si>
    <t>26850.02-TLMDEF-01.xls</t>
  </si>
  <si>
    <t>Made a changelog sheet</t>
  </si>
  <si>
    <t>2E6</t>
  </si>
  <si>
    <t>26850.02-TLMDEF-02.xls</t>
  </si>
  <si>
    <t>Renamed BOOT_HK to HI_APP_SHK
Removed HI45_SPIN_INFO packet
Redefined HI45_RAW_DE packet</t>
  </si>
  <si>
    <t>Hi App Nominal Housekeeping</t>
  </si>
  <si>
    <t>Nominal Housekeeping</t>
  </si>
  <si>
    <t>Static Houskeeping</t>
  </si>
  <si>
    <t>Version 1.1</t>
  </si>
  <si>
    <t>Added and defined HI45_AUTO packet</t>
  </si>
  <si>
    <t>Added esa_number field to RAW and SCI DE packet and adjusted total size of DE_TOF field to fit GI ICD requirements.</t>
  </si>
  <si>
    <t>Changed size of DE Time Tag from 16 bits -&gt; 18 bits
Changed size of DE Start BitMask from 4 bits -&gt; 2 bits</t>
  </si>
  <si>
    <t>TBD-Science spin information used in HVSCI, one packet every eight spins</t>
  </si>
  <si>
    <t>2E1</t>
  </si>
  <si>
    <t>2E2</t>
  </si>
  <si>
    <t>Redefined RAW CNT and RAW DE to match old FEE-C&amp;DH designs for EBOX delivery</t>
  </si>
  <si>
    <t>CEM_BK_A</t>
  </si>
  <si>
    <t>OUTER_ESA</t>
  </si>
  <si>
    <t>MCP_B</t>
  </si>
  <si>
    <t>MCP_F</t>
  </si>
  <si>
    <t>TOF</t>
  </si>
  <si>
    <t>CEM_BK_B</t>
  </si>
  <si>
    <t>POS_DEFL</t>
  </si>
  <si>
    <t>NEG_DEFL</t>
  </si>
  <si>
    <t>CEM_F</t>
  </si>
  <si>
    <t>CEM Back A Voltage Monitor</t>
  </si>
  <si>
    <t>LVPS_3_3V_VMON</t>
  </si>
  <si>
    <t>LVPS_5V_P_VMON</t>
  </si>
  <si>
    <t>LVPS_5V_N_VMON</t>
  </si>
  <si>
    <t>LVPS_12V_P_VMON</t>
  </si>
  <si>
    <t>LVPS_12V_N_VMON</t>
  </si>
  <si>
    <t>LVPS_3_3V_IMON</t>
  </si>
  <si>
    <t>LVPS_5V_P_IMON</t>
  </si>
  <si>
    <t>LVPS_5V_N_IMON</t>
  </si>
  <si>
    <t>LVPS_12V_P_IMON</t>
  </si>
  <si>
    <t>LVPS_12V_N_IMON</t>
  </si>
  <si>
    <t>LVENG</t>
  </si>
  <si>
    <t>LVSCI</t>
  </si>
  <si>
    <t>HVENG</t>
  </si>
  <si>
    <t>HVSCI</t>
  </si>
  <si>
    <t>HVSTANDBY</t>
  </si>
  <si>
    <t>Defined</t>
  </si>
  <si>
    <t>HV1_BULK1_MON</t>
  </si>
  <si>
    <t>INNER_ESA_HI</t>
  </si>
  <si>
    <t>INNER_ESA_LO</t>
  </si>
  <si>
    <t>HV2_12V_RTN_MON</t>
  </si>
  <si>
    <t>HV2_BULK2_MON</t>
  </si>
  <si>
    <t>HV2_TEMP_IN</t>
  </si>
  <si>
    <t>HV2_TEMP_REF</t>
  </si>
  <si>
    <t>Outer ESA Voltage Monitor (VMON8)</t>
  </si>
  <si>
    <t>MCP B Voltage Monitor (VMON9)</t>
  </si>
  <si>
    <t>MCP F Voltage Monitor (VMON10)</t>
  </si>
  <si>
    <t>Negative Deflector Voltage Monitor (VMON13)</t>
  </si>
  <si>
    <t>Positive Deflector Voltage Monitor (VMON12)</t>
  </si>
  <si>
    <t>CEM Back B Voltage Monitor (VMON11)</t>
  </si>
  <si>
    <t>CEM Front Voltage Monitor (VMON14)</t>
  </si>
  <si>
    <t>INNER_ESA_STATE</t>
  </si>
  <si>
    <t>Status if Inner ESA is in HI or LO Mode</t>
  </si>
  <si>
    <t>HI</t>
  </si>
  <si>
    <t>LO</t>
  </si>
  <si>
    <t>COUNTERS</t>
  </si>
  <si>
    <r>
      <t xml:space="preserve">An array of 90 counters, each counter being 12-bits:
</t>
    </r>
    <r>
      <rPr>
        <b/>
        <sz val="10"/>
        <rFont val="Arial"/>
        <family val="2"/>
      </rPr>
      <t>8</t>
    </r>
    <r>
      <rPr>
        <sz val="10"/>
        <rFont val="Arial"/>
        <family val="2"/>
        <charset val="1"/>
      </rPr>
      <t xml:space="preserve"> 12-bit qualified counters (AB, C1C2, AC1, BC1, ABC1, AC1C2, BC1C2, ABC1C2);
</t>
    </r>
    <r>
      <rPr>
        <b/>
        <sz val="10"/>
        <rFont val="Arial"/>
        <family val="2"/>
      </rPr>
      <t>11</t>
    </r>
    <r>
      <rPr>
        <sz val="10"/>
        <rFont val="Arial"/>
        <family val="2"/>
        <charset val="1"/>
      </rPr>
      <t xml:space="preserve"> 12-bit long counters (A, B, C, AB, C1C2, AC1, BC1, ABC1, AC1C2, BC1C2, ABC1C2);
</t>
    </r>
    <r>
      <rPr>
        <b/>
        <sz val="10"/>
        <rFont val="Arial"/>
        <family val="2"/>
      </rPr>
      <t>5</t>
    </r>
    <r>
      <rPr>
        <sz val="10"/>
        <rFont val="Arial"/>
        <family val="2"/>
        <charset val="1"/>
      </rPr>
      <t xml:space="preserve"> 12-bit counters (totalA, totalB, totalC, FEE_DE_SENT, FEE_DE_RECD)</t>
    </r>
  </si>
  <si>
    <t>Spare Field
4-bits allocated for META_DE</t>
  </si>
  <si>
    <t>Redefined RAW CNT, RAW DE, SCI CNT, and SCI DE
to match with flight-like format (byte arrays) instead of last-minute EBOX Delivery format</t>
  </si>
  <si>
    <t>ESA_STEP</t>
  </si>
  <si>
    <t>Lower 4-bits represent the ESA Step Number:
4-bit ESA Step Enumeration
12-bit Start of Acquisition Time</t>
  </si>
  <si>
    <t>INNER ESA Hi Mode Voltage</t>
  </si>
  <si>
    <t>Inner ESA Lo Mode Voltage Monitor</t>
  </si>
  <si>
    <t>Diagnostic packet for 24-bit houskeeping events</t>
  </si>
  <si>
    <t>Diagnostic packet for all FEE FPGA registers</t>
  </si>
  <si>
    <t>26850.03-TLMDEF-02.xls</t>
  </si>
  <si>
    <t>Added new packets DIAG_HK_FEE and DIAG_FEE and renamed spreadsheet</t>
  </si>
  <si>
    <t>H45_SCI_CNT</t>
  </si>
  <si>
    <t>H45_BOOT_HK</t>
  </si>
  <si>
    <t>H45_DIAG_HK_FEE</t>
  </si>
  <si>
    <t>H45_DIAG_FEE</t>
  </si>
  <si>
    <t>H45_APP_MEMTST</t>
  </si>
  <si>
    <t>H45_MEMDMP</t>
  </si>
  <si>
    <t>H45_EVTMSG</t>
  </si>
  <si>
    <t>H45_AUTO</t>
  </si>
  <si>
    <t>H45_APP_SHK</t>
  </si>
  <si>
    <t>H45_APP_NHK</t>
  </si>
  <si>
    <t>H45_RAW_CNT</t>
  </si>
  <si>
    <t>H45_RAW_DE</t>
  </si>
  <si>
    <t>H45_SCI_DE</t>
  </si>
  <si>
    <t>ear</t>
  </si>
  <si>
    <t>HI_MEM_LOAD</t>
  </si>
  <si>
    <t>HI_MEM_DUMP</t>
  </si>
  <si>
    <t>HI_MEM_CSUM</t>
  </si>
  <si>
    <t>HI_MRAM_WR</t>
  </si>
  <si>
    <t>HI_MEM_COPY</t>
  </si>
  <si>
    <t>HI_MEM_PAT</t>
  </si>
  <si>
    <t>HI_MEM_DWELL_EN</t>
  </si>
  <si>
    <t>HI_MEM_DWELL_DIS</t>
  </si>
  <si>
    <t>HI_MEM_POKE</t>
  </si>
  <si>
    <t>HI_MEM_PEEK</t>
  </si>
  <si>
    <t>HI_EDAC</t>
  </si>
  <si>
    <t>HI_ERROR</t>
  </si>
  <si>
    <t>HI_NOP</t>
  </si>
  <si>
    <t>HI_RESET</t>
  </si>
  <si>
    <t>HI_MODE</t>
  </si>
  <si>
    <t>HI_CLEAR</t>
  </si>
  <si>
    <t>HI_HK_INT</t>
  </si>
  <si>
    <t>HI_RUN_ADDR</t>
  </si>
  <si>
    <t>HI_EVR</t>
  </si>
  <si>
    <t>HI_HV_SET_MASTER_ENABLE</t>
  </si>
  <si>
    <t>HI_HV_ENABLE_SUPPLY</t>
  </si>
  <si>
    <t>HI_HV_DISABLE_SUPPLY</t>
  </si>
  <si>
    <t>HI_HV_RAW_CMD</t>
  </si>
  <si>
    <t>HI_HV_RAW_DAC_RAMP</t>
  </si>
  <si>
    <t>HI_HV_CEMF_RAMP</t>
  </si>
  <si>
    <t>HI_HV_CEMBKA_RAMP</t>
  </si>
  <si>
    <t>HI_HV_CEMBKB_RAMP</t>
  </si>
  <si>
    <t>HI_HV_MCPB_RAMP</t>
  </si>
  <si>
    <t>HI_HV_MCPF_RAMP</t>
  </si>
  <si>
    <t>HI_HV_OUTER_ESA_RAMP</t>
  </si>
  <si>
    <t>HI_HV_INNER_ESA_LO_RAMP</t>
  </si>
  <si>
    <t>HI_HV_INNER_ESA_HI_RAMP</t>
  </si>
  <si>
    <t>HI_HV_TOF_RAMP</t>
  </si>
  <si>
    <t>HI_HV_POS_DEF_RAMP</t>
  </si>
  <si>
    <t>HI_HV_NEG_DEF_RAMP</t>
  </si>
  <si>
    <t>HI_RTS_CONDITIONAL_WAIT</t>
  </si>
  <si>
    <t>HI_FEE_WRITE</t>
  </si>
  <si>
    <t>HI_FEE_READ</t>
  </si>
  <si>
    <t>HI_FEE_STIM_ENABLE</t>
  </si>
  <si>
    <t>HI_FEE_STIM_MASK</t>
  </si>
  <si>
    <t>HI_FEE_STIM_CONFIG</t>
  </si>
  <si>
    <t>HI_DE_MASK</t>
  </si>
  <si>
    <t>HI_FEE_CAL</t>
  </si>
  <si>
    <t>HI_FEE_SET_DAC</t>
  </si>
  <si>
    <t>HI_FEE_TEST_COUNTERS</t>
  </si>
  <si>
    <t>HI_FEE_TEST_DE</t>
  </si>
  <si>
    <t>HI_SYNC_PULSE_CTRL</t>
  </si>
  <si>
    <t>HI_SYNC_PULSE_SET</t>
  </si>
  <si>
    <t>HI_DE_MARKER_RES</t>
  </si>
  <si>
    <t xml:space="preserve">HI_MACRO_EXEC </t>
  </si>
  <si>
    <t>HI_THRUSTER_MACRO</t>
  </si>
  <si>
    <t>HI_THRUSTER_ON_MACRO</t>
  </si>
  <si>
    <t>HI_THRUSTER_OFF_MACRO</t>
  </si>
  <si>
    <t xml:space="preserve">HI_TRANSITION_TO_APP </t>
  </si>
  <si>
    <t>HI_MACRO_ABORT</t>
  </si>
  <si>
    <t>HI_EVR_TRIGGER</t>
  </si>
  <si>
    <t>HI_SET_MARKER</t>
  </si>
  <si>
    <t>HI_ESA_TABLE</t>
  </si>
  <si>
    <t>HI_ACQ_ESA_SETTLE</t>
  </si>
  <si>
    <t>HI_ACQ_DWELL</t>
  </si>
  <si>
    <t>HI_ACQ _NSTEPS</t>
  </si>
  <si>
    <t>HI_TIME_AND_STATUS</t>
  </si>
  <si>
    <t>Boot Housekeeping</t>
  </si>
  <si>
    <t>Memory test status</t>
  </si>
  <si>
    <r>
      <t>Direct Event TOF Data (</t>
    </r>
    <r>
      <rPr>
        <b/>
        <sz val="10"/>
        <rFont val="Arial"/>
        <family val="2"/>
      </rPr>
      <t>665</t>
    </r>
    <r>
      <rPr>
        <sz val="10"/>
        <rFont val="Arial"/>
        <family val="2"/>
      </rPr>
      <t xml:space="preserve"> x 48 bit</t>
    </r>
    <r>
      <rPr>
        <sz val="10"/>
        <color indexed="10"/>
        <rFont val="Arial"/>
        <family val="2"/>
      </rPr>
      <t xml:space="preserve"> </t>
    </r>
    <r>
      <rPr>
        <sz val="10"/>
        <rFont val="Arial"/>
        <family val="2"/>
        <charset val="1"/>
      </rPr>
      <t>array)
de_tag - 16 bits
start_bitmask_data - 2 bits (tA=1, tB=2, tC1=3, META=4)
tof_1 - 10 bit counter
tof_2 - 10 bit counter
tof_3 - 10 bit counter</t>
    </r>
  </si>
  <si>
    <t>H45_DIAG_RAW_CNT</t>
  </si>
  <si>
    <t>Larger RAW Counter packet for Calibration</t>
  </si>
  <si>
    <t>FEE Temp Sensor 1</t>
  </si>
  <si>
    <t>FEE Temp Sensor 2</t>
  </si>
  <si>
    <t>FEE Temp Sensor 3</t>
  </si>
  <si>
    <t>FEE_TEMP1</t>
  </si>
  <si>
    <t>SNS_TEMP2</t>
  </si>
  <si>
    <t>SNS_TEMP3</t>
  </si>
  <si>
    <t>CDH_TEMP_MON4</t>
  </si>
  <si>
    <t>CDH Temperature 4 Monitor</t>
  </si>
  <si>
    <t>H45_BOOT_MEMDMP</t>
  </si>
  <si>
    <t>Boot Memory Dump Packet</t>
  </si>
  <si>
    <t>H45_DIAG_HV</t>
  </si>
  <si>
    <t>PLUG_REMOVED</t>
  </si>
  <si>
    <t>PLUG_INSERTED</t>
  </si>
  <si>
    <t>HV_LIM</t>
  </si>
  <si>
    <t>HV_DIS</t>
  </si>
  <si>
    <t>LVPS_12V_T</t>
  </si>
  <si>
    <t>LVPS_5V_T</t>
  </si>
  <si>
    <t>LVPS_3P3_T</t>
  </si>
  <si>
    <t>LVPS_3P3_V</t>
  </si>
  <si>
    <t>LVPS_P5V_V</t>
  </si>
  <si>
    <t>LVPS_N5V_V</t>
  </si>
  <si>
    <t>LVPS_P12V_V</t>
  </si>
  <si>
    <t>CMD_REJ_OPC</t>
  </si>
  <si>
    <t>CMD_ACC_OPC</t>
  </si>
  <si>
    <t>CDH_TEMP_4_T</t>
  </si>
  <si>
    <t>CDH_TEMP_3_T</t>
  </si>
  <si>
    <t>CDH_TEMP_2_T</t>
  </si>
  <si>
    <t>CDH_TEMP_1_T</t>
  </si>
  <si>
    <t>CDH_ANA_REF_V</t>
  </si>
  <si>
    <t>CDH_5V_V</t>
  </si>
  <si>
    <t>CDH_N12V_V</t>
  </si>
  <si>
    <t>CDH_P12V_V</t>
  </si>
  <si>
    <t>CDH_3P3V_V</t>
  </si>
  <si>
    <t>CDH_1P8V_V</t>
  </si>
  <si>
    <t>CDH_1P5V_V</t>
  </si>
  <si>
    <t>LVPS_N12V_I</t>
  </si>
  <si>
    <t>LVPS_P12V_I</t>
  </si>
  <si>
    <t>LVPS_N5V_I</t>
  </si>
  <si>
    <t>LVPS_P5V_I</t>
  </si>
  <si>
    <t>LVPS_3P3V_I</t>
  </si>
  <si>
    <t>LVPS_N12V_V</t>
  </si>
  <si>
    <t>H45_BOOT_NOOP</t>
  </si>
  <si>
    <t>H45_BOOT_MODE_SET</t>
  </si>
  <si>
    <t>H45_BOOT_MEM_DUMP</t>
  </si>
  <si>
    <t>H45_BOOT_MRAM_WP</t>
  </si>
  <si>
    <t>H45_BOOT_MEM_LOAD</t>
  </si>
  <si>
    <t>H45_BOOT_CHKSUM</t>
  </si>
  <si>
    <t>H45_BOOT_JUMP</t>
  </si>
  <si>
    <t>H45_BOOT_BOOT</t>
  </si>
  <si>
    <t>Diagnostic HV packet for EBOX level testing</t>
  </si>
  <si>
    <t>H45</t>
  </si>
  <si>
    <t>Not_Limited</t>
  </si>
  <si>
    <t>Watchdog_Timeout</t>
  </si>
  <si>
    <t>Renamed packet mnemonics to include "H45"</t>
  </si>
  <si>
    <t>Renamed sheetnames</t>
  </si>
  <si>
    <t>26850.03-TLMDEF-03.xls</t>
  </si>
  <si>
    <t>26850.03-TLMDEF-04.xlsx</t>
  </si>
  <si>
    <t>Renamed file to 26850.03-TLMDEF-04.xlsx</t>
  </si>
  <si>
    <t>Added new status fields for enable bits in HV DIAG packets
Updated HV conversion formulas</t>
  </si>
  <si>
    <t>Fixed invalid datatypes and redefined NHK, SCI CNT and SCI DE count to fit into tlm allocation budget; also added new DIAG RAW CNT packet</t>
  </si>
  <si>
    <t>Renamed file to 26850.03-TLMDEF-03.xlsx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</si>
</sst>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9" x14ac:knownFonts="1">
    <font>
      <sz val="10"/>
      <name val="Arial"/>
      <family val="2"/>
      <charset val="1"/>
    </font>
    <font>
      <b/>
      <sz val="10"/>
      <name val="Arial"/>
      <family val="2"/>
      <charset val="1"/>
    </font>
    <font>
      <sz val="10"/>
      <name val="Arial"/>
      <family val="2"/>
      <charset val="1"/>
    </font>
    <font>
      <sz val="10"/>
      <name val="Arial"/>
      <family val="2"/>
    </font>
    <font>
      <sz val="10"/>
      <color indexed="10"/>
      <name val="Arial"/>
      <family val="2"/>
    </font>
    <font>
      <b/>
      <sz val="10"/>
      <name val="Arial"/>
      <family val="2"/>
    </font>
    <font>
      <sz val="10"/>
      <color rgb="FF000000"/>
      <name val="Arial"/>
      <family val="2"/>
    </font>
    <font>
      <b/>
      <sz val="10"/>
      <color rgb="FF000000"/>
      <name val="Arial"/>
      <family val="2"/>
    </font>
    <font>
      <b/>
      <sz val="10"/>
      <color rgb="FFFF0000"/>
      <name val="Arial"/>
      <family val="2"/>
    </font>
  </fonts>
  <fills count="4">
    <fill>
      <patternFill patternType="none"/>
    </fill>
    <fill>
      <patternFill patternType="gray125"/>
    </fill>
    <fill>
      <patternFill patternType="solid">
        <fgColor indexed="42"/>
      </patternFill>
    </fill>
    <fill>
      <patternFill patternType="solid">
        <fgColor indexed="42"/>
        <bgColor indexed="27"/>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cellStyleXfs>
  <cellXfs count="32">
    <xf numFmtId="0" fontId="0" fillId="0" borderId="0" xfId="0"/>
    <xf numFmtId="0" fontId="1" fillId="3" borderId="0" xfId="0" applyFont="1" applyFill="1"/>
    <xf numFmtId="0" fontId="0" fillId="0" borderId="0" xfId="0" applyAlignment="1">
      <alignment vertical="top" wrapText="1"/>
    </xf>
    <xf numFmtId="0" fontId="2" fillId="0" borderId="0" xfId="1"/>
    <xf numFmtId="0" fontId="2" fillId="0" borderId="0" xfId="1" applyFill="1" applyBorder="1" applyAlignment="1" applyProtection="1">
      <alignment vertical="top" wrapText="1"/>
    </xf>
    <xf numFmtId="0" fontId="1" fillId="2" borderId="0" xfId="1" applyFont="1" applyFill="1" applyBorder="1" applyAlignment="1" applyProtection="1"/>
    <xf numFmtId="0" fontId="1" fillId="2" borderId="0" xfId="0" applyFont="1" applyFill="1"/>
    <xf numFmtId="0" fontId="6" fillId="0" borderId="0" xfId="0" applyFont="1" applyAlignment="1">
      <alignment horizontal="left" vertical="center" wrapText="1" readingOrder="1"/>
    </xf>
    <xf numFmtId="0" fontId="6" fillId="0" borderId="0" xfId="0" applyFont="1" applyAlignment="1">
      <alignment horizontal="center" vertical="center" wrapText="1" readingOrder="1"/>
    </xf>
    <xf numFmtId="49" fontId="3" fillId="0" borderId="0" xfId="0" applyNumberFormat="1" applyFont="1" applyAlignment="1">
      <alignment horizontal="left" wrapText="1"/>
    </xf>
    <xf numFmtId="0" fontId="6" fillId="0" borderId="0" xfId="0" applyFont="1" applyAlignment="1">
      <alignment horizontal="left" wrapText="1" readingOrder="1"/>
    </xf>
    <xf numFmtId="0" fontId="0" fillId="0" borderId="0" xfId="0" applyAlignment="1">
      <alignment horizontal="center"/>
    </xf>
    <xf numFmtId="0" fontId="6" fillId="0" borderId="0" xfId="0" applyFont="1" applyAlignment="1">
      <alignment horizontal="left" wrapText="1"/>
    </xf>
    <xf numFmtId="0" fontId="6" fillId="0" borderId="0" xfId="0" applyFont="1" applyAlignment="1">
      <alignment horizontal="center" wrapText="1"/>
    </xf>
    <xf numFmtId="0" fontId="6" fillId="0" borderId="0" xfId="0" applyFont="1" applyAlignment="1">
      <alignment horizontal="center" wrapText="1" readingOrder="1"/>
    </xf>
    <xf numFmtId="22" fontId="0" fillId="0" borderId="0" xfId="0" applyNumberFormat="1"/>
    <xf numFmtId="0" fontId="0" fillId="0" borderId="0" xfId="1" applyFont="1" applyFill="1" applyBorder="1" applyAlignment="1" applyProtection="1">
      <alignment horizontal="left" vertical="top" wrapText="1"/>
    </xf>
    <xf numFmtId="0" fontId="2" fillId="0" borderId="0" xfId="1" applyFill="1" applyBorder="1" applyAlignment="1" applyProtection="1">
      <alignment horizontal="left" vertical="top" wrapText="1"/>
    </xf>
    <xf numFmtId="22" fontId="2" fillId="0" borderId="0" xfId="1" applyNumberFormat="1" applyFill="1" applyBorder="1" applyAlignment="1" applyProtection="1">
      <alignment horizontal="left" vertical="top" wrapText="1"/>
    </xf>
    <xf numFmtId="0" fontId="0" fillId="0" borderId="0" xfId="0" applyAlignment="1">
      <alignment wrapText="1"/>
    </xf>
    <xf numFmtId="0" fontId="7" fillId="0" borderId="0" xfId="0" applyFont="1" applyAlignment="1">
      <alignment horizontal="right" vertical="center" wrapText="1" readingOrder="1"/>
    </xf>
    <xf numFmtId="49" fontId="0" fillId="0" borderId="0" xfId="0" applyNumberFormat="1" applyAlignment="1">
      <alignment horizontal="center" vertical="top" wrapText="1"/>
    </xf>
    <xf numFmtId="49" fontId="0" fillId="0" borderId="0" xfId="0" applyNumberFormat="1" applyAlignment="1">
      <alignment horizontal="center"/>
    </xf>
    <xf numFmtId="0" fontId="1" fillId="3" borderId="0" xfId="0" applyFont="1" applyFill="1" applyAlignment="1">
      <alignment horizontal="center"/>
    </xf>
    <xf numFmtId="0" fontId="8" fillId="0" borderId="0" xfId="0" applyFont="1" applyAlignment="1">
      <alignment horizontal="center" vertical="center" wrapText="1" readingOrder="1"/>
    </xf>
    <xf numFmtId="0" fontId="6" fillId="0" borderId="0" xfId="0" applyFont="1" applyAlignment="1">
      <alignment horizontal="right" vertical="center" wrapText="1" readingOrder="1"/>
    </xf>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right"/>
    </xf>
    <xf numFmtId="0" fontId="6" fillId="0" borderId="0" xfId="0" applyFont="1" applyAlignment="1">
      <alignment horizontal="center" vertical="center" wrapText="1"/>
    </xf>
    <xf numFmtId="0" fontId="1" fillId="2" borderId="0" xfId="0" applyFont="1" applyFill="1" applyAlignment="1">
      <alignment horizontal="center"/>
    </xf>
    <xf numFmtId="164" fontId="1" fillId="3" borderId="0" xfId="0" applyNumberFormat="1" applyFont="1" applyFill="1" applyAlignment="1">
      <alignment horizontal="center"/>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B11" totalsRowShown="0">
  <autoFilter ref="B4:B11" xr:uid="{00000000-0009-0000-0100-000001000000}"/>
  <tableColumns count="1">
    <tableColumn id="1" xr3:uid="{00000000-0010-0000-0000-000001000000}" name="Data Typ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election activeCell="E13" sqref="E13"/>
    </sheetView>
  </sheetViews>
  <sheetFormatPr baseColWidth="10" defaultColWidth="8.83203125" defaultRowHeight="13" x14ac:dyDescent="0.15"/>
  <cols>
    <col min="1" max="1" width="20.83203125" bestFit="1" customWidth="1"/>
    <col min="2" max="2" width="10.6640625" bestFit="1" customWidth="1"/>
    <col min="3" max="3" width="21.83203125" bestFit="1" customWidth="1"/>
    <col min="5" max="5" width="39.1640625" customWidth="1"/>
  </cols>
  <sheetData>
    <row r="1" spans="1:5" x14ac:dyDescent="0.15">
      <c r="A1" s="15">
        <v>44425.761805555558</v>
      </c>
      <c r="B1" t="s">
        <v>223</v>
      </c>
      <c r="C1" t="s">
        <v>224</v>
      </c>
      <c r="E1" t="s">
        <v>225</v>
      </c>
    </row>
    <row r="2" spans="1:5" ht="42" x14ac:dyDescent="0.15">
      <c r="A2" s="15">
        <v>44763.570138888892</v>
      </c>
      <c r="B2" t="s">
        <v>223</v>
      </c>
      <c r="C2" t="s">
        <v>227</v>
      </c>
      <c r="E2" s="19" t="s">
        <v>228</v>
      </c>
    </row>
    <row r="3" spans="1:5" x14ac:dyDescent="0.15">
      <c r="A3" s="15">
        <v>44764.632638888892</v>
      </c>
      <c r="B3" t="s">
        <v>223</v>
      </c>
      <c r="C3" t="s">
        <v>227</v>
      </c>
      <c r="E3" t="s">
        <v>233</v>
      </c>
    </row>
    <row r="4" spans="1:5" ht="42" x14ac:dyDescent="0.15">
      <c r="A4" s="15">
        <v>44777.488888888889</v>
      </c>
      <c r="B4" t="s">
        <v>223</v>
      </c>
      <c r="C4" t="s">
        <v>227</v>
      </c>
      <c r="E4" s="19" t="s">
        <v>234</v>
      </c>
    </row>
    <row r="5" spans="1:5" ht="56" x14ac:dyDescent="0.15">
      <c r="A5" s="15">
        <v>44789.612500000003</v>
      </c>
      <c r="B5" t="s">
        <v>223</v>
      </c>
      <c r="C5" t="s">
        <v>227</v>
      </c>
      <c r="E5" s="19" t="s">
        <v>235</v>
      </c>
    </row>
    <row r="6" spans="1:5" ht="28" x14ac:dyDescent="0.15">
      <c r="A6" s="15">
        <v>44798.675694444442</v>
      </c>
      <c r="B6" t="s">
        <v>223</v>
      </c>
      <c r="C6" t="s">
        <v>227</v>
      </c>
      <c r="E6" s="19" t="s">
        <v>239</v>
      </c>
    </row>
    <row r="7" spans="1:5" ht="56" x14ac:dyDescent="0.15">
      <c r="A7" s="15">
        <v>44817.623611111114</v>
      </c>
      <c r="B7" t="s">
        <v>223</v>
      </c>
      <c r="C7" t="s">
        <v>227</v>
      </c>
      <c r="E7" s="19" t="s">
        <v>287</v>
      </c>
    </row>
    <row r="8" spans="1:5" ht="14" x14ac:dyDescent="0.15">
      <c r="A8" s="15">
        <v>45125.635416666664</v>
      </c>
      <c r="B8" t="s">
        <v>223</v>
      </c>
      <c r="C8" t="s">
        <v>294</v>
      </c>
      <c r="E8" s="19" t="s">
        <v>431</v>
      </c>
    </row>
    <row r="9" spans="1:5" ht="14" x14ac:dyDescent="0.15">
      <c r="A9" s="15">
        <v>45133.46875</v>
      </c>
      <c r="B9" t="s">
        <v>223</v>
      </c>
      <c r="C9" t="s">
        <v>294</v>
      </c>
      <c r="E9" s="19" t="s">
        <v>430</v>
      </c>
    </row>
    <row r="10" spans="1:5" ht="28" x14ac:dyDescent="0.15">
      <c r="A10" s="15">
        <v>45165.421527777777</v>
      </c>
      <c r="B10" t="s">
        <v>223</v>
      </c>
      <c r="C10" t="s">
        <v>294</v>
      </c>
      <c r="E10" s="19" t="s">
        <v>295</v>
      </c>
    </row>
    <row r="11" spans="1:5" ht="56" x14ac:dyDescent="0.15">
      <c r="A11" s="15">
        <v>45181.421527777777</v>
      </c>
      <c r="B11" t="s">
        <v>223</v>
      </c>
      <c r="C11" t="s">
        <v>294</v>
      </c>
      <c r="E11" s="19" t="s">
        <v>436</v>
      </c>
    </row>
    <row r="12" spans="1:5" ht="14" x14ac:dyDescent="0.15">
      <c r="A12" s="15">
        <v>45212.379861111112</v>
      </c>
      <c r="B12" t="s">
        <v>223</v>
      </c>
      <c r="C12" t="s">
        <v>432</v>
      </c>
      <c r="E12" s="19" t="s">
        <v>437</v>
      </c>
    </row>
    <row r="13" spans="1:5" ht="42" x14ac:dyDescent="0.15">
      <c r="A13" s="15">
        <v>45216.588194444441</v>
      </c>
      <c r="B13" t="s">
        <v>223</v>
      </c>
      <c r="C13" t="s">
        <v>432</v>
      </c>
      <c r="E13" s="19" t="s">
        <v>435</v>
      </c>
    </row>
    <row r="14" spans="1:5" ht="14" x14ac:dyDescent="0.15">
      <c r="A14" s="15">
        <v>45224.440972222219</v>
      </c>
      <c r="B14" t="s">
        <v>223</v>
      </c>
      <c r="C14" t="s">
        <v>433</v>
      </c>
      <c r="E14" s="19" t="s">
        <v>434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4:M19"/>
  <sheetViews>
    <sheetView workbookViewId="0">
      <selection activeCell="M19" sqref="M19"/>
    </sheetView>
  </sheetViews>
  <sheetFormatPr baseColWidth="10" defaultColWidth="8.83203125" defaultRowHeight="13" x14ac:dyDescent="0.15"/>
  <cols>
    <col min="2" max="2" width="12.83203125" customWidth="1"/>
  </cols>
  <sheetData>
    <row r="4" spans="2:2" x14ac:dyDescent="0.15">
      <c r="B4" t="s">
        <v>77</v>
      </c>
    </row>
    <row r="5" spans="2:2" x14ac:dyDescent="0.15">
      <c r="B5" t="s">
        <v>12</v>
      </c>
    </row>
    <row r="6" spans="2:2" x14ac:dyDescent="0.15">
      <c r="B6" t="s">
        <v>22</v>
      </c>
    </row>
    <row r="7" spans="2:2" x14ac:dyDescent="0.15">
      <c r="B7" t="s">
        <v>72</v>
      </c>
    </row>
    <row r="8" spans="2:2" x14ac:dyDescent="0.15">
      <c r="B8" t="s">
        <v>73</v>
      </c>
    </row>
    <row r="9" spans="2:2" x14ac:dyDescent="0.15">
      <c r="B9" t="s">
        <v>74</v>
      </c>
    </row>
    <row r="10" spans="2:2" x14ac:dyDescent="0.15">
      <c r="B10" t="s">
        <v>75</v>
      </c>
    </row>
    <row r="11" spans="2:2" x14ac:dyDescent="0.15">
      <c r="B11" t="s">
        <v>76</v>
      </c>
    </row>
    <row r="19" spans="13:13" x14ac:dyDescent="0.15">
      <c r="M19" t="s">
        <v>309</v>
      </c>
    </row>
  </sheetData>
  <dataValidations count="1">
    <dataValidation type="list" allowBlank="1" showErrorMessage="1" errorTitle="Invalid!" error="Select valid type!" sqref="E8" xr:uid="{00000000-0002-0000-1600-000000000000}">
      <formula1>$B$5:$B$11</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
  <sheetViews>
    <sheetView zoomScaleNormal="100" workbookViewId="0">
      <pane ySplit="1" topLeftCell="A2" activePane="bottomLeft" state="frozen"/>
      <selection pane="bottomLeft" activeCell="B34" sqref="B34"/>
    </sheetView>
  </sheetViews>
  <sheetFormatPr baseColWidth="10" defaultColWidth="11.5" defaultRowHeight="13" x14ac:dyDescent="0.15"/>
  <cols>
    <col min="1" max="1" width="23.5" style="3" customWidth="1"/>
    <col min="2" max="2" width="46.1640625" style="3" customWidth="1"/>
    <col min="3" max="16384" width="11.5" style="3"/>
  </cols>
  <sheetData>
    <row r="1" spans="1:2" s="5" customFormat="1" x14ac:dyDescent="0.15">
      <c r="A1" s="5" t="s">
        <v>56</v>
      </c>
      <c r="B1" s="5" t="s">
        <v>55</v>
      </c>
    </row>
    <row r="2" spans="1:2" ht="14" x14ac:dyDescent="0.15">
      <c r="A2" s="4" t="s">
        <v>54</v>
      </c>
      <c r="B2" s="16" t="s">
        <v>427</v>
      </c>
    </row>
    <row r="3" spans="1:2" ht="14" x14ac:dyDescent="0.15">
      <c r="A3" s="4" t="s">
        <v>53</v>
      </c>
      <c r="B3" s="16" t="s">
        <v>24</v>
      </c>
    </row>
    <row r="4" spans="1:2" ht="14" x14ac:dyDescent="0.15">
      <c r="A4" s="4" t="s">
        <v>52</v>
      </c>
      <c r="B4" s="17"/>
    </row>
    <row r="5" spans="1:2" ht="14" x14ac:dyDescent="0.15">
      <c r="A5" s="4" t="s">
        <v>51</v>
      </c>
      <c r="B5" s="17"/>
    </row>
    <row r="6" spans="1:2" ht="14" x14ac:dyDescent="0.15">
      <c r="A6" s="4" t="s">
        <v>50</v>
      </c>
      <c r="B6" s="18">
        <v>45781.0627662037</v>
      </c>
    </row>
    <row r="7" spans="1:2" ht="14" x14ac:dyDescent="0.15">
      <c r="A7" s="4" t="s">
        <v>49</v>
      </c>
      <c r="B7" s="16" t="s">
        <v>232</v>
      </c>
    </row>
    <row r="8" spans="1:2" ht="14" x14ac:dyDescent="0.15">
      <c r="A8" s="4" t="s">
        <v>48</v>
      </c>
      <c r="B8" s="17">
        <v>1</v>
      </c>
    </row>
    <row r="9" spans="1:2" ht="14" x14ac:dyDescent="0.15">
      <c r="A9" s="4" t="s">
        <v>47</v>
      </c>
      <c r="B9" s="18">
        <v>45781.0627662037</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WARNING - This document contains technical data whose export is restricted by the Arms Export Control Act (Title 23, U.S.C., Sec 2751, et seq.) or the Export Administration Act of 1979, as amended  (Title 50, U.S.C., App. 2401 et seq.).</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pane ySplit="1" topLeftCell="A2" activePane="bottomLeft" state="frozen"/>
      <selection pane="bottomLeft" activeCell="B15" sqref="B15"/>
    </sheetView>
  </sheetViews>
  <sheetFormatPr baseColWidth="10" defaultColWidth="11.5" defaultRowHeight="13" x14ac:dyDescent="0.15"/>
  <cols>
    <col min="1" max="1" width="21.83203125" customWidth="1"/>
    <col min="2" max="3" width="12.1640625" customWidth="1"/>
    <col min="4" max="4" width="12" customWidth="1"/>
    <col min="5" max="5" width="19.1640625" style="11" customWidth="1"/>
    <col min="6" max="6" width="48.1640625" customWidth="1"/>
    <col min="7" max="7" width="80.6640625" customWidth="1"/>
  </cols>
  <sheetData>
    <row r="1" spans="1:7" s="1" customFormat="1" x14ac:dyDescent="0.15">
      <c r="A1" s="1" t="s">
        <v>0</v>
      </c>
      <c r="B1" s="23" t="s">
        <v>1</v>
      </c>
      <c r="C1" s="23" t="s">
        <v>2</v>
      </c>
      <c r="D1" s="23" t="s">
        <v>220</v>
      </c>
      <c r="E1" s="23" t="s">
        <v>3</v>
      </c>
      <c r="F1" s="1" t="s">
        <v>4</v>
      </c>
      <c r="G1" s="1" t="s">
        <v>5</v>
      </c>
    </row>
    <row r="2" spans="1:7" ht="14" x14ac:dyDescent="0.15">
      <c r="A2" t="s">
        <v>297</v>
      </c>
      <c r="B2" s="21" t="s">
        <v>237</v>
      </c>
      <c r="C2" s="11">
        <f t="shared" ref="C2:C17" si="0">HEX2DEC(B2)</f>
        <v>737</v>
      </c>
      <c r="D2" s="11">
        <v>0</v>
      </c>
      <c r="E2" s="11" t="e">
        <f>SUM(#REF!)</f>
        <v>#REF!</v>
      </c>
      <c r="F2" t="s">
        <v>372</v>
      </c>
      <c r="G2" t="s">
        <v>372</v>
      </c>
    </row>
    <row r="3" spans="1:7" ht="14" x14ac:dyDescent="0.15">
      <c r="A3" t="s">
        <v>385</v>
      </c>
      <c r="B3" s="21" t="s">
        <v>238</v>
      </c>
      <c r="C3" s="11">
        <f t="shared" si="0"/>
        <v>738</v>
      </c>
      <c r="D3" s="11">
        <v>0</v>
      </c>
      <c r="E3" s="11" t="e">
        <f>SUM(#REF!)</f>
        <v>#REF!</v>
      </c>
      <c r="F3" t="s">
        <v>386</v>
      </c>
      <c r="G3" t="s">
        <v>386</v>
      </c>
    </row>
    <row r="4" spans="1:7" ht="14" x14ac:dyDescent="0.15">
      <c r="A4" t="s">
        <v>300</v>
      </c>
      <c r="B4" s="21" t="s">
        <v>202</v>
      </c>
      <c r="C4" s="11">
        <f t="shared" si="0"/>
        <v>739</v>
      </c>
      <c r="D4" s="11">
        <v>0</v>
      </c>
      <c r="E4" s="11" t="e">
        <f>SUM(#REF!)</f>
        <v>#REF!</v>
      </c>
      <c r="F4" t="s">
        <v>373</v>
      </c>
      <c r="G4" t="s">
        <v>66</v>
      </c>
    </row>
    <row r="5" spans="1:7" ht="14" x14ac:dyDescent="0.15">
      <c r="A5" t="s">
        <v>301</v>
      </c>
      <c r="B5" s="21" t="s">
        <v>203</v>
      </c>
      <c r="C5" s="11">
        <f t="shared" si="0"/>
        <v>740</v>
      </c>
      <c r="D5" s="11">
        <v>0</v>
      </c>
      <c r="E5" s="11" t="e">
        <f>SUM(#REF!)</f>
        <v>#REF!</v>
      </c>
      <c r="F5" t="s">
        <v>67</v>
      </c>
      <c r="G5" t="s">
        <v>68</v>
      </c>
    </row>
    <row r="6" spans="1:7" ht="14" x14ac:dyDescent="0.15">
      <c r="A6" t="s">
        <v>302</v>
      </c>
      <c r="B6" s="21" t="s">
        <v>204</v>
      </c>
      <c r="C6" s="11">
        <f t="shared" si="0"/>
        <v>741</v>
      </c>
      <c r="D6" s="11">
        <v>0</v>
      </c>
      <c r="E6" s="11" t="e">
        <f>SUM(#REF!)</f>
        <v>#REF!</v>
      </c>
      <c r="F6" t="s">
        <v>69</v>
      </c>
      <c r="G6" t="s">
        <v>69</v>
      </c>
    </row>
    <row r="7" spans="1:7" ht="14" x14ac:dyDescent="0.15">
      <c r="A7" t="s">
        <v>303</v>
      </c>
      <c r="B7" s="21" t="s">
        <v>226</v>
      </c>
      <c r="C7" s="11">
        <f t="shared" si="0"/>
        <v>742</v>
      </c>
      <c r="D7" s="11">
        <v>0</v>
      </c>
      <c r="E7" s="11" t="e">
        <f>SUM(#REF!)</f>
        <v>#REF!</v>
      </c>
      <c r="F7" t="s">
        <v>209</v>
      </c>
      <c r="G7" t="s">
        <v>209</v>
      </c>
    </row>
    <row r="8" spans="1:7" ht="14" x14ac:dyDescent="0.15">
      <c r="A8" t="s">
        <v>304</v>
      </c>
      <c r="B8" s="21" t="s">
        <v>205</v>
      </c>
      <c r="C8" s="11">
        <f t="shared" si="0"/>
        <v>753</v>
      </c>
      <c r="D8" s="11">
        <v>0</v>
      </c>
      <c r="E8" s="11" t="e">
        <f>SUM(#REF!)</f>
        <v>#REF!</v>
      </c>
      <c r="F8" t="s">
        <v>231</v>
      </c>
      <c r="G8" t="s">
        <v>210</v>
      </c>
    </row>
    <row r="9" spans="1:7" ht="14" x14ac:dyDescent="0.15">
      <c r="A9" t="s">
        <v>305</v>
      </c>
      <c r="B9" s="21" t="s">
        <v>206</v>
      </c>
      <c r="C9" s="11">
        <f t="shared" si="0"/>
        <v>754</v>
      </c>
      <c r="D9" s="11">
        <v>0</v>
      </c>
      <c r="E9" s="11">
        <f>SUM(H45_APP_NHK!C2:C81)</f>
        <v>864</v>
      </c>
      <c r="F9" t="s">
        <v>230</v>
      </c>
      <c r="G9" t="s">
        <v>229</v>
      </c>
    </row>
    <row r="10" spans="1:7" ht="14" x14ac:dyDescent="0.15">
      <c r="A10" t="s">
        <v>306</v>
      </c>
      <c r="B10" s="21" t="s">
        <v>207</v>
      </c>
      <c r="C10" s="11">
        <f t="shared" si="0"/>
        <v>758</v>
      </c>
      <c r="D10" s="11">
        <v>0</v>
      </c>
      <c r="E10" s="11" t="e">
        <f>SUM(#REF!)</f>
        <v>#REF!</v>
      </c>
      <c r="F10" t="s">
        <v>213</v>
      </c>
      <c r="G10" t="s">
        <v>211</v>
      </c>
    </row>
    <row r="11" spans="1:7" ht="14" x14ac:dyDescent="0.15">
      <c r="A11" t="s">
        <v>307</v>
      </c>
      <c r="B11" s="21" t="s">
        <v>208</v>
      </c>
      <c r="C11" s="11">
        <f t="shared" si="0"/>
        <v>759</v>
      </c>
      <c r="D11" s="11">
        <v>0</v>
      </c>
      <c r="E11" s="11" t="e">
        <f>SUM(#REF!)</f>
        <v>#REF!</v>
      </c>
      <c r="F11" t="s">
        <v>214</v>
      </c>
      <c r="G11" t="s">
        <v>212</v>
      </c>
    </row>
    <row r="12" spans="1:7" x14ac:dyDescent="0.15">
      <c r="A12" t="s">
        <v>296</v>
      </c>
      <c r="B12" s="22">
        <v>301</v>
      </c>
      <c r="C12" s="11">
        <f t="shared" si="0"/>
        <v>769</v>
      </c>
      <c r="D12" s="11">
        <v>0</v>
      </c>
      <c r="E12" s="11">
        <f>SUM(H45_SCI_CNT!C2:C13)</f>
        <v>26032</v>
      </c>
      <c r="F12" t="s">
        <v>215</v>
      </c>
      <c r="G12" t="s">
        <v>236</v>
      </c>
    </row>
    <row r="13" spans="1:7" x14ac:dyDescent="0.15">
      <c r="A13" t="s">
        <v>308</v>
      </c>
      <c r="B13" s="22">
        <v>302</v>
      </c>
      <c r="C13" s="11">
        <f t="shared" si="0"/>
        <v>770</v>
      </c>
      <c r="D13" s="11">
        <v>0</v>
      </c>
      <c r="E13" s="11">
        <f>SUM(H45_SCI_DE!C2:C12)</f>
        <v>32048</v>
      </c>
      <c r="F13" t="s">
        <v>216</v>
      </c>
      <c r="G13" t="s">
        <v>236</v>
      </c>
    </row>
    <row r="14" spans="1:7" x14ac:dyDescent="0.15">
      <c r="A14" t="s">
        <v>298</v>
      </c>
      <c r="B14" s="11">
        <v>303</v>
      </c>
      <c r="C14" s="11">
        <f t="shared" si="0"/>
        <v>771</v>
      </c>
      <c r="D14" s="11">
        <v>0</v>
      </c>
      <c r="E14" s="11" t="e">
        <f>SUM(#REF!)</f>
        <v>#REF!</v>
      </c>
      <c r="F14" t="s">
        <v>292</v>
      </c>
      <c r="G14" t="s">
        <v>292</v>
      </c>
    </row>
    <row r="15" spans="1:7" x14ac:dyDescent="0.15">
      <c r="A15" t="s">
        <v>299</v>
      </c>
      <c r="B15" s="11">
        <v>304</v>
      </c>
      <c r="C15" s="11">
        <f t="shared" si="0"/>
        <v>772</v>
      </c>
      <c r="D15" s="11">
        <v>0</v>
      </c>
      <c r="E15" s="11" t="e">
        <f>SUM(#REF!)</f>
        <v>#REF!</v>
      </c>
      <c r="F15" t="s">
        <v>293</v>
      </c>
      <c r="G15" t="s">
        <v>293</v>
      </c>
    </row>
    <row r="16" spans="1:7" x14ac:dyDescent="0.15">
      <c r="A16" t="s">
        <v>375</v>
      </c>
      <c r="B16" s="11">
        <v>305</v>
      </c>
      <c r="C16" s="11">
        <f t="shared" si="0"/>
        <v>773</v>
      </c>
      <c r="D16" s="11">
        <v>0</v>
      </c>
      <c r="E16" s="11" t="e">
        <f>SUM(#REF!)</f>
        <v>#REF!</v>
      </c>
      <c r="F16" t="s">
        <v>376</v>
      </c>
      <c r="G16" t="s">
        <v>376</v>
      </c>
    </row>
    <row r="17" spans="1:7" x14ac:dyDescent="0.15">
      <c r="A17" t="s">
        <v>387</v>
      </c>
      <c r="B17" s="11">
        <v>306</v>
      </c>
      <c r="C17" s="11">
        <f t="shared" si="0"/>
        <v>774</v>
      </c>
      <c r="D17" s="11">
        <v>0</v>
      </c>
      <c r="E17" s="11" t="e">
        <f>SUM(#REF!)</f>
        <v>#REF!</v>
      </c>
      <c r="F17" t="s">
        <v>426</v>
      </c>
      <c r="G17" t="s">
        <v>426</v>
      </c>
    </row>
  </sheetData>
  <sheetProtection selectLockedCells="1" selectUnlockedCells="1"/>
  <printOptions horizontalCentered="1"/>
  <pageMargins left="0.3" right="0.3" top="0.60972222222222217" bottom="0.37013888888888891" header="0.1" footer="0.1"/>
  <pageSetup paperSize="9" pageOrder="overThenDown" orientation="portrait" useFirstPageNumber="1" horizontalDpi="300" verticalDpi="300" r:id="rId1"/>
  <headerFooter alignWithMargins="0">
    <oddHeader>&amp;C&amp;P</oddHeader>
    <oddFooter>&amp;CWARNING - This document contains technical data whose export is restricted by the Arms Export Control Act (Title 23, U.S.C., Sec 2751, et seq.) or the Export Administration Act of 1979, as amended  (Title 50, U.S.C., App. 2401 et seq.).</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4"/>
  <sheetViews>
    <sheetView topLeftCell="A58" zoomScaleNormal="100" workbookViewId="0">
      <selection activeCell="A82" sqref="A82:D85"/>
    </sheetView>
  </sheetViews>
  <sheetFormatPr baseColWidth="10" defaultColWidth="8.83203125" defaultRowHeight="13" x14ac:dyDescent="0.15"/>
  <cols>
    <col min="1" max="1" width="14.1640625" bestFit="1" customWidth="1"/>
    <col min="2" max="2" width="23" bestFit="1" customWidth="1"/>
    <col min="3" max="3" width="11.5" style="11" bestFit="1" customWidth="1"/>
    <col min="4" max="4" width="7.5" bestFit="1" customWidth="1"/>
    <col min="5" max="5" width="9" bestFit="1" customWidth="1"/>
    <col min="6" max="6" width="9.83203125" bestFit="1" customWidth="1"/>
    <col min="7" max="7" width="5.33203125" bestFit="1" customWidth="1"/>
    <col min="8" max="8" width="7" bestFit="1" customWidth="1"/>
    <col min="9" max="9" width="34.1640625" bestFit="1" customWidth="1"/>
    <col min="10" max="10" width="58.6640625" bestFit="1" customWidth="1"/>
  </cols>
  <sheetData>
    <row r="1" spans="1:10" s="1" customFormat="1" x14ac:dyDescent="0.15">
      <c r="A1" s="1" t="s">
        <v>0</v>
      </c>
      <c r="B1" s="1" t="s">
        <v>6</v>
      </c>
      <c r="C1" s="23" t="s">
        <v>7</v>
      </c>
      <c r="D1" s="1" t="s">
        <v>222</v>
      </c>
      <c r="E1" s="1" t="s">
        <v>8</v>
      </c>
      <c r="F1" s="1" t="s">
        <v>9</v>
      </c>
      <c r="G1" s="1" t="s">
        <v>10</v>
      </c>
      <c r="H1" s="1" t="s">
        <v>11</v>
      </c>
      <c r="I1" s="1" t="s">
        <v>4</v>
      </c>
      <c r="J1" s="1" t="s">
        <v>5</v>
      </c>
    </row>
    <row r="2" spans="1:10" ht="14" x14ac:dyDescent="0.15">
      <c r="A2" t="s">
        <v>305</v>
      </c>
      <c r="B2" s="7" t="s">
        <v>70</v>
      </c>
      <c r="C2" s="29">
        <v>3</v>
      </c>
      <c r="D2" s="8">
        <v>0</v>
      </c>
      <c r="E2" t="s">
        <v>12</v>
      </c>
      <c r="F2" t="s">
        <v>13</v>
      </c>
      <c r="G2" t="s">
        <v>221</v>
      </c>
      <c r="I2" s="2" t="s">
        <v>14</v>
      </c>
      <c r="J2" s="2" t="s">
        <v>14</v>
      </c>
    </row>
    <row r="3" spans="1:10" ht="14" x14ac:dyDescent="0.15">
      <c r="A3" t="s">
        <v>305</v>
      </c>
      <c r="B3" s="7" t="s">
        <v>57</v>
      </c>
      <c r="C3" s="29">
        <v>1</v>
      </c>
      <c r="D3" s="8">
        <f>C2+D2</f>
        <v>3</v>
      </c>
      <c r="E3" t="s">
        <v>12</v>
      </c>
      <c r="F3" t="s">
        <v>13</v>
      </c>
      <c r="G3" t="s">
        <v>221</v>
      </c>
      <c r="I3" s="2" t="s">
        <v>15</v>
      </c>
      <c r="J3" s="2" t="s">
        <v>15</v>
      </c>
    </row>
    <row r="4" spans="1:10" ht="14" x14ac:dyDescent="0.15">
      <c r="A4" t="s">
        <v>305</v>
      </c>
      <c r="B4" s="7" t="s">
        <v>58</v>
      </c>
      <c r="C4" s="29">
        <v>1</v>
      </c>
      <c r="D4" s="8">
        <f t="shared" ref="D4:D67" si="0">C3+D3</f>
        <v>4</v>
      </c>
      <c r="E4" t="s">
        <v>12</v>
      </c>
      <c r="F4" t="s">
        <v>13</v>
      </c>
      <c r="G4" t="s">
        <v>221</v>
      </c>
      <c r="I4" s="2" t="s">
        <v>16</v>
      </c>
      <c r="J4" s="2" t="s">
        <v>16</v>
      </c>
    </row>
    <row r="5" spans="1:10" ht="14" x14ac:dyDescent="0.15">
      <c r="A5" t="s">
        <v>305</v>
      </c>
      <c r="B5" s="7" t="s">
        <v>59</v>
      </c>
      <c r="C5" s="29">
        <v>11</v>
      </c>
      <c r="D5" s="8">
        <f t="shared" si="0"/>
        <v>5</v>
      </c>
      <c r="E5" t="s">
        <v>12</v>
      </c>
      <c r="F5" t="s">
        <v>13</v>
      </c>
      <c r="G5" t="s">
        <v>221</v>
      </c>
      <c r="I5" s="2" t="s">
        <v>17</v>
      </c>
      <c r="J5" s="2" t="s">
        <v>17</v>
      </c>
    </row>
    <row r="6" spans="1:10" ht="14" x14ac:dyDescent="0.15">
      <c r="A6" t="s">
        <v>305</v>
      </c>
      <c r="B6" s="7" t="s">
        <v>60</v>
      </c>
      <c r="C6" s="29">
        <v>2</v>
      </c>
      <c r="D6" s="8">
        <f t="shared" si="0"/>
        <v>16</v>
      </c>
      <c r="E6" t="s">
        <v>12</v>
      </c>
      <c r="F6" t="s">
        <v>13</v>
      </c>
      <c r="G6" t="s">
        <v>221</v>
      </c>
      <c r="I6" s="2" t="s">
        <v>18</v>
      </c>
      <c r="J6" s="2" t="s">
        <v>18</v>
      </c>
    </row>
    <row r="7" spans="1:10" ht="14" x14ac:dyDescent="0.15">
      <c r="A7" t="s">
        <v>305</v>
      </c>
      <c r="B7" s="7" t="s">
        <v>61</v>
      </c>
      <c r="C7" s="29">
        <v>14</v>
      </c>
      <c r="D7" s="8">
        <f t="shared" si="0"/>
        <v>18</v>
      </c>
      <c r="E7" t="s">
        <v>12</v>
      </c>
      <c r="F7" t="s">
        <v>13</v>
      </c>
      <c r="G7" t="s">
        <v>221</v>
      </c>
      <c r="I7" s="2" t="s">
        <v>19</v>
      </c>
      <c r="J7" s="2" t="s">
        <v>19</v>
      </c>
    </row>
    <row r="8" spans="1:10" ht="14" x14ac:dyDescent="0.15">
      <c r="A8" t="s">
        <v>305</v>
      </c>
      <c r="B8" s="7" t="s">
        <v>62</v>
      </c>
      <c r="C8" s="29">
        <v>16</v>
      </c>
      <c r="D8" s="8">
        <f t="shared" si="0"/>
        <v>32</v>
      </c>
      <c r="E8" t="s">
        <v>12</v>
      </c>
      <c r="F8" t="s">
        <v>13</v>
      </c>
      <c r="G8" t="s">
        <v>221</v>
      </c>
      <c r="I8" s="2" t="s">
        <v>20</v>
      </c>
      <c r="J8" s="2" t="s">
        <v>20</v>
      </c>
    </row>
    <row r="9" spans="1:10" ht="14" x14ac:dyDescent="0.15">
      <c r="A9" t="s">
        <v>305</v>
      </c>
      <c r="B9" s="7" t="s">
        <v>169</v>
      </c>
      <c r="C9" s="29">
        <v>32</v>
      </c>
      <c r="D9" s="8">
        <f t="shared" si="0"/>
        <v>48</v>
      </c>
      <c r="E9" t="s">
        <v>12</v>
      </c>
      <c r="F9" t="s">
        <v>13</v>
      </c>
      <c r="G9" t="s">
        <v>221</v>
      </c>
      <c r="I9" s="2" t="s">
        <v>170</v>
      </c>
      <c r="J9" s="2" t="s">
        <v>170</v>
      </c>
    </row>
    <row r="10" spans="1:10" ht="14" x14ac:dyDescent="0.15">
      <c r="A10" t="s">
        <v>305</v>
      </c>
      <c r="B10" s="10" t="s">
        <v>266</v>
      </c>
      <c r="C10" s="29">
        <v>12</v>
      </c>
      <c r="D10" s="8">
        <f t="shared" si="0"/>
        <v>80</v>
      </c>
      <c r="E10" t="s">
        <v>22</v>
      </c>
      <c r="F10" t="s">
        <v>23</v>
      </c>
      <c r="G10" t="s">
        <v>98</v>
      </c>
      <c r="I10" s="7" t="s">
        <v>99</v>
      </c>
      <c r="J10" s="7" t="s">
        <v>99</v>
      </c>
    </row>
    <row r="11" spans="1:10" ht="14" x14ac:dyDescent="0.15">
      <c r="A11" t="s">
        <v>305</v>
      </c>
      <c r="B11" s="10" t="s">
        <v>267</v>
      </c>
      <c r="C11" s="29">
        <v>12</v>
      </c>
      <c r="D11" s="8">
        <f t="shared" si="0"/>
        <v>92</v>
      </c>
      <c r="E11" t="s">
        <v>22</v>
      </c>
      <c r="F11" t="s">
        <v>23</v>
      </c>
      <c r="G11" t="s">
        <v>98</v>
      </c>
      <c r="I11" s="7" t="s">
        <v>290</v>
      </c>
      <c r="J11" s="7" t="s">
        <v>290</v>
      </c>
    </row>
    <row r="12" spans="1:10" ht="14" x14ac:dyDescent="0.15">
      <c r="A12" t="s">
        <v>305</v>
      </c>
      <c r="B12" s="10" t="s">
        <v>268</v>
      </c>
      <c r="C12" s="29">
        <v>12</v>
      </c>
      <c r="D12" s="8">
        <f t="shared" si="0"/>
        <v>104</v>
      </c>
      <c r="E12" t="s">
        <v>22</v>
      </c>
      <c r="F12" t="s">
        <v>23</v>
      </c>
      <c r="G12" t="s">
        <v>98</v>
      </c>
      <c r="I12" s="7" t="s">
        <v>291</v>
      </c>
      <c r="J12" s="7" t="s">
        <v>291</v>
      </c>
    </row>
    <row r="13" spans="1:10" ht="14" x14ac:dyDescent="0.15">
      <c r="A13" t="s">
        <v>305</v>
      </c>
      <c r="B13" s="10" t="s">
        <v>280</v>
      </c>
      <c r="C13" s="29">
        <v>1</v>
      </c>
      <c r="D13" s="8">
        <f t="shared" si="0"/>
        <v>116</v>
      </c>
      <c r="E13" t="s">
        <v>12</v>
      </c>
      <c r="F13" t="s">
        <v>21</v>
      </c>
      <c r="G13" t="s">
        <v>221</v>
      </c>
      <c r="I13" s="7" t="s">
        <v>281</v>
      </c>
      <c r="J13" s="7" t="s">
        <v>281</v>
      </c>
    </row>
    <row r="14" spans="1:10" ht="14" x14ac:dyDescent="0.15">
      <c r="A14" t="s">
        <v>305</v>
      </c>
      <c r="B14" s="10" t="s">
        <v>240</v>
      </c>
      <c r="C14" s="29">
        <v>12</v>
      </c>
      <c r="D14" s="8">
        <f t="shared" si="0"/>
        <v>117</v>
      </c>
      <c r="E14" t="s">
        <v>22</v>
      </c>
      <c r="F14" t="s">
        <v>23</v>
      </c>
      <c r="G14" t="s">
        <v>98</v>
      </c>
      <c r="I14" s="7" t="s">
        <v>249</v>
      </c>
      <c r="J14" s="7" t="s">
        <v>249</v>
      </c>
    </row>
    <row r="15" spans="1:10" ht="14" x14ac:dyDescent="0.15">
      <c r="A15" t="s">
        <v>305</v>
      </c>
      <c r="B15" s="10" t="s">
        <v>269</v>
      </c>
      <c r="C15" s="29">
        <v>12</v>
      </c>
      <c r="D15" s="8">
        <f t="shared" si="0"/>
        <v>129</v>
      </c>
      <c r="E15" t="s">
        <v>22</v>
      </c>
      <c r="F15" t="s">
        <v>23</v>
      </c>
      <c r="G15" t="s">
        <v>98</v>
      </c>
      <c r="I15" s="7" t="s">
        <v>100</v>
      </c>
      <c r="J15" s="7" t="s">
        <v>100</v>
      </c>
    </row>
    <row r="16" spans="1:10" ht="14" x14ac:dyDescent="0.15">
      <c r="A16" t="s">
        <v>305</v>
      </c>
      <c r="B16" s="10" t="s">
        <v>270</v>
      </c>
      <c r="C16" s="29">
        <v>12</v>
      </c>
      <c r="D16" s="8">
        <f t="shared" si="0"/>
        <v>141</v>
      </c>
      <c r="E16" t="s">
        <v>22</v>
      </c>
      <c r="F16" t="s">
        <v>23</v>
      </c>
      <c r="G16" t="s">
        <v>98</v>
      </c>
      <c r="I16" s="7" t="s">
        <v>101</v>
      </c>
      <c r="J16" s="7" t="s">
        <v>101</v>
      </c>
    </row>
    <row r="17" spans="1:10" ht="14" x14ac:dyDescent="0.15">
      <c r="A17" t="s">
        <v>305</v>
      </c>
      <c r="B17" s="10" t="s">
        <v>241</v>
      </c>
      <c r="C17" s="29">
        <v>12</v>
      </c>
      <c r="D17" s="8">
        <f t="shared" si="0"/>
        <v>153</v>
      </c>
      <c r="E17" t="s">
        <v>22</v>
      </c>
      <c r="F17" t="s">
        <v>23</v>
      </c>
      <c r="G17" t="s">
        <v>98</v>
      </c>
      <c r="I17" s="7" t="s">
        <v>102</v>
      </c>
      <c r="J17" s="7" t="s">
        <v>102</v>
      </c>
    </row>
    <row r="18" spans="1:10" ht="14" x14ac:dyDescent="0.15">
      <c r="A18" t="s">
        <v>305</v>
      </c>
      <c r="B18" s="10" t="s">
        <v>242</v>
      </c>
      <c r="C18" s="29">
        <v>12</v>
      </c>
      <c r="D18" s="8">
        <f t="shared" si="0"/>
        <v>165</v>
      </c>
      <c r="E18" t="s">
        <v>22</v>
      </c>
      <c r="F18" t="s">
        <v>23</v>
      </c>
      <c r="G18" t="s">
        <v>98</v>
      </c>
      <c r="I18" s="7" t="s">
        <v>273</v>
      </c>
      <c r="J18" s="7" t="s">
        <v>273</v>
      </c>
    </row>
    <row r="19" spans="1:10" ht="14" x14ac:dyDescent="0.15">
      <c r="A19" t="s">
        <v>305</v>
      </c>
      <c r="B19" s="10" t="s">
        <v>243</v>
      </c>
      <c r="C19" s="29">
        <v>12</v>
      </c>
      <c r="D19" s="8">
        <f t="shared" si="0"/>
        <v>177</v>
      </c>
      <c r="E19" t="s">
        <v>22</v>
      </c>
      <c r="F19" t="s">
        <v>23</v>
      </c>
      <c r="G19" t="s">
        <v>98</v>
      </c>
      <c r="I19" s="7" t="s">
        <v>274</v>
      </c>
      <c r="J19" s="7" t="s">
        <v>274</v>
      </c>
    </row>
    <row r="20" spans="1:10" ht="14" x14ac:dyDescent="0.15">
      <c r="A20" t="s">
        <v>305</v>
      </c>
      <c r="B20" s="10" t="s">
        <v>244</v>
      </c>
      <c r="C20" s="29">
        <v>12</v>
      </c>
      <c r="D20" s="8">
        <f t="shared" si="0"/>
        <v>189</v>
      </c>
      <c r="E20" t="s">
        <v>22</v>
      </c>
      <c r="F20" t="s">
        <v>23</v>
      </c>
      <c r="G20" t="s">
        <v>98</v>
      </c>
      <c r="I20" s="7" t="s">
        <v>275</v>
      </c>
      <c r="J20" s="7" t="s">
        <v>275</v>
      </c>
    </row>
    <row r="21" spans="1:10" ht="14" x14ac:dyDescent="0.15">
      <c r="A21" t="s">
        <v>305</v>
      </c>
      <c r="B21" s="10" t="s">
        <v>245</v>
      </c>
      <c r="C21" s="29">
        <v>12</v>
      </c>
      <c r="D21" s="8">
        <f t="shared" si="0"/>
        <v>201</v>
      </c>
      <c r="E21" t="s">
        <v>22</v>
      </c>
      <c r="F21" t="s">
        <v>23</v>
      </c>
      <c r="G21" t="s">
        <v>98</v>
      </c>
      <c r="I21" s="7" t="s">
        <v>278</v>
      </c>
      <c r="J21" s="7" t="s">
        <v>278</v>
      </c>
    </row>
    <row r="22" spans="1:10" ht="28" x14ac:dyDescent="0.15">
      <c r="A22" t="s">
        <v>305</v>
      </c>
      <c r="B22" s="10" t="s">
        <v>246</v>
      </c>
      <c r="C22" s="29">
        <v>12</v>
      </c>
      <c r="D22" s="8">
        <f t="shared" si="0"/>
        <v>213</v>
      </c>
      <c r="E22" t="s">
        <v>22</v>
      </c>
      <c r="F22" t="s">
        <v>23</v>
      </c>
      <c r="G22" t="s">
        <v>98</v>
      </c>
      <c r="I22" s="7" t="s">
        <v>277</v>
      </c>
      <c r="J22" s="7" t="s">
        <v>277</v>
      </c>
    </row>
    <row r="23" spans="1:10" ht="28" x14ac:dyDescent="0.15">
      <c r="A23" t="s">
        <v>305</v>
      </c>
      <c r="B23" s="10" t="s">
        <v>247</v>
      </c>
      <c r="C23" s="29">
        <v>12</v>
      </c>
      <c r="D23" s="8">
        <f t="shared" si="0"/>
        <v>225</v>
      </c>
      <c r="E23" t="s">
        <v>22</v>
      </c>
      <c r="F23" t="s">
        <v>23</v>
      </c>
      <c r="G23" t="s">
        <v>98</v>
      </c>
      <c r="I23" s="7" t="s">
        <v>276</v>
      </c>
      <c r="J23" s="7" t="s">
        <v>276</v>
      </c>
    </row>
    <row r="24" spans="1:10" ht="14" x14ac:dyDescent="0.15">
      <c r="A24" t="s">
        <v>305</v>
      </c>
      <c r="B24" s="10" t="s">
        <v>248</v>
      </c>
      <c r="C24" s="29">
        <v>12</v>
      </c>
      <c r="D24" s="8">
        <f t="shared" si="0"/>
        <v>237</v>
      </c>
      <c r="E24" t="s">
        <v>22</v>
      </c>
      <c r="F24" t="s">
        <v>23</v>
      </c>
      <c r="G24" t="s">
        <v>98</v>
      </c>
      <c r="I24" s="7" t="s">
        <v>279</v>
      </c>
      <c r="J24" s="7" t="s">
        <v>279</v>
      </c>
    </row>
    <row r="25" spans="1:10" ht="14" x14ac:dyDescent="0.15">
      <c r="A25" t="s">
        <v>305</v>
      </c>
      <c r="B25" s="10" t="s">
        <v>271</v>
      </c>
      <c r="C25" s="29">
        <v>12</v>
      </c>
      <c r="D25" s="8">
        <f t="shared" si="0"/>
        <v>249</v>
      </c>
      <c r="E25" t="s">
        <v>22</v>
      </c>
      <c r="F25" t="s">
        <v>23</v>
      </c>
      <c r="G25" t="s">
        <v>98</v>
      </c>
      <c r="I25" s="7" t="s">
        <v>103</v>
      </c>
      <c r="J25" s="7" t="s">
        <v>103</v>
      </c>
    </row>
    <row r="26" spans="1:10" ht="14" x14ac:dyDescent="0.15">
      <c r="A26" t="s">
        <v>305</v>
      </c>
      <c r="B26" s="10" t="s">
        <v>272</v>
      </c>
      <c r="C26" s="29">
        <v>12</v>
      </c>
      <c r="D26" s="8">
        <f t="shared" si="0"/>
        <v>261</v>
      </c>
      <c r="E26" t="s">
        <v>22</v>
      </c>
      <c r="F26" t="s">
        <v>23</v>
      </c>
      <c r="G26" t="s">
        <v>98</v>
      </c>
      <c r="I26" s="7" t="s">
        <v>104</v>
      </c>
      <c r="J26" s="7" t="s">
        <v>104</v>
      </c>
    </row>
    <row r="27" spans="1:10" ht="14" x14ac:dyDescent="0.15">
      <c r="A27" t="s">
        <v>305</v>
      </c>
      <c r="B27" s="7" t="s">
        <v>105</v>
      </c>
      <c r="C27" s="29">
        <v>12</v>
      </c>
      <c r="D27" s="8">
        <f t="shared" si="0"/>
        <v>273</v>
      </c>
      <c r="E27" t="s">
        <v>22</v>
      </c>
      <c r="F27" t="s">
        <v>23</v>
      </c>
      <c r="G27" t="s">
        <v>24</v>
      </c>
      <c r="I27" s="7" t="s">
        <v>108</v>
      </c>
      <c r="J27" s="7" t="s">
        <v>108</v>
      </c>
    </row>
    <row r="28" spans="1:10" ht="14" x14ac:dyDescent="0.15">
      <c r="A28" t="s">
        <v>305</v>
      </c>
      <c r="B28" s="7" t="s">
        <v>106</v>
      </c>
      <c r="C28" s="29">
        <v>12</v>
      </c>
      <c r="D28" s="8">
        <f t="shared" si="0"/>
        <v>285</v>
      </c>
      <c r="E28" t="s">
        <v>22</v>
      </c>
      <c r="F28" t="s">
        <v>23</v>
      </c>
      <c r="G28" t="s">
        <v>24</v>
      </c>
      <c r="I28" s="7" t="s">
        <v>109</v>
      </c>
      <c r="J28" s="7" t="s">
        <v>109</v>
      </c>
    </row>
    <row r="29" spans="1:10" ht="14" x14ac:dyDescent="0.15">
      <c r="A29" t="s">
        <v>305</v>
      </c>
      <c r="B29" s="7" t="s">
        <v>107</v>
      </c>
      <c r="C29" s="29">
        <v>12</v>
      </c>
      <c r="D29" s="8">
        <f t="shared" si="0"/>
        <v>297</v>
      </c>
      <c r="E29" t="s">
        <v>22</v>
      </c>
      <c r="F29" t="s">
        <v>23</v>
      </c>
      <c r="G29" t="s">
        <v>24</v>
      </c>
      <c r="I29" s="7" t="s">
        <v>110</v>
      </c>
      <c r="J29" s="7" t="s">
        <v>110</v>
      </c>
    </row>
    <row r="30" spans="1:10" ht="14" x14ac:dyDescent="0.15">
      <c r="A30" t="s">
        <v>305</v>
      </c>
      <c r="B30" s="7" t="s">
        <v>135</v>
      </c>
      <c r="C30" s="29">
        <v>12</v>
      </c>
      <c r="D30" s="8">
        <f t="shared" si="0"/>
        <v>309</v>
      </c>
      <c r="E30" t="s">
        <v>22</v>
      </c>
      <c r="F30" t="s">
        <v>23</v>
      </c>
      <c r="G30" t="s">
        <v>114</v>
      </c>
      <c r="I30" s="7" t="s">
        <v>132</v>
      </c>
      <c r="J30" s="7" t="s">
        <v>132</v>
      </c>
    </row>
    <row r="31" spans="1:10" ht="14" x14ac:dyDescent="0.15">
      <c r="A31" t="s">
        <v>305</v>
      </c>
      <c r="B31" s="7" t="s">
        <v>136</v>
      </c>
      <c r="C31" s="29">
        <v>12</v>
      </c>
      <c r="D31" s="8">
        <f t="shared" si="0"/>
        <v>321</v>
      </c>
      <c r="E31" t="s">
        <v>22</v>
      </c>
      <c r="F31" t="s">
        <v>23</v>
      </c>
      <c r="G31" t="s">
        <v>114</v>
      </c>
      <c r="I31" s="7" t="s">
        <v>133</v>
      </c>
      <c r="J31" s="7" t="s">
        <v>133</v>
      </c>
    </row>
    <row r="32" spans="1:10" ht="14" x14ac:dyDescent="0.15">
      <c r="A32" t="s">
        <v>305</v>
      </c>
      <c r="B32" s="7" t="s">
        <v>137</v>
      </c>
      <c r="C32" s="29">
        <v>12</v>
      </c>
      <c r="D32" s="8">
        <f t="shared" si="0"/>
        <v>333</v>
      </c>
      <c r="E32" t="s">
        <v>22</v>
      </c>
      <c r="F32" t="s">
        <v>23</v>
      </c>
      <c r="G32" t="s">
        <v>114</v>
      </c>
      <c r="I32" s="7" t="s">
        <v>134</v>
      </c>
      <c r="J32" s="7" t="s">
        <v>134</v>
      </c>
    </row>
    <row r="33" spans="1:10" ht="14" x14ac:dyDescent="0.15">
      <c r="A33" t="s">
        <v>305</v>
      </c>
      <c r="B33" s="7" t="s">
        <v>383</v>
      </c>
      <c r="C33" s="29">
        <v>12</v>
      </c>
      <c r="D33" s="8">
        <f t="shared" si="0"/>
        <v>345</v>
      </c>
      <c r="E33" t="s">
        <v>22</v>
      </c>
      <c r="F33" t="s">
        <v>23</v>
      </c>
      <c r="G33" t="s">
        <v>114</v>
      </c>
      <c r="I33" s="7" t="s">
        <v>384</v>
      </c>
      <c r="J33" s="7" t="s">
        <v>384</v>
      </c>
    </row>
    <row r="34" spans="1:10" ht="14" x14ac:dyDescent="0.15">
      <c r="A34" t="s">
        <v>305</v>
      </c>
      <c r="B34" s="7" t="s">
        <v>128</v>
      </c>
      <c r="C34" s="29">
        <v>12</v>
      </c>
      <c r="D34" s="8">
        <f t="shared" si="0"/>
        <v>357</v>
      </c>
      <c r="E34" t="s">
        <v>22</v>
      </c>
      <c r="F34" t="s">
        <v>23</v>
      </c>
      <c r="G34" t="s">
        <v>114</v>
      </c>
      <c r="I34" s="7" t="s">
        <v>130</v>
      </c>
      <c r="J34" s="7" t="s">
        <v>130</v>
      </c>
    </row>
    <row r="35" spans="1:10" ht="14" x14ac:dyDescent="0.15">
      <c r="A35" t="s">
        <v>305</v>
      </c>
      <c r="B35" s="7" t="s">
        <v>129</v>
      </c>
      <c r="C35" s="29">
        <v>12</v>
      </c>
      <c r="D35" s="8">
        <f t="shared" si="0"/>
        <v>369</v>
      </c>
      <c r="E35" t="s">
        <v>22</v>
      </c>
      <c r="F35" t="s">
        <v>23</v>
      </c>
      <c r="G35" t="s">
        <v>114</v>
      </c>
      <c r="I35" s="7" t="s">
        <v>131</v>
      </c>
      <c r="J35" s="7" t="s">
        <v>131</v>
      </c>
    </row>
    <row r="36" spans="1:10" ht="14" x14ac:dyDescent="0.15">
      <c r="A36" t="s">
        <v>305</v>
      </c>
      <c r="B36" s="7" t="s">
        <v>111</v>
      </c>
      <c r="C36" s="29">
        <v>12</v>
      </c>
      <c r="D36" s="8">
        <f t="shared" si="0"/>
        <v>381</v>
      </c>
      <c r="E36" t="s">
        <v>22</v>
      </c>
      <c r="F36" t="s">
        <v>23</v>
      </c>
      <c r="G36" t="s">
        <v>114</v>
      </c>
      <c r="I36" s="7" t="s">
        <v>125</v>
      </c>
      <c r="J36" s="7" t="s">
        <v>125</v>
      </c>
    </row>
    <row r="37" spans="1:10" ht="14" x14ac:dyDescent="0.15">
      <c r="A37" t="s">
        <v>305</v>
      </c>
      <c r="B37" s="7" t="s">
        <v>112</v>
      </c>
      <c r="C37" s="29">
        <v>12</v>
      </c>
      <c r="D37" s="8">
        <f t="shared" si="0"/>
        <v>393</v>
      </c>
      <c r="E37" t="s">
        <v>22</v>
      </c>
      <c r="F37" t="s">
        <v>23</v>
      </c>
      <c r="G37" t="s">
        <v>114</v>
      </c>
      <c r="I37" s="7" t="s">
        <v>126</v>
      </c>
      <c r="J37" s="7" t="s">
        <v>126</v>
      </c>
    </row>
    <row r="38" spans="1:10" ht="14" x14ac:dyDescent="0.15">
      <c r="A38" t="s">
        <v>305</v>
      </c>
      <c r="B38" s="7" t="s">
        <v>113</v>
      </c>
      <c r="C38" s="29">
        <v>12</v>
      </c>
      <c r="D38" s="8">
        <f t="shared" si="0"/>
        <v>405</v>
      </c>
      <c r="E38" t="s">
        <v>22</v>
      </c>
      <c r="F38" t="s">
        <v>23</v>
      </c>
      <c r="G38" t="s">
        <v>114</v>
      </c>
      <c r="I38" s="7" t="s">
        <v>127</v>
      </c>
      <c r="J38" s="7" t="s">
        <v>127</v>
      </c>
    </row>
    <row r="39" spans="1:10" ht="14" x14ac:dyDescent="0.15">
      <c r="A39" t="s">
        <v>305</v>
      </c>
      <c r="B39" s="7" t="s">
        <v>380</v>
      </c>
      <c r="C39" s="29">
        <v>12</v>
      </c>
      <c r="D39" s="8">
        <f t="shared" si="0"/>
        <v>417</v>
      </c>
      <c r="E39" t="s">
        <v>22</v>
      </c>
      <c r="F39" t="s">
        <v>23</v>
      </c>
      <c r="G39" t="s">
        <v>114</v>
      </c>
      <c r="I39" s="7" t="s">
        <v>377</v>
      </c>
      <c r="J39" s="7" t="s">
        <v>377</v>
      </c>
    </row>
    <row r="40" spans="1:10" ht="14" x14ac:dyDescent="0.15">
      <c r="A40" t="s">
        <v>305</v>
      </c>
      <c r="B40" s="7" t="s">
        <v>381</v>
      </c>
      <c r="C40" s="29">
        <v>12</v>
      </c>
      <c r="D40" s="8">
        <f t="shared" si="0"/>
        <v>429</v>
      </c>
      <c r="E40" t="s">
        <v>22</v>
      </c>
      <c r="F40" t="s">
        <v>23</v>
      </c>
      <c r="G40" t="s">
        <v>114</v>
      </c>
      <c r="I40" s="7" t="s">
        <v>378</v>
      </c>
      <c r="J40" s="7" t="s">
        <v>378</v>
      </c>
    </row>
    <row r="41" spans="1:10" ht="14" x14ac:dyDescent="0.15">
      <c r="A41" t="s">
        <v>305</v>
      </c>
      <c r="B41" s="7" t="s">
        <v>382</v>
      </c>
      <c r="C41" s="29">
        <v>12</v>
      </c>
      <c r="D41" s="8">
        <f t="shared" si="0"/>
        <v>441</v>
      </c>
      <c r="E41" t="s">
        <v>22</v>
      </c>
      <c r="F41" t="s">
        <v>23</v>
      </c>
      <c r="G41" t="s">
        <v>114</v>
      </c>
      <c r="I41" s="7" t="s">
        <v>379</v>
      </c>
      <c r="J41" s="7" t="s">
        <v>379</v>
      </c>
    </row>
    <row r="42" spans="1:10" ht="14" x14ac:dyDescent="0.15">
      <c r="A42" t="s">
        <v>305</v>
      </c>
      <c r="B42" t="s">
        <v>250</v>
      </c>
      <c r="C42" s="29">
        <v>12</v>
      </c>
      <c r="D42" s="8">
        <f t="shared" si="0"/>
        <v>453</v>
      </c>
      <c r="E42" t="s">
        <v>22</v>
      </c>
      <c r="F42" t="s">
        <v>23</v>
      </c>
      <c r="G42" t="s">
        <v>98</v>
      </c>
      <c r="I42" s="7" t="s">
        <v>115</v>
      </c>
      <c r="J42" s="7" t="s">
        <v>115</v>
      </c>
    </row>
    <row r="43" spans="1:10" ht="14" x14ac:dyDescent="0.15">
      <c r="A43" t="s">
        <v>305</v>
      </c>
      <c r="B43" t="s">
        <v>251</v>
      </c>
      <c r="C43" s="29">
        <v>12</v>
      </c>
      <c r="D43" s="8">
        <f t="shared" si="0"/>
        <v>465</v>
      </c>
      <c r="E43" t="s">
        <v>22</v>
      </c>
      <c r="F43" t="s">
        <v>23</v>
      </c>
      <c r="G43" t="s">
        <v>98</v>
      </c>
      <c r="I43" s="7" t="s">
        <v>116</v>
      </c>
      <c r="J43" s="7" t="s">
        <v>116</v>
      </c>
    </row>
    <row r="44" spans="1:10" ht="14" x14ac:dyDescent="0.15">
      <c r="A44" t="s">
        <v>305</v>
      </c>
      <c r="B44" t="s">
        <v>252</v>
      </c>
      <c r="C44" s="29">
        <v>12</v>
      </c>
      <c r="D44" s="8">
        <f t="shared" si="0"/>
        <v>477</v>
      </c>
      <c r="E44" t="s">
        <v>22</v>
      </c>
      <c r="F44" t="s">
        <v>23</v>
      </c>
      <c r="G44" t="s">
        <v>98</v>
      </c>
      <c r="I44" s="7" t="s">
        <v>117</v>
      </c>
      <c r="J44" s="7" t="s">
        <v>117</v>
      </c>
    </row>
    <row r="45" spans="1:10" ht="14" x14ac:dyDescent="0.15">
      <c r="A45" t="s">
        <v>305</v>
      </c>
      <c r="B45" t="s">
        <v>253</v>
      </c>
      <c r="C45" s="29">
        <v>12</v>
      </c>
      <c r="D45" s="8">
        <f t="shared" si="0"/>
        <v>489</v>
      </c>
      <c r="E45" t="s">
        <v>22</v>
      </c>
      <c r="F45" t="s">
        <v>23</v>
      </c>
      <c r="G45" t="s">
        <v>98</v>
      </c>
      <c r="I45" s="7" t="s">
        <v>118</v>
      </c>
      <c r="J45" s="7" t="s">
        <v>118</v>
      </c>
    </row>
    <row r="46" spans="1:10" ht="14" x14ac:dyDescent="0.15">
      <c r="A46" t="s">
        <v>305</v>
      </c>
      <c r="B46" t="s">
        <v>254</v>
      </c>
      <c r="C46" s="29">
        <v>12</v>
      </c>
      <c r="D46" s="8">
        <f t="shared" si="0"/>
        <v>501</v>
      </c>
      <c r="E46" t="s">
        <v>22</v>
      </c>
      <c r="F46" t="s">
        <v>23</v>
      </c>
      <c r="G46" t="s">
        <v>98</v>
      </c>
      <c r="I46" s="7" t="s">
        <v>119</v>
      </c>
      <c r="J46" s="7" t="s">
        <v>119</v>
      </c>
    </row>
    <row r="47" spans="1:10" ht="14" x14ac:dyDescent="0.15">
      <c r="A47" t="s">
        <v>305</v>
      </c>
      <c r="B47" t="s">
        <v>255</v>
      </c>
      <c r="C47" s="29">
        <v>12</v>
      </c>
      <c r="D47" s="8">
        <f t="shared" si="0"/>
        <v>513</v>
      </c>
      <c r="E47" t="s">
        <v>22</v>
      </c>
      <c r="F47" t="s">
        <v>23</v>
      </c>
      <c r="G47" t="s">
        <v>24</v>
      </c>
      <c r="I47" s="7" t="s">
        <v>120</v>
      </c>
      <c r="J47" s="7" t="s">
        <v>120</v>
      </c>
    </row>
    <row r="48" spans="1:10" ht="14" x14ac:dyDescent="0.15">
      <c r="A48" t="s">
        <v>305</v>
      </c>
      <c r="B48" t="s">
        <v>256</v>
      </c>
      <c r="C48" s="29">
        <v>12</v>
      </c>
      <c r="D48" s="8">
        <f t="shared" si="0"/>
        <v>525</v>
      </c>
      <c r="E48" t="s">
        <v>22</v>
      </c>
      <c r="F48" t="s">
        <v>23</v>
      </c>
      <c r="G48" t="s">
        <v>24</v>
      </c>
      <c r="I48" s="7" t="s">
        <v>121</v>
      </c>
      <c r="J48" s="7" t="s">
        <v>121</v>
      </c>
    </row>
    <row r="49" spans="1:10" ht="14" x14ac:dyDescent="0.15">
      <c r="A49" t="s">
        <v>305</v>
      </c>
      <c r="B49" t="s">
        <v>257</v>
      </c>
      <c r="C49" s="29">
        <v>12</v>
      </c>
      <c r="D49" s="8">
        <f t="shared" si="0"/>
        <v>537</v>
      </c>
      <c r="E49" t="s">
        <v>22</v>
      </c>
      <c r="F49" t="s">
        <v>23</v>
      </c>
      <c r="G49" t="s">
        <v>24</v>
      </c>
      <c r="I49" s="7" t="s">
        <v>122</v>
      </c>
      <c r="J49" s="7" t="s">
        <v>122</v>
      </c>
    </row>
    <row r="50" spans="1:10" ht="14" x14ac:dyDescent="0.15">
      <c r="A50" t="s">
        <v>305</v>
      </c>
      <c r="B50" t="s">
        <v>258</v>
      </c>
      <c r="C50" s="29">
        <v>12</v>
      </c>
      <c r="D50" s="8">
        <f t="shared" si="0"/>
        <v>549</v>
      </c>
      <c r="E50" t="s">
        <v>22</v>
      </c>
      <c r="F50" t="s">
        <v>23</v>
      </c>
      <c r="G50" t="s">
        <v>24</v>
      </c>
      <c r="I50" s="7" t="s">
        <v>123</v>
      </c>
      <c r="J50" s="7" t="s">
        <v>123</v>
      </c>
    </row>
    <row r="51" spans="1:10" ht="14" x14ac:dyDescent="0.15">
      <c r="A51" t="s">
        <v>305</v>
      </c>
      <c r="B51" t="s">
        <v>259</v>
      </c>
      <c r="C51" s="29">
        <v>12</v>
      </c>
      <c r="D51" s="8">
        <f t="shared" si="0"/>
        <v>561</v>
      </c>
      <c r="E51" t="s">
        <v>22</v>
      </c>
      <c r="F51" t="s">
        <v>23</v>
      </c>
      <c r="G51" t="s">
        <v>24</v>
      </c>
      <c r="I51" s="7" t="s">
        <v>124</v>
      </c>
      <c r="J51" s="7" t="s">
        <v>124</v>
      </c>
    </row>
    <row r="52" spans="1:10" ht="14" x14ac:dyDescent="0.15">
      <c r="A52" t="s">
        <v>305</v>
      </c>
      <c r="B52" s="7" t="s">
        <v>174</v>
      </c>
      <c r="C52" s="29">
        <v>12</v>
      </c>
      <c r="D52" s="8">
        <f t="shared" si="0"/>
        <v>573</v>
      </c>
      <c r="E52" t="s">
        <v>22</v>
      </c>
      <c r="F52" t="s">
        <v>23</v>
      </c>
      <c r="G52" t="s">
        <v>98</v>
      </c>
      <c r="I52" s="7" t="s">
        <v>138</v>
      </c>
      <c r="J52" s="7" t="s">
        <v>138</v>
      </c>
    </row>
    <row r="53" spans="1:10" ht="14" x14ac:dyDescent="0.15">
      <c r="A53" t="s">
        <v>305</v>
      </c>
      <c r="B53" s="7" t="s">
        <v>175</v>
      </c>
      <c r="C53" s="29">
        <v>12</v>
      </c>
      <c r="D53" s="8">
        <f t="shared" si="0"/>
        <v>585</v>
      </c>
      <c r="E53" t="s">
        <v>22</v>
      </c>
      <c r="F53" t="s">
        <v>23</v>
      </c>
      <c r="G53" t="s">
        <v>98</v>
      </c>
      <c r="I53" s="7" t="s">
        <v>139</v>
      </c>
      <c r="J53" s="7" t="s">
        <v>139</v>
      </c>
    </row>
    <row r="54" spans="1:10" ht="14" x14ac:dyDescent="0.15">
      <c r="A54" t="s">
        <v>305</v>
      </c>
      <c r="B54" s="7" t="s">
        <v>176</v>
      </c>
      <c r="C54" s="29">
        <v>12</v>
      </c>
      <c r="D54" s="8">
        <f t="shared" si="0"/>
        <v>597</v>
      </c>
      <c r="E54" t="s">
        <v>22</v>
      </c>
      <c r="F54" t="s">
        <v>23</v>
      </c>
      <c r="G54" t="s">
        <v>98</v>
      </c>
      <c r="I54" s="7" t="s">
        <v>140</v>
      </c>
      <c r="J54" s="7" t="s">
        <v>140</v>
      </c>
    </row>
    <row r="55" spans="1:10" ht="14" x14ac:dyDescent="0.15">
      <c r="A55" t="s">
        <v>305</v>
      </c>
      <c r="B55" s="7" t="s">
        <v>145</v>
      </c>
      <c r="C55" s="29">
        <v>12</v>
      </c>
      <c r="D55" s="8">
        <f t="shared" si="0"/>
        <v>609</v>
      </c>
      <c r="E55" t="s">
        <v>22</v>
      </c>
      <c r="F55" t="s">
        <v>23</v>
      </c>
      <c r="G55" t="s">
        <v>98</v>
      </c>
      <c r="I55" s="7" t="s">
        <v>141</v>
      </c>
      <c r="J55" s="7" t="s">
        <v>141</v>
      </c>
    </row>
    <row r="56" spans="1:10" ht="14" x14ac:dyDescent="0.15">
      <c r="A56" t="s">
        <v>305</v>
      </c>
      <c r="B56" s="7" t="s">
        <v>144</v>
      </c>
      <c r="C56" s="29">
        <v>12</v>
      </c>
      <c r="D56" s="8">
        <f t="shared" si="0"/>
        <v>621</v>
      </c>
      <c r="E56" t="s">
        <v>22</v>
      </c>
      <c r="F56" t="s">
        <v>23</v>
      </c>
      <c r="G56" t="s">
        <v>98</v>
      </c>
      <c r="I56" s="7" t="s">
        <v>142</v>
      </c>
      <c r="J56" s="7" t="s">
        <v>142</v>
      </c>
    </row>
    <row r="57" spans="1:10" ht="14" x14ac:dyDescent="0.15">
      <c r="A57" t="s">
        <v>305</v>
      </c>
      <c r="B57" s="7" t="s">
        <v>177</v>
      </c>
      <c r="C57" s="29">
        <v>12</v>
      </c>
      <c r="D57" s="8">
        <f t="shared" si="0"/>
        <v>633</v>
      </c>
      <c r="E57" t="s">
        <v>22</v>
      </c>
      <c r="F57" t="s">
        <v>23</v>
      </c>
      <c r="G57" t="s">
        <v>98</v>
      </c>
      <c r="I57" s="7" t="s">
        <v>143</v>
      </c>
      <c r="J57" s="7" t="s">
        <v>143</v>
      </c>
    </row>
    <row r="58" spans="1:10" ht="14" x14ac:dyDescent="0.15">
      <c r="A58" t="s">
        <v>305</v>
      </c>
      <c r="B58" s="7" t="s">
        <v>147</v>
      </c>
      <c r="C58" s="29">
        <v>12</v>
      </c>
      <c r="D58" s="8">
        <f t="shared" si="0"/>
        <v>645</v>
      </c>
      <c r="E58" t="s">
        <v>22</v>
      </c>
      <c r="F58" t="s">
        <v>23</v>
      </c>
      <c r="G58" t="s">
        <v>98</v>
      </c>
      <c r="I58" s="7" t="s">
        <v>148</v>
      </c>
      <c r="J58" s="7" t="s">
        <v>148</v>
      </c>
    </row>
    <row r="59" spans="1:10" ht="14" x14ac:dyDescent="0.15">
      <c r="A59" t="s">
        <v>305</v>
      </c>
      <c r="B59" s="7" t="s">
        <v>71</v>
      </c>
      <c r="C59" s="29">
        <v>1</v>
      </c>
      <c r="D59" s="8">
        <f t="shared" si="0"/>
        <v>657</v>
      </c>
      <c r="E59" t="s">
        <v>12</v>
      </c>
      <c r="F59" t="s">
        <v>21</v>
      </c>
      <c r="G59" t="s">
        <v>221</v>
      </c>
      <c r="I59" s="7" t="s">
        <v>63</v>
      </c>
      <c r="J59" s="7" t="s">
        <v>159</v>
      </c>
    </row>
    <row r="60" spans="1:10" ht="14" x14ac:dyDescent="0.15">
      <c r="A60" t="s">
        <v>305</v>
      </c>
      <c r="B60" s="7" t="s">
        <v>149</v>
      </c>
      <c r="C60" s="29">
        <v>1</v>
      </c>
      <c r="D60" s="8">
        <f t="shared" si="0"/>
        <v>658</v>
      </c>
      <c r="E60" t="s">
        <v>12</v>
      </c>
      <c r="F60" t="s">
        <v>21</v>
      </c>
      <c r="G60" t="s">
        <v>221</v>
      </c>
      <c r="I60" s="7" t="s">
        <v>64</v>
      </c>
      <c r="J60" s="7" t="s">
        <v>160</v>
      </c>
    </row>
    <row r="61" spans="1:10" ht="14" x14ac:dyDescent="0.15">
      <c r="A61" t="s">
        <v>305</v>
      </c>
      <c r="B61" s="7" t="s">
        <v>178</v>
      </c>
      <c r="C61" s="29">
        <v>8</v>
      </c>
      <c r="D61" s="8">
        <f t="shared" si="0"/>
        <v>659</v>
      </c>
      <c r="E61" t="s">
        <v>12</v>
      </c>
      <c r="F61" t="s">
        <v>13</v>
      </c>
      <c r="G61" t="s">
        <v>221</v>
      </c>
      <c r="I61" s="7" t="s">
        <v>78</v>
      </c>
      <c r="J61" s="7" t="s">
        <v>78</v>
      </c>
    </row>
    <row r="62" spans="1:10" ht="14" x14ac:dyDescent="0.15">
      <c r="A62" t="s">
        <v>305</v>
      </c>
      <c r="B62" s="7" t="s">
        <v>179</v>
      </c>
      <c r="C62" s="29">
        <v>8</v>
      </c>
      <c r="D62" s="8">
        <f t="shared" si="0"/>
        <v>667</v>
      </c>
      <c r="E62" t="s">
        <v>12</v>
      </c>
      <c r="F62" t="s">
        <v>13</v>
      </c>
      <c r="G62" t="s">
        <v>221</v>
      </c>
      <c r="I62" s="7" t="s">
        <v>79</v>
      </c>
      <c r="J62" s="7" t="s">
        <v>79</v>
      </c>
    </row>
    <row r="63" spans="1:10" ht="14" x14ac:dyDescent="0.15">
      <c r="A63" t="s">
        <v>305</v>
      </c>
      <c r="B63" s="7" t="s">
        <v>180</v>
      </c>
      <c r="C63" s="29">
        <v>8</v>
      </c>
      <c r="D63" s="8">
        <f t="shared" si="0"/>
        <v>675</v>
      </c>
      <c r="E63" t="s">
        <v>12</v>
      </c>
      <c r="F63" t="s">
        <v>13</v>
      </c>
      <c r="G63" t="s">
        <v>221</v>
      </c>
      <c r="I63" s="7" t="s">
        <v>80</v>
      </c>
      <c r="J63" s="7" t="s">
        <v>146</v>
      </c>
    </row>
    <row r="64" spans="1:10" ht="28" x14ac:dyDescent="0.15">
      <c r="A64" t="s">
        <v>305</v>
      </c>
      <c r="B64" s="10" t="s">
        <v>181</v>
      </c>
      <c r="C64" s="29">
        <v>4</v>
      </c>
      <c r="D64" s="8">
        <f t="shared" si="0"/>
        <v>683</v>
      </c>
      <c r="E64" t="s">
        <v>12</v>
      </c>
      <c r="F64" t="s">
        <v>21</v>
      </c>
      <c r="G64" t="s">
        <v>221</v>
      </c>
      <c r="I64" s="7" t="s">
        <v>81</v>
      </c>
      <c r="J64" s="7" t="s">
        <v>150</v>
      </c>
    </row>
    <row r="65" spans="1:10" ht="14" x14ac:dyDescent="0.15">
      <c r="A65" t="s">
        <v>305</v>
      </c>
      <c r="B65" s="7" t="s">
        <v>182</v>
      </c>
      <c r="C65" s="29">
        <v>1</v>
      </c>
      <c r="D65" s="8">
        <f t="shared" si="0"/>
        <v>687</v>
      </c>
      <c r="E65" t="s">
        <v>12</v>
      </c>
      <c r="F65" t="s">
        <v>21</v>
      </c>
      <c r="G65" t="s">
        <v>221</v>
      </c>
      <c r="I65" s="7" t="s">
        <v>82</v>
      </c>
      <c r="J65" s="7" t="s">
        <v>161</v>
      </c>
    </row>
    <row r="66" spans="1:10" ht="28" x14ac:dyDescent="0.15">
      <c r="A66" t="s">
        <v>305</v>
      </c>
      <c r="B66" s="7" t="s">
        <v>183</v>
      </c>
      <c r="C66" s="29">
        <v>1</v>
      </c>
      <c r="D66" s="8">
        <f t="shared" si="0"/>
        <v>688</v>
      </c>
      <c r="E66" t="s">
        <v>12</v>
      </c>
      <c r="F66" t="s">
        <v>21</v>
      </c>
      <c r="G66" t="s">
        <v>221</v>
      </c>
      <c r="I66" s="7" t="s">
        <v>83</v>
      </c>
      <c r="J66" s="9" t="s">
        <v>151</v>
      </c>
    </row>
    <row r="67" spans="1:10" ht="28" x14ac:dyDescent="0.15">
      <c r="A67" t="s">
        <v>305</v>
      </c>
      <c r="B67" s="7" t="s">
        <v>184</v>
      </c>
      <c r="C67" s="29">
        <v>1</v>
      </c>
      <c r="D67" s="8">
        <f t="shared" si="0"/>
        <v>689</v>
      </c>
      <c r="E67" t="s">
        <v>12</v>
      </c>
      <c r="F67" t="s">
        <v>21</v>
      </c>
      <c r="G67" t="s">
        <v>221</v>
      </c>
      <c r="I67" s="7" t="s">
        <v>84</v>
      </c>
      <c r="J67" s="9" t="s">
        <v>152</v>
      </c>
    </row>
    <row r="68" spans="1:10" ht="28" x14ac:dyDescent="0.15">
      <c r="A68" t="s">
        <v>305</v>
      </c>
      <c r="B68" s="7" t="s">
        <v>185</v>
      </c>
      <c r="C68" s="29">
        <v>1</v>
      </c>
      <c r="D68" s="8">
        <f t="shared" ref="D68:D81" si="1">C67+D67</f>
        <v>690</v>
      </c>
      <c r="E68" t="s">
        <v>12</v>
      </c>
      <c r="F68" t="s">
        <v>21</v>
      </c>
      <c r="G68" t="s">
        <v>221</v>
      </c>
      <c r="I68" s="7" t="s">
        <v>85</v>
      </c>
      <c r="J68" s="9" t="s">
        <v>153</v>
      </c>
    </row>
    <row r="69" spans="1:10" ht="28" x14ac:dyDescent="0.15">
      <c r="A69" t="s">
        <v>305</v>
      </c>
      <c r="B69" s="7" t="s">
        <v>186</v>
      </c>
      <c r="C69" s="29">
        <v>1</v>
      </c>
      <c r="D69" s="8">
        <f t="shared" si="1"/>
        <v>691</v>
      </c>
      <c r="E69" t="s">
        <v>12</v>
      </c>
      <c r="F69" t="s">
        <v>21</v>
      </c>
      <c r="G69" t="s">
        <v>221</v>
      </c>
      <c r="I69" s="7" t="s">
        <v>86</v>
      </c>
      <c r="J69" s="9" t="s">
        <v>154</v>
      </c>
    </row>
    <row r="70" spans="1:10" ht="14" x14ac:dyDescent="0.15">
      <c r="A70" t="s">
        <v>305</v>
      </c>
      <c r="B70" s="7" t="s">
        <v>187</v>
      </c>
      <c r="C70" s="29">
        <v>8</v>
      </c>
      <c r="D70" s="8">
        <f t="shared" si="1"/>
        <v>692</v>
      </c>
      <c r="E70" t="s">
        <v>12</v>
      </c>
      <c r="F70" t="s">
        <v>13</v>
      </c>
      <c r="G70" t="s">
        <v>221</v>
      </c>
      <c r="I70" s="7" t="s">
        <v>87</v>
      </c>
      <c r="J70" s="7" t="s">
        <v>87</v>
      </c>
    </row>
    <row r="71" spans="1:10" ht="14" x14ac:dyDescent="0.15">
      <c r="A71" t="s">
        <v>305</v>
      </c>
      <c r="B71" s="7" t="s">
        <v>188</v>
      </c>
      <c r="C71" s="29">
        <v>16</v>
      </c>
      <c r="D71" s="8">
        <f t="shared" si="1"/>
        <v>700</v>
      </c>
      <c r="E71" t="s">
        <v>12</v>
      </c>
      <c r="F71" t="s">
        <v>21</v>
      </c>
      <c r="G71" t="s">
        <v>221</v>
      </c>
      <c r="I71" s="7" t="s">
        <v>88</v>
      </c>
      <c r="J71" s="7" t="s">
        <v>88</v>
      </c>
    </row>
    <row r="72" spans="1:10" ht="14" x14ac:dyDescent="0.15">
      <c r="A72" t="s">
        <v>305</v>
      </c>
      <c r="B72" s="7" t="s">
        <v>189</v>
      </c>
      <c r="C72" s="29">
        <v>4</v>
      </c>
      <c r="D72" s="8">
        <f t="shared" si="1"/>
        <v>716</v>
      </c>
      <c r="E72" t="s">
        <v>12</v>
      </c>
      <c r="F72" t="s">
        <v>21</v>
      </c>
      <c r="G72" t="s">
        <v>221</v>
      </c>
      <c r="I72" s="7" t="s">
        <v>89</v>
      </c>
      <c r="J72" s="7" t="s">
        <v>89</v>
      </c>
    </row>
    <row r="73" spans="1:10" ht="14" x14ac:dyDescent="0.15">
      <c r="A73" t="s">
        <v>305</v>
      </c>
      <c r="B73" s="7" t="s">
        <v>190</v>
      </c>
      <c r="C73" s="29">
        <v>4</v>
      </c>
      <c r="D73" s="8">
        <f t="shared" si="1"/>
        <v>720</v>
      </c>
      <c r="E73" t="s">
        <v>12</v>
      </c>
      <c r="F73" t="s">
        <v>21</v>
      </c>
      <c r="G73" t="s">
        <v>221</v>
      </c>
      <c r="I73" s="7" t="s">
        <v>90</v>
      </c>
      <c r="J73" s="7" t="s">
        <v>90</v>
      </c>
    </row>
    <row r="74" spans="1:10" ht="14" x14ac:dyDescent="0.15">
      <c r="A74" t="s">
        <v>305</v>
      </c>
      <c r="B74" s="7" t="s">
        <v>191</v>
      </c>
      <c r="C74" s="29">
        <v>4</v>
      </c>
      <c r="D74" s="8">
        <f t="shared" si="1"/>
        <v>724</v>
      </c>
      <c r="E74" t="s">
        <v>12</v>
      </c>
      <c r="F74" t="s">
        <v>21</v>
      </c>
      <c r="G74" t="s">
        <v>221</v>
      </c>
      <c r="I74" s="7" t="s">
        <v>95</v>
      </c>
      <c r="J74" s="7" t="s">
        <v>95</v>
      </c>
    </row>
    <row r="75" spans="1:10" ht="14" x14ac:dyDescent="0.15">
      <c r="A75" t="s">
        <v>305</v>
      </c>
      <c r="B75" s="7" t="s">
        <v>192</v>
      </c>
      <c r="C75" s="29">
        <v>8</v>
      </c>
      <c r="D75" s="8">
        <f t="shared" si="1"/>
        <v>728</v>
      </c>
      <c r="E75" t="s">
        <v>12</v>
      </c>
      <c r="F75" t="s">
        <v>13</v>
      </c>
      <c r="G75" t="s">
        <v>221</v>
      </c>
      <c r="I75" s="7" t="s">
        <v>91</v>
      </c>
      <c r="J75" s="7" t="s">
        <v>91</v>
      </c>
    </row>
    <row r="76" spans="1:10" ht="14" x14ac:dyDescent="0.15">
      <c r="A76" t="s">
        <v>305</v>
      </c>
      <c r="B76" s="7" t="s">
        <v>193</v>
      </c>
      <c r="C76" s="29">
        <v>8</v>
      </c>
      <c r="D76" s="8">
        <f t="shared" si="1"/>
        <v>736</v>
      </c>
      <c r="E76" t="s">
        <v>12</v>
      </c>
      <c r="F76" t="s">
        <v>13</v>
      </c>
      <c r="G76" t="s">
        <v>221</v>
      </c>
      <c r="I76" s="7" t="s">
        <v>92</v>
      </c>
      <c r="J76" s="7" t="s">
        <v>92</v>
      </c>
    </row>
    <row r="77" spans="1:10" ht="14" x14ac:dyDescent="0.15">
      <c r="A77" t="s">
        <v>305</v>
      </c>
      <c r="B77" s="7" t="s">
        <v>194</v>
      </c>
      <c r="C77" s="29">
        <v>8</v>
      </c>
      <c r="D77" s="8">
        <f t="shared" si="1"/>
        <v>744</v>
      </c>
      <c r="E77" t="s">
        <v>12</v>
      </c>
      <c r="F77" t="s">
        <v>13</v>
      </c>
      <c r="G77" t="s">
        <v>221</v>
      </c>
      <c r="I77" s="7" t="s">
        <v>93</v>
      </c>
      <c r="J77" s="7" t="s">
        <v>93</v>
      </c>
    </row>
    <row r="78" spans="1:10" ht="14" x14ac:dyDescent="0.15">
      <c r="A78" t="s">
        <v>305</v>
      </c>
      <c r="B78" s="7" t="s">
        <v>200</v>
      </c>
      <c r="C78" s="29">
        <v>32</v>
      </c>
      <c r="D78" s="8">
        <f t="shared" si="1"/>
        <v>752</v>
      </c>
      <c r="E78" t="s">
        <v>12</v>
      </c>
      <c r="F78" t="s">
        <v>13</v>
      </c>
      <c r="G78" t="s">
        <v>221</v>
      </c>
      <c r="I78" s="7" t="s">
        <v>201</v>
      </c>
      <c r="J78" s="7" t="s">
        <v>201</v>
      </c>
    </row>
    <row r="79" spans="1:10" x14ac:dyDescent="0.15">
      <c r="A79" t="s">
        <v>305</v>
      </c>
      <c r="B79" t="s">
        <v>195</v>
      </c>
      <c r="C79" s="11">
        <v>32</v>
      </c>
      <c r="D79" s="8">
        <f t="shared" si="1"/>
        <v>784</v>
      </c>
      <c r="E79" t="s">
        <v>75</v>
      </c>
      <c r="F79" t="s">
        <v>13</v>
      </c>
      <c r="G79" t="s">
        <v>221</v>
      </c>
      <c r="I79" t="s">
        <v>94</v>
      </c>
      <c r="J79" t="s">
        <v>94</v>
      </c>
    </row>
    <row r="80" spans="1:10" x14ac:dyDescent="0.15">
      <c r="A80" t="s">
        <v>305</v>
      </c>
      <c r="B80" t="s">
        <v>171</v>
      </c>
      <c r="C80" s="11">
        <v>32</v>
      </c>
      <c r="D80" s="8">
        <f t="shared" si="1"/>
        <v>816</v>
      </c>
      <c r="E80" t="s">
        <v>12</v>
      </c>
      <c r="F80" t="s">
        <v>13</v>
      </c>
      <c r="G80" t="s">
        <v>221</v>
      </c>
      <c r="I80" t="s">
        <v>173</v>
      </c>
      <c r="J80" t="s">
        <v>173</v>
      </c>
    </row>
    <row r="81" spans="1:10" ht="14" x14ac:dyDescent="0.15">
      <c r="A81" t="s">
        <v>305</v>
      </c>
      <c r="B81" s="7" t="s">
        <v>65</v>
      </c>
      <c r="C81" s="29">
        <v>16</v>
      </c>
      <c r="D81" s="8">
        <f t="shared" si="1"/>
        <v>848</v>
      </c>
      <c r="E81" t="s">
        <v>12</v>
      </c>
      <c r="F81" t="s">
        <v>13</v>
      </c>
      <c r="G81" t="s">
        <v>221</v>
      </c>
      <c r="I81" s="7" t="s">
        <v>172</v>
      </c>
      <c r="J81" s="7" t="s">
        <v>172</v>
      </c>
    </row>
    <row r="83" spans="1:10" x14ac:dyDescent="0.15">
      <c r="B83" s="25"/>
    </row>
    <row r="84" spans="1:10" x14ac:dyDescent="0.15">
      <c r="B84"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5"/>
  <sheetViews>
    <sheetView workbookViewId="0">
      <selection activeCell="A13" sqref="A13:C15"/>
    </sheetView>
  </sheetViews>
  <sheetFormatPr baseColWidth="10" defaultColWidth="8.83203125" defaultRowHeight="13" x14ac:dyDescent="0.15"/>
  <cols>
    <col min="1" max="1" width="13.83203125" bestFit="1" customWidth="1"/>
    <col min="2" max="2" width="23" bestFit="1" customWidth="1"/>
    <col min="3" max="3" width="11.5" bestFit="1" customWidth="1"/>
    <col min="4" max="4" width="7.5" bestFit="1" customWidth="1"/>
    <col min="5" max="5" width="9" bestFit="1" customWidth="1"/>
    <col min="6" max="6" width="9.83203125" bestFit="1" customWidth="1"/>
    <col min="7" max="7" width="6.1640625" customWidth="1"/>
    <col min="8" max="8" width="7" bestFit="1" customWidth="1"/>
    <col min="9" max="9" width="34.1640625" customWidth="1"/>
    <col min="10" max="10" width="55.5" customWidth="1"/>
  </cols>
  <sheetData>
    <row r="1" spans="1:10" s="1" customFormat="1" x14ac:dyDescent="0.15">
      <c r="A1" s="1" t="s">
        <v>0</v>
      </c>
      <c r="B1" s="1" t="s">
        <v>6</v>
      </c>
      <c r="C1" s="1" t="s">
        <v>7</v>
      </c>
      <c r="D1" s="1" t="s">
        <v>222</v>
      </c>
      <c r="E1" s="1" t="s">
        <v>8</v>
      </c>
      <c r="F1" s="1" t="s">
        <v>9</v>
      </c>
      <c r="G1" s="1" t="s">
        <v>10</v>
      </c>
      <c r="H1" s="1" t="s">
        <v>11</v>
      </c>
      <c r="I1" s="1" t="s">
        <v>4</v>
      </c>
      <c r="J1" s="1" t="s">
        <v>5</v>
      </c>
    </row>
    <row r="2" spans="1:10" ht="14" x14ac:dyDescent="0.15">
      <c r="A2" t="s">
        <v>308</v>
      </c>
      <c r="B2" s="12" t="s">
        <v>70</v>
      </c>
      <c r="C2" s="13">
        <v>3</v>
      </c>
      <c r="D2" s="13">
        <v>0</v>
      </c>
      <c r="E2" t="s">
        <v>12</v>
      </c>
      <c r="F2" t="s">
        <v>13</v>
      </c>
      <c r="G2" t="s">
        <v>221</v>
      </c>
      <c r="I2" s="19" t="s">
        <v>14</v>
      </c>
      <c r="J2" s="19" t="s">
        <v>14</v>
      </c>
    </row>
    <row r="3" spans="1:10" ht="14" x14ac:dyDescent="0.15">
      <c r="A3" t="s">
        <v>308</v>
      </c>
      <c r="B3" s="12" t="s">
        <v>96</v>
      </c>
      <c r="C3" s="13">
        <v>1</v>
      </c>
      <c r="D3" s="13">
        <f>C2+D2</f>
        <v>3</v>
      </c>
      <c r="E3" t="s">
        <v>12</v>
      </c>
      <c r="F3" t="s">
        <v>13</v>
      </c>
      <c r="G3" t="s">
        <v>221</v>
      </c>
      <c r="I3" s="19" t="s">
        <v>15</v>
      </c>
      <c r="J3" s="19" t="s">
        <v>15</v>
      </c>
    </row>
    <row r="4" spans="1:10" ht="14" x14ac:dyDescent="0.15">
      <c r="A4" t="s">
        <v>308</v>
      </c>
      <c r="B4" s="12" t="s">
        <v>58</v>
      </c>
      <c r="C4" s="13">
        <v>1</v>
      </c>
      <c r="D4" s="13">
        <f t="shared" ref="D4:D12" si="0">C3+D3</f>
        <v>4</v>
      </c>
      <c r="E4" t="s">
        <v>12</v>
      </c>
      <c r="F4" t="s">
        <v>13</v>
      </c>
      <c r="G4" t="s">
        <v>221</v>
      </c>
      <c r="I4" s="19" t="s">
        <v>16</v>
      </c>
      <c r="J4" s="19" t="s">
        <v>16</v>
      </c>
    </row>
    <row r="5" spans="1:10" ht="14" x14ac:dyDescent="0.15">
      <c r="A5" t="s">
        <v>308</v>
      </c>
      <c r="B5" s="12" t="s">
        <v>59</v>
      </c>
      <c r="C5" s="13">
        <v>11</v>
      </c>
      <c r="D5" s="13">
        <f t="shared" si="0"/>
        <v>5</v>
      </c>
      <c r="E5" t="s">
        <v>12</v>
      </c>
      <c r="F5" t="s">
        <v>13</v>
      </c>
      <c r="G5" t="s">
        <v>221</v>
      </c>
      <c r="I5" s="19" t="s">
        <v>17</v>
      </c>
      <c r="J5" s="19" t="s">
        <v>17</v>
      </c>
    </row>
    <row r="6" spans="1:10" ht="14" x14ac:dyDescent="0.15">
      <c r="A6" t="s">
        <v>308</v>
      </c>
      <c r="B6" s="12" t="s">
        <v>97</v>
      </c>
      <c r="C6" s="13">
        <v>2</v>
      </c>
      <c r="D6" s="13">
        <f t="shared" si="0"/>
        <v>16</v>
      </c>
      <c r="E6" t="s">
        <v>12</v>
      </c>
      <c r="F6" t="s">
        <v>13</v>
      </c>
      <c r="G6" t="s">
        <v>221</v>
      </c>
      <c r="I6" s="19" t="s">
        <v>18</v>
      </c>
      <c r="J6" s="19" t="s">
        <v>18</v>
      </c>
    </row>
    <row r="7" spans="1:10" ht="14" x14ac:dyDescent="0.15">
      <c r="A7" t="s">
        <v>308</v>
      </c>
      <c r="B7" s="12" t="s">
        <v>61</v>
      </c>
      <c r="C7" s="13">
        <v>14</v>
      </c>
      <c r="D7" s="13">
        <f t="shared" si="0"/>
        <v>18</v>
      </c>
      <c r="E7" t="s">
        <v>12</v>
      </c>
      <c r="F7" t="s">
        <v>13</v>
      </c>
      <c r="G7" t="s">
        <v>221</v>
      </c>
      <c r="I7" s="19" t="s">
        <v>19</v>
      </c>
      <c r="J7" s="19" t="s">
        <v>19</v>
      </c>
    </row>
    <row r="8" spans="1:10" ht="14" x14ac:dyDescent="0.15">
      <c r="A8" t="s">
        <v>308</v>
      </c>
      <c r="B8" s="12" t="s">
        <v>62</v>
      </c>
      <c r="C8" s="13">
        <v>16</v>
      </c>
      <c r="D8" s="13">
        <f t="shared" si="0"/>
        <v>32</v>
      </c>
      <c r="E8" t="s">
        <v>12</v>
      </c>
      <c r="F8" t="s">
        <v>13</v>
      </c>
      <c r="G8" t="s">
        <v>221</v>
      </c>
      <c r="I8" s="19" t="s">
        <v>20</v>
      </c>
      <c r="J8" s="19" t="s">
        <v>20</v>
      </c>
    </row>
    <row r="9" spans="1:10" ht="14" x14ac:dyDescent="0.15">
      <c r="A9" t="s">
        <v>308</v>
      </c>
      <c r="B9" s="12" t="s">
        <v>169</v>
      </c>
      <c r="C9" s="13">
        <v>32</v>
      </c>
      <c r="D9" s="13">
        <f t="shared" si="0"/>
        <v>48</v>
      </c>
      <c r="E9" t="s">
        <v>12</v>
      </c>
      <c r="F9" t="s">
        <v>13</v>
      </c>
      <c r="G9" t="s">
        <v>221</v>
      </c>
      <c r="I9" s="19" t="s">
        <v>170</v>
      </c>
      <c r="J9" s="19" t="s">
        <v>170</v>
      </c>
    </row>
    <row r="10" spans="1:10" ht="28" x14ac:dyDescent="0.15">
      <c r="A10" t="s">
        <v>308</v>
      </c>
      <c r="B10" s="12" t="s">
        <v>76</v>
      </c>
      <c r="C10" s="13">
        <v>32</v>
      </c>
      <c r="D10" s="13">
        <f t="shared" si="0"/>
        <v>80</v>
      </c>
      <c r="E10" t="s">
        <v>12</v>
      </c>
      <c r="F10" t="s">
        <v>13</v>
      </c>
      <c r="G10" t="s">
        <v>221</v>
      </c>
      <c r="I10" s="19" t="s">
        <v>217</v>
      </c>
      <c r="J10" s="19" t="s">
        <v>286</v>
      </c>
    </row>
    <row r="11" spans="1:10" ht="84" x14ac:dyDescent="0.15">
      <c r="A11" t="s">
        <v>308</v>
      </c>
      <c r="B11" s="12" t="s">
        <v>218</v>
      </c>
      <c r="C11" s="13">
        <f>665*48</f>
        <v>31920</v>
      </c>
      <c r="D11" s="13">
        <f t="shared" si="0"/>
        <v>112</v>
      </c>
      <c r="E11" t="s">
        <v>75</v>
      </c>
      <c r="F11" t="s">
        <v>13</v>
      </c>
      <c r="G11" t="s">
        <v>221</v>
      </c>
      <c r="I11" s="19" t="s">
        <v>219</v>
      </c>
      <c r="J11" s="19" t="s">
        <v>374</v>
      </c>
    </row>
    <row r="12" spans="1:10" ht="14" x14ac:dyDescent="0.15">
      <c r="A12" t="s">
        <v>308</v>
      </c>
      <c r="B12" s="12" t="s">
        <v>65</v>
      </c>
      <c r="C12" s="13">
        <v>16</v>
      </c>
      <c r="D12" s="13">
        <f t="shared" si="0"/>
        <v>32032</v>
      </c>
      <c r="E12" t="s">
        <v>12</v>
      </c>
      <c r="F12" t="s">
        <v>13</v>
      </c>
      <c r="G12" t="s">
        <v>221</v>
      </c>
      <c r="I12" s="12" t="s">
        <v>172</v>
      </c>
      <c r="J12" s="12" t="s">
        <v>172</v>
      </c>
    </row>
    <row r="13" spans="1:10" x14ac:dyDescent="0.15">
      <c r="C13" s="8"/>
      <c r="D13" s="8"/>
    </row>
    <row r="14" spans="1:10" x14ac:dyDescent="0.15">
      <c r="B14" s="20"/>
      <c r="C14" s="24"/>
      <c r="D14" s="8"/>
    </row>
    <row r="15" spans="1:10" x14ac:dyDescent="0.15">
      <c r="C15" s="8"/>
      <c r="D15" s="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5"/>
  <sheetViews>
    <sheetView tabSelected="1" workbookViewId="0">
      <selection activeCell="A13" sqref="A13:C16"/>
    </sheetView>
  </sheetViews>
  <sheetFormatPr baseColWidth="10" defaultColWidth="8.83203125" defaultRowHeight="13" x14ac:dyDescent="0.15"/>
  <cols>
    <col min="1" max="1" width="15.83203125" customWidth="1"/>
    <col min="2" max="2" width="23" bestFit="1" customWidth="1"/>
    <col min="3" max="3" width="11.5" bestFit="1" customWidth="1"/>
    <col min="4" max="4" width="7.5" bestFit="1" customWidth="1"/>
    <col min="5" max="5" width="9" bestFit="1" customWidth="1"/>
    <col min="6" max="6" width="9.83203125" bestFit="1" customWidth="1"/>
    <col min="7" max="7" width="5.33203125" bestFit="1" customWidth="1"/>
    <col min="8" max="8" width="7" bestFit="1" customWidth="1"/>
    <col min="9" max="9" width="34.1640625" customWidth="1"/>
    <col min="10" max="10" width="53.33203125" customWidth="1"/>
  </cols>
  <sheetData>
    <row r="1" spans="1:10" s="1" customFormat="1" x14ac:dyDescent="0.15">
      <c r="A1" s="1" t="s">
        <v>0</v>
      </c>
      <c r="B1" s="1" t="s">
        <v>6</v>
      </c>
      <c r="C1" s="1" t="s">
        <v>7</v>
      </c>
      <c r="D1" s="1" t="s">
        <v>222</v>
      </c>
      <c r="E1" s="1" t="s">
        <v>8</v>
      </c>
      <c r="F1" s="1" t="s">
        <v>9</v>
      </c>
      <c r="G1" s="1" t="s">
        <v>10</v>
      </c>
      <c r="H1" s="1" t="s">
        <v>11</v>
      </c>
      <c r="I1" s="1" t="s">
        <v>4</v>
      </c>
      <c r="J1" s="1" t="s">
        <v>5</v>
      </c>
    </row>
    <row r="2" spans="1:10" ht="14" x14ac:dyDescent="0.15">
      <c r="A2" t="s">
        <v>296</v>
      </c>
      <c r="B2" s="7" t="s">
        <v>70</v>
      </c>
      <c r="C2" s="8">
        <v>3</v>
      </c>
      <c r="D2" s="8">
        <v>0</v>
      </c>
      <c r="E2" t="s">
        <v>12</v>
      </c>
      <c r="F2" t="s">
        <v>13</v>
      </c>
      <c r="G2" t="s">
        <v>221</v>
      </c>
      <c r="I2" s="2" t="s">
        <v>14</v>
      </c>
      <c r="J2" s="2" t="s">
        <v>14</v>
      </c>
    </row>
    <row r="3" spans="1:10" ht="14" x14ac:dyDescent="0.15">
      <c r="A3" t="s">
        <v>296</v>
      </c>
      <c r="B3" s="7" t="s">
        <v>96</v>
      </c>
      <c r="C3" s="8">
        <v>1</v>
      </c>
      <c r="D3" s="8">
        <f>C2+D2</f>
        <v>3</v>
      </c>
      <c r="E3" t="s">
        <v>12</v>
      </c>
      <c r="F3" t="s">
        <v>13</v>
      </c>
      <c r="G3" t="s">
        <v>221</v>
      </c>
      <c r="I3" s="2" t="s">
        <v>15</v>
      </c>
      <c r="J3" s="2" t="s">
        <v>15</v>
      </c>
    </row>
    <row r="4" spans="1:10" ht="14" x14ac:dyDescent="0.15">
      <c r="A4" t="s">
        <v>296</v>
      </c>
      <c r="B4" s="10" t="s">
        <v>58</v>
      </c>
      <c r="C4" s="8">
        <v>1</v>
      </c>
      <c r="D4" s="8">
        <f t="shared" ref="D4:D12" si="0">C3+D3</f>
        <v>4</v>
      </c>
      <c r="E4" t="s">
        <v>12</v>
      </c>
      <c r="F4" t="s">
        <v>13</v>
      </c>
      <c r="G4" t="s">
        <v>221</v>
      </c>
      <c r="I4" s="2" t="s">
        <v>16</v>
      </c>
      <c r="J4" s="2" t="s">
        <v>16</v>
      </c>
    </row>
    <row r="5" spans="1:10" ht="14" x14ac:dyDescent="0.15">
      <c r="A5" t="s">
        <v>296</v>
      </c>
      <c r="B5" s="7" t="s">
        <v>59</v>
      </c>
      <c r="C5" s="8">
        <v>11</v>
      </c>
      <c r="D5" s="8">
        <f t="shared" si="0"/>
        <v>5</v>
      </c>
      <c r="E5" t="s">
        <v>12</v>
      </c>
      <c r="F5" t="s">
        <v>13</v>
      </c>
      <c r="G5" t="s">
        <v>221</v>
      </c>
      <c r="I5" s="2" t="s">
        <v>17</v>
      </c>
      <c r="J5" s="2" t="s">
        <v>17</v>
      </c>
    </row>
    <row r="6" spans="1:10" ht="14" x14ac:dyDescent="0.15">
      <c r="A6" t="s">
        <v>296</v>
      </c>
      <c r="B6" s="7" t="s">
        <v>97</v>
      </c>
      <c r="C6" s="8">
        <v>2</v>
      </c>
      <c r="D6" s="8">
        <f t="shared" si="0"/>
        <v>16</v>
      </c>
      <c r="E6" t="s">
        <v>12</v>
      </c>
      <c r="F6" t="s">
        <v>13</v>
      </c>
      <c r="G6" t="s">
        <v>221</v>
      </c>
      <c r="I6" s="2" t="s">
        <v>18</v>
      </c>
      <c r="J6" s="2" t="s">
        <v>18</v>
      </c>
    </row>
    <row r="7" spans="1:10" ht="14" x14ac:dyDescent="0.15">
      <c r="A7" t="s">
        <v>296</v>
      </c>
      <c r="B7" s="7" t="s">
        <v>61</v>
      </c>
      <c r="C7" s="8">
        <v>14</v>
      </c>
      <c r="D7" s="8">
        <f t="shared" si="0"/>
        <v>18</v>
      </c>
      <c r="E7" t="s">
        <v>12</v>
      </c>
      <c r="F7" t="s">
        <v>13</v>
      </c>
      <c r="G7" t="s">
        <v>221</v>
      </c>
      <c r="I7" s="2" t="s">
        <v>19</v>
      </c>
      <c r="J7" s="2" t="s">
        <v>19</v>
      </c>
    </row>
    <row r="8" spans="1:10" ht="14" x14ac:dyDescent="0.15">
      <c r="A8" t="s">
        <v>296</v>
      </c>
      <c r="B8" s="7" t="s">
        <v>62</v>
      </c>
      <c r="C8" s="8">
        <v>16</v>
      </c>
      <c r="D8" s="8">
        <f t="shared" si="0"/>
        <v>32</v>
      </c>
      <c r="E8" t="s">
        <v>12</v>
      </c>
      <c r="F8" t="s">
        <v>13</v>
      </c>
      <c r="G8" t="s">
        <v>221</v>
      </c>
      <c r="I8" s="2" t="s">
        <v>20</v>
      </c>
      <c r="J8" s="2" t="s">
        <v>20</v>
      </c>
    </row>
    <row r="9" spans="1:10" ht="14" x14ac:dyDescent="0.15">
      <c r="A9" t="s">
        <v>296</v>
      </c>
      <c r="B9" s="7" t="s">
        <v>169</v>
      </c>
      <c r="C9" s="8">
        <v>32</v>
      </c>
      <c r="D9" s="8">
        <f t="shared" si="0"/>
        <v>48</v>
      </c>
      <c r="E9" t="s">
        <v>12</v>
      </c>
      <c r="F9" t="s">
        <v>13</v>
      </c>
      <c r="G9" t="s">
        <v>221</v>
      </c>
      <c r="I9" s="2" t="s">
        <v>170</v>
      </c>
      <c r="J9" s="2" t="s">
        <v>170</v>
      </c>
    </row>
    <row r="10" spans="1:10" ht="56" x14ac:dyDescent="0.15">
      <c r="A10" t="s">
        <v>296</v>
      </c>
      <c r="B10" s="10" t="s">
        <v>288</v>
      </c>
      <c r="C10" s="14">
        <v>16</v>
      </c>
      <c r="D10" s="14">
        <f>C9+D9</f>
        <v>80</v>
      </c>
      <c r="E10" t="s">
        <v>12</v>
      </c>
      <c r="F10" t="s">
        <v>13</v>
      </c>
      <c r="G10" t="s">
        <v>221</v>
      </c>
      <c r="I10" s="2" t="s">
        <v>289</v>
      </c>
      <c r="J10" s="2" t="s">
        <v>289</v>
      </c>
    </row>
    <row r="11" spans="1:10" ht="140" x14ac:dyDescent="0.15">
      <c r="A11" t="s">
        <v>296</v>
      </c>
      <c r="B11" s="10" t="s">
        <v>284</v>
      </c>
      <c r="C11" s="14">
        <f>90*12*(8+11+5)</f>
        <v>25920</v>
      </c>
      <c r="D11" s="14">
        <f t="shared" si="0"/>
        <v>96</v>
      </c>
      <c r="E11" t="s">
        <v>75</v>
      </c>
      <c r="F11" t="s">
        <v>13</v>
      </c>
      <c r="G11" t="s">
        <v>221</v>
      </c>
      <c r="I11" s="2" t="s">
        <v>285</v>
      </c>
      <c r="J11" s="2" t="s">
        <v>285</v>
      </c>
    </row>
    <row r="12" spans="1:10" ht="14" x14ac:dyDescent="0.15">
      <c r="A12" t="s">
        <v>296</v>
      </c>
      <c r="B12" s="7" t="s">
        <v>65</v>
      </c>
      <c r="C12" s="8">
        <v>16</v>
      </c>
      <c r="D12" s="8">
        <f t="shared" si="0"/>
        <v>26016</v>
      </c>
      <c r="E12" t="s">
        <v>12</v>
      </c>
      <c r="F12" t="s">
        <v>13</v>
      </c>
      <c r="G12" t="s">
        <v>221</v>
      </c>
      <c r="I12" s="7" t="s">
        <v>172</v>
      </c>
      <c r="J12" s="7" t="s">
        <v>172</v>
      </c>
    </row>
    <row r="14" spans="1:10" x14ac:dyDescent="0.15">
      <c r="B14" s="28"/>
      <c r="C14" s="26"/>
    </row>
    <row r="15" spans="1:10" x14ac:dyDescent="0.15">
      <c r="B15" s="28"/>
      <c r="C15" s="2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V127"/>
  <sheetViews>
    <sheetView workbookViewId="0">
      <pane ySplit="1" topLeftCell="A2" activePane="bottomLeft" state="frozen"/>
      <selection pane="bottomLeft" activeCell="C102" sqref="C102"/>
    </sheetView>
  </sheetViews>
  <sheetFormatPr baseColWidth="10" defaultColWidth="11.5" defaultRowHeight="13" x14ac:dyDescent="0.15"/>
  <cols>
    <col min="1" max="1" width="19.5" style="11" bestFit="1" customWidth="1"/>
    <col min="2" max="2" width="22.1640625" style="11" bestFit="1" customWidth="1"/>
    <col min="3" max="3" width="7" style="11" bestFit="1" customWidth="1"/>
    <col min="4" max="4" width="27.5" style="11" bestFit="1" customWidth="1"/>
    <col min="5" max="5" width="18.6640625" style="11" customWidth="1"/>
  </cols>
  <sheetData>
    <row r="1" spans="1:5" s="1" customFormat="1" x14ac:dyDescent="0.15">
      <c r="A1" s="30" t="s">
        <v>0</v>
      </c>
      <c r="B1" s="23" t="s">
        <v>6</v>
      </c>
      <c r="C1" s="23" t="s">
        <v>25</v>
      </c>
      <c r="D1" s="23" t="s">
        <v>26</v>
      </c>
      <c r="E1" s="23" t="s">
        <v>27</v>
      </c>
    </row>
    <row r="2" spans="1:5" ht="14" x14ac:dyDescent="0.15">
      <c r="A2" s="27" t="s">
        <v>305</v>
      </c>
      <c r="B2" s="29" t="s">
        <v>181</v>
      </c>
      <c r="C2" s="27">
        <v>0</v>
      </c>
      <c r="D2" s="27" t="s">
        <v>162</v>
      </c>
      <c r="E2" s="27" t="s">
        <v>28</v>
      </c>
    </row>
    <row r="3" spans="1:5" ht="14" x14ac:dyDescent="0.15">
      <c r="A3" s="27" t="s">
        <v>305</v>
      </c>
      <c r="B3" s="29" t="s">
        <v>181</v>
      </c>
      <c r="C3" s="27">
        <v>1</v>
      </c>
      <c r="D3" s="11" t="s">
        <v>260</v>
      </c>
      <c r="E3" s="27" t="s">
        <v>28</v>
      </c>
    </row>
    <row r="4" spans="1:5" ht="14" x14ac:dyDescent="0.15">
      <c r="A4" s="27" t="s">
        <v>305</v>
      </c>
      <c r="B4" s="29" t="s">
        <v>181</v>
      </c>
      <c r="C4" s="27">
        <v>2</v>
      </c>
      <c r="D4" s="27" t="s">
        <v>261</v>
      </c>
      <c r="E4" s="27" t="s">
        <v>28</v>
      </c>
    </row>
    <row r="5" spans="1:5" ht="14" x14ac:dyDescent="0.15">
      <c r="A5" s="27" t="s">
        <v>305</v>
      </c>
      <c r="B5" s="29" t="s">
        <v>181</v>
      </c>
      <c r="C5" s="27">
        <v>3</v>
      </c>
      <c r="D5" s="27" t="s">
        <v>262</v>
      </c>
      <c r="E5" s="27" t="s">
        <v>28</v>
      </c>
    </row>
    <row r="6" spans="1:5" ht="14" x14ac:dyDescent="0.15">
      <c r="A6" s="27" t="s">
        <v>305</v>
      </c>
      <c r="B6" s="29" t="s">
        <v>181</v>
      </c>
      <c r="C6" s="27">
        <v>4</v>
      </c>
      <c r="D6" s="27" t="s">
        <v>263</v>
      </c>
      <c r="E6" s="27" t="s">
        <v>28</v>
      </c>
    </row>
    <row r="7" spans="1:5" ht="14" x14ac:dyDescent="0.15">
      <c r="A7" s="27" t="s">
        <v>305</v>
      </c>
      <c r="B7" s="29" t="s">
        <v>181</v>
      </c>
      <c r="C7" s="27">
        <v>5</v>
      </c>
      <c r="D7" s="27" t="s">
        <v>264</v>
      </c>
      <c r="E7" s="27" t="s">
        <v>28</v>
      </c>
    </row>
    <row r="8" spans="1:5" ht="14" x14ac:dyDescent="0.15">
      <c r="A8" s="27" t="s">
        <v>305</v>
      </c>
      <c r="B8" s="29" t="s">
        <v>182</v>
      </c>
      <c r="C8" s="27">
        <v>0</v>
      </c>
      <c r="D8" s="27" t="s">
        <v>163</v>
      </c>
      <c r="E8" s="27" t="s">
        <v>28</v>
      </c>
    </row>
    <row r="9" spans="1:5" ht="14" x14ac:dyDescent="0.15">
      <c r="A9" s="27" t="s">
        <v>305</v>
      </c>
      <c r="B9" s="29" t="s">
        <v>182</v>
      </c>
      <c r="C9" s="27">
        <v>1</v>
      </c>
      <c r="D9" s="27" t="s">
        <v>164</v>
      </c>
      <c r="E9" s="27" t="s">
        <v>28</v>
      </c>
    </row>
    <row r="10" spans="1:5" ht="14" x14ac:dyDescent="0.15">
      <c r="A10" s="27" t="s">
        <v>305</v>
      </c>
      <c r="B10" s="29" t="s">
        <v>189</v>
      </c>
      <c r="C10" s="11">
        <v>0</v>
      </c>
      <c r="D10" s="27" t="s">
        <v>166</v>
      </c>
      <c r="E10" s="27" t="s">
        <v>28</v>
      </c>
    </row>
    <row r="11" spans="1:5" ht="14" x14ac:dyDescent="0.15">
      <c r="A11" s="27" t="s">
        <v>305</v>
      </c>
      <c r="B11" s="29" t="s">
        <v>190</v>
      </c>
      <c r="C11" s="27">
        <v>0</v>
      </c>
      <c r="D11" s="27" t="s">
        <v>166</v>
      </c>
      <c r="E11" s="27" t="s">
        <v>28</v>
      </c>
    </row>
    <row r="12" spans="1:5" ht="14" x14ac:dyDescent="0.15">
      <c r="A12" s="27" t="s">
        <v>305</v>
      </c>
      <c r="B12" s="29" t="s">
        <v>191</v>
      </c>
      <c r="C12" s="27">
        <v>0</v>
      </c>
      <c r="D12" s="27" t="s">
        <v>166</v>
      </c>
      <c r="E12" s="27" t="s">
        <v>29</v>
      </c>
    </row>
    <row r="13" spans="1:5" ht="14" x14ac:dyDescent="0.15">
      <c r="A13" s="27" t="s">
        <v>305</v>
      </c>
      <c r="B13" s="29" t="s">
        <v>191</v>
      </c>
      <c r="C13" s="27">
        <v>1</v>
      </c>
      <c r="D13" s="27" t="s">
        <v>265</v>
      </c>
      <c r="E13" s="27" t="s">
        <v>28</v>
      </c>
    </row>
    <row r="14" spans="1:5" ht="14" x14ac:dyDescent="0.15">
      <c r="A14" s="27" t="s">
        <v>305</v>
      </c>
      <c r="B14" s="29" t="s">
        <v>71</v>
      </c>
      <c r="C14" s="27">
        <v>0</v>
      </c>
      <c r="D14" s="27" t="s">
        <v>155</v>
      </c>
      <c r="E14" s="27" t="s">
        <v>28</v>
      </c>
    </row>
    <row r="15" spans="1:5" ht="14" x14ac:dyDescent="0.15">
      <c r="A15" s="27" t="s">
        <v>305</v>
      </c>
      <c r="B15" s="29" t="s">
        <v>71</v>
      </c>
      <c r="C15" s="27">
        <v>1</v>
      </c>
      <c r="D15" s="27" t="s">
        <v>428</v>
      </c>
      <c r="E15" s="27" t="s">
        <v>28</v>
      </c>
    </row>
    <row r="16" spans="1:5" ht="14" x14ac:dyDescent="0.15">
      <c r="A16" s="27" t="s">
        <v>305</v>
      </c>
      <c r="B16" s="29" t="s">
        <v>149</v>
      </c>
      <c r="C16" s="27">
        <v>0</v>
      </c>
      <c r="D16" s="27" t="s">
        <v>158</v>
      </c>
      <c r="E16" s="27" t="s">
        <v>28</v>
      </c>
    </row>
    <row r="17" spans="1:256" ht="14" x14ac:dyDescent="0.15">
      <c r="A17" s="27" t="s">
        <v>305</v>
      </c>
      <c r="B17" s="29" t="s">
        <v>149</v>
      </c>
      <c r="C17" s="27">
        <v>1</v>
      </c>
      <c r="D17" s="27" t="s">
        <v>156</v>
      </c>
      <c r="E17" s="27" t="s">
        <v>28</v>
      </c>
    </row>
    <row r="18" spans="1:256" ht="14" x14ac:dyDescent="0.15">
      <c r="A18" s="27" t="s">
        <v>305</v>
      </c>
      <c r="B18" s="29" t="s">
        <v>183</v>
      </c>
      <c r="C18" s="27">
        <v>0</v>
      </c>
      <c r="D18" s="27" t="s">
        <v>156</v>
      </c>
      <c r="E18" s="27" t="s">
        <v>28</v>
      </c>
    </row>
    <row r="19" spans="1:256" ht="14" x14ac:dyDescent="0.15">
      <c r="A19" s="27" t="s">
        <v>305</v>
      </c>
      <c r="B19" s="29" t="s">
        <v>183</v>
      </c>
      <c r="C19" s="27">
        <v>1</v>
      </c>
      <c r="D19" s="27" t="s">
        <v>158</v>
      </c>
      <c r="E19" s="27" t="s">
        <v>28</v>
      </c>
    </row>
    <row r="20" spans="1:256" ht="14" x14ac:dyDescent="0.15">
      <c r="A20" s="27" t="s">
        <v>305</v>
      </c>
      <c r="B20" s="29" t="s">
        <v>184</v>
      </c>
      <c r="C20" s="27">
        <v>0</v>
      </c>
      <c r="D20" s="27" t="s">
        <v>156</v>
      </c>
      <c r="E20" s="27" t="s">
        <v>28</v>
      </c>
    </row>
    <row r="21" spans="1:256" ht="14" x14ac:dyDescent="0.15">
      <c r="A21" s="27" t="s">
        <v>305</v>
      </c>
      <c r="B21" s="29" t="s">
        <v>184</v>
      </c>
      <c r="C21" s="27">
        <v>1</v>
      </c>
      <c r="D21" s="27" t="s">
        <v>158</v>
      </c>
      <c r="E21" s="27" t="s">
        <v>28</v>
      </c>
    </row>
    <row r="22" spans="1:256" ht="14" x14ac:dyDescent="0.15">
      <c r="A22" s="27" t="s">
        <v>305</v>
      </c>
      <c r="B22" s="29" t="s">
        <v>185</v>
      </c>
      <c r="C22" s="27">
        <v>0</v>
      </c>
      <c r="D22" s="27" t="s">
        <v>165</v>
      </c>
      <c r="E22" s="27" t="s">
        <v>28</v>
      </c>
    </row>
    <row r="23" spans="1:256" ht="14" x14ac:dyDescent="0.15">
      <c r="A23" s="27" t="s">
        <v>305</v>
      </c>
      <c r="B23" s="29" t="s">
        <v>185</v>
      </c>
      <c r="C23" s="27">
        <v>1</v>
      </c>
      <c r="D23" s="27" t="s">
        <v>429</v>
      </c>
      <c r="E23" s="27" t="s">
        <v>29</v>
      </c>
    </row>
    <row r="24" spans="1:256" ht="14" x14ac:dyDescent="0.15">
      <c r="A24" s="27" t="s">
        <v>305</v>
      </c>
      <c r="B24" s="29" t="s">
        <v>186</v>
      </c>
      <c r="C24" s="27">
        <v>0</v>
      </c>
      <c r="D24" s="27" t="s">
        <v>165</v>
      </c>
      <c r="E24" s="27" t="s">
        <v>28</v>
      </c>
    </row>
    <row r="25" spans="1:256" ht="14" x14ac:dyDescent="0.15">
      <c r="A25" s="27" t="s">
        <v>305</v>
      </c>
      <c r="B25" s="29" t="s">
        <v>186</v>
      </c>
      <c r="C25" s="27">
        <v>1</v>
      </c>
      <c r="D25" s="27" t="s">
        <v>429</v>
      </c>
      <c r="E25" s="27" t="s">
        <v>29</v>
      </c>
    </row>
    <row r="26" spans="1:256" ht="14" x14ac:dyDescent="0.15">
      <c r="A26" s="11" t="s">
        <v>305</v>
      </c>
      <c r="B26" s="13" t="s">
        <v>280</v>
      </c>
      <c r="C26" s="27">
        <v>0</v>
      </c>
      <c r="D26" s="13" t="s">
        <v>282</v>
      </c>
      <c r="E26" s="27" t="s">
        <v>29</v>
      </c>
      <c r="F26" s="10"/>
      <c r="H26" s="10"/>
      <c r="J26" s="10"/>
      <c r="L26" s="10"/>
      <c r="N26" s="10"/>
      <c r="P26" s="10"/>
      <c r="R26" s="10"/>
      <c r="T26" s="10"/>
      <c r="V26" s="10"/>
      <c r="X26" s="10"/>
      <c r="Z26" s="10"/>
      <c r="AB26" s="10"/>
      <c r="AD26" s="10"/>
      <c r="AF26" s="10"/>
      <c r="AH26" s="10"/>
      <c r="AJ26" s="10"/>
      <c r="AL26" s="10"/>
      <c r="AN26" s="10"/>
      <c r="AP26" s="10"/>
      <c r="AR26" s="10"/>
      <c r="AT26" s="10"/>
      <c r="AV26" s="10"/>
      <c r="AX26" s="10"/>
      <c r="AZ26" s="10"/>
      <c r="BB26" s="10"/>
      <c r="BD26" s="10"/>
      <c r="BF26" s="10"/>
      <c r="BH26" s="10"/>
      <c r="BJ26" s="10"/>
      <c r="BL26" s="10"/>
      <c r="BN26" s="10"/>
      <c r="BP26" s="10"/>
      <c r="BR26" s="10"/>
      <c r="BT26" s="10"/>
      <c r="BV26" s="10"/>
      <c r="BX26" s="10"/>
      <c r="BZ26" s="10"/>
      <c r="CB26" s="10"/>
      <c r="CD26" s="10"/>
      <c r="CF26" s="10"/>
      <c r="CH26" s="10"/>
      <c r="CJ26" s="10"/>
      <c r="CL26" s="10"/>
      <c r="CN26" s="10"/>
      <c r="CP26" s="10"/>
      <c r="CR26" s="10"/>
      <c r="CT26" s="10"/>
      <c r="CV26" s="10"/>
      <c r="CX26" s="10"/>
      <c r="CZ26" s="10"/>
      <c r="DB26" s="10"/>
      <c r="DD26" s="10"/>
      <c r="DF26" s="10"/>
      <c r="DH26" s="10"/>
      <c r="DJ26" s="10"/>
      <c r="DL26" s="10"/>
      <c r="DN26" s="10"/>
      <c r="DP26" s="10"/>
      <c r="DR26" s="10"/>
      <c r="DT26" s="10"/>
      <c r="DV26" s="10"/>
      <c r="DX26" s="10"/>
      <c r="DZ26" s="10"/>
      <c r="EB26" s="10"/>
      <c r="ED26" s="10"/>
      <c r="EF26" s="10"/>
      <c r="EH26" s="10"/>
      <c r="EJ26" s="10"/>
      <c r="EL26" s="10"/>
      <c r="EN26" s="10"/>
      <c r="EP26" s="10"/>
      <c r="ER26" s="10"/>
      <c r="ET26" s="10"/>
      <c r="EV26" s="10"/>
      <c r="EX26" s="10"/>
      <c r="EZ26" s="10"/>
      <c r="FB26" s="10"/>
      <c r="FD26" s="10"/>
      <c r="FF26" s="10"/>
      <c r="FH26" s="10"/>
      <c r="FJ26" s="10"/>
      <c r="FL26" s="10"/>
      <c r="FN26" s="10"/>
      <c r="FP26" s="10"/>
      <c r="FR26" s="10"/>
      <c r="FT26" s="10"/>
      <c r="FV26" s="10"/>
      <c r="FX26" s="10"/>
      <c r="FZ26" s="10"/>
      <c r="GB26" s="10"/>
      <c r="GD26" s="10"/>
      <c r="GF26" s="10"/>
      <c r="GH26" s="10"/>
      <c r="GJ26" s="10"/>
      <c r="GL26" s="10"/>
      <c r="GN26" s="10"/>
      <c r="GP26" s="10"/>
      <c r="GR26" s="10"/>
      <c r="GT26" s="10"/>
      <c r="GV26" s="10"/>
      <c r="GX26" s="10"/>
      <c r="GZ26" s="10"/>
      <c r="HB26" s="10"/>
      <c r="HD26" s="10"/>
      <c r="HF26" s="10"/>
      <c r="HH26" s="10"/>
      <c r="HJ26" s="10"/>
      <c r="HL26" s="10"/>
      <c r="HN26" s="10"/>
      <c r="HP26" s="10"/>
      <c r="HR26" s="10"/>
      <c r="HT26" s="10"/>
      <c r="HV26" s="10"/>
      <c r="HX26" s="10"/>
      <c r="HZ26" s="10"/>
      <c r="IB26" s="10"/>
      <c r="ID26" s="10"/>
      <c r="IF26" s="10"/>
      <c r="IH26" s="10"/>
      <c r="IJ26" s="10"/>
      <c r="IL26" s="10"/>
      <c r="IN26" s="10"/>
      <c r="IP26" s="10"/>
      <c r="IR26" s="10"/>
      <c r="IT26" s="10"/>
      <c r="IV26" s="10"/>
    </row>
    <row r="27" spans="1:256" ht="14" x14ac:dyDescent="0.15">
      <c r="A27" s="11" t="s">
        <v>305</v>
      </c>
      <c r="B27" s="13" t="s">
        <v>280</v>
      </c>
      <c r="C27" s="27">
        <v>1</v>
      </c>
      <c r="D27" s="13" t="s">
        <v>283</v>
      </c>
      <c r="E27" s="27" t="s">
        <v>28</v>
      </c>
      <c r="F27" s="10"/>
      <c r="H27" s="10"/>
      <c r="J27" s="10"/>
      <c r="L27" s="10"/>
      <c r="N27" s="10"/>
      <c r="P27" s="10"/>
      <c r="R27" s="10"/>
      <c r="T27" s="10"/>
      <c r="V27" s="10"/>
      <c r="X27" s="10"/>
      <c r="Z27" s="10"/>
      <c r="AB27" s="10"/>
      <c r="AD27" s="10"/>
      <c r="AF27" s="10"/>
      <c r="AH27" s="10"/>
      <c r="AJ27" s="10"/>
      <c r="AL27" s="10"/>
      <c r="AN27" s="10"/>
      <c r="AP27" s="10"/>
      <c r="AR27" s="10"/>
      <c r="AT27" s="10"/>
      <c r="AV27" s="10"/>
      <c r="AX27" s="10"/>
      <c r="AZ27" s="10"/>
      <c r="BB27" s="10"/>
      <c r="BD27" s="10"/>
      <c r="BF27" s="10"/>
      <c r="BH27" s="10"/>
      <c r="BJ27" s="10"/>
      <c r="BL27" s="10"/>
      <c r="BN27" s="10"/>
      <c r="BP27" s="10"/>
      <c r="BR27" s="10"/>
      <c r="BT27" s="10"/>
      <c r="BV27" s="10"/>
      <c r="BX27" s="10"/>
      <c r="BZ27" s="10"/>
      <c r="CB27" s="10"/>
      <c r="CD27" s="10"/>
      <c r="CF27" s="10"/>
      <c r="CH27" s="10"/>
      <c r="CJ27" s="10"/>
      <c r="CL27" s="10"/>
      <c r="CN27" s="10"/>
      <c r="CP27" s="10"/>
      <c r="CR27" s="10"/>
      <c r="CT27" s="10"/>
      <c r="CV27" s="10"/>
      <c r="CX27" s="10"/>
      <c r="CZ27" s="10"/>
      <c r="DB27" s="10"/>
      <c r="DD27" s="10"/>
      <c r="DF27" s="10"/>
      <c r="DH27" s="10"/>
      <c r="DJ27" s="10"/>
      <c r="DL27" s="10"/>
      <c r="DN27" s="10"/>
      <c r="DP27" s="10"/>
      <c r="DR27" s="10"/>
      <c r="DT27" s="10"/>
      <c r="DV27" s="10"/>
      <c r="DX27" s="10"/>
      <c r="DZ27" s="10"/>
      <c r="EB27" s="10"/>
      <c r="ED27" s="10"/>
      <c r="EF27" s="10"/>
      <c r="EH27" s="10"/>
      <c r="EJ27" s="10"/>
      <c r="EL27" s="10"/>
      <c r="EN27" s="10"/>
      <c r="EP27" s="10"/>
      <c r="ER27" s="10"/>
      <c r="ET27" s="10"/>
      <c r="EV27" s="10"/>
      <c r="EX27" s="10"/>
      <c r="EZ27" s="10"/>
      <c r="FB27" s="10"/>
      <c r="FD27" s="10"/>
      <c r="FF27" s="10"/>
      <c r="FH27" s="10"/>
      <c r="FJ27" s="10"/>
      <c r="FL27" s="10"/>
      <c r="FN27" s="10"/>
      <c r="FP27" s="10"/>
      <c r="FR27" s="10"/>
      <c r="FT27" s="10"/>
      <c r="FV27" s="10"/>
      <c r="FX27" s="10"/>
      <c r="FZ27" s="10"/>
      <c r="GB27" s="10"/>
      <c r="GD27" s="10"/>
      <c r="GF27" s="10"/>
      <c r="GH27" s="10"/>
      <c r="GJ27" s="10"/>
      <c r="GL27" s="10"/>
      <c r="GN27" s="10"/>
      <c r="GP27" s="10"/>
      <c r="GR27" s="10"/>
      <c r="GT27" s="10"/>
      <c r="GV27" s="10"/>
      <c r="GX27" s="10"/>
      <c r="GZ27" s="10"/>
      <c r="HB27" s="10"/>
      <c r="HD27" s="10"/>
      <c r="HF27" s="10"/>
      <c r="HH27" s="10"/>
      <c r="HJ27" s="10"/>
      <c r="HL27" s="10"/>
      <c r="HN27" s="10"/>
      <c r="HP27" s="10"/>
      <c r="HR27" s="10"/>
      <c r="HT27" s="10"/>
      <c r="HV27" s="10"/>
      <c r="HX27" s="10"/>
      <c r="HZ27" s="10"/>
      <c r="IB27" s="10"/>
      <c r="ID27" s="10"/>
      <c r="IF27" s="10"/>
      <c r="IH27" s="10"/>
      <c r="IJ27" s="10"/>
      <c r="IL27" s="10"/>
      <c r="IN27" s="10"/>
      <c r="IP27" s="10"/>
      <c r="IR27" s="10"/>
      <c r="IT27" s="10"/>
      <c r="IV27" s="10"/>
    </row>
    <row r="28" spans="1:256" ht="14" x14ac:dyDescent="0.15">
      <c r="A28" s="27" t="s">
        <v>305</v>
      </c>
      <c r="B28" s="29" t="s">
        <v>188</v>
      </c>
      <c r="C28">
        <v>51202</v>
      </c>
      <c r="D28" s="11" t="s">
        <v>310</v>
      </c>
      <c r="E28" s="27" t="s">
        <v>28</v>
      </c>
    </row>
    <row r="29" spans="1:256" ht="14" x14ac:dyDescent="0.15">
      <c r="A29" s="27" t="s">
        <v>305</v>
      </c>
      <c r="B29" s="29" t="s">
        <v>188</v>
      </c>
      <c r="C29">
        <v>51205</v>
      </c>
      <c r="D29" s="11" t="s">
        <v>311</v>
      </c>
      <c r="E29" s="27" t="s">
        <v>28</v>
      </c>
    </row>
    <row r="30" spans="1:256" ht="14" x14ac:dyDescent="0.15">
      <c r="A30" s="27" t="s">
        <v>305</v>
      </c>
      <c r="B30" s="29" t="s">
        <v>188</v>
      </c>
      <c r="C30">
        <v>51209</v>
      </c>
      <c r="D30" s="11" t="s">
        <v>312</v>
      </c>
      <c r="E30" s="27" t="s">
        <v>28</v>
      </c>
    </row>
    <row r="31" spans="1:256" ht="14" x14ac:dyDescent="0.15">
      <c r="A31" s="27" t="s">
        <v>305</v>
      </c>
      <c r="B31" s="29" t="s">
        <v>188</v>
      </c>
      <c r="C31">
        <v>51328</v>
      </c>
      <c r="D31" s="11" t="s">
        <v>313</v>
      </c>
      <c r="E31" s="27" t="s">
        <v>28</v>
      </c>
    </row>
    <row r="32" spans="1:256" ht="14" x14ac:dyDescent="0.15">
      <c r="A32" s="27" t="s">
        <v>305</v>
      </c>
      <c r="B32" s="29" t="s">
        <v>188</v>
      </c>
      <c r="C32">
        <v>51329</v>
      </c>
      <c r="D32" s="11" t="s">
        <v>314</v>
      </c>
      <c r="E32" s="27" t="s">
        <v>28</v>
      </c>
    </row>
    <row r="33" spans="1:5" ht="14" x14ac:dyDescent="0.15">
      <c r="A33" s="27" t="s">
        <v>305</v>
      </c>
      <c r="B33" s="29" t="s">
        <v>188</v>
      </c>
      <c r="C33">
        <v>51330</v>
      </c>
      <c r="D33" s="11" t="s">
        <v>315</v>
      </c>
      <c r="E33" s="27" t="s">
        <v>28</v>
      </c>
    </row>
    <row r="34" spans="1:5" ht="14" x14ac:dyDescent="0.15">
      <c r="A34" s="27" t="s">
        <v>305</v>
      </c>
      <c r="B34" s="29" t="s">
        <v>188</v>
      </c>
      <c r="C34">
        <v>51332</v>
      </c>
      <c r="D34" s="11" t="s">
        <v>316</v>
      </c>
      <c r="E34" s="27" t="s">
        <v>28</v>
      </c>
    </row>
    <row r="35" spans="1:5" ht="14" x14ac:dyDescent="0.15">
      <c r="A35" s="27" t="s">
        <v>305</v>
      </c>
      <c r="B35" s="29" t="s">
        <v>188</v>
      </c>
      <c r="C35">
        <v>51333</v>
      </c>
      <c r="D35" s="11" t="s">
        <v>317</v>
      </c>
      <c r="E35" s="27" t="s">
        <v>28</v>
      </c>
    </row>
    <row r="36" spans="1:5" ht="14" x14ac:dyDescent="0.15">
      <c r="A36" s="27" t="s">
        <v>305</v>
      </c>
      <c r="B36" s="29" t="s">
        <v>188</v>
      </c>
      <c r="C36">
        <v>51334</v>
      </c>
      <c r="D36" s="11" t="s">
        <v>318</v>
      </c>
      <c r="E36" s="27" t="s">
        <v>28</v>
      </c>
    </row>
    <row r="37" spans="1:5" ht="14" x14ac:dyDescent="0.15">
      <c r="A37" s="27" t="s">
        <v>305</v>
      </c>
      <c r="B37" s="29" t="s">
        <v>188</v>
      </c>
      <c r="C37">
        <v>51335</v>
      </c>
      <c r="D37" s="11" t="s">
        <v>319</v>
      </c>
      <c r="E37" s="27" t="s">
        <v>28</v>
      </c>
    </row>
    <row r="38" spans="1:5" ht="14" x14ac:dyDescent="0.15">
      <c r="A38" s="27" t="s">
        <v>305</v>
      </c>
      <c r="B38" s="29" t="s">
        <v>188</v>
      </c>
      <c r="C38">
        <v>51338</v>
      </c>
      <c r="D38" s="11" t="s">
        <v>320</v>
      </c>
      <c r="E38" s="27" t="s">
        <v>28</v>
      </c>
    </row>
    <row r="39" spans="1:5" ht="14" x14ac:dyDescent="0.15">
      <c r="A39" s="27" t="s">
        <v>305</v>
      </c>
      <c r="B39" s="29" t="s">
        <v>188</v>
      </c>
      <c r="C39">
        <v>52363</v>
      </c>
      <c r="D39" s="11" t="s">
        <v>321</v>
      </c>
      <c r="E39" s="27" t="s">
        <v>28</v>
      </c>
    </row>
    <row r="40" spans="1:5" ht="14" x14ac:dyDescent="0.15">
      <c r="A40" s="27" t="s">
        <v>305</v>
      </c>
      <c r="B40" s="29" t="s">
        <v>188</v>
      </c>
      <c r="C40">
        <v>52364</v>
      </c>
      <c r="D40" s="11" t="s">
        <v>322</v>
      </c>
      <c r="E40" s="27" t="s">
        <v>28</v>
      </c>
    </row>
    <row r="41" spans="1:5" ht="14" x14ac:dyDescent="0.15">
      <c r="A41" s="27" t="s">
        <v>305</v>
      </c>
      <c r="B41" s="29" t="s">
        <v>188</v>
      </c>
      <c r="C41">
        <v>52365</v>
      </c>
      <c r="D41" s="11" t="s">
        <v>323</v>
      </c>
      <c r="E41" s="27" t="s">
        <v>28</v>
      </c>
    </row>
    <row r="42" spans="1:5" ht="14" x14ac:dyDescent="0.15">
      <c r="A42" s="27" t="s">
        <v>305</v>
      </c>
      <c r="B42" s="29" t="s">
        <v>188</v>
      </c>
      <c r="C42">
        <v>52366</v>
      </c>
      <c r="D42" s="11" t="s">
        <v>324</v>
      </c>
      <c r="E42" s="27" t="s">
        <v>28</v>
      </c>
    </row>
    <row r="43" spans="1:5" ht="14" x14ac:dyDescent="0.15">
      <c r="A43" s="27" t="s">
        <v>305</v>
      </c>
      <c r="B43" s="29" t="s">
        <v>188</v>
      </c>
      <c r="C43">
        <v>52367</v>
      </c>
      <c r="D43" s="11" t="s">
        <v>325</v>
      </c>
      <c r="E43" s="27" t="s">
        <v>28</v>
      </c>
    </row>
    <row r="44" spans="1:5" ht="14" x14ac:dyDescent="0.15">
      <c r="A44" s="27" t="s">
        <v>305</v>
      </c>
      <c r="B44" s="29" t="s">
        <v>188</v>
      </c>
      <c r="C44">
        <v>52368</v>
      </c>
      <c r="D44" s="11" t="s">
        <v>326</v>
      </c>
      <c r="E44" s="27" t="s">
        <v>28</v>
      </c>
    </row>
    <row r="45" spans="1:5" ht="14" x14ac:dyDescent="0.15">
      <c r="A45" s="27" t="s">
        <v>305</v>
      </c>
      <c r="B45" s="29" t="s">
        <v>188</v>
      </c>
      <c r="C45">
        <v>52369</v>
      </c>
      <c r="D45" s="11" t="s">
        <v>327</v>
      </c>
      <c r="E45" s="27" t="s">
        <v>28</v>
      </c>
    </row>
    <row r="46" spans="1:5" ht="14" x14ac:dyDescent="0.15">
      <c r="A46" s="27" t="s">
        <v>305</v>
      </c>
      <c r="B46" s="29" t="s">
        <v>188</v>
      </c>
      <c r="C46">
        <v>52370</v>
      </c>
      <c r="D46" s="11" t="s">
        <v>328</v>
      </c>
      <c r="E46" s="27" t="s">
        <v>28</v>
      </c>
    </row>
    <row r="47" spans="1:5" ht="13.5" customHeight="1" x14ac:dyDescent="0.15">
      <c r="A47" s="27" t="s">
        <v>305</v>
      </c>
      <c r="B47" s="29" t="s">
        <v>188</v>
      </c>
      <c r="C47">
        <v>53882</v>
      </c>
      <c r="D47" s="11" t="s">
        <v>329</v>
      </c>
      <c r="E47" s="27" t="s">
        <v>28</v>
      </c>
    </row>
    <row r="48" spans="1:5" ht="14" x14ac:dyDescent="0.15">
      <c r="A48" s="27" t="s">
        <v>305</v>
      </c>
      <c r="B48" s="29" t="s">
        <v>188</v>
      </c>
      <c r="C48">
        <v>53883</v>
      </c>
      <c r="D48" s="11" t="s">
        <v>330</v>
      </c>
      <c r="E48" s="27" t="s">
        <v>28</v>
      </c>
    </row>
    <row r="49" spans="1:5" ht="14" x14ac:dyDescent="0.15">
      <c r="A49" s="27" t="s">
        <v>305</v>
      </c>
      <c r="B49" s="29" t="s">
        <v>188</v>
      </c>
      <c r="C49">
        <v>53884</v>
      </c>
      <c r="D49" s="11" t="s">
        <v>331</v>
      </c>
      <c r="E49" s="27" t="s">
        <v>28</v>
      </c>
    </row>
    <row r="50" spans="1:5" ht="14" x14ac:dyDescent="0.15">
      <c r="A50" s="27" t="s">
        <v>305</v>
      </c>
      <c r="B50" s="29" t="s">
        <v>188</v>
      </c>
      <c r="C50">
        <v>53885</v>
      </c>
      <c r="D50" s="11" t="s">
        <v>332</v>
      </c>
      <c r="E50" s="27" t="s">
        <v>28</v>
      </c>
    </row>
    <row r="51" spans="1:5" ht="14" x14ac:dyDescent="0.15">
      <c r="A51" s="27" t="s">
        <v>305</v>
      </c>
      <c r="B51" s="29" t="s">
        <v>188</v>
      </c>
      <c r="C51">
        <v>53886</v>
      </c>
      <c r="D51" s="11" t="s">
        <v>333</v>
      </c>
      <c r="E51" s="27" t="s">
        <v>28</v>
      </c>
    </row>
    <row r="52" spans="1:5" ht="14" x14ac:dyDescent="0.15">
      <c r="A52" s="27" t="s">
        <v>305</v>
      </c>
      <c r="B52" s="29" t="s">
        <v>188</v>
      </c>
      <c r="C52">
        <v>53887</v>
      </c>
      <c r="D52" s="11" t="s">
        <v>334</v>
      </c>
      <c r="E52" s="27" t="s">
        <v>28</v>
      </c>
    </row>
    <row r="53" spans="1:5" ht="14" x14ac:dyDescent="0.15">
      <c r="A53" s="27" t="s">
        <v>305</v>
      </c>
      <c r="B53" s="29" t="s">
        <v>188</v>
      </c>
      <c r="C53">
        <v>53888</v>
      </c>
      <c r="D53" s="11" t="s">
        <v>335</v>
      </c>
      <c r="E53" s="27" t="s">
        <v>28</v>
      </c>
    </row>
    <row r="54" spans="1:5" ht="14" x14ac:dyDescent="0.15">
      <c r="A54" s="27" t="s">
        <v>305</v>
      </c>
      <c r="B54" s="29" t="s">
        <v>188</v>
      </c>
      <c r="C54">
        <v>53889</v>
      </c>
      <c r="D54" s="11" t="s">
        <v>336</v>
      </c>
      <c r="E54" s="27" t="s">
        <v>28</v>
      </c>
    </row>
    <row r="55" spans="1:5" ht="14" x14ac:dyDescent="0.15">
      <c r="A55" s="27" t="s">
        <v>305</v>
      </c>
      <c r="B55" s="29" t="s">
        <v>188</v>
      </c>
      <c r="C55">
        <v>53890</v>
      </c>
      <c r="D55" s="11" t="s">
        <v>337</v>
      </c>
      <c r="E55" s="27" t="s">
        <v>28</v>
      </c>
    </row>
    <row r="56" spans="1:5" ht="14" x14ac:dyDescent="0.15">
      <c r="A56" s="27" t="s">
        <v>305</v>
      </c>
      <c r="B56" s="29" t="s">
        <v>188</v>
      </c>
      <c r="C56">
        <v>53891</v>
      </c>
      <c r="D56" s="11" t="s">
        <v>338</v>
      </c>
      <c r="E56" s="27" t="s">
        <v>28</v>
      </c>
    </row>
    <row r="57" spans="1:5" ht="14" x14ac:dyDescent="0.15">
      <c r="A57" s="27" t="s">
        <v>305</v>
      </c>
      <c r="B57" s="29" t="s">
        <v>188</v>
      </c>
      <c r="C57">
        <v>53892</v>
      </c>
      <c r="D57" s="11" t="s">
        <v>339</v>
      </c>
      <c r="E57" s="27" t="s">
        <v>28</v>
      </c>
    </row>
    <row r="58" spans="1:5" ht="14" x14ac:dyDescent="0.15">
      <c r="A58" s="27" t="s">
        <v>305</v>
      </c>
      <c r="B58" s="29" t="s">
        <v>188</v>
      </c>
      <c r="C58">
        <v>53893</v>
      </c>
      <c r="D58" s="11" t="s">
        <v>340</v>
      </c>
      <c r="E58" s="27" t="s">
        <v>28</v>
      </c>
    </row>
    <row r="59" spans="1:5" ht="14" x14ac:dyDescent="0.15">
      <c r="A59" s="27" t="s">
        <v>305</v>
      </c>
      <c r="B59" s="29" t="s">
        <v>188</v>
      </c>
      <c r="C59">
        <v>53894</v>
      </c>
      <c r="D59" s="11" t="s">
        <v>341</v>
      </c>
      <c r="E59" s="27" t="s">
        <v>28</v>
      </c>
    </row>
    <row r="60" spans="1:5" ht="14" x14ac:dyDescent="0.15">
      <c r="A60" s="27" t="s">
        <v>305</v>
      </c>
      <c r="B60" s="29" t="s">
        <v>188</v>
      </c>
      <c r="C60">
        <v>53896</v>
      </c>
      <c r="D60" s="11" t="s">
        <v>342</v>
      </c>
      <c r="E60" s="27" t="s">
        <v>28</v>
      </c>
    </row>
    <row r="61" spans="1:5" ht="14" x14ac:dyDescent="0.15">
      <c r="A61" s="27" t="s">
        <v>305</v>
      </c>
      <c r="B61" s="29" t="s">
        <v>188</v>
      </c>
      <c r="C61">
        <v>53897</v>
      </c>
      <c r="D61" s="11" t="s">
        <v>343</v>
      </c>
      <c r="E61" s="27" t="s">
        <v>28</v>
      </c>
    </row>
    <row r="62" spans="1:5" ht="14" x14ac:dyDescent="0.15">
      <c r="A62" s="27" t="s">
        <v>305</v>
      </c>
      <c r="B62" s="29" t="s">
        <v>188</v>
      </c>
      <c r="C62">
        <v>53898</v>
      </c>
      <c r="D62" s="11" t="s">
        <v>344</v>
      </c>
      <c r="E62" s="27" t="s">
        <v>28</v>
      </c>
    </row>
    <row r="63" spans="1:5" ht="14" x14ac:dyDescent="0.15">
      <c r="A63" s="27" t="s">
        <v>305</v>
      </c>
      <c r="B63" s="29" t="s">
        <v>188</v>
      </c>
      <c r="C63">
        <v>54372</v>
      </c>
      <c r="D63" s="11" t="s">
        <v>345</v>
      </c>
      <c r="E63" s="27" t="s">
        <v>28</v>
      </c>
    </row>
    <row r="64" spans="1:5" ht="14" x14ac:dyDescent="0.15">
      <c r="A64" s="27" t="s">
        <v>305</v>
      </c>
      <c r="B64" s="29" t="s">
        <v>188</v>
      </c>
      <c r="C64">
        <v>54914</v>
      </c>
      <c r="D64" s="11" t="s">
        <v>346</v>
      </c>
      <c r="E64" s="27" t="s">
        <v>28</v>
      </c>
    </row>
    <row r="65" spans="1:5" ht="14" x14ac:dyDescent="0.15">
      <c r="A65" s="27" t="s">
        <v>305</v>
      </c>
      <c r="B65" s="29" t="s">
        <v>188</v>
      </c>
      <c r="C65">
        <v>54915</v>
      </c>
      <c r="D65" s="11" t="s">
        <v>347</v>
      </c>
      <c r="E65" s="27" t="s">
        <v>28</v>
      </c>
    </row>
    <row r="66" spans="1:5" ht="14" x14ac:dyDescent="0.15">
      <c r="A66" s="27" t="s">
        <v>305</v>
      </c>
      <c r="B66" s="29" t="s">
        <v>188</v>
      </c>
      <c r="C66">
        <v>54916</v>
      </c>
      <c r="D66" s="11" t="s">
        <v>348</v>
      </c>
      <c r="E66" s="27" t="s">
        <v>28</v>
      </c>
    </row>
    <row r="67" spans="1:5" ht="14" x14ac:dyDescent="0.15">
      <c r="A67" s="27" t="s">
        <v>305</v>
      </c>
      <c r="B67" s="29" t="s">
        <v>188</v>
      </c>
      <c r="C67">
        <v>54923</v>
      </c>
      <c r="D67" s="11" t="s">
        <v>349</v>
      </c>
      <c r="E67" s="27" t="s">
        <v>28</v>
      </c>
    </row>
    <row r="68" spans="1:5" ht="14" x14ac:dyDescent="0.15">
      <c r="A68" s="27" t="s">
        <v>305</v>
      </c>
      <c r="B68" s="29" t="s">
        <v>188</v>
      </c>
      <c r="C68">
        <v>54924</v>
      </c>
      <c r="D68" s="11" t="s">
        <v>350</v>
      </c>
      <c r="E68" s="27" t="s">
        <v>28</v>
      </c>
    </row>
    <row r="69" spans="1:5" ht="14" x14ac:dyDescent="0.15">
      <c r="A69" s="27" t="s">
        <v>305</v>
      </c>
      <c r="B69" s="29" t="s">
        <v>188</v>
      </c>
      <c r="C69">
        <v>54925</v>
      </c>
      <c r="D69" s="11" t="s">
        <v>351</v>
      </c>
      <c r="E69" s="27" t="s">
        <v>28</v>
      </c>
    </row>
    <row r="70" spans="1:5" ht="14" x14ac:dyDescent="0.15">
      <c r="A70" s="27" t="s">
        <v>305</v>
      </c>
      <c r="B70" s="29" t="s">
        <v>188</v>
      </c>
      <c r="C70">
        <v>54926</v>
      </c>
      <c r="D70" s="11" t="s">
        <v>352</v>
      </c>
      <c r="E70" s="27" t="s">
        <v>28</v>
      </c>
    </row>
    <row r="71" spans="1:5" ht="14" x14ac:dyDescent="0.15">
      <c r="A71" s="27" t="s">
        <v>305</v>
      </c>
      <c r="B71" s="29" t="s">
        <v>188</v>
      </c>
      <c r="C71">
        <v>54927</v>
      </c>
      <c r="D71" s="11" t="s">
        <v>353</v>
      </c>
      <c r="E71" s="27" t="s">
        <v>28</v>
      </c>
    </row>
    <row r="72" spans="1:5" ht="14" x14ac:dyDescent="0.15">
      <c r="A72" s="27" t="s">
        <v>305</v>
      </c>
      <c r="B72" s="29" t="s">
        <v>188</v>
      </c>
      <c r="C72">
        <v>54928</v>
      </c>
      <c r="D72" s="11" t="s">
        <v>354</v>
      </c>
      <c r="E72" s="27" t="s">
        <v>28</v>
      </c>
    </row>
    <row r="73" spans="1:5" ht="14" x14ac:dyDescent="0.15">
      <c r="A73" s="27" t="s">
        <v>305</v>
      </c>
      <c r="B73" s="29" t="s">
        <v>188</v>
      </c>
      <c r="C73">
        <v>54929</v>
      </c>
      <c r="D73" s="11" t="s">
        <v>355</v>
      </c>
      <c r="E73" s="27" t="s">
        <v>28</v>
      </c>
    </row>
    <row r="74" spans="1:5" ht="14" x14ac:dyDescent="0.15">
      <c r="A74" s="27" t="s">
        <v>305</v>
      </c>
      <c r="B74" s="29" t="s">
        <v>188</v>
      </c>
      <c r="C74">
        <v>55439</v>
      </c>
      <c r="D74" s="11" t="s">
        <v>356</v>
      </c>
      <c r="E74" s="27" t="s">
        <v>28</v>
      </c>
    </row>
    <row r="75" spans="1:5" ht="14" x14ac:dyDescent="0.15">
      <c r="A75" s="27" t="s">
        <v>305</v>
      </c>
      <c r="B75" s="29" t="s">
        <v>188</v>
      </c>
      <c r="C75">
        <v>55440</v>
      </c>
      <c r="D75" s="11" t="s">
        <v>357</v>
      </c>
      <c r="E75" s="27" t="s">
        <v>28</v>
      </c>
    </row>
    <row r="76" spans="1:5" ht="14" x14ac:dyDescent="0.15">
      <c r="A76" s="27" t="s">
        <v>305</v>
      </c>
      <c r="B76" s="29" t="s">
        <v>188</v>
      </c>
      <c r="C76">
        <v>55441</v>
      </c>
      <c r="D76" s="11" t="s">
        <v>358</v>
      </c>
      <c r="E76" s="27" t="s">
        <v>28</v>
      </c>
    </row>
    <row r="77" spans="1:5" ht="14" x14ac:dyDescent="0.15">
      <c r="A77" s="27" t="s">
        <v>305</v>
      </c>
      <c r="B77" s="29" t="s">
        <v>188</v>
      </c>
      <c r="C77">
        <v>55442</v>
      </c>
      <c r="D77" s="11" t="s">
        <v>359</v>
      </c>
      <c r="E77" s="27" t="s">
        <v>28</v>
      </c>
    </row>
    <row r="78" spans="1:5" ht="14" x14ac:dyDescent="0.15">
      <c r="A78" s="27" t="s">
        <v>305</v>
      </c>
      <c r="B78" s="29" t="s">
        <v>188</v>
      </c>
      <c r="C78">
        <v>55443</v>
      </c>
      <c r="D78" s="11" t="s">
        <v>360</v>
      </c>
      <c r="E78" s="27" t="s">
        <v>28</v>
      </c>
    </row>
    <row r="79" spans="1:5" ht="14" x14ac:dyDescent="0.15">
      <c r="A79" s="27" t="s">
        <v>305</v>
      </c>
      <c r="B79" s="29" t="s">
        <v>188</v>
      </c>
      <c r="C79">
        <v>55444</v>
      </c>
      <c r="D79" s="11" t="s">
        <v>361</v>
      </c>
      <c r="E79" s="27" t="s">
        <v>28</v>
      </c>
    </row>
    <row r="80" spans="1:5" ht="14" x14ac:dyDescent="0.15">
      <c r="A80" s="27" t="s">
        <v>305</v>
      </c>
      <c r="B80" s="29" t="s">
        <v>188</v>
      </c>
      <c r="C80">
        <v>55445</v>
      </c>
      <c r="D80" s="11" t="s">
        <v>362</v>
      </c>
      <c r="E80" s="27" t="s">
        <v>28</v>
      </c>
    </row>
    <row r="81" spans="1:5" ht="14" x14ac:dyDescent="0.15">
      <c r="A81" s="27" t="s">
        <v>305</v>
      </c>
      <c r="B81" s="29" t="s">
        <v>188</v>
      </c>
      <c r="C81">
        <v>55450</v>
      </c>
      <c r="D81" s="11" t="s">
        <v>363</v>
      </c>
      <c r="E81" s="27" t="s">
        <v>28</v>
      </c>
    </row>
    <row r="82" spans="1:5" ht="14" x14ac:dyDescent="0.15">
      <c r="A82" s="27" t="s">
        <v>305</v>
      </c>
      <c r="B82" s="29" t="s">
        <v>188</v>
      </c>
      <c r="C82">
        <v>55451</v>
      </c>
      <c r="D82" s="11" t="s">
        <v>364</v>
      </c>
      <c r="E82" s="27" t="s">
        <v>28</v>
      </c>
    </row>
    <row r="83" spans="1:5" ht="14" x14ac:dyDescent="0.15">
      <c r="A83" s="27" t="s">
        <v>305</v>
      </c>
      <c r="B83" s="29" t="s">
        <v>188</v>
      </c>
      <c r="C83">
        <v>55452</v>
      </c>
      <c r="D83" s="11" t="s">
        <v>365</v>
      </c>
      <c r="E83" s="27" t="s">
        <v>28</v>
      </c>
    </row>
    <row r="84" spans="1:5" ht="14" x14ac:dyDescent="0.15">
      <c r="A84" s="27" t="s">
        <v>305</v>
      </c>
      <c r="B84" s="29" t="s">
        <v>188</v>
      </c>
      <c r="C84">
        <v>55453</v>
      </c>
      <c r="D84" s="11" t="s">
        <v>366</v>
      </c>
      <c r="E84" s="27" t="s">
        <v>28</v>
      </c>
    </row>
    <row r="85" spans="1:5" ht="14" x14ac:dyDescent="0.15">
      <c r="A85" s="27" t="s">
        <v>305</v>
      </c>
      <c r="B85" s="29" t="s">
        <v>188</v>
      </c>
      <c r="C85">
        <v>55958</v>
      </c>
      <c r="D85" s="11" t="s">
        <v>367</v>
      </c>
      <c r="E85" s="27" t="s">
        <v>28</v>
      </c>
    </row>
    <row r="86" spans="1:5" ht="14" x14ac:dyDescent="0.15">
      <c r="A86" s="27" t="s">
        <v>305</v>
      </c>
      <c r="B86" s="29" t="s">
        <v>188</v>
      </c>
      <c r="C86">
        <v>55959</v>
      </c>
      <c r="D86" s="11" t="s">
        <v>368</v>
      </c>
      <c r="E86" s="27" t="s">
        <v>28</v>
      </c>
    </row>
    <row r="87" spans="1:5" ht="14" x14ac:dyDescent="0.15">
      <c r="A87" s="27" t="s">
        <v>305</v>
      </c>
      <c r="B87" s="29" t="s">
        <v>188</v>
      </c>
      <c r="C87">
        <v>55960</v>
      </c>
      <c r="D87" s="11" t="s">
        <v>369</v>
      </c>
      <c r="E87" s="27" t="s">
        <v>28</v>
      </c>
    </row>
    <row r="88" spans="1:5" ht="14" x14ac:dyDescent="0.15">
      <c r="A88" s="27" t="s">
        <v>305</v>
      </c>
      <c r="B88" s="29" t="s">
        <v>188</v>
      </c>
      <c r="C88">
        <v>55961</v>
      </c>
      <c r="D88" s="11" t="s">
        <v>370</v>
      </c>
      <c r="E88" s="27" t="s">
        <v>28</v>
      </c>
    </row>
    <row r="89" spans="1:5" ht="14" x14ac:dyDescent="0.15">
      <c r="A89" s="27" t="s">
        <v>305</v>
      </c>
      <c r="B89" s="29" t="s">
        <v>188</v>
      </c>
      <c r="C89" s="11">
        <v>0</v>
      </c>
      <c r="D89" s="11" t="s">
        <v>371</v>
      </c>
      <c r="E89" s="27" t="s">
        <v>28</v>
      </c>
    </row>
    <row r="90" spans="1:5" ht="14" x14ac:dyDescent="0.15">
      <c r="A90" s="27" t="s">
        <v>304</v>
      </c>
      <c r="B90" s="29" t="s">
        <v>71</v>
      </c>
      <c r="C90" s="27">
        <v>0</v>
      </c>
      <c r="D90" s="27" t="s">
        <v>389</v>
      </c>
      <c r="E90" s="27" t="s">
        <v>28</v>
      </c>
    </row>
    <row r="91" spans="1:5" ht="14" x14ac:dyDescent="0.15">
      <c r="A91" s="27" t="s">
        <v>304</v>
      </c>
      <c r="B91" s="29" t="s">
        <v>71</v>
      </c>
      <c r="C91" s="27">
        <v>1</v>
      </c>
      <c r="D91" s="27" t="s">
        <v>388</v>
      </c>
      <c r="E91" s="27" t="s">
        <v>28</v>
      </c>
    </row>
    <row r="92" spans="1:5" ht="14" x14ac:dyDescent="0.15">
      <c r="A92" s="27" t="s">
        <v>304</v>
      </c>
      <c r="B92" s="29" t="s">
        <v>149</v>
      </c>
      <c r="C92" s="27">
        <v>0</v>
      </c>
      <c r="D92" s="27" t="s">
        <v>389</v>
      </c>
      <c r="E92" s="27" t="s">
        <v>28</v>
      </c>
    </row>
    <row r="93" spans="1:5" ht="14" x14ac:dyDescent="0.15">
      <c r="A93" s="27" t="s">
        <v>304</v>
      </c>
      <c r="B93" s="29" t="s">
        <v>149</v>
      </c>
      <c r="C93" s="27">
        <v>1</v>
      </c>
      <c r="D93" s="27" t="s">
        <v>388</v>
      </c>
      <c r="E93" s="27" t="s">
        <v>28</v>
      </c>
    </row>
    <row r="94" spans="1:5" ht="14" x14ac:dyDescent="0.15">
      <c r="A94" s="27" t="s">
        <v>300</v>
      </c>
      <c r="B94" s="29" t="s">
        <v>199</v>
      </c>
      <c r="C94" s="27">
        <v>0</v>
      </c>
      <c r="D94" s="27" t="s">
        <v>167</v>
      </c>
      <c r="E94" s="27" t="s">
        <v>29</v>
      </c>
    </row>
    <row r="95" spans="1:5" ht="14" x14ac:dyDescent="0.15">
      <c r="A95" s="27" t="s">
        <v>300</v>
      </c>
      <c r="B95" s="29" t="s">
        <v>199</v>
      </c>
      <c r="C95" s="27">
        <v>1</v>
      </c>
      <c r="D95" s="27" t="s">
        <v>168</v>
      </c>
      <c r="E95" s="27" t="s">
        <v>28</v>
      </c>
    </row>
    <row r="96" spans="1:5" ht="14" x14ac:dyDescent="0.15">
      <c r="A96" s="27" t="s">
        <v>300</v>
      </c>
      <c r="B96" s="29" t="s">
        <v>198</v>
      </c>
      <c r="C96" s="27">
        <v>0</v>
      </c>
      <c r="D96" s="27" t="s">
        <v>167</v>
      </c>
      <c r="E96" s="27" t="s">
        <v>29</v>
      </c>
    </row>
    <row r="97" spans="1:5" ht="14" x14ac:dyDescent="0.15">
      <c r="A97" s="27" t="s">
        <v>300</v>
      </c>
      <c r="B97" s="29" t="s">
        <v>198</v>
      </c>
      <c r="C97" s="27">
        <v>1</v>
      </c>
      <c r="D97" s="27" t="s">
        <v>168</v>
      </c>
      <c r="E97" s="27" t="s">
        <v>28</v>
      </c>
    </row>
    <row r="98" spans="1:5" ht="14" x14ac:dyDescent="0.15">
      <c r="A98" s="27" t="s">
        <v>300</v>
      </c>
      <c r="B98" s="29" t="s">
        <v>197</v>
      </c>
      <c r="C98" s="27">
        <v>0</v>
      </c>
      <c r="D98" s="27" t="s">
        <v>167</v>
      </c>
      <c r="E98" s="27" t="s">
        <v>29</v>
      </c>
    </row>
    <row r="99" spans="1:5" ht="14" x14ac:dyDescent="0.15">
      <c r="A99" s="27" t="s">
        <v>300</v>
      </c>
      <c r="B99" s="29" t="s">
        <v>197</v>
      </c>
      <c r="C99" s="27">
        <v>1</v>
      </c>
      <c r="D99" s="27" t="s">
        <v>168</v>
      </c>
      <c r="E99" s="27" t="s">
        <v>28</v>
      </c>
    </row>
    <row r="100" spans="1:5" ht="14" x14ac:dyDescent="0.15">
      <c r="A100" s="27" t="s">
        <v>300</v>
      </c>
      <c r="B100" s="29" t="s">
        <v>196</v>
      </c>
      <c r="C100" s="27">
        <v>0</v>
      </c>
      <c r="D100" s="27" t="s">
        <v>167</v>
      </c>
      <c r="E100" s="27" t="s">
        <v>29</v>
      </c>
    </row>
    <row r="101" spans="1:5" ht="14" x14ac:dyDescent="0.15">
      <c r="A101" s="27" t="s">
        <v>300</v>
      </c>
      <c r="B101" s="29" t="s">
        <v>196</v>
      </c>
      <c r="C101" s="27">
        <v>1</v>
      </c>
      <c r="D101" s="27" t="s">
        <v>168</v>
      </c>
      <c r="E101" s="27" t="s">
        <v>28</v>
      </c>
    </row>
    <row r="102" spans="1:5" ht="14" x14ac:dyDescent="0.15">
      <c r="A102" s="27" t="s">
        <v>297</v>
      </c>
      <c r="B102" s="13" t="s">
        <v>390</v>
      </c>
      <c r="C102" s="27">
        <v>0</v>
      </c>
      <c r="D102" s="27" t="s">
        <v>155</v>
      </c>
      <c r="E102" s="27" t="s">
        <v>28</v>
      </c>
    </row>
    <row r="103" spans="1:5" ht="14" x14ac:dyDescent="0.15">
      <c r="A103" s="27" t="s">
        <v>297</v>
      </c>
      <c r="B103" s="13" t="s">
        <v>390</v>
      </c>
      <c r="C103" s="27">
        <v>1</v>
      </c>
      <c r="D103" s="27" t="s">
        <v>157</v>
      </c>
      <c r="E103" s="27" t="s">
        <v>28</v>
      </c>
    </row>
    <row r="104" spans="1:5" ht="14" x14ac:dyDescent="0.15">
      <c r="A104" s="27" t="s">
        <v>297</v>
      </c>
      <c r="B104" s="13" t="s">
        <v>391</v>
      </c>
      <c r="C104" s="27">
        <v>0</v>
      </c>
      <c r="D104" s="27" t="s">
        <v>158</v>
      </c>
      <c r="E104" s="27" t="s">
        <v>28</v>
      </c>
    </row>
    <row r="105" spans="1:5" ht="14" x14ac:dyDescent="0.15">
      <c r="A105" s="27" t="s">
        <v>297</v>
      </c>
      <c r="B105" s="13" t="s">
        <v>391</v>
      </c>
      <c r="C105" s="27">
        <v>1</v>
      </c>
      <c r="D105" s="27" t="s">
        <v>156</v>
      </c>
      <c r="E105" s="27" t="s">
        <v>28</v>
      </c>
    </row>
    <row r="106" spans="1:5" ht="14" x14ac:dyDescent="0.15">
      <c r="A106" s="11" t="s">
        <v>297</v>
      </c>
      <c r="B106" s="11" t="s">
        <v>181</v>
      </c>
      <c r="C106" s="27">
        <v>0</v>
      </c>
      <c r="D106" s="27" t="s">
        <v>162</v>
      </c>
      <c r="E106" s="27" t="s">
        <v>28</v>
      </c>
    </row>
    <row r="107" spans="1:5" ht="14" x14ac:dyDescent="0.15">
      <c r="A107" s="11" t="s">
        <v>297</v>
      </c>
      <c r="B107" s="11" t="s">
        <v>181</v>
      </c>
      <c r="C107" s="27">
        <v>1</v>
      </c>
      <c r="D107" s="11" t="s">
        <v>260</v>
      </c>
      <c r="E107" s="27" t="s">
        <v>28</v>
      </c>
    </row>
    <row r="108" spans="1:5" ht="14" x14ac:dyDescent="0.15">
      <c r="A108" s="11" t="s">
        <v>297</v>
      </c>
      <c r="B108" s="11" t="s">
        <v>181</v>
      </c>
      <c r="C108" s="27">
        <v>2</v>
      </c>
      <c r="D108" s="27" t="s">
        <v>261</v>
      </c>
      <c r="E108" s="27" t="s">
        <v>28</v>
      </c>
    </row>
    <row r="109" spans="1:5" ht="14" x14ac:dyDescent="0.15">
      <c r="A109" s="11" t="s">
        <v>297</v>
      </c>
      <c r="B109" s="11" t="s">
        <v>181</v>
      </c>
      <c r="C109" s="27">
        <v>3</v>
      </c>
      <c r="D109" s="27" t="s">
        <v>262</v>
      </c>
      <c r="E109" s="27" t="s">
        <v>28</v>
      </c>
    </row>
    <row r="110" spans="1:5" ht="14" x14ac:dyDescent="0.15">
      <c r="A110" s="11" t="s">
        <v>297</v>
      </c>
      <c r="B110" s="11" t="s">
        <v>181</v>
      </c>
      <c r="C110" s="27">
        <v>4</v>
      </c>
      <c r="D110" s="27" t="s">
        <v>263</v>
      </c>
      <c r="E110" s="27" t="s">
        <v>28</v>
      </c>
    </row>
    <row r="111" spans="1:5" ht="14" x14ac:dyDescent="0.15">
      <c r="A111" s="11" t="s">
        <v>297</v>
      </c>
      <c r="B111" s="11" t="s">
        <v>181</v>
      </c>
      <c r="C111" s="27">
        <v>5</v>
      </c>
      <c r="D111" s="27" t="s">
        <v>264</v>
      </c>
      <c r="E111" s="27" t="s">
        <v>28</v>
      </c>
    </row>
    <row r="112" spans="1:5" ht="14" x14ac:dyDescent="0.15">
      <c r="A112" s="11" t="s">
        <v>297</v>
      </c>
      <c r="B112" s="11" t="s">
        <v>400</v>
      </c>
      <c r="C112" s="11">
        <v>2816</v>
      </c>
      <c r="D112" s="11" t="s">
        <v>418</v>
      </c>
      <c r="E112" s="27" t="s">
        <v>28</v>
      </c>
    </row>
    <row r="113" spans="1:5" ht="14" x14ac:dyDescent="0.15">
      <c r="A113" s="11" t="s">
        <v>297</v>
      </c>
      <c r="B113" s="11" t="s">
        <v>400</v>
      </c>
      <c r="C113" s="11">
        <v>2817</v>
      </c>
      <c r="D113" s="11" t="s">
        <v>419</v>
      </c>
      <c r="E113" s="27" t="s">
        <v>28</v>
      </c>
    </row>
    <row r="114" spans="1:5" ht="14" x14ac:dyDescent="0.15">
      <c r="A114" s="11" t="s">
        <v>297</v>
      </c>
      <c r="B114" s="11" t="s">
        <v>400</v>
      </c>
      <c r="C114" s="11">
        <v>2818</v>
      </c>
      <c r="D114" s="11" t="s">
        <v>420</v>
      </c>
      <c r="E114" s="27" t="s">
        <v>28</v>
      </c>
    </row>
    <row r="115" spans="1:5" ht="14" x14ac:dyDescent="0.15">
      <c r="A115" s="11" t="s">
        <v>297</v>
      </c>
      <c r="B115" s="11" t="s">
        <v>400</v>
      </c>
      <c r="C115" s="11">
        <v>2819</v>
      </c>
      <c r="D115" s="11" t="s">
        <v>421</v>
      </c>
      <c r="E115" s="27" t="s">
        <v>28</v>
      </c>
    </row>
    <row r="116" spans="1:5" ht="14" x14ac:dyDescent="0.15">
      <c r="A116" s="11" t="s">
        <v>297</v>
      </c>
      <c r="B116" s="11" t="s">
        <v>400</v>
      </c>
      <c r="C116" s="11">
        <v>2820</v>
      </c>
      <c r="D116" s="11" t="s">
        <v>422</v>
      </c>
      <c r="E116" s="27" t="s">
        <v>28</v>
      </c>
    </row>
    <row r="117" spans="1:5" ht="14" x14ac:dyDescent="0.15">
      <c r="A117" s="11" t="s">
        <v>297</v>
      </c>
      <c r="B117" s="11" t="s">
        <v>400</v>
      </c>
      <c r="C117" s="11">
        <v>2821</v>
      </c>
      <c r="D117" s="11" t="s">
        <v>423</v>
      </c>
      <c r="E117" s="27" t="s">
        <v>28</v>
      </c>
    </row>
    <row r="118" spans="1:5" ht="14" x14ac:dyDescent="0.15">
      <c r="A118" s="11" t="s">
        <v>297</v>
      </c>
      <c r="B118" s="11" t="s">
        <v>400</v>
      </c>
      <c r="C118" s="11">
        <v>2822</v>
      </c>
      <c r="D118" s="11" t="s">
        <v>424</v>
      </c>
      <c r="E118" s="27" t="s">
        <v>28</v>
      </c>
    </row>
    <row r="119" spans="1:5" ht="14" x14ac:dyDescent="0.15">
      <c r="A119" s="11" t="s">
        <v>297</v>
      </c>
      <c r="B119" s="11" t="s">
        <v>400</v>
      </c>
      <c r="C119" s="11">
        <v>2823</v>
      </c>
      <c r="D119" s="11" t="s">
        <v>425</v>
      </c>
      <c r="E119" s="27" t="s">
        <v>28</v>
      </c>
    </row>
    <row r="120" spans="1:5" ht="14" x14ac:dyDescent="0.15">
      <c r="A120" s="11" t="s">
        <v>297</v>
      </c>
      <c r="B120" s="11" t="s">
        <v>399</v>
      </c>
      <c r="C120" s="11">
        <v>2816</v>
      </c>
      <c r="D120" s="11" t="s">
        <v>418</v>
      </c>
      <c r="E120" s="27" t="s">
        <v>28</v>
      </c>
    </row>
    <row r="121" spans="1:5" ht="14" x14ac:dyDescent="0.15">
      <c r="A121" s="11" t="s">
        <v>297</v>
      </c>
      <c r="B121" s="11" t="s">
        <v>399</v>
      </c>
      <c r="C121" s="11">
        <v>2817</v>
      </c>
      <c r="D121" s="11" t="s">
        <v>419</v>
      </c>
      <c r="E121" s="27" t="s">
        <v>28</v>
      </c>
    </row>
    <row r="122" spans="1:5" ht="14" x14ac:dyDescent="0.15">
      <c r="A122" s="11" t="s">
        <v>297</v>
      </c>
      <c r="B122" s="11" t="s">
        <v>399</v>
      </c>
      <c r="C122" s="11">
        <v>2818</v>
      </c>
      <c r="D122" s="11" t="s">
        <v>420</v>
      </c>
      <c r="E122" s="27" t="s">
        <v>28</v>
      </c>
    </row>
    <row r="123" spans="1:5" ht="14" x14ac:dyDescent="0.15">
      <c r="A123" s="11" t="s">
        <v>297</v>
      </c>
      <c r="B123" s="11" t="s">
        <v>399</v>
      </c>
      <c r="C123" s="11">
        <v>2819</v>
      </c>
      <c r="D123" s="11" t="s">
        <v>421</v>
      </c>
      <c r="E123" s="27" t="s">
        <v>28</v>
      </c>
    </row>
    <row r="124" spans="1:5" ht="14" x14ac:dyDescent="0.15">
      <c r="A124" s="11" t="s">
        <v>297</v>
      </c>
      <c r="B124" s="11" t="s">
        <v>399</v>
      </c>
      <c r="C124" s="11">
        <v>2820</v>
      </c>
      <c r="D124" s="11" t="s">
        <v>422</v>
      </c>
      <c r="E124" s="27" t="s">
        <v>28</v>
      </c>
    </row>
    <row r="125" spans="1:5" ht="14" x14ac:dyDescent="0.15">
      <c r="A125" s="11" t="s">
        <v>297</v>
      </c>
      <c r="B125" s="11" t="s">
        <v>399</v>
      </c>
      <c r="C125" s="11">
        <v>2821</v>
      </c>
      <c r="D125" s="11" t="s">
        <v>423</v>
      </c>
      <c r="E125" s="27" t="s">
        <v>28</v>
      </c>
    </row>
    <row r="126" spans="1:5" ht="14" x14ac:dyDescent="0.15">
      <c r="A126" s="11" t="s">
        <v>297</v>
      </c>
      <c r="B126" s="11" t="s">
        <v>399</v>
      </c>
      <c r="C126" s="11">
        <v>2822</v>
      </c>
      <c r="D126" s="11" t="s">
        <v>424</v>
      </c>
      <c r="E126" s="27" t="s">
        <v>28</v>
      </c>
    </row>
    <row r="127" spans="1:5" ht="14" x14ac:dyDescent="0.15">
      <c r="A127" s="11" t="s">
        <v>297</v>
      </c>
      <c r="B127" s="11" t="s">
        <v>399</v>
      </c>
      <c r="C127" s="11">
        <v>2823</v>
      </c>
      <c r="D127" s="11" t="s">
        <v>425</v>
      </c>
      <c r="E127" s="27" t="s">
        <v>28</v>
      </c>
    </row>
  </sheetData>
  <sheetProtection selectLockedCells="1" selectUnlockedCells="1"/>
  <printOptions horizontalCentered="1"/>
  <pageMargins left="0.3" right="0.3" top="0.60972222222222217" bottom="0.37013888888888891" header="0.1" footer="0.1"/>
  <pageSetup paperSize="9" pageOrder="overThenDown" orientation="portrait" useFirstPageNumber="1" horizontalDpi="300" verticalDpi="300" r:id="rId1"/>
  <headerFooter alignWithMargins="0">
    <oddHeader>&amp;C&amp;P</oddHeader>
    <oddFooter>&amp;CWARNING - This document contains technical data whose export is restricted by the Arms Export Control Act (Title 23, U.S.C., Sec 2751, et seq.) or the Export Administration Act of 1979, as amended  (Title 50, U.S.C., App. 2401 et seq.).</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73"/>
  <sheetViews>
    <sheetView workbookViewId="0">
      <pane ySplit="1" topLeftCell="A2" activePane="bottomLeft" state="frozen"/>
      <selection pane="bottomLeft" activeCell="K20" sqref="K20"/>
    </sheetView>
  </sheetViews>
  <sheetFormatPr baseColWidth="10" defaultColWidth="11.5" defaultRowHeight="13" x14ac:dyDescent="0.15"/>
  <cols>
    <col min="1" max="1" width="14.1640625" style="11" bestFit="1" customWidth="1"/>
    <col min="2" max="2" width="18.5" style="11" bestFit="1" customWidth="1"/>
    <col min="3" max="3" width="20.6640625" style="11" bestFit="1" customWidth="1"/>
    <col min="4" max="4" width="11" style="11" bestFit="1" customWidth="1"/>
    <col min="5" max="5" width="8.83203125" style="11" bestFit="1" customWidth="1"/>
    <col min="6" max="6" width="9.5" style="11" bestFit="1" customWidth="1"/>
    <col min="7" max="7" width="8.1640625" style="11" bestFit="1" customWidth="1"/>
    <col min="8" max="8" width="9.1640625" style="11" bestFit="1" customWidth="1"/>
    <col min="9" max="9" width="8.1640625" style="11" bestFit="1" customWidth="1"/>
    <col min="10" max="10" width="11.5" style="11" bestFit="1" customWidth="1"/>
    <col min="11" max="14" width="3" style="11" bestFit="1" customWidth="1"/>
  </cols>
  <sheetData>
    <row r="1" spans="1:14" s="1" customFormat="1" x14ac:dyDescent="0.15">
      <c r="A1" s="30" t="s">
        <v>0</v>
      </c>
      <c r="B1" s="23" t="s">
        <v>6</v>
      </c>
      <c r="C1" s="23" t="s">
        <v>9</v>
      </c>
      <c r="D1" s="23" t="s">
        <v>30</v>
      </c>
      <c r="E1" s="23" t="s">
        <v>31</v>
      </c>
      <c r="F1" s="23" t="s">
        <v>32</v>
      </c>
      <c r="G1" s="23" t="s">
        <v>33</v>
      </c>
      <c r="H1" s="31" t="s">
        <v>34</v>
      </c>
      <c r="I1" s="23" t="s">
        <v>35</v>
      </c>
      <c r="J1" s="23" t="s">
        <v>36</v>
      </c>
      <c r="K1" s="23" t="s">
        <v>37</v>
      </c>
      <c r="L1" s="23" t="s">
        <v>38</v>
      </c>
      <c r="M1" s="23" t="s">
        <v>39</v>
      </c>
      <c r="N1" s="23" t="s">
        <v>40</v>
      </c>
    </row>
    <row r="2" spans="1:14" ht="14" x14ac:dyDescent="0.15">
      <c r="A2" s="11" t="s">
        <v>305</v>
      </c>
      <c r="B2" s="29" t="s">
        <v>266</v>
      </c>
      <c r="C2" s="27" t="s">
        <v>41</v>
      </c>
      <c r="D2" s="27">
        <v>1</v>
      </c>
      <c r="E2" s="27">
        <v>0</v>
      </c>
      <c r="F2" s="27">
        <v>0</v>
      </c>
      <c r="G2" s="27">
        <v>-29.355599999999999</v>
      </c>
      <c r="H2" s="27">
        <v>2.4462999999999999</v>
      </c>
      <c r="I2" s="27">
        <v>0</v>
      </c>
      <c r="J2" s="27">
        <v>0</v>
      </c>
      <c r="K2" s="27">
        <v>0</v>
      </c>
      <c r="L2" s="27">
        <v>0</v>
      </c>
      <c r="M2" s="27">
        <v>0</v>
      </c>
      <c r="N2" s="27">
        <v>0</v>
      </c>
    </row>
    <row r="3" spans="1:14" ht="14" x14ac:dyDescent="0.15">
      <c r="A3" s="11" t="s">
        <v>305</v>
      </c>
      <c r="B3" s="29" t="s">
        <v>267</v>
      </c>
      <c r="C3" s="27" t="s">
        <v>41</v>
      </c>
      <c r="D3" s="27">
        <v>1</v>
      </c>
      <c r="E3" s="27">
        <v>0</v>
      </c>
      <c r="F3" s="27">
        <v>0</v>
      </c>
      <c r="G3" s="27">
        <v>-4.8197999999999999</v>
      </c>
      <c r="H3" s="27">
        <v>-2.7431000000000001</v>
      </c>
      <c r="I3" s="27">
        <v>0</v>
      </c>
      <c r="J3" s="27">
        <v>0</v>
      </c>
      <c r="K3" s="27">
        <v>0</v>
      </c>
      <c r="L3" s="27">
        <v>0</v>
      </c>
      <c r="M3" s="27">
        <v>0</v>
      </c>
      <c r="N3" s="27">
        <v>0</v>
      </c>
    </row>
    <row r="4" spans="1:14" ht="14" x14ac:dyDescent="0.15">
      <c r="A4" s="11" t="s">
        <v>305</v>
      </c>
      <c r="B4" s="29" t="s">
        <v>268</v>
      </c>
      <c r="C4" s="27" t="s">
        <v>41</v>
      </c>
      <c r="D4" s="27">
        <v>1</v>
      </c>
      <c r="E4" s="27">
        <v>0</v>
      </c>
      <c r="F4" s="27">
        <v>0</v>
      </c>
      <c r="G4" s="27">
        <v>4.0454999999999997</v>
      </c>
      <c r="H4" s="27">
        <v>0.2752</v>
      </c>
      <c r="I4" s="27">
        <v>0</v>
      </c>
      <c r="J4" s="27">
        <v>0</v>
      </c>
      <c r="K4" s="27">
        <v>0</v>
      </c>
      <c r="L4" s="27">
        <v>0</v>
      </c>
      <c r="M4" s="27">
        <v>0</v>
      </c>
      <c r="N4" s="27">
        <v>0</v>
      </c>
    </row>
    <row r="5" spans="1:14" ht="14" x14ac:dyDescent="0.15">
      <c r="A5" s="11" t="s">
        <v>305</v>
      </c>
      <c r="B5" s="29" t="s">
        <v>240</v>
      </c>
      <c r="C5" s="27" t="s">
        <v>41</v>
      </c>
      <c r="D5" s="27">
        <v>1</v>
      </c>
      <c r="E5" s="27">
        <v>0</v>
      </c>
      <c r="F5" s="27">
        <v>0</v>
      </c>
      <c r="G5" s="27">
        <v>-6.2443999999999997</v>
      </c>
      <c r="H5" s="27">
        <v>1.2252000000000001</v>
      </c>
      <c r="I5" s="27">
        <v>0</v>
      </c>
      <c r="J5" s="27">
        <v>0</v>
      </c>
      <c r="K5" s="27">
        <v>0</v>
      </c>
      <c r="L5" s="27">
        <v>0</v>
      </c>
      <c r="M5" s="27">
        <v>0</v>
      </c>
      <c r="N5" s="27">
        <v>0</v>
      </c>
    </row>
    <row r="6" spans="1:14" ht="14" x14ac:dyDescent="0.15">
      <c r="A6" s="11" t="s">
        <v>305</v>
      </c>
      <c r="B6" s="29" t="s">
        <v>269</v>
      </c>
      <c r="C6" s="27" t="s">
        <v>41</v>
      </c>
      <c r="D6" s="27">
        <v>1</v>
      </c>
      <c r="E6" s="27">
        <v>0</v>
      </c>
      <c r="F6" s="27">
        <v>0</v>
      </c>
      <c r="G6" s="27">
        <v>0</v>
      </c>
      <c r="H6" s="27">
        <v>1</v>
      </c>
      <c r="I6" s="27">
        <v>0</v>
      </c>
      <c r="J6" s="27">
        <v>0</v>
      </c>
      <c r="K6" s="27">
        <v>0</v>
      </c>
      <c r="L6" s="27">
        <v>0</v>
      </c>
      <c r="M6" s="27">
        <v>0</v>
      </c>
      <c r="N6" s="27">
        <v>0</v>
      </c>
    </row>
    <row r="7" spans="1:14" ht="14" x14ac:dyDescent="0.15">
      <c r="A7" s="11" t="s">
        <v>305</v>
      </c>
      <c r="B7" s="29" t="s">
        <v>270</v>
      </c>
      <c r="C7" s="27" t="s">
        <v>41</v>
      </c>
      <c r="D7" s="27">
        <v>1</v>
      </c>
      <c r="E7" s="27">
        <v>0</v>
      </c>
      <c r="F7" s="27">
        <v>0</v>
      </c>
      <c r="G7" s="27">
        <v>-35.294399999999996</v>
      </c>
      <c r="H7" s="27">
        <v>2.9411999999999998</v>
      </c>
      <c r="I7" s="27">
        <v>0</v>
      </c>
      <c r="J7" s="27">
        <v>0</v>
      </c>
      <c r="K7" s="27">
        <v>0</v>
      </c>
      <c r="L7" s="27">
        <v>0</v>
      </c>
      <c r="M7" s="27">
        <v>0</v>
      </c>
      <c r="N7" s="27">
        <v>0</v>
      </c>
    </row>
    <row r="8" spans="1:14" ht="14" x14ac:dyDescent="0.15">
      <c r="A8" s="11" t="s">
        <v>305</v>
      </c>
      <c r="B8" s="29" t="s">
        <v>241</v>
      </c>
      <c r="C8" s="27" t="s">
        <v>41</v>
      </c>
      <c r="D8" s="27">
        <v>1</v>
      </c>
      <c r="E8" s="27">
        <v>0</v>
      </c>
      <c r="F8" s="27">
        <v>0</v>
      </c>
      <c r="G8" s="27">
        <v>2.7866</v>
      </c>
      <c r="H8" s="27">
        <v>1.5221</v>
      </c>
      <c r="I8" s="27">
        <v>0</v>
      </c>
      <c r="J8" s="27">
        <v>0</v>
      </c>
      <c r="K8" s="27">
        <v>0</v>
      </c>
      <c r="L8" s="27">
        <v>0</v>
      </c>
      <c r="M8" s="27">
        <v>0</v>
      </c>
      <c r="N8" s="27">
        <v>0</v>
      </c>
    </row>
    <row r="9" spans="1:14" ht="14" x14ac:dyDescent="0.15">
      <c r="A9" s="11" t="s">
        <v>305</v>
      </c>
      <c r="B9" s="29" t="s">
        <v>242</v>
      </c>
      <c r="C9" s="27" t="s">
        <v>41</v>
      </c>
      <c r="D9" s="27">
        <v>1</v>
      </c>
      <c r="E9" s="27">
        <v>0</v>
      </c>
      <c r="F9" s="27">
        <v>0</v>
      </c>
      <c r="G9" s="27">
        <v>0.59179999999999999</v>
      </c>
      <c r="H9" s="27">
        <v>0.61019999999999996</v>
      </c>
      <c r="I9" s="27">
        <v>0</v>
      </c>
      <c r="J9" s="27">
        <v>0</v>
      </c>
      <c r="K9" s="27">
        <v>0</v>
      </c>
      <c r="L9" s="27">
        <v>0</v>
      </c>
      <c r="M9" s="27">
        <v>0</v>
      </c>
      <c r="N9" s="27">
        <v>0</v>
      </c>
    </row>
    <row r="10" spans="1:14" ht="14" x14ac:dyDescent="0.15">
      <c r="A10" s="11" t="s">
        <v>305</v>
      </c>
      <c r="B10" s="29" t="s">
        <v>243</v>
      </c>
      <c r="C10" s="27" t="s">
        <v>41</v>
      </c>
      <c r="D10" s="27">
        <v>1</v>
      </c>
      <c r="E10" s="27">
        <v>0</v>
      </c>
      <c r="F10" s="27">
        <v>0</v>
      </c>
      <c r="G10" s="27">
        <v>0.49070000000000003</v>
      </c>
      <c r="H10" s="27">
        <v>1.2208000000000001</v>
      </c>
      <c r="I10" s="27">
        <v>0</v>
      </c>
      <c r="J10" s="27">
        <v>0</v>
      </c>
      <c r="K10" s="27">
        <v>0</v>
      </c>
      <c r="L10" s="27">
        <v>0</v>
      </c>
      <c r="M10" s="27">
        <v>0</v>
      </c>
      <c r="N10" s="27">
        <v>0</v>
      </c>
    </row>
    <row r="11" spans="1:14" ht="14" x14ac:dyDescent="0.15">
      <c r="A11" s="11" t="s">
        <v>305</v>
      </c>
      <c r="B11" s="29" t="s">
        <v>244</v>
      </c>
      <c r="C11" s="27" t="s">
        <v>41</v>
      </c>
      <c r="D11" s="27">
        <v>1</v>
      </c>
      <c r="E11" s="27">
        <v>0</v>
      </c>
      <c r="F11" s="27">
        <v>0</v>
      </c>
      <c r="G11" s="27">
        <v>5.1144999999999996</v>
      </c>
      <c r="H11" s="27">
        <v>2.4434</v>
      </c>
      <c r="I11" s="27">
        <v>0</v>
      </c>
      <c r="J11" s="27">
        <v>0</v>
      </c>
      <c r="K11" s="27">
        <v>0</v>
      </c>
      <c r="L11" s="27">
        <v>0</v>
      </c>
      <c r="M11" s="27">
        <v>0</v>
      </c>
      <c r="N11" s="27">
        <v>0</v>
      </c>
    </row>
    <row r="12" spans="1:14" ht="14" x14ac:dyDescent="0.15">
      <c r="A12" s="11" t="s">
        <v>305</v>
      </c>
      <c r="B12" s="29" t="s">
        <v>245</v>
      </c>
      <c r="C12" s="27" t="s">
        <v>41</v>
      </c>
      <c r="D12" s="27">
        <v>1</v>
      </c>
      <c r="E12" s="27">
        <v>0</v>
      </c>
      <c r="F12" s="27">
        <v>0</v>
      </c>
      <c r="G12" s="27">
        <v>2.5632000000000001</v>
      </c>
      <c r="H12" s="27">
        <v>1.2251000000000001</v>
      </c>
      <c r="I12" s="27">
        <v>0</v>
      </c>
      <c r="J12" s="27">
        <v>0</v>
      </c>
      <c r="K12" s="27">
        <v>0</v>
      </c>
      <c r="L12" s="27">
        <v>0</v>
      </c>
      <c r="M12" s="27">
        <v>0</v>
      </c>
      <c r="N12" s="27">
        <v>0</v>
      </c>
    </row>
    <row r="13" spans="1:14" ht="14" x14ac:dyDescent="0.15">
      <c r="A13" s="11" t="s">
        <v>305</v>
      </c>
      <c r="B13" s="29" t="s">
        <v>246</v>
      </c>
      <c r="C13" s="27" t="s">
        <v>41</v>
      </c>
      <c r="D13" s="27">
        <v>1</v>
      </c>
      <c r="E13" s="27">
        <v>0</v>
      </c>
      <c r="F13" s="27">
        <v>0</v>
      </c>
      <c r="G13" s="27">
        <v>-2.3113000000000001</v>
      </c>
      <c r="H13" s="27">
        <v>2.1320999999999999</v>
      </c>
      <c r="I13" s="27">
        <v>0</v>
      </c>
      <c r="J13" s="27">
        <v>0</v>
      </c>
      <c r="K13" s="27">
        <v>0</v>
      </c>
      <c r="L13" s="27">
        <v>0</v>
      </c>
      <c r="M13" s="27">
        <v>0</v>
      </c>
      <c r="N13" s="27">
        <v>0</v>
      </c>
    </row>
    <row r="14" spans="1:14" ht="14" x14ac:dyDescent="0.15">
      <c r="A14" s="11" t="s">
        <v>305</v>
      </c>
      <c r="B14" s="29" t="s">
        <v>247</v>
      </c>
      <c r="C14" s="27" t="s">
        <v>41</v>
      </c>
      <c r="D14" s="27">
        <v>1</v>
      </c>
      <c r="E14" s="27">
        <v>0</v>
      </c>
      <c r="F14" s="27">
        <v>0</v>
      </c>
      <c r="G14" s="27">
        <v>5.4565000000000001</v>
      </c>
      <c r="H14" s="27">
        <v>2.1398999999999999</v>
      </c>
      <c r="I14" s="27">
        <v>0</v>
      </c>
      <c r="J14" s="27">
        <v>0</v>
      </c>
      <c r="K14" s="27">
        <v>0</v>
      </c>
      <c r="L14" s="27">
        <v>0</v>
      </c>
      <c r="M14" s="27">
        <v>0</v>
      </c>
      <c r="N14" s="27">
        <v>0</v>
      </c>
    </row>
    <row r="15" spans="1:14" ht="14" x14ac:dyDescent="0.15">
      <c r="A15" s="11" t="s">
        <v>305</v>
      </c>
      <c r="B15" s="29" t="s">
        <v>248</v>
      </c>
      <c r="C15" s="27" t="s">
        <v>41</v>
      </c>
      <c r="D15" s="27">
        <v>1</v>
      </c>
      <c r="E15" s="27">
        <v>0</v>
      </c>
      <c r="F15" s="27">
        <v>0</v>
      </c>
      <c r="G15" s="27">
        <v>-3.8872</v>
      </c>
      <c r="H15" s="27">
        <v>1.5226</v>
      </c>
      <c r="I15" s="27">
        <v>0</v>
      </c>
      <c r="J15" s="27">
        <v>0</v>
      </c>
      <c r="K15" s="27">
        <v>0</v>
      </c>
      <c r="L15" s="27">
        <v>0</v>
      </c>
      <c r="M15" s="27">
        <v>0</v>
      </c>
      <c r="N15" s="27">
        <v>0</v>
      </c>
    </row>
    <row r="16" spans="1:14" ht="14" x14ac:dyDescent="0.15">
      <c r="A16" s="11" t="s">
        <v>305</v>
      </c>
      <c r="B16" s="29" t="s">
        <v>271</v>
      </c>
      <c r="C16" s="27" t="s">
        <v>41</v>
      </c>
      <c r="D16" s="27">
        <v>1</v>
      </c>
      <c r="E16" s="27">
        <v>0</v>
      </c>
      <c r="F16" s="27">
        <v>0</v>
      </c>
      <c r="G16" s="27">
        <v>0</v>
      </c>
      <c r="H16" s="27">
        <v>1</v>
      </c>
      <c r="I16" s="27">
        <v>0</v>
      </c>
      <c r="J16" s="27">
        <v>0</v>
      </c>
      <c r="K16" s="27">
        <v>0</v>
      </c>
      <c r="L16" s="27">
        <v>0</v>
      </c>
      <c r="M16" s="27">
        <v>0</v>
      </c>
      <c r="N16" s="27">
        <v>0</v>
      </c>
    </row>
    <row r="17" spans="1:14" ht="14" x14ac:dyDescent="0.15">
      <c r="A17" s="11" t="s">
        <v>305</v>
      </c>
      <c r="B17" s="29" t="s">
        <v>272</v>
      </c>
      <c r="C17" s="27" t="s">
        <v>41</v>
      </c>
      <c r="D17" s="27">
        <v>1</v>
      </c>
      <c r="E17" s="27">
        <v>0</v>
      </c>
      <c r="F17" s="27">
        <v>0</v>
      </c>
      <c r="G17" s="27">
        <v>0</v>
      </c>
      <c r="H17" s="27">
        <v>1</v>
      </c>
      <c r="I17" s="27">
        <v>0</v>
      </c>
      <c r="J17" s="27">
        <v>0</v>
      </c>
      <c r="K17" s="27">
        <v>0</v>
      </c>
      <c r="L17" s="27">
        <v>0</v>
      </c>
      <c r="M17" s="27">
        <v>0</v>
      </c>
      <c r="N17" s="27">
        <v>0</v>
      </c>
    </row>
    <row r="18" spans="1:14" ht="14" x14ac:dyDescent="0.15">
      <c r="A18" s="11" t="s">
        <v>305</v>
      </c>
      <c r="B18" s="29" t="s">
        <v>105</v>
      </c>
      <c r="C18" s="27" t="s">
        <v>41</v>
      </c>
      <c r="D18" s="27">
        <v>1</v>
      </c>
      <c r="E18" s="27">
        <v>0</v>
      </c>
      <c r="F18" s="27">
        <v>0</v>
      </c>
      <c r="G18" s="27">
        <v>0</v>
      </c>
      <c r="H18" s="27">
        <v>1</v>
      </c>
      <c r="I18" s="27">
        <v>0</v>
      </c>
      <c r="J18" s="27">
        <v>0</v>
      </c>
      <c r="K18" s="27">
        <v>0</v>
      </c>
      <c r="L18" s="27">
        <v>0</v>
      </c>
      <c r="M18" s="27">
        <v>0</v>
      </c>
      <c r="N18" s="27">
        <v>0</v>
      </c>
    </row>
    <row r="19" spans="1:14" ht="14" x14ac:dyDescent="0.15">
      <c r="A19" s="11" t="s">
        <v>305</v>
      </c>
      <c r="B19" s="29" t="s">
        <v>106</v>
      </c>
      <c r="C19" s="27" t="s">
        <v>41</v>
      </c>
      <c r="D19" s="27">
        <v>1</v>
      </c>
      <c r="E19" s="27">
        <v>0</v>
      </c>
      <c r="F19" s="27">
        <v>0</v>
      </c>
      <c r="G19" s="27">
        <v>0</v>
      </c>
      <c r="H19" s="27">
        <v>1</v>
      </c>
      <c r="I19" s="27">
        <v>0</v>
      </c>
      <c r="J19" s="27">
        <v>0</v>
      </c>
      <c r="K19" s="27">
        <v>0</v>
      </c>
      <c r="L19" s="27">
        <v>0</v>
      </c>
      <c r="M19" s="27">
        <v>0</v>
      </c>
      <c r="N19" s="27">
        <v>0</v>
      </c>
    </row>
    <row r="20" spans="1:14" ht="14" x14ac:dyDescent="0.15">
      <c r="A20" s="11" t="s">
        <v>305</v>
      </c>
      <c r="B20" s="29" t="s">
        <v>107</v>
      </c>
      <c r="C20" s="27" t="s">
        <v>41</v>
      </c>
      <c r="D20" s="27">
        <v>1</v>
      </c>
      <c r="E20" s="27">
        <v>0</v>
      </c>
      <c r="F20" s="27">
        <v>0</v>
      </c>
      <c r="G20" s="27">
        <v>0</v>
      </c>
      <c r="H20" s="27">
        <v>1</v>
      </c>
      <c r="I20" s="27">
        <v>0</v>
      </c>
      <c r="J20" s="27">
        <v>0</v>
      </c>
      <c r="K20" s="27">
        <v>0</v>
      </c>
      <c r="L20" s="27">
        <v>0</v>
      </c>
      <c r="M20" s="27">
        <v>0</v>
      </c>
      <c r="N20" s="27">
        <v>0</v>
      </c>
    </row>
    <row r="21" spans="1:14" ht="14" x14ac:dyDescent="0.15">
      <c r="A21" s="11" t="s">
        <v>305</v>
      </c>
      <c r="B21" s="29" t="s">
        <v>135</v>
      </c>
      <c r="C21" s="27" t="s">
        <v>41</v>
      </c>
      <c r="D21" s="27">
        <v>1</v>
      </c>
      <c r="E21" s="27">
        <v>0</v>
      </c>
      <c r="F21" s="27">
        <v>0</v>
      </c>
      <c r="G21" s="27">
        <v>0</v>
      </c>
      <c r="H21" s="27">
        <v>1</v>
      </c>
      <c r="I21" s="27">
        <v>0</v>
      </c>
      <c r="J21" s="27">
        <v>0</v>
      </c>
      <c r="K21" s="27">
        <v>0</v>
      </c>
      <c r="L21" s="27">
        <v>0</v>
      </c>
      <c r="M21" s="27">
        <v>0</v>
      </c>
      <c r="N21" s="27">
        <v>0</v>
      </c>
    </row>
    <row r="22" spans="1:14" ht="14" x14ac:dyDescent="0.15">
      <c r="A22" s="11" t="s">
        <v>305</v>
      </c>
      <c r="B22" s="29" t="s">
        <v>136</v>
      </c>
      <c r="C22" s="27" t="s">
        <v>41</v>
      </c>
      <c r="D22" s="27">
        <v>1</v>
      </c>
      <c r="E22" s="27">
        <v>0</v>
      </c>
      <c r="F22" s="27">
        <v>0</v>
      </c>
      <c r="G22" s="27">
        <v>0</v>
      </c>
      <c r="H22" s="27">
        <v>1</v>
      </c>
      <c r="I22" s="27">
        <v>0</v>
      </c>
      <c r="J22" s="27">
        <v>0</v>
      </c>
      <c r="K22" s="27">
        <v>0</v>
      </c>
      <c r="L22" s="27">
        <v>0</v>
      </c>
      <c r="M22" s="27">
        <v>0</v>
      </c>
      <c r="N22" s="27">
        <v>0</v>
      </c>
    </row>
    <row r="23" spans="1:14" ht="14" x14ac:dyDescent="0.15">
      <c r="A23" s="11" t="s">
        <v>305</v>
      </c>
      <c r="B23" s="29" t="s">
        <v>137</v>
      </c>
      <c r="C23" s="27" t="s">
        <v>41</v>
      </c>
      <c r="D23" s="27">
        <v>1</v>
      </c>
      <c r="E23" s="27">
        <v>0</v>
      </c>
      <c r="F23" s="27">
        <v>0</v>
      </c>
      <c r="G23" s="27">
        <v>0</v>
      </c>
      <c r="H23" s="27">
        <v>1</v>
      </c>
      <c r="I23" s="27">
        <v>0</v>
      </c>
      <c r="J23" s="27">
        <v>0</v>
      </c>
      <c r="K23" s="27">
        <v>0</v>
      </c>
      <c r="L23" s="27">
        <v>0</v>
      </c>
      <c r="M23" s="27">
        <v>0</v>
      </c>
      <c r="N23" s="27">
        <v>0</v>
      </c>
    </row>
    <row r="24" spans="1:14" ht="14" x14ac:dyDescent="0.15">
      <c r="A24" s="11" t="s">
        <v>305</v>
      </c>
      <c r="B24" s="29" t="s">
        <v>383</v>
      </c>
      <c r="C24" s="27" t="s">
        <v>41</v>
      </c>
      <c r="D24" s="27">
        <v>1</v>
      </c>
      <c r="E24" s="27">
        <v>0</v>
      </c>
      <c r="F24" s="27">
        <v>0</v>
      </c>
      <c r="G24" s="27">
        <v>0</v>
      </c>
      <c r="H24" s="27">
        <v>1</v>
      </c>
      <c r="I24" s="27">
        <v>0</v>
      </c>
      <c r="J24" s="27">
        <v>0</v>
      </c>
      <c r="K24" s="27">
        <v>0</v>
      </c>
      <c r="L24" s="27">
        <v>0</v>
      </c>
      <c r="M24" s="27">
        <v>0</v>
      </c>
      <c r="N24" s="27">
        <v>0</v>
      </c>
    </row>
    <row r="25" spans="1:14" ht="14" x14ac:dyDescent="0.15">
      <c r="A25" s="11" t="s">
        <v>305</v>
      </c>
      <c r="B25" s="29" t="s">
        <v>128</v>
      </c>
      <c r="C25" s="27" t="s">
        <v>41</v>
      </c>
      <c r="D25" s="27">
        <v>1</v>
      </c>
      <c r="E25" s="27">
        <v>0</v>
      </c>
      <c r="F25" s="27">
        <v>0</v>
      </c>
      <c r="G25" s="27">
        <v>0</v>
      </c>
      <c r="H25" s="27">
        <v>1</v>
      </c>
      <c r="I25" s="27">
        <v>0</v>
      </c>
      <c r="J25" s="27">
        <v>0</v>
      </c>
      <c r="K25" s="27">
        <v>0</v>
      </c>
      <c r="L25" s="27">
        <v>0</v>
      </c>
      <c r="M25" s="27">
        <v>0</v>
      </c>
      <c r="N25" s="27">
        <v>0</v>
      </c>
    </row>
    <row r="26" spans="1:14" ht="14" x14ac:dyDescent="0.15">
      <c r="A26" s="11" t="s">
        <v>305</v>
      </c>
      <c r="B26" s="29" t="s">
        <v>129</v>
      </c>
      <c r="C26" s="27" t="s">
        <v>41</v>
      </c>
      <c r="D26" s="27">
        <v>1</v>
      </c>
      <c r="E26" s="27">
        <v>0</v>
      </c>
      <c r="F26" s="27">
        <v>0</v>
      </c>
      <c r="G26" s="27">
        <v>-48.896999999999998</v>
      </c>
      <c r="H26" s="27">
        <v>5.3800000000000001E-2</v>
      </c>
      <c r="I26" s="27">
        <v>-2.0000000000000002E-5</v>
      </c>
      <c r="J26" s="27">
        <v>3E-9</v>
      </c>
      <c r="K26" s="27">
        <v>0</v>
      </c>
      <c r="L26" s="27">
        <v>0</v>
      </c>
      <c r="M26" s="27">
        <v>0</v>
      </c>
      <c r="N26" s="27">
        <v>0</v>
      </c>
    </row>
    <row r="27" spans="1:14" ht="14" x14ac:dyDescent="0.15">
      <c r="A27" s="11" t="s">
        <v>305</v>
      </c>
      <c r="B27" s="29" t="s">
        <v>380</v>
      </c>
      <c r="C27" s="27" t="s">
        <v>41</v>
      </c>
      <c r="D27" s="27">
        <v>1</v>
      </c>
      <c r="E27" s="27">
        <v>0</v>
      </c>
      <c r="F27" s="27">
        <v>0</v>
      </c>
      <c r="G27" s="27">
        <v>0</v>
      </c>
      <c r="H27" s="27">
        <v>1</v>
      </c>
      <c r="I27" s="27">
        <v>0</v>
      </c>
      <c r="J27" s="27">
        <v>0</v>
      </c>
      <c r="K27" s="27">
        <v>0</v>
      </c>
      <c r="L27" s="27">
        <v>0</v>
      </c>
      <c r="M27" s="27">
        <v>0</v>
      </c>
      <c r="N27" s="27">
        <v>0</v>
      </c>
    </row>
    <row r="28" spans="1:14" ht="14" x14ac:dyDescent="0.15">
      <c r="A28" s="11" t="s">
        <v>305</v>
      </c>
      <c r="B28" s="29" t="s">
        <v>381</v>
      </c>
      <c r="C28" s="27" t="s">
        <v>41</v>
      </c>
      <c r="D28" s="27">
        <v>1</v>
      </c>
      <c r="E28" s="27">
        <v>0</v>
      </c>
      <c r="F28" s="27">
        <v>0</v>
      </c>
      <c r="G28" s="27">
        <v>0</v>
      </c>
      <c r="H28" s="27">
        <v>1</v>
      </c>
      <c r="I28" s="27">
        <v>0</v>
      </c>
      <c r="J28" s="27">
        <v>0</v>
      </c>
      <c r="K28" s="27">
        <v>0</v>
      </c>
      <c r="L28" s="27">
        <v>0</v>
      </c>
      <c r="M28" s="27">
        <v>0</v>
      </c>
      <c r="N28" s="27">
        <v>0</v>
      </c>
    </row>
    <row r="29" spans="1:14" ht="14" x14ac:dyDescent="0.15">
      <c r="A29" s="11" t="s">
        <v>305</v>
      </c>
      <c r="B29" s="29" t="s">
        <v>382</v>
      </c>
      <c r="C29" s="27" t="s">
        <v>41</v>
      </c>
      <c r="D29" s="27">
        <v>1</v>
      </c>
      <c r="E29" s="27">
        <v>0</v>
      </c>
      <c r="F29" s="27">
        <v>0</v>
      </c>
      <c r="G29" s="27">
        <v>0</v>
      </c>
      <c r="H29" s="27">
        <v>1</v>
      </c>
      <c r="I29" s="27">
        <v>0</v>
      </c>
      <c r="J29" s="27">
        <v>0</v>
      </c>
      <c r="K29" s="27">
        <v>0</v>
      </c>
      <c r="L29" s="27">
        <v>0</v>
      </c>
      <c r="M29" s="27">
        <v>0</v>
      </c>
      <c r="N29" s="27">
        <v>0</v>
      </c>
    </row>
    <row r="30" spans="1:14" ht="14" x14ac:dyDescent="0.15">
      <c r="A30" s="11" t="s">
        <v>305</v>
      </c>
      <c r="B30" s="29" t="s">
        <v>111</v>
      </c>
      <c r="C30" s="27" t="s">
        <v>41</v>
      </c>
      <c r="D30" s="27">
        <v>1</v>
      </c>
      <c r="E30" s="27">
        <v>0</v>
      </c>
      <c r="F30" s="27">
        <v>0</v>
      </c>
      <c r="G30" s="27">
        <v>-273.2</v>
      </c>
      <c r="H30" s="27">
        <v>0.49024200000000001</v>
      </c>
      <c r="I30" s="27">
        <v>0</v>
      </c>
      <c r="J30" s="27">
        <v>0</v>
      </c>
      <c r="K30" s="27">
        <v>0</v>
      </c>
      <c r="L30" s="27">
        <v>0</v>
      </c>
      <c r="M30" s="27">
        <v>0</v>
      </c>
      <c r="N30" s="27">
        <v>0</v>
      </c>
    </row>
    <row r="31" spans="1:14" ht="14" x14ac:dyDescent="0.15">
      <c r="A31" s="11" t="s">
        <v>305</v>
      </c>
      <c r="B31" s="29" t="s">
        <v>112</v>
      </c>
      <c r="C31" s="27" t="s">
        <v>41</v>
      </c>
      <c r="D31" s="27">
        <v>1</v>
      </c>
      <c r="E31" s="27">
        <v>0</v>
      </c>
      <c r="F31" s="27">
        <v>0</v>
      </c>
      <c r="G31" s="27">
        <v>-273.2</v>
      </c>
      <c r="H31" s="27">
        <v>0.49024200000000001</v>
      </c>
      <c r="I31" s="27">
        <v>0</v>
      </c>
      <c r="J31" s="27">
        <v>0</v>
      </c>
      <c r="K31" s="27">
        <v>0</v>
      </c>
      <c r="L31" s="27">
        <v>0</v>
      </c>
      <c r="M31" s="27">
        <v>0</v>
      </c>
      <c r="N31" s="27">
        <v>0</v>
      </c>
    </row>
    <row r="32" spans="1:14" ht="14" x14ac:dyDescent="0.15">
      <c r="A32" s="11" t="s">
        <v>305</v>
      </c>
      <c r="B32" s="29" t="s">
        <v>113</v>
      </c>
      <c r="C32" s="27" t="s">
        <v>41</v>
      </c>
      <c r="D32" s="27">
        <v>1</v>
      </c>
      <c r="E32" s="27">
        <v>0</v>
      </c>
      <c r="F32" s="27">
        <v>0</v>
      </c>
      <c r="G32" s="27">
        <v>-273.2</v>
      </c>
      <c r="H32" s="27">
        <v>0.49024200000000001</v>
      </c>
      <c r="I32" s="27">
        <v>0</v>
      </c>
      <c r="J32" s="27">
        <v>0</v>
      </c>
      <c r="K32" s="27">
        <v>0</v>
      </c>
      <c r="L32" s="27">
        <v>0</v>
      </c>
      <c r="M32" s="27">
        <v>0</v>
      </c>
      <c r="N32" s="27">
        <v>0</v>
      </c>
    </row>
    <row r="33" spans="1:14" ht="14" x14ac:dyDescent="0.15">
      <c r="A33" s="11" t="s">
        <v>305</v>
      </c>
      <c r="B33" s="11" t="s">
        <v>250</v>
      </c>
      <c r="C33" s="27" t="s">
        <v>41</v>
      </c>
      <c r="D33" s="27">
        <v>1</v>
      </c>
      <c r="E33" s="27">
        <v>0</v>
      </c>
      <c r="F33" s="27">
        <v>0</v>
      </c>
      <c r="G33" s="27">
        <v>0</v>
      </c>
      <c r="H33" s="27">
        <v>1.611E-3</v>
      </c>
      <c r="I33" s="27">
        <v>0</v>
      </c>
      <c r="J33" s="27">
        <v>0</v>
      </c>
      <c r="K33" s="27">
        <v>0</v>
      </c>
      <c r="L33" s="27">
        <v>0</v>
      </c>
      <c r="M33" s="27">
        <v>0</v>
      </c>
      <c r="N33" s="27">
        <v>0</v>
      </c>
    </row>
    <row r="34" spans="1:14" ht="14" x14ac:dyDescent="0.15">
      <c r="A34" s="11" t="s">
        <v>305</v>
      </c>
      <c r="B34" s="11" t="s">
        <v>251</v>
      </c>
      <c r="C34" s="27" t="s">
        <v>41</v>
      </c>
      <c r="D34" s="27">
        <v>1</v>
      </c>
      <c r="E34" s="27">
        <v>0</v>
      </c>
      <c r="F34" s="27">
        <v>0</v>
      </c>
      <c r="G34" s="27">
        <v>0</v>
      </c>
      <c r="H34" s="27">
        <v>2.441E-3</v>
      </c>
      <c r="I34" s="27">
        <v>0</v>
      </c>
      <c r="J34" s="27">
        <v>0</v>
      </c>
      <c r="K34" s="27">
        <v>0</v>
      </c>
      <c r="L34" s="27">
        <v>0</v>
      </c>
      <c r="M34" s="27">
        <v>0</v>
      </c>
      <c r="N34" s="27">
        <v>0</v>
      </c>
    </row>
    <row r="35" spans="1:14" ht="14" x14ac:dyDescent="0.15">
      <c r="A35" s="11" t="s">
        <v>305</v>
      </c>
      <c r="B35" s="11" t="s">
        <v>252</v>
      </c>
      <c r="C35" s="27" t="s">
        <v>41</v>
      </c>
      <c r="D35" s="27">
        <v>1</v>
      </c>
      <c r="E35" s="27">
        <v>0</v>
      </c>
      <c r="F35" s="27">
        <v>0</v>
      </c>
      <c r="G35" s="27">
        <v>0</v>
      </c>
      <c r="H35" s="27">
        <v>-2.441E-3</v>
      </c>
      <c r="I35" s="27">
        <v>0</v>
      </c>
      <c r="J35" s="27">
        <v>0</v>
      </c>
      <c r="K35" s="27">
        <v>0</v>
      </c>
      <c r="L35" s="27">
        <v>0</v>
      </c>
      <c r="M35" s="27">
        <v>0</v>
      </c>
      <c r="N35" s="27">
        <v>0</v>
      </c>
    </row>
    <row r="36" spans="1:14" ht="14" x14ac:dyDescent="0.15">
      <c r="A36" s="11" t="s">
        <v>305</v>
      </c>
      <c r="B36" s="11" t="s">
        <v>253</v>
      </c>
      <c r="C36" s="27" t="s">
        <v>41</v>
      </c>
      <c r="D36" s="27">
        <v>1</v>
      </c>
      <c r="E36" s="27">
        <v>0</v>
      </c>
      <c r="F36" s="27">
        <v>0</v>
      </c>
      <c r="G36" s="27">
        <v>0</v>
      </c>
      <c r="H36" s="27">
        <v>5.8589999999999996E-3</v>
      </c>
      <c r="I36" s="27">
        <v>0</v>
      </c>
      <c r="J36" s="27">
        <v>0</v>
      </c>
      <c r="K36" s="27">
        <v>0</v>
      </c>
      <c r="L36" s="27">
        <v>0</v>
      </c>
      <c r="M36" s="27">
        <v>0</v>
      </c>
      <c r="N36" s="27">
        <v>0</v>
      </c>
    </row>
    <row r="37" spans="1:14" ht="14" x14ac:dyDescent="0.15">
      <c r="A37" s="11" t="s">
        <v>305</v>
      </c>
      <c r="B37" s="11" t="s">
        <v>254</v>
      </c>
      <c r="C37" s="27" t="s">
        <v>41</v>
      </c>
      <c r="D37" s="27">
        <v>1</v>
      </c>
      <c r="E37" s="27">
        <v>0</v>
      </c>
      <c r="F37" s="27">
        <v>0</v>
      </c>
      <c r="G37" s="27">
        <v>0</v>
      </c>
      <c r="H37" s="27">
        <v>-5.8589999999999996E-3</v>
      </c>
      <c r="I37" s="27">
        <v>0</v>
      </c>
      <c r="J37" s="27">
        <v>0</v>
      </c>
      <c r="K37" s="27">
        <v>0</v>
      </c>
      <c r="L37" s="27">
        <v>0</v>
      </c>
      <c r="M37" s="27">
        <v>0</v>
      </c>
      <c r="N37" s="27">
        <v>0</v>
      </c>
    </row>
    <row r="38" spans="1:14" ht="14" x14ac:dyDescent="0.15">
      <c r="A38" s="11" t="s">
        <v>305</v>
      </c>
      <c r="B38" s="11" t="s">
        <v>255</v>
      </c>
      <c r="C38" s="27" t="s">
        <v>41</v>
      </c>
      <c r="D38" s="27">
        <v>1</v>
      </c>
      <c r="E38" s="27">
        <v>0</v>
      </c>
      <c r="F38" s="27">
        <v>0</v>
      </c>
      <c r="G38" s="27">
        <v>0</v>
      </c>
      <c r="H38" s="27">
        <v>9.1600000000000004E-4</v>
      </c>
      <c r="I38" s="27">
        <v>0</v>
      </c>
      <c r="J38" s="27">
        <v>0</v>
      </c>
      <c r="K38" s="27">
        <v>0</v>
      </c>
      <c r="L38" s="27">
        <v>0</v>
      </c>
      <c r="M38" s="27">
        <v>0</v>
      </c>
      <c r="N38" s="27">
        <v>0</v>
      </c>
    </row>
    <row r="39" spans="1:14" ht="14" x14ac:dyDescent="0.15">
      <c r="A39" s="11" t="s">
        <v>305</v>
      </c>
      <c r="B39" s="11" t="s">
        <v>256</v>
      </c>
      <c r="C39" s="27" t="s">
        <v>41</v>
      </c>
      <c r="D39" s="27">
        <v>1</v>
      </c>
      <c r="E39" s="27">
        <v>0</v>
      </c>
      <c r="F39" s="27">
        <v>0</v>
      </c>
      <c r="G39" s="27">
        <v>0</v>
      </c>
      <c r="H39" s="27">
        <v>4.6099999999999998E-4</v>
      </c>
      <c r="I39" s="27">
        <v>0</v>
      </c>
      <c r="J39" s="27">
        <v>0</v>
      </c>
      <c r="K39" s="27">
        <v>0</v>
      </c>
      <c r="L39" s="27">
        <v>0</v>
      </c>
      <c r="M39" s="27">
        <v>0</v>
      </c>
      <c r="N39" s="27">
        <v>0</v>
      </c>
    </row>
    <row r="40" spans="1:14" ht="14" x14ac:dyDescent="0.15">
      <c r="A40" s="11" t="s">
        <v>305</v>
      </c>
      <c r="B40" s="11" t="s">
        <v>257</v>
      </c>
      <c r="C40" s="27" t="s">
        <v>41</v>
      </c>
      <c r="D40" s="27">
        <v>1</v>
      </c>
      <c r="E40" s="27">
        <v>0</v>
      </c>
      <c r="F40" s="27">
        <v>0</v>
      </c>
      <c r="G40" s="27">
        <v>0</v>
      </c>
      <c r="H40" s="27">
        <v>-4.6099999999999998E-4</v>
      </c>
      <c r="I40" s="27">
        <v>0</v>
      </c>
      <c r="J40" s="27">
        <v>0</v>
      </c>
      <c r="K40" s="27">
        <v>0</v>
      </c>
      <c r="L40" s="27">
        <v>0</v>
      </c>
      <c r="M40" s="27">
        <v>0</v>
      </c>
      <c r="N40" s="27">
        <v>0</v>
      </c>
    </row>
    <row r="41" spans="1:14" ht="14" x14ac:dyDescent="0.15">
      <c r="A41" s="11" t="s">
        <v>305</v>
      </c>
      <c r="B41" s="11" t="s">
        <v>258</v>
      </c>
      <c r="C41" s="27" t="s">
        <v>41</v>
      </c>
      <c r="D41" s="27">
        <v>1</v>
      </c>
      <c r="E41" s="27">
        <v>0</v>
      </c>
      <c r="F41" s="27">
        <v>0</v>
      </c>
      <c r="G41" s="27">
        <v>0</v>
      </c>
      <c r="H41" s="27">
        <v>7.0399999999999998E-4</v>
      </c>
      <c r="I41" s="27">
        <v>0</v>
      </c>
      <c r="J41" s="27">
        <v>0</v>
      </c>
      <c r="K41" s="27">
        <v>0</v>
      </c>
      <c r="L41" s="27">
        <v>0</v>
      </c>
      <c r="M41" s="27">
        <v>0</v>
      </c>
      <c r="N41" s="27">
        <v>0</v>
      </c>
    </row>
    <row r="42" spans="1:14" ht="14" x14ac:dyDescent="0.15">
      <c r="A42" s="11" t="s">
        <v>305</v>
      </c>
      <c r="B42" s="11" t="s">
        <v>259</v>
      </c>
      <c r="C42" s="27" t="s">
        <v>41</v>
      </c>
      <c r="D42" s="27">
        <v>1</v>
      </c>
      <c r="E42" s="27">
        <v>0</v>
      </c>
      <c r="F42" s="27">
        <v>0</v>
      </c>
      <c r="G42" s="27">
        <v>0</v>
      </c>
      <c r="H42" s="27">
        <v>-7.0399999999999998E-4</v>
      </c>
      <c r="I42" s="27">
        <v>0</v>
      </c>
      <c r="J42" s="27">
        <v>0</v>
      </c>
      <c r="K42" s="27">
        <v>0</v>
      </c>
      <c r="L42" s="27">
        <v>0</v>
      </c>
      <c r="M42" s="27">
        <v>0</v>
      </c>
      <c r="N42" s="27">
        <v>0</v>
      </c>
    </row>
    <row r="43" spans="1:14" ht="14" x14ac:dyDescent="0.15">
      <c r="A43" s="11" t="s">
        <v>305</v>
      </c>
      <c r="B43" s="29" t="s">
        <v>174</v>
      </c>
      <c r="C43" s="27" t="s">
        <v>41</v>
      </c>
      <c r="D43" s="27">
        <v>1</v>
      </c>
      <c r="E43" s="27">
        <v>0</v>
      </c>
      <c r="F43" s="27">
        <v>0</v>
      </c>
      <c r="G43" s="27">
        <v>0</v>
      </c>
      <c r="H43" s="27">
        <v>1.2210000000000001E-3</v>
      </c>
      <c r="I43" s="27">
        <v>0</v>
      </c>
      <c r="J43" s="27">
        <v>0</v>
      </c>
      <c r="K43" s="27">
        <v>0</v>
      </c>
      <c r="L43" s="27">
        <v>0</v>
      </c>
      <c r="M43" s="27">
        <v>0</v>
      </c>
      <c r="N43" s="27">
        <v>0</v>
      </c>
    </row>
    <row r="44" spans="1:14" ht="14" x14ac:dyDescent="0.15">
      <c r="A44" s="11" t="s">
        <v>305</v>
      </c>
      <c r="B44" s="29" t="s">
        <v>175</v>
      </c>
      <c r="C44" s="27" t="s">
        <v>41</v>
      </c>
      <c r="D44" s="27">
        <v>1</v>
      </c>
      <c r="E44" s="27">
        <v>0</v>
      </c>
      <c r="F44" s="27">
        <v>0</v>
      </c>
      <c r="G44" s="27">
        <v>0</v>
      </c>
      <c r="H44" s="27">
        <v>1.2210000000000001E-3</v>
      </c>
      <c r="I44" s="27">
        <v>0</v>
      </c>
      <c r="J44" s="27">
        <v>0</v>
      </c>
      <c r="K44" s="27">
        <v>0</v>
      </c>
      <c r="L44" s="27">
        <v>0</v>
      </c>
      <c r="M44" s="27">
        <v>0</v>
      </c>
      <c r="N44" s="27">
        <v>0</v>
      </c>
    </row>
    <row r="45" spans="1:14" ht="14" x14ac:dyDescent="0.15">
      <c r="A45" s="11" t="s">
        <v>305</v>
      </c>
      <c r="B45" s="29" t="s">
        <v>176</v>
      </c>
      <c r="C45" s="27" t="s">
        <v>41</v>
      </c>
      <c r="D45" s="27">
        <v>1</v>
      </c>
      <c r="E45" s="27">
        <v>0</v>
      </c>
      <c r="F45" s="27">
        <v>0</v>
      </c>
      <c r="G45" s="27">
        <v>0</v>
      </c>
      <c r="H45" s="27">
        <v>1.2210000000000001E-3</v>
      </c>
      <c r="I45" s="27">
        <v>0</v>
      </c>
      <c r="J45" s="27">
        <v>0</v>
      </c>
      <c r="K45" s="27">
        <v>0</v>
      </c>
      <c r="L45" s="27">
        <v>0</v>
      </c>
      <c r="M45" s="27">
        <v>0</v>
      </c>
      <c r="N45" s="27">
        <v>0</v>
      </c>
    </row>
    <row r="46" spans="1:14" ht="14" x14ac:dyDescent="0.15">
      <c r="A46" s="11" t="s">
        <v>305</v>
      </c>
      <c r="B46" s="29" t="s">
        <v>145</v>
      </c>
      <c r="C46" s="27" t="s">
        <v>41</v>
      </c>
      <c r="D46" s="27">
        <v>1</v>
      </c>
      <c r="E46" s="27">
        <v>0</v>
      </c>
      <c r="F46" s="27">
        <v>0</v>
      </c>
      <c r="G46" s="27">
        <v>0</v>
      </c>
      <c r="H46" s="27">
        <v>5.8970000000000003E-3</v>
      </c>
      <c r="I46" s="27">
        <v>0</v>
      </c>
      <c r="J46" s="27">
        <v>0</v>
      </c>
      <c r="K46" s="27">
        <v>0</v>
      </c>
      <c r="L46" s="27">
        <v>0</v>
      </c>
      <c r="M46" s="27">
        <v>0</v>
      </c>
      <c r="N46" s="27">
        <v>0</v>
      </c>
    </row>
    <row r="47" spans="1:14" ht="14" x14ac:dyDescent="0.15">
      <c r="A47" s="11" t="s">
        <v>305</v>
      </c>
      <c r="B47" s="29" t="s">
        <v>144</v>
      </c>
      <c r="C47" s="27" t="s">
        <v>41</v>
      </c>
      <c r="D47" s="27">
        <v>1</v>
      </c>
      <c r="E47" s="27">
        <v>0</v>
      </c>
      <c r="F47" s="27">
        <v>0</v>
      </c>
      <c r="G47" s="27">
        <v>0</v>
      </c>
      <c r="H47" s="27">
        <v>-5.8409999999999998E-3</v>
      </c>
      <c r="I47" s="27">
        <v>0</v>
      </c>
      <c r="J47" s="27">
        <v>0</v>
      </c>
      <c r="K47" s="27">
        <v>0</v>
      </c>
      <c r="L47" s="27">
        <v>0</v>
      </c>
      <c r="M47" s="27">
        <v>0</v>
      </c>
      <c r="N47" s="27">
        <v>0</v>
      </c>
    </row>
    <row r="48" spans="1:14" ht="14" x14ac:dyDescent="0.15">
      <c r="A48" s="11" t="s">
        <v>305</v>
      </c>
      <c r="B48" s="29" t="s">
        <v>177</v>
      </c>
      <c r="C48" s="27" t="s">
        <v>41</v>
      </c>
      <c r="D48" s="27">
        <v>1</v>
      </c>
      <c r="E48" s="27">
        <v>0</v>
      </c>
      <c r="F48" s="27">
        <v>0</v>
      </c>
      <c r="G48" s="27">
        <v>0</v>
      </c>
      <c r="H48" s="27">
        <v>2.441E-3</v>
      </c>
      <c r="I48" s="27">
        <v>0</v>
      </c>
      <c r="J48" s="27">
        <v>0</v>
      </c>
      <c r="K48" s="27">
        <v>0</v>
      </c>
      <c r="L48" s="27">
        <v>0</v>
      </c>
      <c r="M48" s="27">
        <v>0</v>
      </c>
      <c r="N48" s="27">
        <v>0</v>
      </c>
    </row>
    <row r="49" spans="1:14" ht="14" x14ac:dyDescent="0.15">
      <c r="A49" s="11" t="s">
        <v>305</v>
      </c>
      <c r="B49" s="29" t="s">
        <v>147</v>
      </c>
      <c r="C49" s="27" t="s">
        <v>41</v>
      </c>
      <c r="D49" s="27">
        <v>1</v>
      </c>
      <c r="E49" s="27">
        <v>0</v>
      </c>
      <c r="F49" s="27">
        <v>0</v>
      </c>
      <c r="G49" s="27">
        <v>0</v>
      </c>
      <c r="H49" s="27">
        <v>2.441E-3</v>
      </c>
      <c r="I49" s="27">
        <v>0</v>
      </c>
      <c r="J49" s="27">
        <v>0</v>
      </c>
      <c r="K49" s="27">
        <v>0</v>
      </c>
      <c r="L49" s="27">
        <v>0</v>
      </c>
      <c r="M49" s="27">
        <v>0</v>
      </c>
      <c r="N49" s="27">
        <v>0</v>
      </c>
    </row>
    <row r="50" spans="1:14" ht="14" x14ac:dyDescent="0.15">
      <c r="A50" s="11" t="s">
        <v>297</v>
      </c>
      <c r="B50" s="13" t="s">
        <v>392</v>
      </c>
      <c r="C50" s="27" t="s">
        <v>41</v>
      </c>
      <c r="D50" s="27">
        <v>1</v>
      </c>
      <c r="E50" s="27">
        <v>0</v>
      </c>
      <c r="F50" s="27">
        <v>0</v>
      </c>
      <c r="G50" s="27">
        <v>0</v>
      </c>
      <c r="H50" s="27">
        <v>1</v>
      </c>
      <c r="I50" s="27">
        <v>0</v>
      </c>
      <c r="J50" s="27">
        <v>0</v>
      </c>
      <c r="K50" s="27">
        <v>0</v>
      </c>
      <c r="L50" s="27">
        <v>0</v>
      </c>
      <c r="M50" s="27">
        <v>0</v>
      </c>
      <c r="N50" s="27">
        <v>0</v>
      </c>
    </row>
    <row r="51" spans="1:14" ht="14" x14ac:dyDescent="0.15">
      <c r="A51" s="11" t="s">
        <v>297</v>
      </c>
      <c r="B51" s="13" t="s">
        <v>393</v>
      </c>
      <c r="C51" s="27" t="s">
        <v>41</v>
      </c>
      <c r="D51" s="27">
        <v>1</v>
      </c>
      <c r="E51" s="27">
        <v>0</v>
      </c>
      <c r="F51" s="27">
        <v>0</v>
      </c>
      <c r="G51" s="27">
        <v>0</v>
      </c>
      <c r="H51" s="27">
        <v>1</v>
      </c>
      <c r="I51" s="27">
        <v>0</v>
      </c>
      <c r="J51" s="27">
        <v>0</v>
      </c>
      <c r="K51" s="27">
        <v>0</v>
      </c>
      <c r="L51" s="27">
        <v>0</v>
      </c>
      <c r="M51" s="27">
        <v>0</v>
      </c>
      <c r="N51" s="27">
        <v>0</v>
      </c>
    </row>
    <row r="52" spans="1:14" ht="14" x14ac:dyDescent="0.15">
      <c r="A52" s="11" t="s">
        <v>297</v>
      </c>
      <c r="B52" s="11" t="s">
        <v>394</v>
      </c>
      <c r="C52" s="27" t="s">
        <v>41</v>
      </c>
      <c r="D52" s="27">
        <v>1</v>
      </c>
      <c r="E52" s="27">
        <v>0</v>
      </c>
      <c r="F52" s="27">
        <v>0</v>
      </c>
      <c r="G52" s="27">
        <v>0</v>
      </c>
      <c r="H52" s="27">
        <v>1</v>
      </c>
      <c r="I52" s="27">
        <v>0</v>
      </c>
      <c r="J52" s="27">
        <v>0</v>
      </c>
      <c r="K52" s="27">
        <v>0</v>
      </c>
      <c r="L52" s="27">
        <v>0</v>
      </c>
      <c r="M52" s="27">
        <v>0</v>
      </c>
      <c r="N52" s="27">
        <v>0</v>
      </c>
    </row>
    <row r="53" spans="1:14" ht="14" x14ac:dyDescent="0.15">
      <c r="A53" s="11" t="s">
        <v>297</v>
      </c>
      <c r="B53" s="11" t="s">
        <v>395</v>
      </c>
      <c r="C53" s="27" t="s">
        <v>41</v>
      </c>
      <c r="D53" s="27">
        <v>1</v>
      </c>
      <c r="E53" s="27">
        <v>0</v>
      </c>
      <c r="F53" s="27">
        <v>0</v>
      </c>
      <c r="G53" s="27">
        <v>0</v>
      </c>
      <c r="H53" s="27">
        <v>1.611E-3</v>
      </c>
      <c r="I53" s="27">
        <v>0</v>
      </c>
      <c r="J53" s="27">
        <v>0</v>
      </c>
      <c r="K53" s="27">
        <v>0</v>
      </c>
      <c r="L53" s="27">
        <v>0</v>
      </c>
      <c r="M53" s="27">
        <v>0</v>
      </c>
      <c r="N53" s="27">
        <v>0</v>
      </c>
    </row>
    <row r="54" spans="1:14" ht="14" x14ac:dyDescent="0.15">
      <c r="A54" s="11" t="s">
        <v>297</v>
      </c>
      <c r="B54" s="11" t="s">
        <v>396</v>
      </c>
      <c r="C54" s="27" t="s">
        <v>41</v>
      </c>
      <c r="D54" s="27">
        <v>1</v>
      </c>
      <c r="E54" s="27">
        <v>0</v>
      </c>
      <c r="F54" s="27">
        <v>0</v>
      </c>
      <c r="G54" s="27">
        <v>0</v>
      </c>
      <c r="H54" s="27">
        <v>2.441E-3</v>
      </c>
      <c r="I54" s="27">
        <v>0</v>
      </c>
      <c r="J54" s="27">
        <v>0</v>
      </c>
      <c r="K54" s="27">
        <v>0</v>
      </c>
      <c r="L54" s="27">
        <v>0</v>
      </c>
      <c r="M54" s="27">
        <v>0</v>
      </c>
      <c r="N54" s="27">
        <v>0</v>
      </c>
    </row>
    <row r="55" spans="1:14" ht="14" x14ac:dyDescent="0.15">
      <c r="A55" s="11" t="s">
        <v>297</v>
      </c>
      <c r="B55" s="11" t="s">
        <v>397</v>
      </c>
      <c r="C55" s="27" t="s">
        <v>41</v>
      </c>
      <c r="D55" s="27">
        <v>1</v>
      </c>
      <c r="E55" s="27">
        <v>0</v>
      </c>
      <c r="F55" s="27">
        <v>0</v>
      </c>
      <c r="G55" s="27">
        <v>0</v>
      </c>
      <c r="H55" s="27">
        <v>-2.441E-3</v>
      </c>
      <c r="I55" s="27">
        <v>0</v>
      </c>
      <c r="J55" s="27">
        <v>0</v>
      </c>
      <c r="K55" s="27">
        <v>0</v>
      </c>
      <c r="L55" s="27">
        <v>0</v>
      </c>
      <c r="M55" s="27">
        <v>0</v>
      </c>
      <c r="N55" s="27">
        <v>0</v>
      </c>
    </row>
    <row r="56" spans="1:14" ht="14" x14ac:dyDescent="0.15">
      <c r="A56" s="11" t="s">
        <v>297</v>
      </c>
      <c r="B56" s="11" t="s">
        <v>398</v>
      </c>
      <c r="C56" s="27" t="s">
        <v>41</v>
      </c>
      <c r="D56" s="27">
        <v>1</v>
      </c>
      <c r="E56" s="27">
        <v>0</v>
      </c>
      <c r="F56" s="27">
        <v>0</v>
      </c>
      <c r="G56" s="27">
        <v>0</v>
      </c>
      <c r="H56" s="27">
        <v>5.8589999999999996E-3</v>
      </c>
      <c r="I56" s="27">
        <v>0</v>
      </c>
      <c r="J56" s="27">
        <v>0</v>
      </c>
      <c r="K56" s="27">
        <v>0</v>
      </c>
      <c r="L56" s="27">
        <v>0</v>
      </c>
      <c r="M56" s="27">
        <v>0</v>
      </c>
      <c r="N56" s="27">
        <v>0</v>
      </c>
    </row>
    <row r="57" spans="1:14" ht="14" x14ac:dyDescent="0.15">
      <c r="A57" s="11" t="s">
        <v>297</v>
      </c>
      <c r="B57" s="11" t="s">
        <v>417</v>
      </c>
      <c r="C57" s="27" t="s">
        <v>41</v>
      </c>
      <c r="D57" s="27">
        <v>1</v>
      </c>
      <c r="E57" s="27">
        <v>0</v>
      </c>
      <c r="F57" s="27">
        <v>0</v>
      </c>
      <c r="G57" s="27">
        <v>0</v>
      </c>
      <c r="H57" s="27">
        <v>-5.8589999999999996E-3</v>
      </c>
      <c r="I57" s="27">
        <v>0</v>
      </c>
      <c r="J57" s="27">
        <v>0</v>
      </c>
      <c r="K57" s="27">
        <v>0</v>
      </c>
      <c r="L57" s="27">
        <v>0</v>
      </c>
      <c r="M57" s="27">
        <v>0</v>
      </c>
      <c r="N57" s="27">
        <v>0</v>
      </c>
    </row>
    <row r="58" spans="1:14" ht="14" x14ac:dyDescent="0.15">
      <c r="A58" s="11" t="s">
        <v>297</v>
      </c>
      <c r="B58" s="11" t="s">
        <v>416</v>
      </c>
      <c r="C58" s="27" t="s">
        <v>41</v>
      </c>
      <c r="D58" s="27">
        <v>1</v>
      </c>
      <c r="E58" s="27">
        <v>0</v>
      </c>
      <c r="F58" s="27">
        <v>0</v>
      </c>
      <c r="G58" s="27">
        <v>0</v>
      </c>
      <c r="H58" s="27">
        <v>9.1600000000000004E-4</v>
      </c>
      <c r="I58" s="27">
        <v>0</v>
      </c>
      <c r="J58" s="27">
        <v>0</v>
      </c>
      <c r="K58" s="27">
        <v>0</v>
      </c>
      <c r="L58" s="27">
        <v>0</v>
      </c>
      <c r="M58" s="27">
        <v>0</v>
      </c>
      <c r="N58" s="27">
        <v>0</v>
      </c>
    </row>
    <row r="59" spans="1:14" ht="14" x14ac:dyDescent="0.15">
      <c r="A59" s="11" t="s">
        <v>297</v>
      </c>
      <c r="B59" s="11" t="s">
        <v>415</v>
      </c>
      <c r="C59" s="27" t="s">
        <v>41</v>
      </c>
      <c r="D59" s="27">
        <v>1</v>
      </c>
      <c r="E59" s="27">
        <v>0</v>
      </c>
      <c r="F59" s="27">
        <v>0</v>
      </c>
      <c r="G59" s="27">
        <v>0</v>
      </c>
      <c r="H59" s="27">
        <v>4.6099999999999998E-4</v>
      </c>
      <c r="I59" s="27">
        <v>0</v>
      </c>
      <c r="J59" s="27">
        <v>0</v>
      </c>
      <c r="K59" s="27">
        <v>0</v>
      </c>
      <c r="L59" s="27">
        <v>0</v>
      </c>
      <c r="M59" s="27">
        <v>0</v>
      </c>
      <c r="N59" s="27">
        <v>0</v>
      </c>
    </row>
    <row r="60" spans="1:14" ht="14" x14ac:dyDescent="0.15">
      <c r="A60" s="11" t="s">
        <v>297</v>
      </c>
      <c r="B60" s="11" t="s">
        <v>414</v>
      </c>
      <c r="C60" s="27" t="s">
        <v>41</v>
      </c>
      <c r="D60" s="27">
        <v>1</v>
      </c>
      <c r="E60" s="27">
        <v>0</v>
      </c>
      <c r="F60" s="27">
        <v>0</v>
      </c>
      <c r="G60" s="27">
        <v>0</v>
      </c>
      <c r="H60" s="27">
        <v>-4.6099999999999998E-4</v>
      </c>
      <c r="I60" s="27">
        <v>0</v>
      </c>
      <c r="J60" s="27">
        <v>0</v>
      </c>
      <c r="K60" s="27">
        <v>0</v>
      </c>
      <c r="L60" s="27">
        <v>0</v>
      </c>
      <c r="M60" s="27">
        <v>0</v>
      </c>
      <c r="N60" s="27">
        <v>0</v>
      </c>
    </row>
    <row r="61" spans="1:14" ht="14" x14ac:dyDescent="0.15">
      <c r="A61" s="11" t="s">
        <v>297</v>
      </c>
      <c r="B61" s="11" t="s">
        <v>413</v>
      </c>
      <c r="C61" s="27" t="s">
        <v>41</v>
      </c>
      <c r="D61" s="27">
        <v>1</v>
      </c>
      <c r="E61" s="27">
        <v>0</v>
      </c>
      <c r="F61" s="27">
        <v>0</v>
      </c>
      <c r="G61" s="27">
        <v>0</v>
      </c>
      <c r="H61" s="27">
        <v>7.0399999999999998E-4</v>
      </c>
      <c r="I61" s="27">
        <v>0</v>
      </c>
      <c r="J61" s="27">
        <v>0</v>
      </c>
      <c r="K61" s="27">
        <v>0</v>
      </c>
      <c r="L61" s="27">
        <v>0</v>
      </c>
      <c r="M61" s="27">
        <v>0</v>
      </c>
      <c r="N61" s="27">
        <v>0</v>
      </c>
    </row>
    <row r="62" spans="1:14" ht="14" x14ac:dyDescent="0.15">
      <c r="A62" s="11" t="s">
        <v>297</v>
      </c>
      <c r="B62" s="11" t="s">
        <v>412</v>
      </c>
      <c r="C62" s="27" t="s">
        <v>41</v>
      </c>
      <c r="D62" s="27">
        <v>1</v>
      </c>
      <c r="E62" s="27">
        <v>0</v>
      </c>
      <c r="F62" s="27">
        <v>0</v>
      </c>
      <c r="G62" s="27">
        <v>0</v>
      </c>
      <c r="H62" s="27">
        <v>-7.0399999999999998E-4</v>
      </c>
      <c r="I62" s="27">
        <v>0</v>
      </c>
      <c r="J62" s="27">
        <v>0</v>
      </c>
      <c r="K62" s="27">
        <v>0</v>
      </c>
      <c r="L62" s="27">
        <v>0</v>
      </c>
      <c r="M62" s="27">
        <v>0</v>
      </c>
      <c r="N62" s="27">
        <v>0</v>
      </c>
    </row>
    <row r="63" spans="1:14" ht="14" x14ac:dyDescent="0.15">
      <c r="A63" s="11" t="s">
        <v>297</v>
      </c>
      <c r="B63" s="11" t="s">
        <v>411</v>
      </c>
      <c r="C63" s="27" t="s">
        <v>41</v>
      </c>
      <c r="D63" s="27">
        <v>1</v>
      </c>
      <c r="E63" s="27">
        <v>0</v>
      </c>
      <c r="F63" s="27">
        <v>0</v>
      </c>
      <c r="G63" s="27">
        <v>0</v>
      </c>
      <c r="H63" s="27">
        <v>1.2210000000000001E-3</v>
      </c>
      <c r="I63" s="27">
        <v>0</v>
      </c>
      <c r="J63" s="27">
        <v>0</v>
      </c>
      <c r="K63" s="27">
        <v>0</v>
      </c>
      <c r="L63" s="27">
        <v>0</v>
      </c>
      <c r="M63" s="27">
        <v>0</v>
      </c>
      <c r="N63" s="27">
        <v>0</v>
      </c>
    </row>
    <row r="64" spans="1:14" ht="14" x14ac:dyDescent="0.15">
      <c r="A64" s="11" t="s">
        <v>297</v>
      </c>
      <c r="B64" s="11" t="s">
        <v>410</v>
      </c>
      <c r="C64" s="27" t="s">
        <v>41</v>
      </c>
      <c r="D64" s="27">
        <v>1</v>
      </c>
      <c r="E64" s="27">
        <v>0</v>
      </c>
      <c r="F64" s="27">
        <v>0</v>
      </c>
      <c r="G64" s="27">
        <v>0</v>
      </c>
      <c r="H64" s="27">
        <v>1.2210000000000001E-3</v>
      </c>
      <c r="I64" s="27">
        <v>0</v>
      </c>
      <c r="J64" s="27">
        <v>0</v>
      </c>
      <c r="K64" s="27">
        <v>0</v>
      </c>
      <c r="L64" s="27">
        <v>0</v>
      </c>
      <c r="M64" s="27">
        <v>0</v>
      </c>
      <c r="N64" s="27">
        <v>0</v>
      </c>
    </row>
    <row r="65" spans="1:14" ht="14" x14ac:dyDescent="0.15">
      <c r="A65" s="11" t="s">
        <v>297</v>
      </c>
      <c r="B65" s="11" t="s">
        <v>409</v>
      </c>
      <c r="C65" s="27" t="s">
        <v>41</v>
      </c>
      <c r="D65" s="27">
        <v>1</v>
      </c>
      <c r="E65" s="27">
        <v>0</v>
      </c>
      <c r="F65" s="27">
        <v>0</v>
      </c>
      <c r="G65" s="27">
        <v>0</v>
      </c>
      <c r="H65" s="27">
        <v>1.2210000000000001E-3</v>
      </c>
      <c r="I65" s="27">
        <v>0</v>
      </c>
      <c r="J65" s="27">
        <v>0</v>
      </c>
      <c r="K65" s="27">
        <v>0</v>
      </c>
      <c r="L65" s="27">
        <v>0</v>
      </c>
      <c r="M65" s="27">
        <v>0</v>
      </c>
      <c r="N65" s="27">
        <v>0</v>
      </c>
    </row>
    <row r="66" spans="1:14" ht="14" x14ac:dyDescent="0.15">
      <c r="A66" s="11" t="s">
        <v>297</v>
      </c>
      <c r="B66" s="11" t="s">
        <v>408</v>
      </c>
      <c r="C66" s="27" t="s">
        <v>41</v>
      </c>
      <c r="D66" s="27">
        <v>1</v>
      </c>
      <c r="E66" s="27">
        <v>0</v>
      </c>
      <c r="F66" s="27">
        <v>0</v>
      </c>
      <c r="G66" s="27">
        <v>0</v>
      </c>
      <c r="H66" s="27">
        <v>5.8970000000000003E-3</v>
      </c>
      <c r="I66" s="27">
        <v>0</v>
      </c>
      <c r="J66" s="27">
        <v>0</v>
      </c>
      <c r="K66" s="27">
        <v>0</v>
      </c>
      <c r="L66" s="27">
        <v>0</v>
      </c>
      <c r="M66" s="27">
        <v>0</v>
      </c>
      <c r="N66" s="27">
        <v>0</v>
      </c>
    </row>
    <row r="67" spans="1:14" ht="14" x14ac:dyDescent="0.15">
      <c r="A67" s="11" t="s">
        <v>297</v>
      </c>
      <c r="B67" s="11" t="s">
        <v>407</v>
      </c>
      <c r="C67" s="27" t="s">
        <v>41</v>
      </c>
      <c r="D67" s="27">
        <v>1</v>
      </c>
      <c r="E67" s="27">
        <v>0</v>
      </c>
      <c r="F67" s="27">
        <v>0</v>
      </c>
      <c r="G67" s="27">
        <v>0</v>
      </c>
      <c r="H67" s="27">
        <v>-5.8409999999999998E-3</v>
      </c>
      <c r="I67" s="27">
        <v>0</v>
      </c>
      <c r="J67" s="27">
        <v>0</v>
      </c>
      <c r="K67" s="27">
        <v>0</v>
      </c>
      <c r="L67" s="27">
        <v>0</v>
      </c>
      <c r="M67" s="27">
        <v>0</v>
      </c>
      <c r="N67" s="27">
        <v>0</v>
      </c>
    </row>
    <row r="68" spans="1:14" ht="14" x14ac:dyDescent="0.15">
      <c r="A68" s="11" t="s">
        <v>297</v>
      </c>
      <c r="B68" s="11" t="s">
        <v>406</v>
      </c>
      <c r="C68" s="27" t="s">
        <v>41</v>
      </c>
      <c r="D68" s="27">
        <v>1</v>
      </c>
      <c r="E68" s="27">
        <v>0</v>
      </c>
      <c r="F68" s="27">
        <v>0</v>
      </c>
      <c r="G68" s="27">
        <v>0</v>
      </c>
      <c r="H68" s="27">
        <v>2.441E-3</v>
      </c>
      <c r="I68" s="27">
        <v>0</v>
      </c>
      <c r="J68" s="27">
        <v>0</v>
      </c>
      <c r="K68" s="27">
        <v>0</v>
      </c>
      <c r="L68" s="27">
        <v>0</v>
      </c>
      <c r="M68" s="27">
        <v>0</v>
      </c>
      <c r="N68" s="27">
        <v>0</v>
      </c>
    </row>
    <row r="69" spans="1:14" ht="14" x14ac:dyDescent="0.15">
      <c r="A69" s="11" t="s">
        <v>297</v>
      </c>
      <c r="B69" s="11" t="s">
        <v>405</v>
      </c>
      <c r="C69" s="27" t="s">
        <v>41</v>
      </c>
      <c r="D69" s="27">
        <v>1</v>
      </c>
      <c r="E69" s="27">
        <v>0</v>
      </c>
      <c r="F69" s="27">
        <v>0</v>
      </c>
      <c r="G69" s="27">
        <v>0</v>
      </c>
      <c r="H69" s="27">
        <v>2.441E-3</v>
      </c>
      <c r="I69" s="27">
        <v>0</v>
      </c>
      <c r="J69" s="27">
        <v>0</v>
      </c>
      <c r="K69" s="27">
        <v>0</v>
      </c>
      <c r="L69" s="27">
        <v>0</v>
      </c>
      <c r="M69" s="27">
        <v>0</v>
      </c>
      <c r="N69" s="27">
        <v>0</v>
      </c>
    </row>
    <row r="70" spans="1:14" ht="14" x14ac:dyDescent="0.15">
      <c r="A70" s="11" t="s">
        <v>297</v>
      </c>
      <c r="B70" s="11" t="s">
        <v>404</v>
      </c>
      <c r="C70" s="27" t="s">
        <v>41</v>
      </c>
      <c r="D70" s="27">
        <v>1</v>
      </c>
      <c r="E70" s="27">
        <v>0</v>
      </c>
      <c r="F70" s="27">
        <v>0</v>
      </c>
      <c r="G70" s="27">
        <v>0</v>
      </c>
      <c r="H70" s="27">
        <v>1</v>
      </c>
      <c r="I70" s="27">
        <v>0</v>
      </c>
      <c r="J70" s="27">
        <v>0</v>
      </c>
      <c r="K70" s="27">
        <v>0</v>
      </c>
      <c r="L70" s="27">
        <v>0</v>
      </c>
      <c r="M70" s="27">
        <v>0</v>
      </c>
      <c r="N70" s="27">
        <v>0</v>
      </c>
    </row>
    <row r="71" spans="1:14" ht="14" x14ac:dyDescent="0.15">
      <c r="A71" s="11" t="s">
        <v>297</v>
      </c>
      <c r="B71" s="11" t="s">
        <v>403</v>
      </c>
      <c r="C71" s="27" t="s">
        <v>41</v>
      </c>
      <c r="D71" s="27">
        <v>1</v>
      </c>
      <c r="E71" s="27">
        <v>0</v>
      </c>
      <c r="F71" s="27">
        <v>0</v>
      </c>
      <c r="G71" s="27">
        <v>0</v>
      </c>
      <c r="H71" s="27">
        <v>1</v>
      </c>
      <c r="I71" s="27">
        <v>0</v>
      </c>
      <c r="J71" s="27">
        <v>0</v>
      </c>
      <c r="K71" s="27">
        <v>0</v>
      </c>
      <c r="L71" s="27">
        <v>0</v>
      </c>
      <c r="M71" s="27">
        <v>0</v>
      </c>
      <c r="N71" s="27">
        <v>0</v>
      </c>
    </row>
    <row r="72" spans="1:14" ht="14" x14ac:dyDescent="0.15">
      <c r="A72" s="11" t="s">
        <v>297</v>
      </c>
      <c r="B72" s="11" t="s">
        <v>402</v>
      </c>
      <c r="C72" s="27" t="s">
        <v>41</v>
      </c>
      <c r="D72" s="27">
        <v>1</v>
      </c>
      <c r="E72" s="27">
        <v>0</v>
      </c>
      <c r="F72" s="27">
        <v>0</v>
      </c>
      <c r="G72" s="27">
        <v>0</v>
      </c>
      <c r="H72" s="27">
        <v>1</v>
      </c>
      <c r="I72" s="27">
        <v>0</v>
      </c>
      <c r="J72" s="27">
        <v>0</v>
      </c>
      <c r="K72" s="27">
        <v>0</v>
      </c>
      <c r="L72" s="27">
        <v>0</v>
      </c>
      <c r="M72" s="27">
        <v>0</v>
      </c>
      <c r="N72" s="27">
        <v>0</v>
      </c>
    </row>
    <row r="73" spans="1:14" ht="14" x14ac:dyDescent="0.15">
      <c r="A73" s="11" t="s">
        <v>297</v>
      </c>
      <c r="B73" s="11" t="s">
        <v>401</v>
      </c>
      <c r="C73" s="27" t="s">
        <v>41</v>
      </c>
      <c r="D73" s="27">
        <v>1</v>
      </c>
      <c r="E73" s="27">
        <v>0</v>
      </c>
      <c r="F73" s="27">
        <v>0</v>
      </c>
      <c r="G73" s="27">
        <v>0</v>
      </c>
      <c r="H73" s="27">
        <v>1</v>
      </c>
      <c r="I73" s="27">
        <v>0</v>
      </c>
      <c r="J73" s="27">
        <v>0</v>
      </c>
      <c r="K73" s="27">
        <v>0</v>
      </c>
      <c r="L73" s="27">
        <v>0</v>
      </c>
      <c r="M73" s="27">
        <v>0</v>
      </c>
      <c r="N73" s="27">
        <v>0</v>
      </c>
    </row>
  </sheetData>
  <sheetProtection selectLockedCells="1" selectUnlockedCells="1"/>
  <printOptions horizontalCentered="1"/>
  <pageMargins left="0.3" right="0.3" top="0.60972222222222217" bottom="0.37013888888888891" header="0.1" footer="0.1"/>
  <pageSetup paperSize="9" pageOrder="overThenDown" orientation="portrait" useFirstPageNumber="1" horizontalDpi="300" verticalDpi="300"/>
  <headerFooter alignWithMargins="0">
    <oddHeader>&amp;C&amp;P</oddHeader>
    <oddFooter>&amp;CWARNING - This document contains technical data whose export is restricted by the Arms Export Control Act (Title 23, U.S.C., Sec 2751, et seq.) or the Export Administration Act of 1979, as amended  (Title 50, U.S.C., App. 2401 et seq.).</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0"/>
  <sheetViews>
    <sheetView workbookViewId="0">
      <pane ySplit="1" topLeftCell="A2" activePane="bottomLeft" state="frozen"/>
      <selection pane="bottomLeft" activeCell="A2" sqref="A2"/>
    </sheetView>
  </sheetViews>
  <sheetFormatPr baseColWidth="10" defaultColWidth="11.5" defaultRowHeight="13" x14ac:dyDescent="0.15"/>
  <cols>
    <col min="1" max="1" width="27.83203125" customWidth="1"/>
    <col min="2" max="2" width="18.83203125" customWidth="1"/>
    <col min="3" max="3" width="19" customWidth="1"/>
    <col min="4" max="7" width="19.1640625" customWidth="1"/>
  </cols>
  <sheetData>
    <row r="1" spans="1:7" s="1" customFormat="1" x14ac:dyDescent="0.15">
      <c r="A1" s="6" t="s">
        <v>0</v>
      </c>
      <c r="B1" s="1" t="s">
        <v>6</v>
      </c>
      <c r="C1" s="1" t="s">
        <v>42</v>
      </c>
      <c r="D1" s="1" t="s">
        <v>43</v>
      </c>
      <c r="E1" s="1" t="s">
        <v>44</v>
      </c>
      <c r="F1" s="1" t="s">
        <v>45</v>
      </c>
      <c r="G1" s="1" t="s">
        <v>46</v>
      </c>
    </row>
    <row r="2" spans="1:7" x14ac:dyDescent="0.15">
      <c r="A2" s="2"/>
      <c r="B2" s="2"/>
      <c r="C2" s="2"/>
      <c r="D2" s="2"/>
      <c r="E2" s="2"/>
      <c r="F2" s="2"/>
      <c r="G2" s="2"/>
    </row>
    <row r="3" spans="1:7" x14ac:dyDescent="0.15">
      <c r="A3" s="2"/>
      <c r="B3" s="2"/>
      <c r="C3" s="2"/>
      <c r="D3" s="2"/>
      <c r="E3" s="2"/>
      <c r="F3" s="2"/>
      <c r="G3" s="2"/>
    </row>
    <row r="4" spans="1:7" x14ac:dyDescent="0.15">
      <c r="A4" s="2"/>
      <c r="B4" s="2"/>
      <c r="C4" s="2"/>
      <c r="D4" s="2"/>
      <c r="E4" s="2"/>
      <c r="F4" s="2"/>
      <c r="G4" s="2"/>
    </row>
    <row r="5" spans="1:7" x14ac:dyDescent="0.15">
      <c r="A5" s="2"/>
      <c r="B5" s="2"/>
      <c r="C5" s="2"/>
      <c r="D5" s="2"/>
      <c r="E5" s="2"/>
      <c r="F5" s="2"/>
      <c r="G5" s="2"/>
    </row>
    <row r="6" spans="1:7" x14ac:dyDescent="0.15">
      <c r="A6" s="2"/>
      <c r="B6" s="2"/>
      <c r="C6" s="2"/>
      <c r="D6" s="2"/>
      <c r="E6" s="2"/>
      <c r="F6" s="2"/>
      <c r="G6" s="2"/>
    </row>
    <row r="7" spans="1:7" x14ac:dyDescent="0.15">
      <c r="A7" s="2"/>
      <c r="B7" s="2"/>
      <c r="C7" s="2"/>
      <c r="D7" s="2"/>
      <c r="E7" s="2"/>
      <c r="F7" s="2"/>
      <c r="G7" s="2"/>
    </row>
    <row r="8" spans="1:7" x14ac:dyDescent="0.15">
      <c r="A8" s="2"/>
      <c r="B8" s="2"/>
      <c r="C8" s="2"/>
      <c r="D8" s="2"/>
      <c r="E8" s="2"/>
      <c r="F8" s="2"/>
      <c r="G8" s="2"/>
    </row>
    <row r="9" spans="1:7" x14ac:dyDescent="0.15">
      <c r="A9" s="2"/>
      <c r="B9" s="2"/>
      <c r="C9" s="2"/>
      <c r="D9" s="2"/>
      <c r="E9" s="2"/>
      <c r="F9" s="2"/>
      <c r="G9" s="2"/>
    </row>
    <row r="10" spans="1:7" x14ac:dyDescent="0.15">
      <c r="A10" s="2"/>
      <c r="B10" s="2"/>
      <c r="C10" s="2"/>
      <c r="D10" s="2"/>
      <c r="E10" s="2"/>
      <c r="F10" s="2"/>
      <c r="G10" s="2"/>
    </row>
    <row r="11" spans="1:7" x14ac:dyDescent="0.15">
      <c r="A11" s="2"/>
      <c r="B11" s="2"/>
      <c r="C11" s="2"/>
      <c r="D11" s="2"/>
      <c r="E11" s="2"/>
      <c r="F11" s="2"/>
      <c r="G11" s="2"/>
    </row>
    <row r="12" spans="1:7" x14ac:dyDescent="0.15">
      <c r="A12" s="2"/>
      <c r="B12" s="2"/>
      <c r="C12" s="2"/>
      <c r="D12" s="2"/>
      <c r="E12" s="2"/>
      <c r="F12" s="2"/>
      <c r="G12" s="2"/>
    </row>
    <row r="13" spans="1:7" x14ac:dyDescent="0.15">
      <c r="A13" s="2"/>
      <c r="B13" s="2"/>
      <c r="C13" s="2"/>
      <c r="D13" s="2"/>
      <c r="E13" s="2"/>
      <c r="F13" s="2"/>
      <c r="G13" s="2"/>
    </row>
    <row r="14" spans="1:7" x14ac:dyDescent="0.15">
      <c r="A14" s="2"/>
      <c r="B14" s="2"/>
      <c r="C14" s="2"/>
      <c r="D14" s="2"/>
      <c r="E14" s="2"/>
      <c r="F14" s="2"/>
      <c r="G14" s="2"/>
    </row>
    <row r="15" spans="1:7" x14ac:dyDescent="0.15">
      <c r="A15" s="2"/>
      <c r="B15" s="2"/>
      <c r="C15" s="2"/>
      <c r="D15" s="2"/>
      <c r="E15" s="2"/>
      <c r="F15" s="2"/>
      <c r="G15" s="2"/>
    </row>
    <row r="16" spans="1:7" x14ac:dyDescent="0.15">
      <c r="A16" s="2"/>
      <c r="B16" s="2"/>
      <c r="C16" s="2"/>
      <c r="D16" s="2"/>
      <c r="E16" s="2"/>
      <c r="F16" s="2"/>
      <c r="G16" s="2"/>
    </row>
    <row r="17" spans="1:7" x14ac:dyDescent="0.15">
      <c r="A17" s="2"/>
      <c r="B17" s="2"/>
      <c r="C17" s="2"/>
      <c r="D17" s="2"/>
      <c r="E17" s="2"/>
      <c r="F17" s="2"/>
      <c r="G17" s="2"/>
    </row>
    <row r="18" spans="1:7" x14ac:dyDescent="0.15">
      <c r="A18" s="2"/>
      <c r="B18" s="2"/>
      <c r="C18" s="2"/>
      <c r="D18" s="2"/>
      <c r="E18" s="2"/>
      <c r="F18" s="2"/>
      <c r="G18" s="2"/>
    </row>
    <row r="19" spans="1:7" x14ac:dyDescent="0.15">
      <c r="A19" s="2"/>
      <c r="B19" s="2"/>
      <c r="C19" s="2"/>
      <c r="D19" s="2"/>
      <c r="E19" s="2"/>
      <c r="F19" s="2"/>
      <c r="G19" s="2"/>
    </row>
    <row r="20" spans="1:7" x14ac:dyDescent="0.15">
      <c r="A20" s="2"/>
    </row>
  </sheetData>
  <sheetProtection selectLockedCells="1" selectUnlockedCells="1"/>
  <printOptions horizontalCentered="1"/>
  <pageMargins left="0.3" right="0.3" top="0.60972222222222217" bottom="0.37013888888888891" header="0.1" footer="0.1"/>
  <pageSetup paperSize="9" pageOrder="overThenDown" orientation="portrait" useFirstPageNumber="1" horizontalDpi="300" verticalDpi="300"/>
  <headerFooter alignWithMargins="0">
    <oddHeader>&amp;C&amp;P</oddHeader>
    <oddFooter>&amp;CWARNING - This document contains technical data whose export is restricted by the Arms Export Control Act (Title 23, U.S.C., Sec 2751, et seq.) or the Export Administration Act of 1979, as amended  (Title 50, U.S.C., App. 2401 et seq.).</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Changelog</vt:lpstr>
      <vt:lpstr>Subsystem</vt:lpstr>
      <vt:lpstr>Packets</vt:lpstr>
      <vt:lpstr>H45_APP_NHK</vt:lpstr>
      <vt:lpstr>H45_SCI_DE</vt:lpstr>
      <vt:lpstr>H45_SCI_CNT</vt:lpstr>
      <vt:lpstr>States</vt:lpstr>
      <vt:lpstr>AnalogConversions</vt:lpstr>
      <vt:lpstr>Limits</vt:lpstr>
      <vt:lpstr>DataTypes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Poovathoor, Vivek-Koshy T.</dc:creator>
  <cp:keywords/>
  <dc:description/>
  <cp:lastModifiedBy>Tenzin Choedon</cp:lastModifiedBy>
  <dcterms:created xsi:type="dcterms:W3CDTF">2022-07-21T18:40:31Z</dcterms:created>
  <dcterms:modified xsi:type="dcterms:W3CDTF">2024-03-18T22:01:21Z</dcterms:modified>
  <cp:category/>
</cp:coreProperties>
</file>