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iola\Desktop\2022\GitHub\IQ\Cubic Equations of State Simulator\Support Files\Simulator Description\"/>
    </mc:Choice>
  </mc:AlternateContent>
  <xr:revisionPtr revIDLastSave="0" documentId="13_ncr:1_{8635B3CB-AB23-489C-8482-B2FBA6AD1900}" xr6:coauthVersionLast="47" xr6:coauthVersionMax="47" xr10:uidLastSave="{00000000-0000-0000-0000-000000000000}"/>
  <bookViews>
    <workbookView xWindow="-120" yWindow="-120" windowWidth="20730" windowHeight="11160" xr2:uid="{CCB6180C-3094-4D84-96F3-7A66333CF1B9}"/>
  </bookViews>
  <sheets>
    <sheet name="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H48" i="1" l="1"/>
  <c r="H52" i="1"/>
  <c r="H47" i="1"/>
  <c r="H51" i="1"/>
  <c r="H55" i="1"/>
  <c r="H50" i="1"/>
  <c r="H49" i="1"/>
  <c r="H56" i="1"/>
  <c r="H54" i="1"/>
  <c r="H53" i="1"/>
</calcChain>
</file>

<file path=xl/sharedStrings.xml><?xml version="1.0" encoding="utf-8"?>
<sst xmlns="http://schemas.openxmlformats.org/spreadsheetml/2006/main" count="344" uniqueCount="120">
  <si>
    <t>Compound</t>
  </si>
  <si>
    <t>B</t>
  </si>
  <si>
    <t>FP</t>
  </si>
  <si>
    <t>I</t>
  </si>
  <si>
    <t>P</t>
  </si>
  <si>
    <t>AB</t>
  </si>
  <si>
    <t>Ammonia</t>
  </si>
  <si>
    <t>Argon</t>
  </si>
  <si>
    <t>Carbon Dioxide</t>
  </si>
  <si>
    <t>Chlorine</t>
  </si>
  <si>
    <t>Hydrogen</t>
  </si>
  <si>
    <t>Methane</t>
  </si>
  <si>
    <t>Nitrogen</t>
  </si>
  <si>
    <t>Oxygen</t>
  </si>
  <si>
    <t>Water</t>
  </si>
  <si>
    <t>Difference between P and AB</t>
  </si>
  <si>
    <t>Refrigerant 134a</t>
  </si>
  <si>
    <t>15-23</t>
  </si>
  <si>
    <t>5-51</t>
  </si>
  <si>
    <t>5-8</t>
  </si>
  <si>
    <t>4-7</t>
  </si>
  <si>
    <t>4-6</t>
  </si>
  <si>
    <t>16-22</t>
  </si>
  <si>
    <t>4-29</t>
  </si>
  <si>
    <t>4-8</t>
  </si>
  <si>
    <t>3-6</t>
  </si>
  <si>
    <t>15-21</t>
  </si>
  <si>
    <t>5-14</t>
  </si>
  <si>
    <t>5-7</t>
  </si>
  <si>
    <t>4-5</t>
  </si>
  <si>
    <t>13-23</t>
  </si>
  <si>
    <t>5-97</t>
  </si>
  <si>
    <t>5-9</t>
  </si>
  <si>
    <t>16-21</t>
  </si>
  <si>
    <t>6-76</t>
  </si>
  <si>
    <t>14-22</t>
  </si>
  <si>
    <t>3-50</t>
  </si>
  <si>
    <t>3-7</t>
  </si>
  <si>
    <t>17-21</t>
  </si>
  <si>
    <t>4-40</t>
  </si>
  <si>
    <t>6-207</t>
  </si>
  <si>
    <t>5-10</t>
  </si>
  <si>
    <t>3-9</t>
  </si>
  <si>
    <t>4-62</t>
  </si>
  <si>
    <t>4-9</t>
  </si>
  <si>
    <t>14-25</t>
  </si>
  <si>
    <t>5-101</t>
  </si>
  <si>
    <t>Iteration Range</t>
  </si>
  <si>
    <t>Total Iterations</t>
  </si>
  <si>
    <t>16-24</t>
  </si>
  <si>
    <t>6-332</t>
  </si>
  <si>
    <t>5-11</t>
  </si>
  <si>
    <t>4-10</t>
  </si>
  <si>
    <t>16-23</t>
  </si>
  <si>
    <t>4-87</t>
  </si>
  <si>
    <t>3-8</t>
  </si>
  <si>
    <t>19-23</t>
  </si>
  <si>
    <t>5-23</t>
  </si>
  <si>
    <t>17-22</t>
  </si>
  <si>
    <t>5-194</t>
  </si>
  <si>
    <t>5-12</t>
  </si>
  <si>
    <t>4-14</t>
  </si>
  <si>
    <t>16-20</t>
  </si>
  <si>
    <t>6-176</t>
  </si>
  <si>
    <t>4-12</t>
  </si>
  <si>
    <t>12-23</t>
  </si>
  <si>
    <t>4-269</t>
  </si>
  <si>
    <t>4-11</t>
  </si>
  <si>
    <t>15-22</t>
  </si>
  <si>
    <t>5-191</t>
  </si>
  <si>
    <t>10-23</t>
  </si>
  <si>
    <t>7-6770</t>
  </si>
  <si>
    <t>7-15</t>
  </si>
  <si>
    <t>5-15</t>
  </si>
  <si>
    <t>5-29</t>
  </si>
  <si>
    <t>12-22</t>
  </si>
  <si>
    <t>4-112</t>
  </si>
  <si>
    <t>11-25</t>
  </si>
  <si>
    <t>5-1514</t>
  </si>
  <si>
    <t>5-13</t>
  </si>
  <si>
    <t>4-13</t>
  </si>
  <si>
    <t>15-24</t>
  </si>
  <si>
    <t>6-715</t>
  </si>
  <si>
    <t>4-75</t>
  </si>
  <si>
    <t>14-23</t>
  </si>
  <si>
    <t>5-31</t>
  </si>
  <si>
    <t>11-24</t>
  </si>
  <si>
    <t>5-201</t>
  </si>
  <si>
    <t>13-21</t>
  </si>
  <si>
    <t>6-121</t>
  </si>
  <si>
    <t>4-208</t>
  </si>
  <si>
    <t>13-22</t>
  </si>
  <si>
    <t>5-158</t>
  </si>
  <si>
    <t>10-22</t>
  </si>
  <si>
    <t>7-3864</t>
  </si>
  <si>
    <t>4-18</t>
  </si>
  <si>
    <t>4-134</t>
  </si>
  <si>
    <t>10-26</t>
  </si>
  <si>
    <t>5-7473</t>
  </si>
  <si>
    <t>5-16</t>
  </si>
  <si>
    <t>4-21</t>
  </si>
  <si>
    <t>van der Waals (vdW)</t>
  </si>
  <si>
    <t>Redlich-Kwong (RK)</t>
  </si>
  <si>
    <t>Soave-Redlich-Kwong (SRK)</t>
  </si>
  <si>
    <t>Peng-Robinson (PR)</t>
  </si>
  <si>
    <t>6-679</t>
  </si>
  <si>
    <t>4-73</t>
  </si>
  <si>
    <t>5-32</t>
  </si>
  <si>
    <t>5-202</t>
  </si>
  <si>
    <t>6-109</t>
  </si>
  <si>
    <t>11-23</t>
  </si>
  <si>
    <t>4-190</t>
  </si>
  <si>
    <t>5-155</t>
  </si>
  <si>
    <t>7-2540</t>
  </si>
  <si>
    <t>7-14</t>
  </si>
  <si>
    <t>3-17</t>
  </si>
  <si>
    <t>4-135</t>
  </si>
  <si>
    <t>12-26</t>
  </si>
  <si>
    <t>5-6685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</si>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</sst>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1D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/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ola/Desktop/adriana/MATLAB/Examples%20of%20Results/Saturation%20Pressure%20given%20Temperature%20applying%20Differents%20Bracketing%20Metho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monia"/>
      <sheetName val="Argon"/>
      <sheetName val="Carbon Dioxide"/>
      <sheetName val="Chlorine"/>
      <sheetName val="Hydrogen"/>
      <sheetName val="Methane"/>
      <sheetName val="Nitrogen"/>
      <sheetName val="Oxygen"/>
      <sheetName val="Tetrafluoroethane (R134a)"/>
      <sheetName val="Water"/>
      <sheetName val="Summary"/>
    </sheetNames>
    <sheetDataSet>
      <sheetData sheetId="0">
        <row r="137">
          <cell r="B137">
            <v>439</v>
          </cell>
          <cell r="C137">
            <v>3046</v>
          </cell>
          <cell r="D137">
            <v>202</v>
          </cell>
          <cell r="E137">
            <v>177</v>
          </cell>
          <cell r="F137">
            <v>174</v>
          </cell>
        </row>
      </sheetData>
      <sheetData sheetId="1">
        <row r="109">
          <cell r="B109">
            <v>277</v>
          </cell>
          <cell r="C109">
            <v>424</v>
          </cell>
          <cell r="D109">
            <v>102</v>
          </cell>
          <cell r="E109">
            <v>89</v>
          </cell>
          <cell r="F109">
            <v>81</v>
          </cell>
        </row>
      </sheetData>
      <sheetData sheetId="2">
        <row r="109">
          <cell r="B109">
            <v>293</v>
          </cell>
          <cell r="C109">
            <v>285</v>
          </cell>
          <cell r="D109">
            <v>104</v>
          </cell>
          <cell r="E109">
            <v>87</v>
          </cell>
          <cell r="F109">
            <v>81</v>
          </cell>
        </row>
      </sheetData>
      <sheetData sheetId="3">
        <row r="129">
          <cell r="B129">
            <v>407</v>
          </cell>
          <cell r="C129">
            <v>975</v>
          </cell>
          <cell r="D129">
            <v>174</v>
          </cell>
          <cell r="E129">
            <v>149</v>
          </cell>
          <cell r="F129">
            <v>170</v>
          </cell>
        </row>
      </sheetData>
      <sheetData sheetId="4">
        <row r="129">
          <cell r="B129">
            <v>362</v>
          </cell>
          <cell r="C129">
            <v>754</v>
          </cell>
          <cell r="D129">
            <v>150</v>
          </cell>
          <cell r="E129">
            <v>132</v>
          </cell>
          <cell r="F129">
            <v>123</v>
          </cell>
        </row>
      </sheetData>
      <sheetData sheetId="5">
        <row r="133">
          <cell r="B133">
            <v>382</v>
          </cell>
          <cell r="C133">
            <v>934</v>
          </cell>
          <cell r="D133">
            <v>159</v>
          </cell>
          <cell r="E133">
            <v>137</v>
          </cell>
          <cell r="F133">
            <v>136</v>
          </cell>
        </row>
      </sheetData>
      <sheetData sheetId="6">
        <row r="109">
          <cell r="B109">
            <v>266</v>
          </cell>
          <cell r="C109">
            <v>632</v>
          </cell>
          <cell r="D109">
            <v>110</v>
          </cell>
          <cell r="E109">
            <v>96</v>
          </cell>
          <cell r="F109">
            <v>92</v>
          </cell>
        </row>
      </sheetData>
      <sheetData sheetId="7">
        <row r="137">
          <cell r="B137">
            <v>393</v>
          </cell>
          <cell r="C137">
            <v>7533</v>
          </cell>
          <cell r="D137">
            <v>212</v>
          </cell>
          <cell r="E137">
            <v>186</v>
          </cell>
          <cell r="F137">
            <v>219</v>
          </cell>
        </row>
      </sheetData>
      <sheetData sheetId="8">
        <row r="273">
          <cell r="B273">
            <v>1111</v>
          </cell>
          <cell r="C273">
            <v>2490</v>
          </cell>
          <cell r="D273">
            <v>508</v>
          </cell>
          <cell r="E273">
            <v>436</v>
          </cell>
          <cell r="F273">
            <v>551</v>
          </cell>
        </row>
      </sheetData>
      <sheetData sheetId="9">
        <row r="349">
          <cell r="B349">
            <v>1490</v>
          </cell>
          <cell r="C349">
            <v>48267</v>
          </cell>
          <cell r="D349">
            <v>794</v>
          </cell>
          <cell r="E349">
            <v>711</v>
          </cell>
          <cell r="F349">
            <v>873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64FC-5AC1-4894-9FF9-D4A57C03F172}">
  <dimension ref="A1:O56"/>
  <sheetViews>
    <sheetView tabSelected="1" zoomScaleNormal="100" workbookViewId="0"/>
  </sheetViews>
  <sheetFormatPr defaultRowHeight="15" x14ac:dyDescent="0.25"/>
  <cols>
    <col min="1" max="1" width="9.140625" style="33"/>
    <col min="2" max="2" width="15.5703125" bestFit="1" customWidth="1"/>
    <col min="3" max="3" width="5" bestFit="1" customWidth="1"/>
    <col min="4" max="4" width="6" bestFit="1" customWidth="1"/>
    <col min="5" max="7" width="4" bestFit="1" customWidth="1"/>
    <col min="8" max="8" width="19.140625" bestFit="1" customWidth="1"/>
    <col min="9" max="9" width="3.28515625" customWidth="1"/>
    <col min="10" max="10" width="15.5703125" bestFit="1" customWidth="1"/>
    <col min="11" max="11" width="5.7109375" bestFit="1" customWidth="1"/>
    <col min="12" max="12" width="6.7109375" bestFit="1" customWidth="1"/>
    <col min="13" max="15" width="4.7109375" bestFit="1" customWidth="1"/>
  </cols>
  <sheetData>
    <row r="1" spans="1:15" s="33" customFormat="1" ht="15.75" thickBot="1" x14ac:dyDescent="0.3"/>
    <row r="2" spans="1:15" s="5" customFormat="1" ht="15.75" thickBot="1" x14ac:dyDescent="0.3">
      <c r="A2" s="33"/>
      <c r="B2" s="43" t="s">
        <v>101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</row>
    <row r="3" spans="1:15" ht="15.75" thickBot="1" x14ac:dyDescent="0.3">
      <c r="B3" s="56" t="s">
        <v>48</v>
      </c>
      <c r="C3" s="57"/>
      <c r="D3" s="57"/>
      <c r="E3" s="57"/>
      <c r="F3" s="57"/>
      <c r="G3" s="57"/>
      <c r="H3" s="58"/>
      <c r="I3" s="34"/>
      <c r="J3" s="49" t="s">
        <v>47</v>
      </c>
      <c r="K3" s="50"/>
      <c r="L3" s="50"/>
      <c r="M3" s="50"/>
      <c r="N3" s="50"/>
      <c r="O3" s="51"/>
    </row>
    <row r="4" spans="1:15" ht="30.75" thickBot="1" x14ac:dyDescent="0.3">
      <c r="B4" s="9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0" t="s">
        <v>15</v>
      </c>
      <c r="I4" s="35"/>
      <c r="J4" s="9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11" t="s">
        <v>5</v>
      </c>
    </row>
    <row r="5" spans="1:15" ht="15.75" thickBot="1" x14ac:dyDescent="0.3">
      <c r="B5" s="9" t="s">
        <v>6</v>
      </c>
      <c r="C5" s="1">
        <v>296</v>
      </c>
      <c r="D5" s="1">
        <v>352</v>
      </c>
      <c r="E5" s="1">
        <v>105</v>
      </c>
      <c r="F5" s="2">
        <v>90</v>
      </c>
      <c r="G5" s="6">
        <v>85</v>
      </c>
      <c r="H5" s="26">
        <v>5</v>
      </c>
      <c r="I5" s="35"/>
      <c r="J5" s="9" t="s">
        <v>6</v>
      </c>
      <c r="K5" s="1" t="s">
        <v>17</v>
      </c>
      <c r="L5" s="1" t="s">
        <v>18</v>
      </c>
      <c r="M5" s="1" t="s">
        <v>19</v>
      </c>
      <c r="N5" s="3" t="s">
        <v>20</v>
      </c>
      <c r="O5" s="21" t="s">
        <v>21</v>
      </c>
    </row>
    <row r="6" spans="1:15" ht="15.75" thickBot="1" x14ac:dyDescent="0.3">
      <c r="B6" s="9" t="s">
        <v>7</v>
      </c>
      <c r="C6" s="1">
        <v>201</v>
      </c>
      <c r="D6" s="1">
        <v>141</v>
      </c>
      <c r="E6" s="1">
        <v>64</v>
      </c>
      <c r="F6" s="2">
        <v>53</v>
      </c>
      <c r="G6" s="6">
        <v>51</v>
      </c>
      <c r="H6" s="23">
        <v>2</v>
      </c>
      <c r="I6" s="35"/>
      <c r="J6" s="9" t="s">
        <v>7</v>
      </c>
      <c r="K6" s="1" t="s">
        <v>22</v>
      </c>
      <c r="L6" s="1" t="s">
        <v>23</v>
      </c>
      <c r="M6" s="1" t="s">
        <v>24</v>
      </c>
      <c r="N6" s="3" t="s">
        <v>25</v>
      </c>
      <c r="O6" s="21" t="s">
        <v>25</v>
      </c>
    </row>
    <row r="7" spans="1:15" ht="15.75" thickBot="1" x14ac:dyDescent="0.3">
      <c r="B7" s="9" t="s">
        <v>8</v>
      </c>
      <c r="C7" s="1">
        <v>155</v>
      </c>
      <c r="D7" s="1">
        <v>83</v>
      </c>
      <c r="E7" s="1">
        <v>48</v>
      </c>
      <c r="F7" s="2">
        <v>39</v>
      </c>
      <c r="G7" s="6">
        <v>37</v>
      </c>
      <c r="H7" s="23">
        <v>2</v>
      </c>
      <c r="I7" s="35"/>
      <c r="J7" s="9" t="s">
        <v>8</v>
      </c>
      <c r="K7" s="1" t="s">
        <v>26</v>
      </c>
      <c r="L7" s="1" t="s">
        <v>27</v>
      </c>
      <c r="M7" s="1" t="s">
        <v>28</v>
      </c>
      <c r="N7" s="3" t="s">
        <v>29</v>
      </c>
      <c r="O7" s="21" t="s">
        <v>29</v>
      </c>
    </row>
    <row r="8" spans="1:15" ht="15.75" thickBot="1" x14ac:dyDescent="0.3">
      <c r="B8" s="9" t="s">
        <v>9</v>
      </c>
      <c r="C8" s="1">
        <v>384</v>
      </c>
      <c r="D8" s="1">
        <v>589</v>
      </c>
      <c r="E8" s="1">
        <v>144</v>
      </c>
      <c r="F8" s="2">
        <v>123</v>
      </c>
      <c r="G8" s="6">
        <v>117</v>
      </c>
      <c r="H8" s="26">
        <v>6</v>
      </c>
      <c r="I8" s="35"/>
      <c r="J8" s="9" t="s">
        <v>9</v>
      </c>
      <c r="K8" s="1" t="s">
        <v>30</v>
      </c>
      <c r="L8" s="1" t="s">
        <v>31</v>
      </c>
      <c r="M8" s="1" t="s">
        <v>32</v>
      </c>
      <c r="N8" s="3" t="s">
        <v>24</v>
      </c>
      <c r="O8" s="21" t="s">
        <v>20</v>
      </c>
    </row>
    <row r="9" spans="1:15" ht="15.75" thickBot="1" x14ac:dyDescent="0.3">
      <c r="B9" s="9" t="s">
        <v>10</v>
      </c>
      <c r="C9" s="1">
        <v>324</v>
      </c>
      <c r="D9" s="1">
        <v>486</v>
      </c>
      <c r="E9" s="1">
        <v>132</v>
      </c>
      <c r="F9" s="2">
        <v>111</v>
      </c>
      <c r="G9" s="6">
        <v>107</v>
      </c>
      <c r="H9" s="23">
        <v>4</v>
      </c>
      <c r="I9" s="35"/>
      <c r="J9" s="9" t="s">
        <v>10</v>
      </c>
      <c r="K9" s="1" t="s">
        <v>33</v>
      </c>
      <c r="L9" s="1" t="s">
        <v>34</v>
      </c>
      <c r="M9" s="1" t="s">
        <v>32</v>
      </c>
      <c r="N9" s="3" t="s">
        <v>24</v>
      </c>
      <c r="O9" s="21" t="s">
        <v>20</v>
      </c>
    </row>
    <row r="10" spans="1:15" ht="15.75" thickBot="1" x14ac:dyDescent="0.3">
      <c r="B10" s="9" t="s">
        <v>11</v>
      </c>
      <c r="C10" s="1">
        <v>314</v>
      </c>
      <c r="D10" s="1">
        <v>327</v>
      </c>
      <c r="E10" s="1">
        <v>110</v>
      </c>
      <c r="F10" s="2">
        <v>92</v>
      </c>
      <c r="G10" s="6">
        <v>88</v>
      </c>
      <c r="H10" s="23">
        <v>4</v>
      </c>
      <c r="I10" s="35"/>
      <c r="J10" s="9" t="s">
        <v>11</v>
      </c>
      <c r="K10" s="1" t="s">
        <v>35</v>
      </c>
      <c r="L10" s="1" t="s">
        <v>36</v>
      </c>
      <c r="M10" s="1" t="s">
        <v>24</v>
      </c>
      <c r="N10" s="3" t="s">
        <v>37</v>
      </c>
      <c r="O10" s="21" t="s">
        <v>25</v>
      </c>
    </row>
    <row r="11" spans="1:15" ht="15.75" thickBot="1" x14ac:dyDescent="0.3">
      <c r="B11" s="9" t="s">
        <v>12</v>
      </c>
      <c r="C11" s="1">
        <v>215</v>
      </c>
      <c r="D11" s="1">
        <v>220</v>
      </c>
      <c r="E11" s="1">
        <v>76</v>
      </c>
      <c r="F11" s="2">
        <v>66</v>
      </c>
      <c r="G11" s="6">
        <v>59</v>
      </c>
      <c r="H11" s="23">
        <v>7</v>
      </c>
      <c r="I11" s="35"/>
      <c r="J11" s="9" t="s">
        <v>12</v>
      </c>
      <c r="K11" s="1" t="s">
        <v>38</v>
      </c>
      <c r="L11" s="1" t="s">
        <v>39</v>
      </c>
      <c r="M11" s="1" t="s">
        <v>24</v>
      </c>
      <c r="N11" s="3" t="s">
        <v>20</v>
      </c>
      <c r="O11" s="21" t="s">
        <v>21</v>
      </c>
    </row>
    <row r="12" spans="1:15" ht="15.75" customHeight="1" thickBot="1" x14ac:dyDescent="0.3">
      <c r="B12" s="9" t="s">
        <v>13</v>
      </c>
      <c r="C12" s="1">
        <v>321</v>
      </c>
      <c r="D12" s="1">
        <v>880</v>
      </c>
      <c r="E12" s="1">
        <v>132</v>
      </c>
      <c r="F12" s="6">
        <v>120</v>
      </c>
      <c r="G12" s="2">
        <v>123</v>
      </c>
      <c r="H12" s="21">
        <v>3</v>
      </c>
      <c r="I12" s="35"/>
      <c r="J12" s="9" t="s">
        <v>13</v>
      </c>
      <c r="K12" s="1" t="s">
        <v>30</v>
      </c>
      <c r="L12" s="1" t="s">
        <v>40</v>
      </c>
      <c r="M12" s="1" t="s">
        <v>41</v>
      </c>
      <c r="N12" s="22" t="s">
        <v>42</v>
      </c>
      <c r="O12" s="23" t="s">
        <v>32</v>
      </c>
    </row>
    <row r="13" spans="1:15" ht="15.75" thickBot="1" x14ac:dyDescent="0.3">
      <c r="B13" s="9" t="s">
        <v>16</v>
      </c>
      <c r="C13" s="1">
        <v>1020</v>
      </c>
      <c r="D13" s="1">
        <v>1544</v>
      </c>
      <c r="E13" s="1">
        <v>402</v>
      </c>
      <c r="F13" s="2">
        <v>338</v>
      </c>
      <c r="G13" s="6">
        <v>310</v>
      </c>
      <c r="H13" s="26">
        <v>28</v>
      </c>
      <c r="I13" s="35"/>
      <c r="J13" s="9" t="s">
        <v>16</v>
      </c>
      <c r="K13" s="1" t="s">
        <v>35</v>
      </c>
      <c r="L13" s="1" t="s">
        <v>43</v>
      </c>
      <c r="M13" s="1" t="s">
        <v>44</v>
      </c>
      <c r="N13" s="3" t="s">
        <v>37</v>
      </c>
      <c r="O13" s="21" t="s">
        <v>25</v>
      </c>
    </row>
    <row r="14" spans="1:15" ht="15.75" thickBot="1" x14ac:dyDescent="0.3">
      <c r="B14" s="16" t="s">
        <v>14</v>
      </c>
      <c r="C14" s="17">
        <v>1119</v>
      </c>
      <c r="D14" s="17">
        <v>1740</v>
      </c>
      <c r="E14" s="17">
        <v>391</v>
      </c>
      <c r="F14" s="18">
        <v>340</v>
      </c>
      <c r="G14" s="19">
        <v>318</v>
      </c>
      <c r="H14" s="27">
        <v>22</v>
      </c>
      <c r="I14" s="36"/>
      <c r="J14" s="16" t="s">
        <v>14</v>
      </c>
      <c r="K14" s="17" t="s">
        <v>45</v>
      </c>
      <c r="L14" s="17" t="s">
        <v>46</v>
      </c>
      <c r="M14" s="17" t="s">
        <v>32</v>
      </c>
      <c r="N14" s="24" t="s">
        <v>24</v>
      </c>
      <c r="O14" s="25" t="s">
        <v>20</v>
      </c>
    </row>
    <row r="15" spans="1:15" ht="15.75" thickBot="1" x14ac:dyDescent="0.3"/>
    <row r="16" spans="1:15" ht="15.75" thickBot="1" x14ac:dyDescent="0.3">
      <c r="B16" s="43" t="s">
        <v>102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</row>
    <row r="17" spans="2:15" ht="15.75" thickBot="1" x14ac:dyDescent="0.3">
      <c r="B17" s="46" t="s">
        <v>48</v>
      </c>
      <c r="C17" s="47"/>
      <c r="D17" s="47"/>
      <c r="E17" s="47"/>
      <c r="F17" s="47"/>
      <c r="G17" s="47"/>
      <c r="H17" s="48"/>
      <c r="I17" s="34"/>
      <c r="J17" s="52" t="s">
        <v>47</v>
      </c>
      <c r="K17" s="53"/>
      <c r="L17" s="53"/>
      <c r="M17" s="53"/>
      <c r="N17" s="53"/>
      <c r="O17" s="54"/>
    </row>
    <row r="18" spans="2:15" ht="30.75" thickBot="1" x14ac:dyDescent="0.3">
      <c r="B18" s="9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0" t="s">
        <v>15</v>
      </c>
      <c r="I18" s="35"/>
      <c r="J18" s="9" t="s">
        <v>0</v>
      </c>
      <c r="K18" s="1" t="s">
        <v>1</v>
      </c>
      <c r="L18" s="1" t="s">
        <v>2</v>
      </c>
      <c r="M18" s="1" t="s">
        <v>3</v>
      </c>
      <c r="N18" s="1" t="s">
        <v>4</v>
      </c>
      <c r="O18" s="11" t="s">
        <v>5</v>
      </c>
    </row>
    <row r="19" spans="2:15" ht="15.75" thickBot="1" x14ac:dyDescent="0.3">
      <c r="B19" s="9" t="s">
        <v>6</v>
      </c>
      <c r="C19" s="4">
        <v>415</v>
      </c>
      <c r="D19" s="4">
        <v>1478</v>
      </c>
      <c r="E19" s="4">
        <v>170</v>
      </c>
      <c r="F19" s="28">
        <v>148</v>
      </c>
      <c r="G19" s="29">
        <v>144</v>
      </c>
      <c r="H19" s="15">
        <v>4</v>
      </c>
      <c r="I19" s="35"/>
      <c r="J19" s="9" t="s">
        <v>6</v>
      </c>
      <c r="K19" s="4" t="s">
        <v>49</v>
      </c>
      <c r="L19" s="4" t="s">
        <v>50</v>
      </c>
      <c r="M19" s="4" t="s">
        <v>51</v>
      </c>
      <c r="N19" s="7" t="s">
        <v>52</v>
      </c>
      <c r="O19" s="14" t="s">
        <v>44</v>
      </c>
    </row>
    <row r="20" spans="2:15" ht="15.75" thickBot="1" x14ac:dyDescent="0.3">
      <c r="B20" s="9" t="s">
        <v>7</v>
      </c>
      <c r="C20" s="4">
        <v>284</v>
      </c>
      <c r="D20" s="4">
        <v>518</v>
      </c>
      <c r="E20" s="4">
        <v>113</v>
      </c>
      <c r="F20" s="28">
        <v>98</v>
      </c>
      <c r="G20" s="29">
        <v>89</v>
      </c>
      <c r="H20" s="15">
        <v>9</v>
      </c>
      <c r="I20" s="35"/>
      <c r="J20" s="9" t="s">
        <v>7</v>
      </c>
      <c r="K20" s="4" t="s">
        <v>53</v>
      </c>
      <c r="L20" s="4" t="s">
        <v>54</v>
      </c>
      <c r="M20" s="4" t="s">
        <v>44</v>
      </c>
      <c r="N20" s="7" t="s">
        <v>55</v>
      </c>
      <c r="O20" s="14" t="s">
        <v>37</v>
      </c>
    </row>
    <row r="21" spans="2:15" ht="15.75" thickBot="1" x14ac:dyDescent="0.3">
      <c r="B21" s="9" t="s">
        <v>8</v>
      </c>
      <c r="C21" s="4">
        <v>252</v>
      </c>
      <c r="D21" s="4">
        <v>177</v>
      </c>
      <c r="E21" s="4">
        <v>77</v>
      </c>
      <c r="F21" s="28">
        <v>67</v>
      </c>
      <c r="G21" s="29">
        <v>63</v>
      </c>
      <c r="H21" s="15">
        <v>4</v>
      </c>
      <c r="I21" s="35"/>
      <c r="J21" s="9" t="s">
        <v>8</v>
      </c>
      <c r="K21" s="4" t="s">
        <v>56</v>
      </c>
      <c r="L21" s="4" t="s">
        <v>57</v>
      </c>
      <c r="M21" s="4" t="s">
        <v>28</v>
      </c>
      <c r="N21" s="7" t="s">
        <v>21</v>
      </c>
      <c r="O21" s="14" t="s">
        <v>21</v>
      </c>
    </row>
    <row r="22" spans="2:15" ht="15.75" thickBot="1" x14ac:dyDescent="0.3">
      <c r="B22" s="9" t="s">
        <v>9</v>
      </c>
      <c r="C22" s="4">
        <v>404</v>
      </c>
      <c r="D22" s="4">
        <v>930</v>
      </c>
      <c r="E22" s="4">
        <v>174</v>
      </c>
      <c r="F22" s="29">
        <v>147</v>
      </c>
      <c r="G22" s="28">
        <v>179</v>
      </c>
      <c r="H22" s="14">
        <v>32</v>
      </c>
      <c r="I22" s="35"/>
      <c r="J22" s="9" t="s">
        <v>9</v>
      </c>
      <c r="K22" s="4" t="s">
        <v>58</v>
      </c>
      <c r="L22" s="4" t="s">
        <v>59</v>
      </c>
      <c r="M22" s="4" t="s">
        <v>60</v>
      </c>
      <c r="N22" s="8" t="s">
        <v>52</v>
      </c>
      <c r="O22" s="15" t="s">
        <v>61</v>
      </c>
    </row>
    <row r="23" spans="2:15" ht="15.75" thickBot="1" x14ac:dyDescent="0.3">
      <c r="B23" s="9" t="s">
        <v>10</v>
      </c>
      <c r="C23" s="4">
        <v>362</v>
      </c>
      <c r="D23" s="4">
        <v>971</v>
      </c>
      <c r="E23" s="4">
        <v>171</v>
      </c>
      <c r="F23" s="29">
        <v>146</v>
      </c>
      <c r="G23" s="28">
        <v>174</v>
      </c>
      <c r="H23" s="14">
        <v>28</v>
      </c>
      <c r="I23" s="35"/>
      <c r="J23" s="9" t="s">
        <v>10</v>
      </c>
      <c r="K23" s="4" t="s">
        <v>62</v>
      </c>
      <c r="L23" s="4" t="s">
        <v>63</v>
      </c>
      <c r="M23" s="4" t="s">
        <v>51</v>
      </c>
      <c r="N23" s="8" t="s">
        <v>52</v>
      </c>
      <c r="O23" s="15" t="s">
        <v>64</v>
      </c>
    </row>
    <row r="24" spans="2:15" ht="15.75" thickBot="1" x14ac:dyDescent="0.3">
      <c r="B24" s="9" t="s">
        <v>11</v>
      </c>
      <c r="C24" s="4">
        <v>391</v>
      </c>
      <c r="D24" s="4">
        <v>1207</v>
      </c>
      <c r="E24" s="4">
        <v>172</v>
      </c>
      <c r="F24" s="29">
        <v>147</v>
      </c>
      <c r="G24" s="28">
        <v>151</v>
      </c>
      <c r="H24" s="14">
        <v>4</v>
      </c>
      <c r="I24" s="35"/>
      <c r="J24" s="9" t="s">
        <v>11</v>
      </c>
      <c r="K24" s="4" t="s">
        <v>65</v>
      </c>
      <c r="L24" s="4" t="s">
        <v>66</v>
      </c>
      <c r="M24" s="4" t="s">
        <v>67</v>
      </c>
      <c r="N24" s="8" t="s">
        <v>42</v>
      </c>
      <c r="O24" s="15" t="s">
        <v>42</v>
      </c>
    </row>
    <row r="25" spans="2:15" ht="15.75" thickBot="1" x14ac:dyDescent="0.3">
      <c r="B25" s="9" t="s">
        <v>12</v>
      </c>
      <c r="C25" s="4">
        <v>284</v>
      </c>
      <c r="D25" s="4">
        <v>819</v>
      </c>
      <c r="E25" s="4">
        <v>120</v>
      </c>
      <c r="F25" s="28">
        <v>108</v>
      </c>
      <c r="G25" s="29">
        <v>102</v>
      </c>
      <c r="H25" s="15">
        <v>6</v>
      </c>
      <c r="I25" s="35"/>
      <c r="J25" s="9" t="s">
        <v>12</v>
      </c>
      <c r="K25" s="4" t="s">
        <v>68</v>
      </c>
      <c r="L25" s="4" t="s">
        <v>69</v>
      </c>
      <c r="M25" s="4" t="s">
        <v>41</v>
      </c>
      <c r="N25" s="7" t="s">
        <v>44</v>
      </c>
      <c r="O25" s="14" t="s">
        <v>42</v>
      </c>
    </row>
    <row r="26" spans="2:15" ht="15.75" thickBot="1" x14ac:dyDescent="0.3">
      <c r="B26" s="9" t="s">
        <v>13</v>
      </c>
      <c r="C26" s="4">
        <v>403</v>
      </c>
      <c r="D26" s="4">
        <v>18327</v>
      </c>
      <c r="E26" s="4">
        <v>234</v>
      </c>
      <c r="F26" s="29">
        <v>209</v>
      </c>
      <c r="G26" s="28">
        <v>312</v>
      </c>
      <c r="H26" s="14">
        <v>103</v>
      </c>
      <c r="I26" s="35"/>
      <c r="J26" s="9" t="s">
        <v>13</v>
      </c>
      <c r="K26" s="4" t="s">
        <v>70</v>
      </c>
      <c r="L26" s="4" t="s">
        <v>71</v>
      </c>
      <c r="M26" s="4" t="s">
        <v>72</v>
      </c>
      <c r="N26" s="8" t="s">
        <v>73</v>
      </c>
      <c r="O26" s="15" t="s">
        <v>74</v>
      </c>
    </row>
    <row r="27" spans="2:15" ht="15.75" thickBot="1" x14ac:dyDescent="0.3">
      <c r="B27" s="9" t="s">
        <v>16</v>
      </c>
      <c r="C27" s="4">
        <v>1067</v>
      </c>
      <c r="D27" s="4">
        <v>2140</v>
      </c>
      <c r="E27" s="4">
        <v>477</v>
      </c>
      <c r="F27" s="29">
        <v>408</v>
      </c>
      <c r="G27" s="28">
        <v>461</v>
      </c>
      <c r="H27" s="14">
        <v>53</v>
      </c>
      <c r="I27" s="35"/>
      <c r="J27" s="9" t="s">
        <v>16</v>
      </c>
      <c r="K27" s="4" t="s">
        <v>75</v>
      </c>
      <c r="L27" s="4" t="s">
        <v>76</v>
      </c>
      <c r="M27" s="4" t="s">
        <v>52</v>
      </c>
      <c r="N27" s="8" t="s">
        <v>44</v>
      </c>
      <c r="O27" s="15" t="s">
        <v>52</v>
      </c>
    </row>
    <row r="28" spans="2:15" ht="15.75" thickBot="1" x14ac:dyDescent="0.3">
      <c r="B28" s="16" t="s">
        <v>14</v>
      </c>
      <c r="C28" s="12">
        <v>1428</v>
      </c>
      <c r="D28" s="12">
        <v>13654</v>
      </c>
      <c r="E28" s="12">
        <v>653</v>
      </c>
      <c r="F28" s="30">
        <v>580</v>
      </c>
      <c r="G28" s="31">
        <v>620</v>
      </c>
      <c r="H28" s="20">
        <v>40</v>
      </c>
      <c r="I28" s="36"/>
      <c r="J28" s="16" t="s">
        <v>14</v>
      </c>
      <c r="K28" s="12" t="s">
        <v>77</v>
      </c>
      <c r="L28" s="12" t="s">
        <v>78</v>
      </c>
      <c r="M28" s="12" t="s">
        <v>79</v>
      </c>
      <c r="N28" s="13" t="s">
        <v>64</v>
      </c>
      <c r="O28" s="32" t="s">
        <v>80</v>
      </c>
    </row>
    <row r="29" spans="2:15" ht="15.75" thickBot="1" x14ac:dyDescent="0.3"/>
    <row r="30" spans="2:15" ht="15.75" thickBot="1" x14ac:dyDescent="0.3">
      <c r="B30" s="43" t="s">
        <v>103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2:15" ht="15.75" thickBot="1" x14ac:dyDescent="0.3">
      <c r="B31" s="46" t="s">
        <v>48</v>
      </c>
      <c r="C31" s="47"/>
      <c r="D31" s="47"/>
      <c r="E31" s="47"/>
      <c r="F31" s="47"/>
      <c r="G31" s="47"/>
      <c r="H31" s="48"/>
      <c r="I31" s="34"/>
      <c r="J31" s="55" t="s">
        <v>47</v>
      </c>
      <c r="K31" s="47"/>
      <c r="L31" s="47"/>
      <c r="M31" s="47"/>
      <c r="N31" s="47"/>
      <c r="O31" s="48"/>
    </row>
    <row r="32" spans="2:15" ht="30.75" thickBot="1" x14ac:dyDescent="0.3">
      <c r="B32" s="9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0" t="s">
        <v>15</v>
      </c>
      <c r="I32" s="35"/>
      <c r="J32" s="9" t="s">
        <v>0</v>
      </c>
      <c r="K32" s="1" t="s">
        <v>1</v>
      </c>
      <c r="L32" s="1" t="s">
        <v>2</v>
      </c>
      <c r="M32" s="1" t="s">
        <v>3</v>
      </c>
      <c r="N32" s="1" t="s">
        <v>4</v>
      </c>
      <c r="O32" s="11" t="s">
        <v>5</v>
      </c>
    </row>
    <row r="33" spans="2:15" ht="15.75" thickBot="1" x14ac:dyDescent="0.3">
      <c r="B33" s="9" t="s">
        <v>6</v>
      </c>
      <c r="C33" s="4">
        <v>436</v>
      </c>
      <c r="D33" s="4">
        <v>3222</v>
      </c>
      <c r="E33" s="4">
        <v>202</v>
      </c>
      <c r="F33" s="28">
        <v>178</v>
      </c>
      <c r="G33" s="29">
        <v>177</v>
      </c>
      <c r="H33" s="15">
        <v>1</v>
      </c>
      <c r="I33" s="35"/>
      <c r="J33" s="9" t="s">
        <v>6</v>
      </c>
      <c r="K33" s="4" t="s">
        <v>81</v>
      </c>
      <c r="L33" s="4" t="s">
        <v>82</v>
      </c>
      <c r="M33" s="4" t="s">
        <v>60</v>
      </c>
      <c r="N33" s="7" t="s">
        <v>67</v>
      </c>
      <c r="O33" s="14" t="s">
        <v>67</v>
      </c>
    </row>
    <row r="34" spans="2:15" ht="15.75" thickBot="1" x14ac:dyDescent="0.3">
      <c r="B34" s="9" t="s">
        <v>7</v>
      </c>
      <c r="C34" s="4">
        <v>302</v>
      </c>
      <c r="D34" s="4">
        <v>492</v>
      </c>
      <c r="E34" s="4">
        <v>109</v>
      </c>
      <c r="F34" s="28">
        <v>96</v>
      </c>
      <c r="G34" s="29">
        <v>84</v>
      </c>
      <c r="H34" s="15">
        <v>12</v>
      </c>
      <c r="I34" s="35"/>
      <c r="J34" s="9" t="s">
        <v>7</v>
      </c>
      <c r="K34" s="4" t="s">
        <v>22</v>
      </c>
      <c r="L34" s="4" t="s">
        <v>83</v>
      </c>
      <c r="M34" s="4" t="s">
        <v>44</v>
      </c>
      <c r="N34" s="7" t="s">
        <v>55</v>
      </c>
      <c r="O34" s="14" t="s">
        <v>37</v>
      </c>
    </row>
    <row r="35" spans="2:15" ht="15.75" thickBot="1" x14ac:dyDescent="0.3">
      <c r="B35" s="9" t="s">
        <v>8</v>
      </c>
      <c r="C35" s="4">
        <v>301</v>
      </c>
      <c r="D35" s="4">
        <v>278</v>
      </c>
      <c r="E35" s="4">
        <v>104</v>
      </c>
      <c r="F35" s="28">
        <v>86</v>
      </c>
      <c r="G35" s="29">
        <v>80</v>
      </c>
      <c r="H35" s="15">
        <v>6</v>
      </c>
      <c r="I35" s="35"/>
      <c r="J35" s="9" t="s">
        <v>8</v>
      </c>
      <c r="K35" s="4" t="s">
        <v>84</v>
      </c>
      <c r="L35" s="4" t="s">
        <v>85</v>
      </c>
      <c r="M35" s="4" t="s">
        <v>19</v>
      </c>
      <c r="N35" s="7" t="s">
        <v>21</v>
      </c>
      <c r="O35" s="14" t="s">
        <v>25</v>
      </c>
    </row>
    <row r="36" spans="2:15" ht="15.75" thickBot="1" x14ac:dyDescent="0.3">
      <c r="B36" s="9" t="s">
        <v>9</v>
      </c>
      <c r="C36" s="4">
        <v>405</v>
      </c>
      <c r="D36" s="4">
        <v>964</v>
      </c>
      <c r="E36" s="4">
        <v>175</v>
      </c>
      <c r="F36" s="29">
        <v>148</v>
      </c>
      <c r="G36" s="28">
        <v>172</v>
      </c>
      <c r="H36" s="14">
        <v>24</v>
      </c>
      <c r="I36" s="35"/>
      <c r="J36" s="9" t="s">
        <v>9</v>
      </c>
      <c r="K36" s="4" t="s">
        <v>86</v>
      </c>
      <c r="L36" s="4" t="s">
        <v>87</v>
      </c>
      <c r="M36" s="4" t="s">
        <v>60</v>
      </c>
      <c r="N36" s="8" t="s">
        <v>52</v>
      </c>
      <c r="O36" s="15" t="s">
        <v>64</v>
      </c>
    </row>
    <row r="37" spans="2:15" ht="15.75" thickBot="1" x14ac:dyDescent="0.3">
      <c r="B37" s="9" t="s">
        <v>10</v>
      </c>
      <c r="C37" s="4">
        <v>340</v>
      </c>
      <c r="D37" s="4">
        <v>781</v>
      </c>
      <c r="E37" s="4">
        <v>154</v>
      </c>
      <c r="F37" s="28">
        <v>134</v>
      </c>
      <c r="G37" s="29">
        <v>127</v>
      </c>
      <c r="H37" s="15">
        <v>7</v>
      </c>
      <c r="I37" s="35"/>
      <c r="J37" s="9" t="s">
        <v>10</v>
      </c>
      <c r="K37" s="4" t="s">
        <v>88</v>
      </c>
      <c r="L37" s="4" t="s">
        <v>89</v>
      </c>
      <c r="M37" s="4" t="s">
        <v>41</v>
      </c>
      <c r="N37" s="7" t="s">
        <v>24</v>
      </c>
      <c r="O37" s="14" t="s">
        <v>24</v>
      </c>
    </row>
    <row r="38" spans="2:15" ht="15.75" thickBot="1" x14ac:dyDescent="0.3">
      <c r="B38" s="9" t="s">
        <v>11</v>
      </c>
      <c r="C38" s="4">
        <v>415</v>
      </c>
      <c r="D38" s="4">
        <v>1136</v>
      </c>
      <c r="E38" s="4">
        <v>167</v>
      </c>
      <c r="F38" s="28">
        <v>148</v>
      </c>
      <c r="G38" s="29">
        <v>143</v>
      </c>
      <c r="H38" s="15">
        <v>5</v>
      </c>
      <c r="I38" s="35"/>
      <c r="J38" s="9" t="s">
        <v>11</v>
      </c>
      <c r="K38" s="4" t="s">
        <v>22</v>
      </c>
      <c r="L38" s="4" t="s">
        <v>90</v>
      </c>
      <c r="M38" s="4" t="s">
        <v>52</v>
      </c>
      <c r="N38" s="7" t="s">
        <v>42</v>
      </c>
      <c r="O38" s="14" t="s">
        <v>42</v>
      </c>
    </row>
    <row r="39" spans="2:15" ht="15.75" thickBot="1" x14ac:dyDescent="0.3">
      <c r="B39" s="9" t="s">
        <v>12</v>
      </c>
      <c r="C39" s="4">
        <v>278</v>
      </c>
      <c r="D39" s="4">
        <v>774</v>
      </c>
      <c r="E39" s="4">
        <v>119</v>
      </c>
      <c r="F39" s="28">
        <v>106</v>
      </c>
      <c r="G39" s="29">
        <v>97</v>
      </c>
      <c r="H39" s="15">
        <v>9</v>
      </c>
      <c r="I39" s="35"/>
      <c r="J39" s="9" t="s">
        <v>12</v>
      </c>
      <c r="K39" s="4" t="s">
        <v>91</v>
      </c>
      <c r="L39" s="4" t="s">
        <v>92</v>
      </c>
      <c r="M39" s="4" t="s">
        <v>41</v>
      </c>
      <c r="N39" s="7" t="s">
        <v>44</v>
      </c>
      <c r="O39" s="14" t="s">
        <v>55</v>
      </c>
    </row>
    <row r="40" spans="2:15" ht="15.75" thickBot="1" x14ac:dyDescent="0.3">
      <c r="B40" s="9" t="s">
        <v>13</v>
      </c>
      <c r="C40" s="4">
        <v>383</v>
      </c>
      <c r="D40" s="4">
        <v>12355</v>
      </c>
      <c r="E40" s="4">
        <v>227</v>
      </c>
      <c r="F40" s="29">
        <v>201</v>
      </c>
      <c r="G40" s="28">
        <v>233</v>
      </c>
      <c r="H40" s="14">
        <v>32</v>
      </c>
      <c r="I40" s="35"/>
      <c r="J40" s="9" t="s">
        <v>13</v>
      </c>
      <c r="K40" s="4" t="s">
        <v>93</v>
      </c>
      <c r="L40" s="4" t="s">
        <v>94</v>
      </c>
      <c r="M40" s="4" t="s">
        <v>72</v>
      </c>
      <c r="N40" s="8" t="s">
        <v>79</v>
      </c>
      <c r="O40" s="15" t="s">
        <v>95</v>
      </c>
    </row>
    <row r="41" spans="2:15" ht="15.75" thickBot="1" x14ac:dyDescent="0.3">
      <c r="B41" s="9" t="s">
        <v>16</v>
      </c>
      <c r="C41" s="4">
        <v>1087</v>
      </c>
      <c r="D41" s="4">
        <v>2454</v>
      </c>
      <c r="E41" s="4">
        <v>506</v>
      </c>
      <c r="F41" s="29">
        <v>439</v>
      </c>
      <c r="G41" s="28">
        <v>554</v>
      </c>
      <c r="H41" s="14">
        <v>115</v>
      </c>
      <c r="I41" s="35"/>
      <c r="J41" s="9" t="s">
        <v>16</v>
      </c>
      <c r="K41" s="4" t="s">
        <v>30</v>
      </c>
      <c r="L41" s="4" t="s">
        <v>96</v>
      </c>
      <c r="M41" s="4" t="s">
        <v>67</v>
      </c>
      <c r="N41" s="8" t="s">
        <v>52</v>
      </c>
      <c r="O41" s="15" t="s">
        <v>61</v>
      </c>
    </row>
    <row r="42" spans="2:15" ht="15.75" thickBot="1" x14ac:dyDescent="0.3">
      <c r="B42" s="16" t="s">
        <v>14</v>
      </c>
      <c r="C42" s="12">
        <v>1542</v>
      </c>
      <c r="D42" s="12">
        <v>49651</v>
      </c>
      <c r="E42" s="12">
        <v>797</v>
      </c>
      <c r="F42" s="30">
        <v>711</v>
      </c>
      <c r="G42" s="31">
        <v>897</v>
      </c>
      <c r="H42" s="20">
        <v>186</v>
      </c>
      <c r="I42" s="36"/>
      <c r="J42" s="16" t="s">
        <v>14</v>
      </c>
      <c r="K42" s="12" t="s">
        <v>97</v>
      </c>
      <c r="L42" s="12" t="s">
        <v>98</v>
      </c>
      <c r="M42" s="12" t="s">
        <v>99</v>
      </c>
      <c r="N42" s="13" t="s">
        <v>61</v>
      </c>
      <c r="O42" s="32" t="s">
        <v>100</v>
      </c>
    </row>
    <row r="43" spans="2:15" ht="15.75" thickBot="1" x14ac:dyDescent="0.3"/>
    <row r="44" spans="2:15" ht="15.75" thickBot="1" x14ac:dyDescent="0.3">
      <c r="B44" s="43" t="s">
        <v>104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5"/>
    </row>
    <row r="45" spans="2:15" ht="15.75" thickBot="1" x14ac:dyDescent="0.3">
      <c r="B45" s="46" t="s">
        <v>48</v>
      </c>
      <c r="C45" s="47"/>
      <c r="D45" s="47"/>
      <c r="E45" s="47"/>
      <c r="F45" s="47"/>
      <c r="G45" s="47"/>
      <c r="H45" s="48"/>
      <c r="I45" s="39"/>
      <c r="J45" s="49" t="s">
        <v>47</v>
      </c>
      <c r="K45" s="50"/>
      <c r="L45" s="50"/>
      <c r="M45" s="50"/>
      <c r="N45" s="50"/>
      <c r="O45" s="51"/>
    </row>
    <row r="46" spans="2:15" ht="30.75" thickBot="1" x14ac:dyDescent="0.3">
      <c r="B46" s="9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0" t="s">
        <v>15</v>
      </c>
      <c r="I46" s="37"/>
      <c r="J46" s="9" t="s">
        <v>0</v>
      </c>
      <c r="K46" s="1" t="s">
        <v>1</v>
      </c>
      <c r="L46" s="1" t="s">
        <v>2</v>
      </c>
      <c r="M46" s="1" t="s">
        <v>3</v>
      </c>
      <c r="N46" s="1" t="s">
        <v>4</v>
      </c>
      <c r="O46" s="11" t="s">
        <v>5</v>
      </c>
    </row>
    <row r="47" spans="2:15" ht="15.75" thickBot="1" x14ac:dyDescent="0.3">
      <c r="B47" s="9" t="s">
        <v>6</v>
      </c>
      <c r="C47" s="4">
        <f>[1]Ammonia!B137</f>
        <v>439</v>
      </c>
      <c r="D47" s="4">
        <f>[1]Ammonia!C137</f>
        <v>3046</v>
      </c>
      <c r="E47" s="4">
        <f>[1]Ammonia!D137</f>
        <v>202</v>
      </c>
      <c r="F47" s="28">
        <f>[1]Ammonia!E137</f>
        <v>177</v>
      </c>
      <c r="G47" s="29">
        <f>[1]Ammonia!F137</f>
        <v>174</v>
      </c>
      <c r="H47" s="15">
        <f t="shared" ref="H47:H56" si="0">ABS(F47-G47)</f>
        <v>3</v>
      </c>
      <c r="I47" s="37"/>
      <c r="J47" s="9" t="s">
        <v>6</v>
      </c>
      <c r="K47" s="1" t="s">
        <v>81</v>
      </c>
      <c r="L47" s="1" t="s">
        <v>105</v>
      </c>
      <c r="M47" s="1" t="s">
        <v>60</v>
      </c>
      <c r="N47" s="2" t="s">
        <v>67</v>
      </c>
      <c r="O47" s="40" t="s">
        <v>67</v>
      </c>
    </row>
    <row r="48" spans="2:15" ht="15.75" thickBot="1" x14ac:dyDescent="0.3">
      <c r="B48" s="9" t="s">
        <v>7</v>
      </c>
      <c r="C48" s="4">
        <f>[1]Argon!B109</f>
        <v>277</v>
      </c>
      <c r="D48" s="4">
        <f>[1]Argon!C109</f>
        <v>424</v>
      </c>
      <c r="E48" s="4">
        <f>[1]Argon!D109</f>
        <v>102</v>
      </c>
      <c r="F48" s="28">
        <f>[1]Argon!E109</f>
        <v>89</v>
      </c>
      <c r="G48" s="29">
        <f>[1]Argon!F109</f>
        <v>81</v>
      </c>
      <c r="H48" s="15">
        <f t="shared" si="0"/>
        <v>8</v>
      </c>
      <c r="I48" s="37"/>
      <c r="J48" s="9" t="s">
        <v>7</v>
      </c>
      <c r="K48" s="1" t="s">
        <v>58</v>
      </c>
      <c r="L48" s="1" t="s">
        <v>106</v>
      </c>
      <c r="M48" s="1" t="s">
        <v>44</v>
      </c>
      <c r="N48" s="2" t="s">
        <v>55</v>
      </c>
      <c r="O48" s="40" t="s">
        <v>37</v>
      </c>
    </row>
    <row r="49" spans="2:15" ht="15.75" thickBot="1" x14ac:dyDescent="0.3">
      <c r="B49" s="9" t="s">
        <v>8</v>
      </c>
      <c r="C49" s="4">
        <f>'[1]Carbon Dioxide'!B109</f>
        <v>293</v>
      </c>
      <c r="D49" s="4">
        <f>'[1]Carbon Dioxide'!C109</f>
        <v>285</v>
      </c>
      <c r="E49" s="4">
        <f>'[1]Carbon Dioxide'!D109</f>
        <v>104</v>
      </c>
      <c r="F49" s="28">
        <f>'[1]Carbon Dioxide'!E109</f>
        <v>87</v>
      </c>
      <c r="G49" s="29">
        <f>'[1]Carbon Dioxide'!F109</f>
        <v>81</v>
      </c>
      <c r="H49" s="15">
        <f t="shared" si="0"/>
        <v>6</v>
      </c>
      <c r="I49" s="37"/>
      <c r="J49" s="9" t="s">
        <v>8</v>
      </c>
      <c r="K49" s="1" t="s">
        <v>35</v>
      </c>
      <c r="L49" s="1" t="s">
        <v>107</v>
      </c>
      <c r="M49" s="1" t="s">
        <v>19</v>
      </c>
      <c r="N49" s="2" t="s">
        <v>21</v>
      </c>
      <c r="O49" s="40" t="s">
        <v>21</v>
      </c>
    </row>
    <row r="50" spans="2:15" ht="15.75" thickBot="1" x14ac:dyDescent="0.3">
      <c r="B50" s="9" t="s">
        <v>9</v>
      </c>
      <c r="C50" s="4">
        <f>[1]Chlorine!B129</f>
        <v>407</v>
      </c>
      <c r="D50" s="4">
        <f>[1]Chlorine!C129</f>
        <v>975</v>
      </c>
      <c r="E50" s="4">
        <f>[1]Chlorine!D129</f>
        <v>174</v>
      </c>
      <c r="F50" s="29">
        <f>[1]Chlorine!E129</f>
        <v>149</v>
      </c>
      <c r="G50" s="28">
        <f>[1]Chlorine!F129</f>
        <v>170</v>
      </c>
      <c r="H50" s="14">
        <f t="shared" si="0"/>
        <v>21</v>
      </c>
      <c r="I50" s="37"/>
      <c r="J50" s="9" t="s">
        <v>9</v>
      </c>
      <c r="K50" s="1" t="s">
        <v>49</v>
      </c>
      <c r="L50" s="1" t="s">
        <v>108</v>
      </c>
      <c r="M50" s="1" t="s">
        <v>51</v>
      </c>
      <c r="N50" s="6" t="s">
        <v>52</v>
      </c>
      <c r="O50" s="41" t="s">
        <v>64</v>
      </c>
    </row>
    <row r="51" spans="2:15" ht="15.75" thickBot="1" x14ac:dyDescent="0.3">
      <c r="B51" s="9" t="s">
        <v>10</v>
      </c>
      <c r="C51" s="4">
        <f>[1]Hydrogen!B129</f>
        <v>362</v>
      </c>
      <c r="D51" s="4">
        <f>[1]Hydrogen!C129</f>
        <v>754</v>
      </c>
      <c r="E51" s="4">
        <f>[1]Hydrogen!D129</f>
        <v>150</v>
      </c>
      <c r="F51" s="28">
        <f>[1]Hydrogen!E129</f>
        <v>132</v>
      </c>
      <c r="G51" s="29">
        <f>[1]Hydrogen!F129</f>
        <v>123</v>
      </c>
      <c r="H51" s="15">
        <f t="shared" si="0"/>
        <v>9</v>
      </c>
      <c r="I51" s="37"/>
      <c r="J51" s="9" t="s">
        <v>10</v>
      </c>
      <c r="K51" s="1" t="s">
        <v>26</v>
      </c>
      <c r="L51" s="1" t="s">
        <v>109</v>
      </c>
      <c r="M51" s="1" t="s">
        <v>32</v>
      </c>
      <c r="N51" s="2" t="s">
        <v>24</v>
      </c>
      <c r="O51" s="40" t="s">
        <v>24</v>
      </c>
    </row>
    <row r="52" spans="2:15" ht="15.75" thickBot="1" x14ac:dyDescent="0.3">
      <c r="B52" s="9" t="s">
        <v>11</v>
      </c>
      <c r="C52" s="4">
        <f>[1]Methane!B133</f>
        <v>382</v>
      </c>
      <c r="D52" s="4">
        <f>[1]Methane!C133</f>
        <v>934</v>
      </c>
      <c r="E52" s="4">
        <f>[1]Methane!D133</f>
        <v>159</v>
      </c>
      <c r="F52" s="28">
        <f>[1]Methane!E133</f>
        <v>137</v>
      </c>
      <c r="G52" s="29">
        <f>[1]Methane!F133</f>
        <v>136</v>
      </c>
      <c r="H52" s="15">
        <f t="shared" si="0"/>
        <v>1</v>
      </c>
      <c r="I52" s="37"/>
      <c r="J52" s="9" t="s">
        <v>11</v>
      </c>
      <c r="K52" s="1" t="s">
        <v>110</v>
      </c>
      <c r="L52" s="1" t="s">
        <v>111</v>
      </c>
      <c r="M52" s="1" t="s">
        <v>52</v>
      </c>
      <c r="N52" s="2" t="s">
        <v>42</v>
      </c>
      <c r="O52" s="40" t="s">
        <v>55</v>
      </c>
    </row>
    <row r="53" spans="2:15" ht="15.75" thickBot="1" x14ac:dyDescent="0.3">
      <c r="B53" s="9" t="s">
        <v>12</v>
      </c>
      <c r="C53" s="4">
        <f>[1]Nitrogen!B109</f>
        <v>266</v>
      </c>
      <c r="D53" s="4">
        <f>[1]Nitrogen!C109</f>
        <v>632</v>
      </c>
      <c r="E53" s="4">
        <f>[1]Nitrogen!D109</f>
        <v>110</v>
      </c>
      <c r="F53" s="28">
        <f>[1]Nitrogen!E109</f>
        <v>96</v>
      </c>
      <c r="G53" s="29">
        <f>[1]Nitrogen!F109</f>
        <v>92</v>
      </c>
      <c r="H53" s="15">
        <f t="shared" si="0"/>
        <v>4</v>
      </c>
      <c r="I53" s="37"/>
      <c r="J53" s="9" t="s">
        <v>12</v>
      </c>
      <c r="K53" s="1" t="s">
        <v>35</v>
      </c>
      <c r="L53" s="1" t="s">
        <v>112</v>
      </c>
      <c r="M53" s="1" t="s">
        <v>41</v>
      </c>
      <c r="N53" s="2" t="s">
        <v>44</v>
      </c>
      <c r="O53" s="40" t="s">
        <v>55</v>
      </c>
    </row>
    <row r="54" spans="2:15" ht="15.75" thickBot="1" x14ac:dyDescent="0.3">
      <c r="B54" s="9" t="s">
        <v>13</v>
      </c>
      <c r="C54" s="4">
        <f>[1]Oxygen!B137</f>
        <v>393</v>
      </c>
      <c r="D54" s="4">
        <f>[1]Oxygen!C137</f>
        <v>7533</v>
      </c>
      <c r="E54" s="4">
        <f>[1]Oxygen!D137</f>
        <v>212</v>
      </c>
      <c r="F54" s="29">
        <f>[1]Oxygen!E137</f>
        <v>186</v>
      </c>
      <c r="G54" s="28">
        <f>[1]Oxygen!F137</f>
        <v>219</v>
      </c>
      <c r="H54" s="14">
        <f t="shared" si="0"/>
        <v>33</v>
      </c>
      <c r="I54" s="37"/>
      <c r="J54" s="9" t="s">
        <v>13</v>
      </c>
      <c r="K54" s="1" t="s">
        <v>70</v>
      </c>
      <c r="L54" s="1" t="s">
        <v>113</v>
      </c>
      <c r="M54" s="1" t="s">
        <v>114</v>
      </c>
      <c r="N54" s="6" t="s">
        <v>80</v>
      </c>
      <c r="O54" s="41" t="s">
        <v>115</v>
      </c>
    </row>
    <row r="55" spans="2:15" ht="15.75" thickBot="1" x14ac:dyDescent="0.3">
      <c r="B55" s="9" t="s">
        <v>16</v>
      </c>
      <c r="C55" s="4">
        <f>'[1]Tetrafluoroethane (R134a)'!B273</f>
        <v>1111</v>
      </c>
      <c r="D55" s="4">
        <f>'[1]Tetrafluoroethane (R134a)'!C273</f>
        <v>2490</v>
      </c>
      <c r="E55" s="4">
        <f>'[1]Tetrafluoroethane (R134a)'!D273</f>
        <v>508</v>
      </c>
      <c r="F55" s="29">
        <f>'[1]Tetrafluoroethane (R134a)'!E273</f>
        <v>436</v>
      </c>
      <c r="G55" s="28">
        <f>'[1]Tetrafluoroethane (R134a)'!F273</f>
        <v>551</v>
      </c>
      <c r="H55" s="14">
        <f t="shared" si="0"/>
        <v>115</v>
      </c>
      <c r="I55" s="37"/>
      <c r="J55" s="9" t="s">
        <v>16</v>
      </c>
      <c r="K55" s="1" t="s">
        <v>17</v>
      </c>
      <c r="L55" s="1" t="s">
        <v>116</v>
      </c>
      <c r="M55" s="1" t="s">
        <v>67</v>
      </c>
      <c r="N55" s="6" t="s">
        <v>52</v>
      </c>
      <c r="O55" s="41" t="s">
        <v>61</v>
      </c>
    </row>
    <row r="56" spans="2:15" ht="15.75" thickBot="1" x14ac:dyDescent="0.3">
      <c r="B56" s="16" t="s">
        <v>14</v>
      </c>
      <c r="C56" s="12">
        <f>[1]Water!B349</f>
        <v>1490</v>
      </c>
      <c r="D56" s="12">
        <f>[1]Water!C349</f>
        <v>48267</v>
      </c>
      <c r="E56" s="12">
        <f>[1]Water!D349</f>
        <v>794</v>
      </c>
      <c r="F56" s="30">
        <f>[1]Water!E349</f>
        <v>711</v>
      </c>
      <c r="G56" s="31">
        <f>[1]Water!F349</f>
        <v>873</v>
      </c>
      <c r="H56" s="20">
        <f t="shared" si="0"/>
        <v>162</v>
      </c>
      <c r="I56" s="38"/>
      <c r="J56" s="16" t="s">
        <v>14</v>
      </c>
      <c r="K56" s="17" t="s">
        <v>117</v>
      </c>
      <c r="L56" s="17" t="s">
        <v>118</v>
      </c>
      <c r="M56" s="17" t="s">
        <v>73</v>
      </c>
      <c r="N56" s="19" t="s">
        <v>61</v>
      </c>
      <c r="O56" s="42" t="s">
        <v>119</v>
      </c>
    </row>
  </sheetData>
  <mergeCells count="12">
    <mergeCell ref="B3:H3"/>
    <mergeCell ref="J3:O3"/>
    <mergeCell ref="B2:O2"/>
    <mergeCell ref="B44:O44"/>
    <mergeCell ref="B45:H45"/>
    <mergeCell ref="J45:O45"/>
    <mergeCell ref="B16:O16"/>
    <mergeCell ref="B17:H17"/>
    <mergeCell ref="J17:O17"/>
    <mergeCell ref="B30:O30"/>
    <mergeCell ref="B31:H31"/>
    <mergeCell ref="J31:O31"/>
  </mergeCells>
  <pageMargins left="0.7" right="0.7" top="0.75" bottom="0.75" header="0.3" footer="0.3"/>
  <pageSetup orientation="portrait" horizontalDpi="1200" verticalDpi="1200" r:id="rId1"/>
  <ignoredErrors>
    <ignoredError sqref="L5:L14 K19:O28 L34:O42 K36:K42 L48:O56 K52:K5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Mariola</dc:creator>
  <cp:lastModifiedBy>Mariola</cp:lastModifiedBy>
  <dcterms:created xsi:type="dcterms:W3CDTF">2022-09-25T15:16:58Z</dcterms:created>
  <dcterms:modified xsi:type="dcterms:W3CDTF">2022-09-25T16:28:51Z</dcterms:modified>
</cp:coreProperties>
</file>