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4130-HDPE-PIPE\"/>
    </mc:Choice>
  </mc:AlternateContent>
  <xr:revisionPtr revIDLastSave="0" documentId="13_ncr:1_{B5848085-45FB-4FD2-8CE3-CCA3E9FFA352}" xr6:coauthVersionLast="41" xr6:coauthVersionMax="41" xr10:uidLastSave="{00000000-0000-0000-0000-000000000000}"/>
  <bookViews>
    <workbookView xWindow="57480" yWindow="5760" windowWidth="38640" windowHeight="21240" xr2:uid="{81522B2C-7D1A-4BB0-8402-D5DB4A993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49" i="1"/>
  <c r="D50" i="1"/>
  <c r="D51" i="1"/>
  <c r="D52" i="1"/>
  <c r="D53" i="1"/>
  <c r="D54" i="1"/>
  <c r="D55" i="1"/>
  <c r="D56" i="1"/>
  <c r="D57" i="1"/>
  <c r="D49" i="1"/>
  <c r="C50" i="1"/>
  <c r="C51" i="1"/>
  <c r="C52" i="1"/>
  <c r="C53" i="1"/>
  <c r="C54" i="1"/>
  <c r="C55" i="1"/>
  <c r="C56" i="1"/>
  <c r="C57" i="1"/>
  <c r="C49" i="1"/>
</calcChain>
</file>

<file path=xl/sharedStrings.xml><?xml version="1.0" encoding="utf-8"?>
<sst xmlns="http://schemas.openxmlformats.org/spreadsheetml/2006/main" count="44" uniqueCount="19">
  <si>
    <t>Weight  Avg (kg/m)</t>
  </si>
  <si>
    <t>Mean ID (mm)</t>
  </si>
  <si>
    <t>Min Wall Thickness (mm)</t>
  </si>
  <si>
    <t>Outer Diameter (mm)</t>
  </si>
  <si>
    <t>PN</t>
  </si>
  <si>
    <t>SDR</t>
  </si>
  <si>
    <t>AS/NZS 4130 - Pressure Pipe - Dimensions and Weights</t>
  </si>
  <si>
    <t>Rev</t>
  </si>
  <si>
    <r>
      <t>Note:</t>
    </r>
    <r>
      <rPr>
        <sz val="11"/>
        <color theme="1"/>
        <rFont val="Calibri"/>
        <family val="2"/>
        <scheme val="minor"/>
      </rPr>
      <t xml:space="preserve"> No guarantee of accuracy, confirm dimensions with other sources.</t>
    </r>
  </si>
  <si>
    <t>MPa</t>
  </si>
  <si>
    <t>metres head</t>
  </si>
  <si>
    <t>kPa</t>
  </si>
  <si>
    <t>PRESSURE CLASS</t>
  </si>
  <si>
    <t>NOMINAL WORKING PRESSURE</t>
  </si>
  <si>
    <t>Note:</t>
  </si>
  <si>
    <t>MAOP = PN x 0.125 / C</t>
  </si>
  <si>
    <t>MAXIMUM ALLOWABLE DESIGN PRESSURE (MAOP). C=1.25 @ 20c Water</t>
  </si>
  <si>
    <t>C = Design Factor</t>
  </si>
  <si>
    <t>https://github.com/IMEConsultants/AS4130-HDPE-PIPE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</si>
</sst>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12" xfId="0" applyFont="1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28" xfId="0" applyFont="1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5" fillId="0" borderId="0" xfId="2"/>
  </cellXfs>
  <cellStyles count="3">
    <cellStyle name="Hyperlink" xfId="2" builtinId="8"/>
    <cellStyle name="Normal" xfId="0" builtinId="0"/>
    <cellStyle name="Title" xfId="1" builtinId="15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377888</xdr:colOff>
      <xdr:row>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14E04E-A7CE-484D-9F68-A81671E3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4313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MEConsultants/AS4130-HDPE-PI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04DD-7F9C-49BC-9532-76E4A3A13D06}">
  <sheetPr>
    <pageSetUpPr fitToPage="1"/>
  </sheetPr>
  <dimension ref="A2:Z60"/>
  <sheetViews>
    <sheetView tabSelected="1" view="pageLayout" topLeftCell="A4" zoomScaleNormal="100" workbookViewId="0">
      <selection activeCell="S47" sqref="S47"/>
    </sheetView>
  </sheetViews>
  <sheetFormatPr defaultRowHeight="14.5" x14ac:dyDescent="0.35"/>
  <cols>
    <col min="1" max="1" width="9" customWidth="1"/>
    <col min="2" max="2" width="9.7265625" customWidth="1"/>
    <col min="3" max="3" width="9.453125" customWidth="1"/>
    <col min="4" max="4" width="8.81640625" customWidth="1"/>
    <col min="5" max="5" width="10.453125" customWidth="1"/>
    <col min="6" max="6" width="9.453125" customWidth="1"/>
    <col min="7" max="7" width="8.81640625" customWidth="1"/>
    <col min="8" max="8" width="10.453125" customWidth="1"/>
    <col min="9" max="9" width="9.453125" customWidth="1"/>
    <col min="10" max="10" width="8.81640625" customWidth="1"/>
    <col min="11" max="11" width="10.453125" customWidth="1"/>
    <col min="12" max="12" width="9.453125" customWidth="1"/>
    <col min="13" max="13" width="8.81640625" customWidth="1"/>
    <col min="14" max="14" width="10.453125" customWidth="1"/>
    <col min="15" max="15" width="9.453125" customWidth="1"/>
    <col min="16" max="16" width="8.81640625" customWidth="1"/>
    <col min="17" max="17" width="10.453125" customWidth="1"/>
    <col min="18" max="18" width="9.453125" customWidth="1"/>
    <col min="19" max="19" width="8.81640625" customWidth="1"/>
    <col min="20" max="20" width="10.453125" customWidth="1"/>
    <col min="21" max="21" width="9.453125" customWidth="1"/>
    <col min="22" max="22" width="8.81640625" customWidth="1"/>
    <col min="23" max="23" width="10.453125" customWidth="1"/>
    <col min="24" max="24" width="9.453125" customWidth="1"/>
    <col min="25" max="25" width="8.81640625" customWidth="1"/>
  </cols>
  <sheetData>
    <row r="2" spans="1:26" ht="23.5" x14ac:dyDescent="0.55000000000000004">
      <c r="H2" s="16" t="s">
        <v>6</v>
      </c>
      <c r="Y2" s="17" t="s">
        <v>7</v>
      </c>
      <c r="Z2" s="17">
        <v>1</v>
      </c>
    </row>
    <row r="5" spans="1:26" ht="15" thickBot="1" x14ac:dyDescent="0.4"/>
    <row r="6" spans="1:26" x14ac:dyDescent="0.35">
      <c r="A6" s="22" t="s">
        <v>4</v>
      </c>
      <c r="B6" s="40">
        <v>4</v>
      </c>
      <c r="C6" s="41"/>
      <c r="D6" s="42"/>
      <c r="E6" s="43">
        <v>6.3</v>
      </c>
      <c r="F6" s="41"/>
      <c r="G6" s="44"/>
      <c r="H6" s="40">
        <v>8</v>
      </c>
      <c r="I6" s="41"/>
      <c r="J6" s="42"/>
      <c r="K6" s="40">
        <v>10</v>
      </c>
      <c r="L6" s="41"/>
      <c r="M6" s="42"/>
      <c r="N6" s="40">
        <v>12.5</v>
      </c>
      <c r="O6" s="41"/>
      <c r="P6" s="42"/>
      <c r="Q6" s="43">
        <v>16</v>
      </c>
      <c r="R6" s="41"/>
      <c r="S6" s="44"/>
      <c r="T6" s="40">
        <v>20</v>
      </c>
      <c r="U6" s="41"/>
      <c r="V6" s="42"/>
      <c r="W6" s="43">
        <v>25</v>
      </c>
      <c r="X6" s="41"/>
      <c r="Y6" s="41"/>
      <c r="Z6" s="13" t="s">
        <v>4</v>
      </c>
    </row>
    <row r="7" spans="1:26" ht="15" thickBot="1" x14ac:dyDescent="0.4">
      <c r="A7" s="23" t="s">
        <v>5</v>
      </c>
      <c r="B7" s="37">
        <v>41</v>
      </c>
      <c r="C7" s="38"/>
      <c r="D7" s="39"/>
      <c r="E7" s="45">
        <v>26</v>
      </c>
      <c r="F7" s="38"/>
      <c r="G7" s="46"/>
      <c r="H7" s="37">
        <v>21</v>
      </c>
      <c r="I7" s="38"/>
      <c r="J7" s="39"/>
      <c r="K7" s="37">
        <v>17</v>
      </c>
      <c r="L7" s="38"/>
      <c r="M7" s="39"/>
      <c r="N7" s="37">
        <v>13.6</v>
      </c>
      <c r="O7" s="38"/>
      <c r="P7" s="39"/>
      <c r="Q7" s="45">
        <v>11</v>
      </c>
      <c r="R7" s="38"/>
      <c r="S7" s="46"/>
      <c r="T7" s="37">
        <v>9</v>
      </c>
      <c r="U7" s="38"/>
      <c r="V7" s="39"/>
      <c r="W7" s="45">
        <v>7.4</v>
      </c>
      <c r="X7" s="38"/>
      <c r="Y7" s="38"/>
      <c r="Z7" s="14" t="s">
        <v>5</v>
      </c>
    </row>
    <row r="8" spans="1:26" s="9" customFormat="1" ht="43.5" x14ac:dyDescent="0.35">
      <c r="A8" s="24" t="s">
        <v>3</v>
      </c>
      <c r="B8" s="10" t="s">
        <v>2</v>
      </c>
      <c r="C8" s="11" t="s">
        <v>1</v>
      </c>
      <c r="D8" s="12" t="s">
        <v>0</v>
      </c>
      <c r="E8" s="25" t="s">
        <v>2</v>
      </c>
      <c r="F8" s="11" t="s">
        <v>1</v>
      </c>
      <c r="G8" s="28" t="s">
        <v>0</v>
      </c>
      <c r="H8" s="10" t="s">
        <v>2</v>
      </c>
      <c r="I8" s="11" t="s">
        <v>1</v>
      </c>
      <c r="J8" s="12" t="s">
        <v>0</v>
      </c>
      <c r="K8" s="10" t="s">
        <v>2</v>
      </c>
      <c r="L8" s="11" t="s">
        <v>1</v>
      </c>
      <c r="M8" s="12" t="s">
        <v>0</v>
      </c>
      <c r="N8" s="10" t="s">
        <v>2</v>
      </c>
      <c r="O8" s="11" t="s">
        <v>1</v>
      </c>
      <c r="P8" s="12" t="s">
        <v>0</v>
      </c>
      <c r="Q8" s="25" t="s">
        <v>2</v>
      </c>
      <c r="R8" s="11" t="s">
        <v>1</v>
      </c>
      <c r="S8" s="28" t="s">
        <v>0</v>
      </c>
      <c r="T8" s="10" t="s">
        <v>2</v>
      </c>
      <c r="U8" s="11" t="s">
        <v>1</v>
      </c>
      <c r="V8" s="12" t="s">
        <v>0</v>
      </c>
      <c r="W8" s="25" t="s">
        <v>2</v>
      </c>
      <c r="X8" s="11" t="s">
        <v>1</v>
      </c>
      <c r="Y8" s="12" t="s">
        <v>0</v>
      </c>
      <c r="Z8" s="12" t="s">
        <v>3</v>
      </c>
    </row>
    <row r="9" spans="1:26" x14ac:dyDescent="0.35">
      <c r="A9" s="1">
        <v>16</v>
      </c>
      <c r="B9" s="2"/>
      <c r="C9" s="3"/>
      <c r="D9" s="4"/>
      <c r="E9" s="26"/>
      <c r="F9" s="3"/>
      <c r="G9" s="29"/>
      <c r="H9" s="2"/>
      <c r="I9" s="3"/>
      <c r="J9" s="4"/>
      <c r="K9" s="2"/>
      <c r="L9" s="3"/>
      <c r="M9" s="4"/>
      <c r="N9" s="2"/>
      <c r="O9" s="3"/>
      <c r="P9" s="4"/>
      <c r="Q9" s="26">
        <v>1.6</v>
      </c>
      <c r="R9" s="3">
        <v>12.7</v>
      </c>
      <c r="S9" s="29">
        <v>0.08</v>
      </c>
      <c r="T9" s="2">
        <v>1.8</v>
      </c>
      <c r="U9" s="3">
        <v>12.3</v>
      </c>
      <c r="V9" s="4">
        <v>0.08</v>
      </c>
      <c r="W9" s="26">
        <v>2.2000000000000002</v>
      </c>
      <c r="X9" s="3">
        <v>11.4</v>
      </c>
      <c r="Y9" s="4">
        <v>0.1</v>
      </c>
      <c r="Z9" s="4">
        <v>16</v>
      </c>
    </row>
    <row r="10" spans="1:26" x14ac:dyDescent="0.35">
      <c r="A10" s="1">
        <v>20</v>
      </c>
      <c r="B10" s="2"/>
      <c r="C10" s="3"/>
      <c r="D10" s="4"/>
      <c r="E10" s="26"/>
      <c r="F10" s="3"/>
      <c r="G10" s="29"/>
      <c r="H10" s="2"/>
      <c r="I10" s="3"/>
      <c r="J10" s="4"/>
      <c r="K10" s="2"/>
      <c r="L10" s="3"/>
      <c r="M10" s="4"/>
      <c r="N10" s="2">
        <v>1.6</v>
      </c>
      <c r="O10" s="3">
        <v>16.7</v>
      </c>
      <c r="P10" s="4">
        <v>0.1</v>
      </c>
      <c r="Q10" s="26">
        <v>1.9</v>
      </c>
      <c r="R10" s="3">
        <v>16</v>
      </c>
      <c r="S10" s="29">
        <v>0.11</v>
      </c>
      <c r="T10" s="2">
        <v>2.2999999999999998</v>
      </c>
      <c r="U10" s="3">
        <v>15.2</v>
      </c>
      <c r="V10" s="4">
        <v>0.13</v>
      </c>
      <c r="W10" s="26">
        <v>2.8</v>
      </c>
      <c r="X10" s="3">
        <v>14.2</v>
      </c>
      <c r="Y10" s="4">
        <v>0.16</v>
      </c>
      <c r="Z10" s="4">
        <v>20</v>
      </c>
    </row>
    <row r="11" spans="1:26" x14ac:dyDescent="0.35">
      <c r="A11" s="1">
        <v>25</v>
      </c>
      <c r="B11" s="2"/>
      <c r="C11" s="3"/>
      <c r="D11" s="4"/>
      <c r="E11" s="26"/>
      <c r="F11" s="3"/>
      <c r="G11" s="29"/>
      <c r="H11" s="2"/>
      <c r="I11" s="3"/>
      <c r="J11" s="4">
        <v>1.6</v>
      </c>
      <c r="K11" s="2"/>
      <c r="L11" s="3">
        <v>21.7</v>
      </c>
      <c r="M11" s="4">
        <v>0.12</v>
      </c>
      <c r="N11" s="2">
        <v>1.9</v>
      </c>
      <c r="O11" s="3">
        <v>21</v>
      </c>
      <c r="P11" s="4">
        <v>0.14000000000000001</v>
      </c>
      <c r="Q11" s="26">
        <v>2.2999999999999998</v>
      </c>
      <c r="R11" s="3">
        <v>20.2</v>
      </c>
      <c r="S11" s="29">
        <v>0.17</v>
      </c>
      <c r="T11" s="2">
        <v>2.8</v>
      </c>
      <c r="U11" s="3">
        <v>19.2</v>
      </c>
      <c r="V11" s="4">
        <v>0.2</v>
      </c>
      <c r="W11" s="26">
        <v>3.5</v>
      </c>
      <c r="X11" s="3">
        <v>17.7</v>
      </c>
      <c r="Y11" s="4">
        <v>0.24</v>
      </c>
      <c r="Z11" s="4">
        <v>25</v>
      </c>
    </row>
    <row r="12" spans="1:26" x14ac:dyDescent="0.35">
      <c r="A12" s="1">
        <v>32</v>
      </c>
      <c r="B12" s="2"/>
      <c r="C12" s="3"/>
      <c r="D12" s="4"/>
      <c r="E12" s="26"/>
      <c r="F12" s="3"/>
      <c r="G12" s="29">
        <v>1.6</v>
      </c>
      <c r="H12" s="2"/>
      <c r="I12" s="3">
        <v>28.7</v>
      </c>
      <c r="J12" s="4">
        <v>0.16</v>
      </c>
      <c r="K12" s="2">
        <v>1.9</v>
      </c>
      <c r="L12" s="3">
        <v>28</v>
      </c>
      <c r="M12" s="4">
        <v>0.19</v>
      </c>
      <c r="N12" s="2">
        <v>2.4</v>
      </c>
      <c r="O12" s="3">
        <v>27</v>
      </c>
      <c r="P12" s="4">
        <v>0.23</v>
      </c>
      <c r="Q12" s="26">
        <v>2.9</v>
      </c>
      <c r="R12" s="3">
        <v>26</v>
      </c>
      <c r="S12" s="29">
        <v>0.27</v>
      </c>
      <c r="T12" s="2">
        <v>3.6</v>
      </c>
      <c r="U12" s="3">
        <v>24.5</v>
      </c>
      <c r="V12" s="4">
        <v>0.33</v>
      </c>
      <c r="W12" s="26">
        <v>4.4000000000000004</v>
      </c>
      <c r="X12" s="3">
        <v>22.8</v>
      </c>
      <c r="Y12" s="4">
        <v>0.39</v>
      </c>
      <c r="Z12" s="4">
        <v>32</v>
      </c>
    </row>
    <row r="13" spans="1:26" x14ac:dyDescent="0.35">
      <c r="A13" s="1">
        <v>40</v>
      </c>
      <c r="B13" s="2"/>
      <c r="C13" s="3"/>
      <c r="D13" s="4"/>
      <c r="E13" s="26"/>
      <c r="F13" s="3"/>
      <c r="G13" s="29">
        <v>1.9</v>
      </c>
      <c r="H13" s="2"/>
      <c r="I13" s="3">
        <v>36.1</v>
      </c>
      <c r="J13" s="4">
        <v>0.24</v>
      </c>
      <c r="K13" s="2">
        <v>2.4</v>
      </c>
      <c r="L13" s="3">
        <v>35</v>
      </c>
      <c r="M13" s="4">
        <v>0.3</v>
      </c>
      <c r="N13" s="2">
        <v>3</v>
      </c>
      <c r="O13" s="3">
        <v>33.799999999999997</v>
      </c>
      <c r="P13" s="4">
        <v>0.36</v>
      </c>
      <c r="Q13" s="26">
        <v>3.7</v>
      </c>
      <c r="R13" s="3">
        <v>32.299999999999997</v>
      </c>
      <c r="S13" s="29">
        <v>0.43</v>
      </c>
      <c r="T13" s="2">
        <v>4.5</v>
      </c>
      <c r="U13" s="3">
        <v>30.6</v>
      </c>
      <c r="V13" s="4">
        <v>0.52</v>
      </c>
      <c r="W13" s="26">
        <v>5.5</v>
      </c>
      <c r="X13" s="3">
        <v>28.5</v>
      </c>
      <c r="Y13" s="4">
        <v>0.61</v>
      </c>
      <c r="Z13" s="4">
        <v>40</v>
      </c>
    </row>
    <row r="14" spans="1:26" x14ac:dyDescent="0.35">
      <c r="A14" s="1">
        <v>50</v>
      </c>
      <c r="B14" s="2"/>
      <c r="C14" s="3"/>
      <c r="D14" s="4"/>
      <c r="E14" s="26"/>
      <c r="F14" s="3"/>
      <c r="G14" s="29">
        <v>2.4</v>
      </c>
      <c r="H14" s="2"/>
      <c r="I14" s="3">
        <v>45</v>
      </c>
      <c r="J14" s="4">
        <v>0.38</v>
      </c>
      <c r="K14" s="2">
        <v>3</v>
      </c>
      <c r="L14" s="3">
        <v>43.9</v>
      </c>
      <c r="M14" s="4">
        <v>0.46</v>
      </c>
      <c r="N14" s="2">
        <v>3.7</v>
      </c>
      <c r="O14" s="3">
        <v>42.4</v>
      </c>
      <c r="P14" s="4">
        <v>0.55000000000000004</v>
      </c>
      <c r="Q14" s="26">
        <v>4.5999999999999996</v>
      </c>
      <c r="R14" s="3">
        <v>40.4</v>
      </c>
      <c r="S14" s="29">
        <v>0.67</v>
      </c>
      <c r="T14" s="2">
        <v>5.6</v>
      </c>
      <c r="U14" s="3">
        <v>38.4</v>
      </c>
      <c r="V14" s="4">
        <v>0.8</v>
      </c>
      <c r="W14" s="26">
        <v>6.9</v>
      </c>
      <c r="X14" s="3">
        <v>35.700000000000003</v>
      </c>
      <c r="Y14" s="4">
        <v>0.95</v>
      </c>
      <c r="Z14" s="4">
        <v>50</v>
      </c>
    </row>
    <row r="15" spans="1:26" x14ac:dyDescent="0.35">
      <c r="A15" s="1">
        <v>63</v>
      </c>
      <c r="B15" s="2"/>
      <c r="C15" s="3"/>
      <c r="D15" s="4">
        <v>2.4</v>
      </c>
      <c r="E15" s="26"/>
      <c r="F15" s="3">
        <v>58.1</v>
      </c>
      <c r="G15" s="29">
        <v>0.48</v>
      </c>
      <c r="H15" s="2">
        <v>3</v>
      </c>
      <c r="I15" s="3">
        <v>56.9</v>
      </c>
      <c r="J15" s="4">
        <v>0.57999999999999996</v>
      </c>
      <c r="K15" s="2">
        <v>3.8</v>
      </c>
      <c r="L15" s="3">
        <v>55.2</v>
      </c>
      <c r="M15" s="4">
        <v>0.73</v>
      </c>
      <c r="N15" s="2">
        <v>4.7</v>
      </c>
      <c r="O15" s="3">
        <v>53.3</v>
      </c>
      <c r="P15" s="4">
        <v>0.88</v>
      </c>
      <c r="Q15" s="26">
        <v>5.8</v>
      </c>
      <c r="R15" s="3">
        <v>51</v>
      </c>
      <c r="S15" s="29">
        <v>1.07</v>
      </c>
      <c r="T15" s="2">
        <v>7.1</v>
      </c>
      <c r="U15" s="3">
        <v>48.2</v>
      </c>
      <c r="V15" s="4">
        <v>1.28</v>
      </c>
      <c r="W15" s="26">
        <v>8.6</v>
      </c>
      <c r="X15" s="3">
        <v>45.1</v>
      </c>
      <c r="Y15" s="4">
        <v>1.5</v>
      </c>
      <c r="Z15" s="4">
        <v>63</v>
      </c>
    </row>
    <row r="16" spans="1:26" x14ac:dyDescent="0.35">
      <c r="A16" s="1">
        <v>75</v>
      </c>
      <c r="B16" s="2"/>
      <c r="C16" s="3"/>
      <c r="D16" s="4">
        <v>2.9</v>
      </c>
      <c r="E16" s="26"/>
      <c r="F16" s="3">
        <v>69.2</v>
      </c>
      <c r="G16" s="29">
        <v>0.68</v>
      </c>
      <c r="H16" s="2">
        <v>3.6</v>
      </c>
      <c r="I16" s="3">
        <v>67.7</v>
      </c>
      <c r="J16" s="4">
        <v>0.83</v>
      </c>
      <c r="K16" s="2">
        <v>4.5</v>
      </c>
      <c r="L16" s="3">
        <v>65.8</v>
      </c>
      <c r="M16" s="4">
        <v>1.03</v>
      </c>
      <c r="N16" s="2">
        <v>5.5</v>
      </c>
      <c r="O16" s="3">
        <v>63.7</v>
      </c>
      <c r="P16" s="4">
        <v>1.23</v>
      </c>
      <c r="Q16" s="26">
        <v>6.8</v>
      </c>
      <c r="R16" s="3">
        <v>61</v>
      </c>
      <c r="S16" s="29">
        <v>1.49</v>
      </c>
      <c r="T16" s="2">
        <v>8.4</v>
      </c>
      <c r="U16" s="3">
        <v>57.6</v>
      </c>
      <c r="V16" s="4">
        <v>1.79</v>
      </c>
      <c r="W16" s="26">
        <v>10.3</v>
      </c>
      <c r="X16" s="3">
        <v>53.6</v>
      </c>
      <c r="Y16" s="4">
        <v>2.13</v>
      </c>
      <c r="Z16" s="4">
        <v>75</v>
      </c>
    </row>
    <row r="17" spans="1:26" x14ac:dyDescent="0.35">
      <c r="A17" s="1">
        <v>90</v>
      </c>
      <c r="B17" s="2"/>
      <c r="C17" s="3"/>
      <c r="D17" s="4">
        <v>3.5</v>
      </c>
      <c r="E17" s="26"/>
      <c r="F17" s="3">
        <v>83</v>
      </c>
      <c r="G17" s="29">
        <v>0.99</v>
      </c>
      <c r="H17" s="2">
        <v>4.3</v>
      </c>
      <c r="I17" s="3">
        <v>81.3</v>
      </c>
      <c r="J17" s="4">
        <v>1.2</v>
      </c>
      <c r="K17" s="2">
        <v>5.4</v>
      </c>
      <c r="L17" s="3">
        <v>79</v>
      </c>
      <c r="M17" s="4">
        <v>1.48</v>
      </c>
      <c r="N17" s="2">
        <v>6.6</v>
      </c>
      <c r="O17" s="3">
        <v>76.5</v>
      </c>
      <c r="P17" s="4">
        <v>1.77</v>
      </c>
      <c r="Q17" s="26">
        <v>8.1999999999999993</v>
      </c>
      <c r="R17" s="3">
        <v>73</v>
      </c>
      <c r="S17" s="29">
        <v>2.16</v>
      </c>
      <c r="T17" s="2">
        <v>10.1</v>
      </c>
      <c r="U17" s="3">
        <v>69.099999999999994</v>
      </c>
      <c r="V17" s="4">
        <v>2.59</v>
      </c>
      <c r="W17" s="26">
        <v>12.3</v>
      </c>
      <c r="X17" s="3">
        <v>64.5</v>
      </c>
      <c r="Y17" s="4">
        <v>3.05</v>
      </c>
      <c r="Z17" s="4">
        <v>90</v>
      </c>
    </row>
    <row r="18" spans="1:26" x14ac:dyDescent="0.35">
      <c r="A18" s="1">
        <v>110</v>
      </c>
      <c r="B18" s="2">
        <v>2.7</v>
      </c>
      <c r="C18" s="3">
        <v>104.7</v>
      </c>
      <c r="D18" s="4">
        <v>0.95</v>
      </c>
      <c r="E18" s="26">
        <v>4.3</v>
      </c>
      <c r="F18" s="3">
        <v>101.3</v>
      </c>
      <c r="G18" s="29">
        <v>1.48</v>
      </c>
      <c r="H18" s="2">
        <v>5.3</v>
      </c>
      <c r="I18" s="3">
        <v>99.2</v>
      </c>
      <c r="J18" s="4">
        <v>1.8</v>
      </c>
      <c r="K18" s="2">
        <v>6.6</v>
      </c>
      <c r="L18" s="3">
        <v>96.5</v>
      </c>
      <c r="M18" s="4">
        <v>2.2000000000000002</v>
      </c>
      <c r="N18" s="2">
        <v>8.1</v>
      </c>
      <c r="O18" s="3">
        <v>93.3</v>
      </c>
      <c r="P18" s="4">
        <v>2.66</v>
      </c>
      <c r="Q18" s="26">
        <v>10</v>
      </c>
      <c r="R18" s="3">
        <v>89.4</v>
      </c>
      <c r="S18" s="29">
        <v>3.2</v>
      </c>
      <c r="T18" s="2">
        <v>12.3</v>
      </c>
      <c r="U18" s="3">
        <v>84.5</v>
      </c>
      <c r="V18" s="4">
        <v>3.84</v>
      </c>
      <c r="W18" s="26">
        <v>15.1</v>
      </c>
      <c r="X18" s="3">
        <v>78.599999999999994</v>
      </c>
      <c r="Y18" s="4">
        <v>4.57</v>
      </c>
      <c r="Z18" s="4">
        <v>110</v>
      </c>
    </row>
    <row r="19" spans="1:26" x14ac:dyDescent="0.35">
      <c r="A19" s="1">
        <v>125</v>
      </c>
      <c r="B19" s="2">
        <v>3.1</v>
      </c>
      <c r="C19" s="3">
        <v>118.9</v>
      </c>
      <c r="D19" s="4">
        <v>1.24</v>
      </c>
      <c r="E19" s="26">
        <v>4.8</v>
      </c>
      <c r="F19" s="3">
        <v>115.4</v>
      </c>
      <c r="G19" s="29">
        <v>1.86</v>
      </c>
      <c r="H19" s="2">
        <v>6</v>
      </c>
      <c r="I19" s="3">
        <v>112.9</v>
      </c>
      <c r="J19" s="4">
        <v>2.2999999999999998</v>
      </c>
      <c r="K19" s="2">
        <v>7.4</v>
      </c>
      <c r="L19" s="3">
        <v>109.9</v>
      </c>
      <c r="M19" s="4">
        <v>2.8</v>
      </c>
      <c r="N19" s="2">
        <v>9.1999999999999993</v>
      </c>
      <c r="O19" s="3">
        <v>106.1</v>
      </c>
      <c r="P19" s="4">
        <v>3.42</v>
      </c>
      <c r="Q19" s="26">
        <v>11.4</v>
      </c>
      <c r="R19" s="3">
        <v>101.5</v>
      </c>
      <c r="S19" s="29">
        <v>4.1500000000000004</v>
      </c>
      <c r="T19" s="2">
        <v>14</v>
      </c>
      <c r="U19" s="3">
        <v>96.1</v>
      </c>
      <c r="V19" s="4">
        <v>4.96</v>
      </c>
      <c r="W19" s="26">
        <v>17.100000000000001</v>
      </c>
      <c r="X19" s="3">
        <v>89.5</v>
      </c>
      <c r="Y19" s="4">
        <v>5.88</v>
      </c>
      <c r="Z19" s="4">
        <v>125</v>
      </c>
    </row>
    <row r="20" spans="1:26" x14ac:dyDescent="0.35">
      <c r="A20" s="1">
        <v>140</v>
      </c>
      <c r="B20" s="2">
        <v>3.5</v>
      </c>
      <c r="C20" s="3">
        <v>133.19999999999999</v>
      </c>
      <c r="D20" s="4">
        <v>1.56</v>
      </c>
      <c r="E20" s="26">
        <v>5.4</v>
      </c>
      <c r="F20" s="3">
        <v>129.19999999999999</v>
      </c>
      <c r="G20" s="29">
        <v>2.35</v>
      </c>
      <c r="H20" s="2">
        <v>6.7</v>
      </c>
      <c r="I20" s="3">
        <v>126.5</v>
      </c>
      <c r="J20" s="4">
        <v>2.87</v>
      </c>
      <c r="K20" s="2">
        <v>8.3000000000000007</v>
      </c>
      <c r="L20" s="3">
        <v>123</v>
      </c>
      <c r="M20" s="4">
        <v>3.52</v>
      </c>
      <c r="N20" s="2">
        <v>10.3</v>
      </c>
      <c r="O20" s="3">
        <v>118.9</v>
      </c>
      <c r="P20" s="4">
        <v>4.29</v>
      </c>
      <c r="Q20" s="26">
        <v>12.7</v>
      </c>
      <c r="R20" s="3">
        <v>113.9</v>
      </c>
      <c r="S20" s="29">
        <v>5.17</v>
      </c>
      <c r="T20" s="2">
        <v>15.7</v>
      </c>
      <c r="U20" s="3">
        <v>107.6</v>
      </c>
      <c r="V20" s="4">
        <v>6.23</v>
      </c>
      <c r="W20" s="26">
        <v>19.2</v>
      </c>
      <c r="X20" s="3">
        <v>100.2</v>
      </c>
      <c r="Y20" s="4">
        <v>7.39</v>
      </c>
      <c r="Z20" s="4">
        <v>140</v>
      </c>
    </row>
    <row r="21" spans="1:26" x14ac:dyDescent="0.35">
      <c r="A21" s="1">
        <v>160</v>
      </c>
      <c r="B21" s="2">
        <v>4</v>
      </c>
      <c r="C21" s="3">
        <v>152.30000000000001</v>
      </c>
      <c r="D21" s="4">
        <v>2.02</v>
      </c>
      <c r="E21" s="26">
        <v>6.2</v>
      </c>
      <c r="F21" s="3">
        <v>147.6</v>
      </c>
      <c r="G21" s="29">
        <v>3.08</v>
      </c>
      <c r="H21" s="2">
        <v>7.7</v>
      </c>
      <c r="I21" s="3">
        <v>144.5</v>
      </c>
      <c r="J21" s="4">
        <v>3.77</v>
      </c>
      <c r="K21" s="2">
        <v>9.5</v>
      </c>
      <c r="L21" s="3">
        <v>140.69999999999999</v>
      </c>
      <c r="M21" s="4">
        <v>4.59</v>
      </c>
      <c r="N21" s="2">
        <v>11.8</v>
      </c>
      <c r="O21" s="3">
        <v>135.9</v>
      </c>
      <c r="P21" s="4">
        <v>5.6</v>
      </c>
      <c r="Q21" s="26">
        <v>14.6</v>
      </c>
      <c r="R21" s="3">
        <v>130</v>
      </c>
      <c r="S21" s="29">
        <v>6.78</v>
      </c>
      <c r="T21" s="2">
        <v>17.899999999999999</v>
      </c>
      <c r="U21" s="3">
        <v>123</v>
      </c>
      <c r="V21" s="4">
        <v>8.11</v>
      </c>
      <c r="W21" s="26">
        <v>21.9</v>
      </c>
      <c r="X21" s="3">
        <v>114.7</v>
      </c>
      <c r="Y21" s="4">
        <v>9.6199999999999992</v>
      </c>
      <c r="Z21" s="4">
        <v>160</v>
      </c>
    </row>
    <row r="22" spans="1:26" x14ac:dyDescent="0.35">
      <c r="A22" s="1">
        <v>180</v>
      </c>
      <c r="B22" s="2">
        <v>4.4000000000000004</v>
      </c>
      <c r="C22" s="3">
        <v>171.5</v>
      </c>
      <c r="D22" s="4">
        <v>2.5099999999999998</v>
      </c>
      <c r="E22" s="26">
        <v>6.9</v>
      </c>
      <c r="F22" s="3">
        <v>166.3</v>
      </c>
      <c r="G22" s="29">
        <v>3.84</v>
      </c>
      <c r="H22" s="2">
        <v>8.6</v>
      </c>
      <c r="I22" s="3">
        <v>163.1</v>
      </c>
      <c r="J22" s="4">
        <v>4.74</v>
      </c>
      <c r="K22" s="2">
        <v>10.7</v>
      </c>
      <c r="L22" s="3">
        <v>158.30000000000001</v>
      </c>
      <c r="M22" s="4">
        <v>5.81</v>
      </c>
      <c r="N22" s="2">
        <v>13.3</v>
      </c>
      <c r="O22" s="3">
        <v>152.80000000000001</v>
      </c>
      <c r="P22" s="4">
        <v>7.1</v>
      </c>
      <c r="Q22" s="26">
        <v>16.399999999999999</v>
      </c>
      <c r="R22" s="3">
        <v>146.30000000000001</v>
      </c>
      <c r="S22" s="29">
        <v>8.58</v>
      </c>
      <c r="T22" s="2">
        <v>20.100000000000001</v>
      </c>
      <c r="U22" s="3">
        <v>138.5</v>
      </c>
      <c r="V22" s="4">
        <v>10.26</v>
      </c>
      <c r="W22" s="26">
        <v>24.6</v>
      </c>
      <c r="X22" s="3">
        <v>129.1</v>
      </c>
      <c r="Y22" s="4">
        <v>12.16</v>
      </c>
      <c r="Z22" s="4">
        <v>180</v>
      </c>
    </row>
    <row r="23" spans="1:26" x14ac:dyDescent="0.35">
      <c r="A23" s="1">
        <v>200</v>
      </c>
      <c r="B23" s="2">
        <v>4.9000000000000004</v>
      </c>
      <c r="C23" s="3">
        <v>190.5</v>
      </c>
      <c r="D23" s="4">
        <v>3.08</v>
      </c>
      <c r="E23" s="26">
        <v>7.7</v>
      </c>
      <c r="F23" s="3">
        <v>184.6</v>
      </c>
      <c r="G23" s="29">
        <v>4.76</v>
      </c>
      <c r="H23" s="2">
        <v>9.6</v>
      </c>
      <c r="I23" s="3">
        <v>180.6</v>
      </c>
      <c r="J23" s="4">
        <v>5.87</v>
      </c>
      <c r="K23" s="2">
        <v>11.9</v>
      </c>
      <c r="L23" s="3">
        <v>175.8</v>
      </c>
      <c r="M23" s="4">
        <v>7.16</v>
      </c>
      <c r="N23" s="2">
        <v>14.7</v>
      </c>
      <c r="O23" s="3">
        <v>170</v>
      </c>
      <c r="P23" s="4">
        <v>8.7100000000000009</v>
      </c>
      <c r="Q23" s="26">
        <v>18.2</v>
      </c>
      <c r="R23" s="3">
        <v>162.5</v>
      </c>
      <c r="S23" s="29">
        <v>10.57</v>
      </c>
      <c r="T23" s="2">
        <v>22.4</v>
      </c>
      <c r="U23" s="3">
        <v>153.69999999999999</v>
      </c>
      <c r="V23" s="4">
        <v>12.68</v>
      </c>
      <c r="W23" s="26">
        <v>27.3</v>
      </c>
      <c r="X23" s="3">
        <v>143.4</v>
      </c>
      <c r="Y23" s="4">
        <v>15</v>
      </c>
      <c r="Z23" s="4">
        <v>200</v>
      </c>
    </row>
    <row r="24" spans="1:26" x14ac:dyDescent="0.35">
      <c r="A24" s="1">
        <v>225</v>
      </c>
      <c r="B24" s="2">
        <v>5.5</v>
      </c>
      <c r="C24" s="3">
        <v>214.4</v>
      </c>
      <c r="D24" s="4">
        <v>3.9</v>
      </c>
      <c r="E24" s="26">
        <v>8.6</v>
      </c>
      <c r="F24" s="3">
        <v>207.9</v>
      </c>
      <c r="G24" s="29">
        <v>5.98</v>
      </c>
      <c r="H24" s="2">
        <v>10.8</v>
      </c>
      <c r="I24" s="3">
        <v>203.3</v>
      </c>
      <c r="J24" s="4">
        <v>7.42</v>
      </c>
      <c r="K24" s="2">
        <v>13.4</v>
      </c>
      <c r="L24" s="3">
        <v>197.8</v>
      </c>
      <c r="M24" s="4">
        <v>9.09</v>
      </c>
      <c r="N24" s="2">
        <v>16.600000000000001</v>
      </c>
      <c r="O24" s="3">
        <v>191</v>
      </c>
      <c r="P24" s="4">
        <v>11.06</v>
      </c>
      <c r="Q24" s="26">
        <v>20.5</v>
      </c>
      <c r="R24" s="3">
        <v>182.9</v>
      </c>
      <c r="S24" s="29">
        <v>13.39</v>
      </c>
      <c r="T24" s="2">
        <v>25.1</v>
      </c>
      <c r="U24" s="3">
        <v>173.2</v>
      </c>
      <c r="V24" s="4">
        <v>16</v>
      </c>
      <c r="W24" s="26">
        <v>30.8</v>
      </c>
      <c r="X24" s="3">
        <v>161.30000000000001</v>
      </c>
      <c r="Y24" s="4">
        <v>19.02</v>
      </c>
      <c r="Z24" s="4">
        <v>225</v>
      </c>
    </row>
    <row r="25" spans="1:26" x14ac:dyDescent="0.35">
      <c r="A25" s="1">
        <v>250</v>
      </c>
      <c r="B25" s="2">
        <v>6.2</v>
      </c>
      <c r="C25" s="3">
        <v>238</v>
      </c>
      <c r="D25" s="4">
        <v>4.8899999999999997</v>
      </c>
      <c r="E25" s="26">
        <v>9.6</v>
      </c>
      <c r="F25" s="3">
        <v>230.9</v>
      </c>
      <c r="G25" s="29">
        <v>7.41</v>
      </c>
      <c r="H25" s="2">
        <v>11.9</v>
      </c>
      <c r="I25" s="3">
        <v>226</v>
      </c>
      <c r="J25" s="4">
        <v>9.08</v>
      </c>
      <c r="K25" s="2">
        <v>14.8</v>
      </c>
      <c r="L25" s="3">
        <v>220</v>
      </c>
      <c r="M25" s="4">
        <v>11.14</v>
      </c>
      <c r="N25" s="2">
        <v>18.399999999999999</v>
      </c>
      <c r="O25" s="3">
        <v>212.4</v>
      </c>
      <c r="P25" s="4">
        <v>13.63</v>
      </c>
      <c r="Q25" s="26">
        <v>22.7</v>
      </c>
      <c r="R25" s="3">
        <v>203.4</v>
      </c>
      <c r="S25" s="29">
        <v>16.46</v>
      </c>
      <c r="T25" s="2">
        <v>27.9</v>
      </c>
      <c r="U25" s="3">
        <v>192.5</v>
      </c>
      <c r="V25" s="4">
        <v>19.73</v>
      </c>
      <c r="W25" s="26">
        <v>34.200000000000003</v>
      </c>
      <c r="X25" s="3">
        <v>179.2</v>
      </c>
      <c r="Y25" s="4">
        <v>23.48</v>
      </c>
      <c r="Z25" s="4">
        <v>250</v>
      </c>
    </row>
    <row r="26" spans="1:26" x14ac:dyDescent="0.35">
      <c r="A26" s="1">
        <v>280</v>
      </c>
      <c r="B26" s="2">
        <v>6.9</v>
      </c>
      <c r="C26" s="3">
        <v>266.7</v>
      </c>
      <c r="D26" s="4">
        <v>6.06</v>
      </c>
      <c r="E26" s="26">
        <v>10.7</v>
      </c>
      <c r="F26" s="3">
        <v>258.7</v>
      </c>
      <c r="G26" s="29">
        <v>9.25</v>
      </c>
      <c r="H26" s="2">
        <v>13.4</v>
      </c>
      <c r="I26" s="3">
        <v>253</v>
      </c>
      <c r="J26" s="4">
        <v>11.46</v>
      </c>
      <c r="K26" s="2">
        <v>16.600000000000001</v>
      </c>
      <c r="L26" s="3">
        <v>246.3</v>
      </c>
      <c r="M26" s="4">
        <v>13.99</v>
      </c>
      <c r="N26" s="2">
        <v>20.6</v>
      </c>
      <c r="O26" s="3">
        <v>237.9</v>
      </c>
      <c r="P26" s="4">
        <v>17.079999999999998</v>
      </c>
      <c r="Q26" s="26">
        <v>25.4</v>
      </c>
      <c r="R26" s="3">
        <v>227.8</v>
      </c>
      <c r="S26" s="29">
        <v>20.64</v>
      </c>
      <c r="T26" s="2">
        <v>31.3</v>
      </c>
      <c r="U26" s="3">
        <v>215.4</v>
      </c>
      <c r="V26" s="4">
        <v>24.8</v>
      </c>
      <c r="W26" s="26">
        <v>38.299999999999997</v>
      </c>
      <c r="X26" s="3">
        <v>200.7</v>
      </c>
      <c r="Y26" s="4">
        <v>29.44</v>
      </c>
      <c r="Z26" s="4">
        <v>280</v>
      </c>
    </row>
    <row r="27" spans="1:26" x14ac:dyDescent="0.35">
      <c r="A27" s="1">
        <v>315</v>
      </c>
      <c r="B27" s="2">
        <v>7.7</v>
      </c>
      <c r="C27" s="3">
        <v>300.2</v>
      </c>
      <c r="D27" s="4">
        <v>7.62</v>
      </c>
      <c r="E27" s="26">
        <v>12.1</v>
      </c>
      <c r="F27" s="3">
        <v>290.89999999999998</v>
      </c>
      <c r="G27" s="29">
        <v>11.78</v>
      </c>
      <c r="H27" s="2">
        <v>15</v>
      </c>
      <c r="I27" s="3">
        <v>284.89999999999998</v>
      </c>
      <c r="J27" s="4">
        <v>14.4</v>
      </c>
      <c r="K27" s="2">
        <v>18.7</v>
      </c>
      <c r="L27" s="3">
        <v>276.60000000000002</v>
      </c>
      <c r="M27" s="4">
        <v>17.72</v>
      </c>
      <c r="N27" s="2">
        <v>23.2</v>
      </c>
      <c r="O27" s="3">
        <v>267.60000000000002</v>
      </c>
      <c r="P27" s="4">
        <v>21.64</v>
      </c>
      <c r="Q27" s="26">
        <v>28.6</v>
      </c>
      <c r="R27" s="3">
        <v>256.3</v>
      </c>
      <c r="S27" s="29">
        <v>26.13</v>
      </c>
      <c r="T27" s="2">
        <v>35.200000000000003</v>
      </c>
      <c r="U27" s="3">
        <v>242.4</v>
      </c>
      <c r="V27" s="4">
        <v>31.38</v>
      </c>
      <c r="W27" s="26">
        <v>43</v>
      </c>
      <c r="X27" s="3">
        <v>226.1</v>
      </c>
      <c r="Y27" s="4">
        <v>37.159999999999997</v>
      </c>
      <c r="Z27" s="4">
        <v>315</v>
      </c>
    </row>
    <row r="28" spans="1:26" x14ac:dyDescent="0.35">
      <c r="A28" s="1">
        <v>355</v>
      </c>
      <c r="B28" s="2">
        <v>8.6999999999999993</v>
      </c>
      <c r="C28" s="3">
        <v>338.2</v>
      </c>
      <c r="D28" s="4">
        <v>9.69</v>
      </c>
      <c r="E28" s="26">
        <v>13.6</v>
      </c>
      <c r="F28" s="3">
        <v>327.9</v>
      </c>
      <c r="G28" s="29">
        <v>14.88</v>
      </c>
      <c r="H28" s="2">
        <v>16.899999999999999</v>
      </c>
      <c r="I28" s="3">
        <v>321</v>
      </c>
      <c r="J28" s="4">
        <v>18.28</v>
      </c>
      <c r="K28" s="2">
        <v>21.1</v>
      </c>
      <c r="L28" s="3">
        <v>312.10000000000002</v>
      </c>
      <c r="M28" s="4">
        <v>22.55</v>
      </c>
      <c r="N28" s="2">
        <v>26.1</v>
      </c>
      <c r="O28" s="3">
        <v>301.60000000000002</v>
      </c>
      <c r="P28" s="4">
        <v>27.43</v>
      </c>
      <c r="Q28" s="26">
        <v>32.200000000000003</v>
      </c>
      <c r="R28" s="3">
        <v>288.8</v>
      </c>
      <c r="S28" s="29">
        <v>33.159999999999997</v>
      </c>
      <c r="T28" s="2">
        <v>39.6</v>
      </c>
      <c r="U28" s="3">
        <v>273.3</v>
      </c>
      <c r="V28" s="4">
        <v>39.76</v>
      </c>
      <c r="W28" s="26">
        <v>48.5</v>
      </c>
      <c r="X28" s="3">
        <v>254.6</v>
      </c>
      <c r="Y28" s="4">
        <v>47.24</v>
      </c>
      <c r="Z28" s="4">
        <v>355</v>
      </c>
    </row>
    <row r="29" spans="1:26" x14ac:dyDescent="0.35">
      <c r="A29" s="1">
        <v>400</v>
      </c>
      <c r="B29" s="2">
        <v>9.8000000000000007</v>
      </c>
      <c r="C29" s="3">
        <v>380</v>
      </c>
      <c r="D29" s="4">
        <v>12.28</v>
      </c>
      <c r="E29" s="26">
        <v>15.3</v>
      </c>
      <c r="F29" s="3">
        <v>369.5</v>
      </c>
      <c r="G29" s="29">
        <v>18.88</v>
      </c>
      <c r="H29" s="2">
        <v>19.100000000000001</v>
      </c>
      <c r="I29" s="3">
        <v>361.5</v>
      </c>
      <c r="J29" s="4">
        <v>23.31</v>
      </c>
      <c r="K29" s="2">
        <v>23.7</v>
      </c>
      <c r="L29" s="3">
        <v>351.9</v>
      </c>
      <c r="M29" s="4">
        <v>28.5</v>
      </c>
      <c r="N29" s="2">
        <v>29.4</v>
      </c>
      <c r="O29" s="3">
        <v>339.9</v>
      </c>
      <c r="P29" s="4">
        <v>34.79</v>
      </c>
      <c r="Q29" s="26">
        <v>36.299999999999997</v>
      </c>
      <c r="R29" s="3">
        <v>325.39999999999998</v>
      </c>
      <c r="S29" s="29">
        <v>42.1</v>
      </c>
      <c r="T29" s="2">
        <v>44.7</v>
      </c>
      <c r="U29" s="3">
        <v>307.8</v>
      </c>
      <c r="V29" s="4">
        <v>50.55</v>
      </c>
      <c r="W29" s="26">
        <v>54.6</v>
      </c>
      <c r="X29" s="3">
        <v>287</v>
      </c>
      <c r="Y29" s="4">
        <v>59.92</v>
      </c>
      <c r="Z29" s="4">
        <v>400</v>
      </c>
    </row>
    <row r="30" spans="1:26" x14ac:dyDescent="0.35">
      <c r="A30" s="1">
        <v>450</v>
      </c>
      <c r="B30" s="2">
        <v>11</v>
      </c>
      <c r="C30" s="3">
        <v>428.9</v>
      </c>
      <c r="D30" s="4">
        <v>15.49</v>
      </c>
      <c r="E30" s="26">
        <v>17.2</v>
      </c>
      <c r="F30" s="3">
        <v>415.8</v>
      </c>
      <c r="G30" s="29">
        <v>23.87</v>
      </c>
      <c r="H30" s="2">
        <v>21.5</v>
      </c>
      <c r="I30" s="3">
        <v>406.8</v>
      </c>
      <c r="J30" s="4">
        <v>29.48</v>
      </c>
      <c r="K30" s="2">
        <v>26.7</v>
      </c>
      <c r="L30" s="3">
        <v>395.9</v>
      </c>
      <c r="M30" s="4">
        <v>36.11</v>
      </c>
      <c r="N30" s="2">
        <v>33.1</v>
      </c>
      <c r="O30" s="3">
        <v>382.4</v>
      </c>
      <c r="P30" s="4">
        <v>44.07</v>
      </c>
      <c r="Q30" s="26">
        <v>40.9</v>
      </c>
      <c r="R30" s="3">
        <v>366.1</v>
      </c>
      <c r="S30" s="29">
        <v>53.31</v>
      </c>
      <c r="T30" s="2">
        <v>50.2</v>
      </c>
      <c r="U30" s="3">
        <v>346.5</v>
      </c>
      <c r="V30" s="4">
        <v>63.9</v>
      </c>
      <c r="W30" s="26">
        <v>61.5</v>
      </c>
      <c r="X30" s="3">
        <v>322.8</v>
      </c>
      <c r="Y30" s="4">
        <v>75.92</v>
      </c>
      <c r="Z30" s="4">
        <v>450</v>
      </c>
    </row>
    <row r="31" spans="1:26" x14ac:dyDescent="0.35">
      <c r="A31" s="1">
        <v>500</v>
      </c>
      <c r="B31" s="2">
        <v>12.3</v>
      </c>
      <c r="C31" s="3">
        <v>476.3</v>
      </c>
      <c r="D31" s="4">
        <v>19.28</v>
      </c>
      <c r="E31" s="26">
        <v>19.100000000000001</v>
      </c>
      <c r="F31" s="3">
        <v>462</v>
      </c>
      <c r="G31" s="29">
        <v>29.45</v>
      </c>
      <c r="H31" s="2">
        <v>23.9</v>
      </c>
      <c r="I31" s="3">
        <v>452</v>
      </c>
      <c r="J31" s="4">
        <v>36.369999999999997</v>
      </c>
      <c r="K31" s="2">
        <v>29.6</v>
      </c>
      <c r="L31" s="3">
        <v>439.9</v>
      </c>
      <c r="M31" s="4">
        <v>44.48</v>
      </c>
      <c r="N31" s="2">
        <v>36.799999999999997</v>
      </c>
      <c r="O31" s="3">
        <v>424.9</v>
      </c>
      <c r="P31" s="4">
        <v>54.38</v>
      </c>
      <c r="Q31" s="26">
        <v>45.4</v>
      </c>
      <c r="R31" s="3">
        <v>406.8</v>
      </c>
      <c r="S31" s="29">
        <v>65.78</v>
      </c>
      <c r="T31" s="2">
        <v>55.8</v>
      </c>
      <c r="U31" s="3">
        <v>385</v>
      </c>
      <c r="V31" s="4">
        <v>48.86</v>
      </c>
      <c r="W31" s="26"/>
      <c r="X31" s="3"/>
      <c r="Y31" s="4"/>
      <c r="Z31" s="4">
        <v>500</v>
      </c>
    </row>
    <row r="32" spans="1:26" x14ac:dyDescent="0.35">
      <c r="A32" s="1">
        <v>560</v>
      </c>
      <c r="B32" s="2">
        <v>13.7</v>
      </c>
      <c r="C32" s="3">
        <v>533.6</v>
      </c>
      <c r="D32" s="4">
        <v>24</v>
      </c>
      <c r="E32" s="26">
        <v>21.4</v>
      </c>
      <c r="F32" s="3">
        <v>517.4</v>
      </c>
      <c r="G32" s="29">
        <v>36.909999999999997</v>
      </c>
      <c r="H32" s="2">
        <v>26.7</v>
      </c>
      <c r="I32" s="3">
        <v>506.4</v>
      </c>
      <c r="J32" s="4">
        <v>45.52</v>
      </c>
      <c r="K32" s="2">
        <v>33.200000000000003</v>
      </c>
      <c r="L32" s="3">
        <v>492.7</v>
      </c>
      <c r="M32" s="4">
        <v>55.89</v>
      </c>
      <c r="N32" s="2">
        <v>41.2</v>
      </c>
      <c r="O32" s="3">
        <v>475.8</v>
      </c>
      <c r="P32" s="4">
        <v>68.22</v>
      </c>
      <c r="Q32" s="26">
        <v>50.8</v>
      </c>
      <c r="R32" s="3">
        <v>455.8</v>
      </c>
      <c r="S32" s="29">
        <v>82.4</v>
      </c>
      <c r="T32" s="2">
        <v>62.5</v>
      </c>
      <c r="U32" s="3">
        <v>430.3</v>
      </c>
      <c r="V32" s="4">
        <v>98.93</v>
      </c>
      <c r="W32" s="26"/>
      <c r="X32" s="3"/>
      <c r="Y32" s="4"/>
      <c r="Z32" s="4">
        <v>560</v>
      </c>
    </row>
    <row r="33" spans="1:26" x14ac:dyDescent="0.35">
      <c r="A33" s="1">
        <v>630</v>
      </c>
      <c r="B33" s="2">
        <v>15.4</v>
      </c>
      <c r="C33" s="3">
        <v>600.4</v>
      </c>
      <c r="D33" s="4">
        <v>30.37</v>
      </c>
      <c r="E33" s="26">
        <v>24.1</v>
      </c>
      <c r="F33" s="3">
        <v>582.1</v>
      </c>
      <c r="G33" s="29">
        <v>46.77</v>
      </c>
      <c r="H33" s="2">
        <v>30</v>
      </c>
      <c r="I33" s="3">
        <v>569.79999999999995</v>
      </c>
      <c r="J33" s="4">
        <v>57.5</v>
      </c>
      <c r="K33" s="2">
        <v>37.299999999999997</v>
      </c>
      <c r="L33" s="3">
        <v>554.4</v>
      </c>
      <c r="M33" s="4">
        <v>70.62</v>
      </c>
      <c r="N33" s="2">
        <v>46.3</v>
      </c>
      <c r="O33" s="3">
        <v>535.5</v>
      </c>
      <c r="P33" s="4">
        <v>86.23</v>
      </c>
      <c r="Q33" s="26">
        <v>57.2</v>
      </c>
      <c r="R33" s="3">
        <v>512.6</v>
      </c>
      <c r="S33" s="29">
        <v>104.42</v>
      </c>
      <c r="T33" s="2">
        <v>70.3</v>
      </c>
      <c r="U33" s="3">
        <v>484.1</v>
      </c>
      <c r="V33" s="4">
        <v>125.2</v>
      </c>
      <c r="W33" s="26"/>
      <c r="X33" s="3"/>
      <c r="Y33" s="4"/>
      <c r="Z33" s="4">
        <v>630</v>
      </c>
    </row>
    <row r="34" spans="1:26" x14ac:dyDescent="0.35">
      <c r="A34" s="1">
        <v>710</v>
      </c>
      <c r="B34" s="2">
        <v>17.399999999999999</v>
      </c>
      <c r="C34" s="3">
        <v>676.5</v>
      </c>
      <c r="D34" s="4">
        <v>38.65</v>
      </c>
      <c r="E34" s="26">
        <v>27.2</v>
      </c>
      <c r="F34" s="3">
        <v>655.9</v>
      </c>
      <c r="G34" s="29">
        <v>59.45</v>
      </c>
      <c r="H34" s="2">
        <v>33.9</v>
      </c>
      <c r="I34" s="3">
        <v>641.9</v>
      </c>
      <c r="J34" s="4">
        <v>73.22</v>
      </c>
      <c r="K34" s="2">
        <v>42.1</v>
      </c>
      <c r="L34" s="3">
        <v>624.6</v>
      </c>
      <c r="M34" s="4">
        <v>89.82</v>
      </c>
      <c r="N34" s="2">
        <v>52.2</v>
      </c>
      <c r="O34" s="3">
        <v>603.4</v>
      </c>
      <c r="P34" s="4">
        <v>109.55</v>
      </c>
      <c r="Q34" s="26">
        <v>64.5</v>
      </c>
      <c r="R34" s="3">
        <v>577.6</v>
      </c>
      <c r="S34" s="29">
        <v>132.63999999999999</v>
      </c>
      <c r="T34" s="2">
        <v>79.3</v>
      </c>
      <c r="U34" s="3">
        <v>546.5</v>
      </c>
      <c r="V34" s="4">
        <v>159.13</v>
      </c>
      <c r="W34" s="26"/>
      <c r="X34" s="3"/>
      <c r="Y34" s="4"/>
      <c r="Z34" s="4">
        <v>710</v>
      </c>
    </row>
    <row r="35" spans="1:26" x14ac:dyDescent="0.35">
      <c r="A35" s="1">
        <v>800</v>
      </c>
      <c r="B35" s="2">
        <v>19.600000000000001</v>
      </c>
      <c r="C35" s="3">
        <v>762.3</v>
      </c>
      <c r="D35" s="4">
        <v>49.01</v>
      </c>
      <c r="E35" s="26">
        <v>30.6</v>
      </c>
      <c r="F35" s="3">
        <v>739.2</v>
      </c>
      <c r="G35" s="29">
        <v>75.290000000000006</v>
      </c>
      <c r="H35" s="2">
        <v>38.1</v>
      </c>
      <c r="I35" s="3">
        <v>723.4</v>
      </c>
      <c r="J35" s="4">
        <v>92.8</v>
      </c>
      <c r="K35" s="2">
        <v>47.4</v>
      </c>
      <c r="L35" s="3">
        <v>703.9</v>
      </c>
      <c r="M35" s="4">
        <v>113.89</v>
      </c>
      <c r="N35" s="2">
        <v>58.8</v>
      </c>
      <c r="O35" s="3">
        <v>680</v>
      </c>
      <c r="P35" s="4">
        <v>138.96</v>
      </c>
      <c r="Q35" s="26">
        <v>72.5</v>
      </c>
      <c r="R35" s="3">
        <v>651</v>
      </c>
      <c r="S35" s="29">
        <v>168.11</v>
      </c>
      <c r="T35" s="2">
        <v>89.3</v>
      </c>
      <c r="U35" s="3">
        <v>615.9</v>
      </c>
      <c r="V35" s="4">
        <v>201.9</v>
      </c>
      <c r="W35" s="26"/>
      <c r="X35" s="3"/>
      <c r="Y35" s="4"/>
      <c r="Z35" s="4">
        <v>800</v>
      </c>
    </row>
    <row r="36" spans="1:26" x14ac:dyDescent="0.35">
      <c r="A36" s="1">
        <v>900</v>
      </c>
      <c r="B36" s="2">
        <v>22</v>
      </c>
      <c r="C36" s="3">
        <v>857.8</v>
      </c>
      <c r="D36" s="4">
        <v>61.81</v>
      </c>
      <c r="E36" s="26">
        <v>34.4</v>
      </c>
      <c r="F36" s="3">
        <v>831.7</v>
      </c>
      <c r="G36" s="29">
        <v>95.23</v>
      </c>
      <c r="H36" s="2">
        <v>42.9</v>
      </c>
      <c r="I36" s="3">
        <v>813.9</v>
      </c>
      <c r="J36" s="4">
        <v>117.42</v>
      </c>
      <c r="K36" s="2">
        <v>53.5</v>
      </c>
      <c r="L36" s="3">
        <v>791.7</v>
      </c>
      <c r="M36" s="4">
        <v>144.55000000000001</v>
      </c>
      <c r="N36" s="2">
        <v>66.2</v>
      </c>
      <c r="O36" s="3">
        <v>764.9</v>
      </c>
      <c r="P36" s="4">
        <v>176.04</v>
      </c>
      <c r="Q36" s="26">
        <v>81.7</v>
      </c>
      <c r="R36" s="3">
        <v>732.4</v>
      </c>
      <c r="S36" s="29">
        <v>212.91</v>
      </c>
      <c r="T36" s="2"/>
      <c r="U36" s="3"/>
      <c r="V36" s="4"/>
      <c r="W36" s="26"/>
      <c r="X36" s="3"/>
      <c r="Y36" s="4"/>
      <c r="Z36" s="4">
        <v>900</v>
      </c>
    </row>
    <row r="37" spans="1:26" x14ac:dyDescent="0.35">
      <c r="A37" s="1">
        <v>1000</v>
      </c>
      <c r="B37" s="2">
        <v>24.5</v>
      </c>
      <c r="C37" s="3">
        <v>952.9</v>
      </c>
      <c r="D37" s="4">
        <v>76.540000000000006</v>
      </c>
      <c r="E37" s="26">
        <v>38.200000000000003</v>
      </c>
      <c r="F37" s="3">
        <v>924.1</v>
      </c>
      <c r="G37" s="29">
        <v>117.5</v>
      </c>
      <c r="H37" s="2">
        <v>47.7</v>
      </c>
      <c r="I37" s="3">
        <v>904.2</v>
      </c>
      <c r="J37" s="4">
        <v>145.07</v>
      </c>
      <c r="K37" s="2">
        <v>59.3</v>
      </c>
      <c r="L37" s="3">
        <v>879.8</v>
      </c>
      <c r="M37" s="4">
        <v>178.06</v>
      </c>
      <c r="N37" s="2">
        <v>72.5</v>
      </c>
      <c r="O37" s="3">
        <v>852.1</v>
      </c>
      <c r="P37" s="4">
        <v>214.41</v>
      </c>
      <c r="Q37" s="26">
        <v>90.3</v>
      </c>
      <c r="R37" s="3">
        <v>814.9</v>
      </c>
      <c r="S37" s="29">
        <v>261.39999999999998</v>
      </c>
      <c r="T37" s="2"/>
      <c r="U37" s="3"/>
      <c r="V37" s="4"/>
      <c r="W37" s="26"/>
      <c r="X37" s="3"/>
      <c r="Y37" s="4"/>
      <c r="Z37" s="4">
        <v>1000</v>
      </c>
    </row>
    <row r="38" spans="1:26" x14ac:dyDescent="0.35">
      <c r="A38" s="1">
        <v>1200</v>
      </c>
      <c r="B38" s="2">
        <v>29.4</v>
      </c>
      <c r="C38" s="3">
        <v>1143.0999999999999</v>
      </c>
      <c r="D38" s="4">
        <v>110.14</v>
      </c>
      <c r="E38" s="26">
        <v>45.9</v>
      </c>
      <c r="F38" s="3">
        <v>1108.5</v>
      </c>
      <c r="G38" s="29">
        <v>169.18</v>
      </c>
      <c r="H38" s="2">
        <v>57.2</v>
      </c>
      <c r="I38" s="3">
        <v>1084.7</v>
      </c>
      <c r="J38" s="4">
        <v>208.73</v>
      </c>
      <c r="K38" s="2">
        <v>67.900000000000006</v>
      </c>
      <c r="L38" s="3">
        <v>1062.7</v>
      </c>
      <c r="M38" s="4">
        <v>245.17</v>
      </c>
      <c r="N38" s="2">
        <v>88.2</v>
      </c>
      <c r="O38" s="3">
        <v>1020</v>
      </c>
      <c r="P38" s="4">
        <v>312.54000000000002</v>
      </c>
      <c r="Q38" s="26"/>
      <c r="R38" s="3"/>
      <c r="S38" s="29"/>
      <c r="T38" s="2"/>
      <c r="U38" s="3"/>
      <c r="V38" s="4"/>
      <c r="W38" s="26"/>
      <c r="X38" s="3"/>
      <c r="Y38" s="4"/>
      <c r="Z38" s="4">
        <v>1200</v>
      </c>
    </row>
    <row r="39" spans="1:26" x14ac:dyDescent="0.35">
      <c r="A39" s="1">
        <v>1400</v>
      </c>
      <c r="B39" s="2">
        <v>34.4</v>
      </c>
      <c r="C39" s="3">
        <v>1332.6</v>
      </c>
      <c r="D39" s="4">
        <v>150.19</v>
      </c>
      <c r="E39" s="26">
        <v>53.2</v>
      </c>
      <c r="F39" s="3">
        <v>1293.0999999999999</v>
      </c>
      <c r="G39" s="29">
        <v>239.54</v>
      </c>
      <c r="H39" s="2">
        <v>66.7</v>
      </c>
      <c r="I39" s="3">
        <v>1266.0999999999999</v>
      </c>
      <c r="J39" s="4">
        <v>283.64</v>
      </c>
      <c r="K39" s="2">
        <v>82.4</v>
      </c>
      <c r="L39" s="3">
        <v>1233.0999999999999</v>
      </c>
      <c r="M39" s="4">
        <v>346.07</v>
      </c>
      <c r="N39" s="2"/>
      <c r="O39" s="3"/>
      <c r="P39" s="4"/>
      <c r="Q39" s="26"/>
      <c r="R39" s="3"/>
      <c r="S39" s="29"/>
      <c r="T39" s="2"/>
      <c r="U39" s="3"/>
      <c r="V39" s="4"/>
      <c r="W39" s="26"/>
      <c r="X39" s="3"/>
      <c r="Y39" s="4"/>
      <c r="Z39" s="4">
        <v>1400</v>
      </c>
    </row>
    <row r="40" spans="1:26" x14ac:dyDescent="0.35">
      <c r="A40" s="1">
        <v>1600</v>
      </c>
      <c r="B40" s="2">
        <v>39.299999999999997</v>
      </c>
      <c r="C40" s="3">
        <v>1522.3</v>
      </c>
      <c r="D40" s="4">
        <v>195.75</v>
      </c>
      <c r="E40" s="26">
        <v>61.3</v>
      </c>
      <c r="F40" s="3">
        <v>1476.1</v>
      </c>
      <c r="G40" s="29">
        <v>300.95</v>
      </c>
      <c r="H40" s="2">
        <v>76.2</v>
      </c>
      <c r="I40" s="3">
        <v>1447</v>
      </c>
      <c r="J40" s="4">
        <v>370.23</v>
      </c>
      <c r="K40" s="2">
        <v>94.1</v>
      </c>
      <c r="L40" s="3">
        <v>1409.4</v>
      </c>
      <c r="M40" s="4">
        <v>451.49</v>
      </c>
      <c r="N40" s="2"/>
      <c r="O40" s="3"/>
      <c r="P40" s="4"/>
      <c r="Q40" s="26"/>
      <c r="R40" s="3"/>
      <c r="S40" s="29"/>
      <c r="T40" s="2"/>
      <c r="U40" s="3"/>
      <c r="V40" s="4"/>
      <c r="W40" s="26"/>
      <c r="X40" s="3"/>
      <c r="Y40" s="4"/>
      <c r="Z40" s="4">
        <v>1600</v>
      </c>
    </row>
    <row r="41" spans="1:26" x14ac:dyDescent="0.35">
      <c r="A41" s="1">
        <v>1800</v>
      </c>
      <c r="B41" s="2">
        <v>43.8</v>
      </c>
      <c r="C41" s="3">
        <v>1716</v>
      </c>
      <c r="D41" s="4"/>
      <c r="E41" s="26">
        <v>69.099999999999994</v>
      </c>
      <c r="F41" s="3">
        <v>1662.8</v>
      </c>
      <c r="G41" s="29"/>
      <c r="H41" s="2">
        <v>85.7</v>
      </c>
      <c r="I41" s="3">
        <v>1628</v>
      </c>
      <c r="J41" s="4">
        <v>468.94</v>
      </c>
      <c r="K41" s="2"/>
      <c r="L41" s="3"/>
      <c r="M41" s="4"/>
      <c r="N41" s="2"/>
      <c r="O41" s="3"/>
      <c r="P41" s="4"/>
      <c r="Q41" s="26"/>
      <c r="R41" s="3"/>
      <c r="S41" s="29"/>
      <c r="T41" s="2"/>
      <c r="U41" s="3"/>
      <c r="V41" s="4"/>
      <c r="W41" s="26"/>
      <c r="X41" s="3"/>
      <c r="Y41" s="4"/>
      <c r="Z41" s="4">
        <v>1800</v>
      </c>
    </row>
    <row r="42" spans="1:26" ht="15" thickBot="1" x14ac:dyDescent="0.4">
      <c r="A42" s="5">
        <v>2000</v>
      </c>
      <c r="B42" s="6">
        <v>48.8</v>
      </c>
      <c r="C42" s="7">
        <v>1906.4</v>
      </c>
      <c r="D42" s="8"/>
      <c r="E42" s="27">
        <v>76.900000000000006</v>
      </c>
      <c r="F42" s="7">
        <v>1847.4</v>
      </c>
      <c r="G42" s="30"/>
      <c r="H42" s="6">
        <v>95.2</v>
      </c>
      <c r="I42" s="7">
        <v>1808.9</v>
      </c>
      <c r="J42" s="8">
        <v>578.91</v>
      </c>
      <c r="K42" s="6"/>
      <c r="L42" s="7"/>
      <c r="M42" s="8"/>
      <c r="N42" s="6"/>
      <c r="O42" s="7"/>
      <c r="P42" s="8"/>
      <c r="Q42" s="27"/>
      <c r="R42" s="7"/>
      <c r="S42" s="30"/>
      <c r="T42" s="6"/>
      <c r="U42" s="7"/>
      <c r="V42" s="8"/>
      <c r="W42" s="27"/>
      <c r="X42" s="7"/>
      <c r="Y42" s="8"/>
      <c r="Z42" s="8">
        <v>2000</v>
      </c>
    </row>
    <row r="44" spans="1:26" x14ac:dyDescent="0.35">
      <c r="A44" s="15" t="s">
        <v>8</v>
      </c>
      <c r="U44" s="47" t="s">
        <v>18</v>
      </c>
    </row>
    <row r="45" spans="1:26" ht="15" thickBot="1" x14ac:dyDescent="0.4"/>
    <row r="46" spans="1:26" ht="26" customHeight="1" thickBot="1" x14ac:dyDescent="0.4">
      <c r="B46" s="34" t="s">
        <v>16</v>
      </c>
      <c r="C46" s="35"/>
      <c r="D46" s="35"/>
      <c r="E46" s="36"/>
      <c r="F46" s="18"/>
      <c r="G46" s="18"/>
      <c r="H46" s="18"/>
      <c r="I46" s="18"/>
      <c r="J46" s="18"/>
      <c r="K46" s="18"/>
    </row>
    <row r="47" spans="1:26" ht="25.5" customHeight="1" x14ac:dyDescent="0.35">
      <c r="B47" s="20" t="s">
        <v>12</v>
      </c>
      <c r="C47" s="31" t="s">
        <v>13</v>
      </c>
      <c r="D47" s="32"/>
      <c r="E47" s="33"/>
      <c r="F47" s="19"/>
      <c r="G47" s="19"/>
      <c r="H47" s="19"/>
      <c r="I47" s="19"/>
      <c r="J47" s="18"/>
      <c r="K47" s="18"/>
    </row>
    <row r="48" spans="1:26" x14ac:dyDescent="0.35">
      <c r="B48" s="20" t="s">
        <v>4</v>
      </c>
      <c r="C48" s="20" t="s">
        <v>11</v>
      </c>
      <c r="D48" s="20" t="s">
        <v>9</v>
      </c>
      <c r="E48" s="20" t="s">
        <v>10</v>
      </c>
      <c r="F48" s="19"/>
      <c r="G48" s="19"/>
      <c r="H48" s="19"/>
      <c r="I48" s="19"/>
      <c r="J48" s="18"/>
      <c r="K48" s="18"/>
    </row>
    <row r="49" spans="1:5" x14ac:dyDescent="0.35">
      <c r="B49" s="2">
        <v>3.2</v>
      </c>
      <c r="C49" s="2">
        <f>B49*1000*0.125/1.25</f>
        <v>320</v>
      </c>
      <c r="D49" s="2">
        <f>C49/1000</f>
        <v>0.32</v>
      </c>
      <c r="E49" s="21">
        <f>C49/9.81</f>
        <v>32.619775739041792</v>
      </c>
    </row>
    <row r="50" spans="1:5" x14ac:dyDescent="0.35">
      <c r="B50" s="2">
        <v>4</v>
      </c>
      <c r="C50" s="2">
        <f t="shared" ref="C50:C57" si="0">B50*1000*0.125/1.25</f>
        <v>400</v>
      </c>
      <c r="D50" s="2">
        <f t="shared" ref="D50:D57" si="1">C50/1000</f>
        <v>0.4</v>
      </c>
      <c r="E50" s="21">
        <f t="shared" ref="E50:E57" si="2">C50/9.81</f>
        <v>40.774719673802238</v>
      </c>
    </row>
    <row r="51" spans="1:5" x14ac:dyDescent="0.35">
      <c r="B51" s="2">
        <v>6.3</v>
      </c>
      <c r="C51" s="2">
        <f t="shared" si="0"/>
        <v>630</v>
      </c>
      <c r="D51" s="2">
        <f t="shared" si="1"/>
        <v>0.63</v>
      </c>
      <c r="E51" s="21">
        <f t="shared" si="2"/>
        <v>64.220183486238525</v>
      </c>
    </row>
    <row r="52" spans="1:5" x14ac:dyDescent="0.35">
      <c r="B52" s="2">
        <v>8</v>
      </c>
      <c r="C52" s="2">
        <f t="shared" si="0"/>
        <v>800</v>
      </c>
      <c r="D52" s="2">
        <f t="shared" si="1"/>
        <v>0.8</v>
      </c>
      <c r="E52" s="21">
        <f t="shared" si="2"/>
        <v>81.549439347604476</v>
      </c>
    </row>
    <row r="53" spans="1:5" x14ac:dyDescent="0.35">
      <c r="B53" s="2">
        <v>10</v>
      </c>
      <c r="C53" s="2">
        <f t="shared" si="0"/>
        <v>1000</v>
      </c>
      <c r="D53" s="2">
        <f t="shared" si="1"/>
        <v>1</v>
      </c>
      <c r="E53" s="21">
        <f t="shared" si="2"/>
        <v>101.9367991845056</v>
      </c>
    </row>
    <row r="54" spans="1:5" x14ac:dyDescent="0.35">
      <c r="B54" s="2">
        <v>12.5</v>
      </c>
      <c r="C54" s="2">
        <f t="shared" si="0"/>
        <v>1250</v>
      </c>
      <c r="D54" s="2">
        <f t="shared" si="1"/>
        <v>1.25</v>
      </c>
      <c r="E54" s="21">
        <f t="shared" si="2"/>
        <v>127.42099898063201</v>
      </c>
    </row>
    <row r="55" spans="1:5" x14ac:dyDescent="0.35">
      <c r="B55" s="2">
        <v>16</v>
      </c>
      <c r="C55" s="2">
        <f t="shared" si="0"/>
        <v>1600</v>
      </c>
      <c r="D55" s="2">
        <f t="shared" si="1"/>
        <v>1.6</v>
      </c>
      <c r="E55" s="21">
        <f t="shared" si="2"/>
        <v>163.09887869520895</v>
      </c>
    </row>
    <row r="56" spans="1:5" x14ac:dyDescent="0.35">
      <c r="B56" s="2">
        <v>20</v>
      </c>
      <c r="C56" s="2">
        <f t="shared" si="0"/>
        <v>2000</v>
      </c>
      <c r="D56" s="2">
        <f t="shared" si="1"/>
        <v>2</v>
      </c>
      <c r="E56" s="21">
        <f t="shared" si="2"/>
        <v>203.87359836901121</v>
      </c>
    </row>
    <row r="57" spans="1:5" x14ac:dyDescent="0.35">
      <c r="B57" s="2">
        <v>25</v>
      </c>
      <c r="C57" s="2">
        <f t="shared" si="0"/>
        <v>2500</v>
      </c>
      <c r="D57" s="2">
        <f t="shared" si="1"/>
        <v>2.5</v>
      </c>
      <c r="E57" s="21">
        <f t="shared" si="2"/>
        <v>254.84199796126401</v>
      </c>
    </row>
    <row r="59" spans="1:5" x14ac:dyDescent="0.35">
      <c r="A59" s="15" t="s">
        <v>14</v>
      </c>
      <c r="B59" t="s">
        <v>15</v>
      </c>
    </row>
    <row r="60" spans="1:5" x14ac:dyDescent="0.35">
      <c r="B60" t="s">
        <v>17</v>
      </c>
    </row>
  </sheetData>
  <mergeCells count="18">
    <mergeCell ref="N6:P6"/>
    <mergeCell ref="Q6:S6"/>
    <mergeCell ref="T6:V6"/>
    <mergeCell ref="W6:Y6"/>
    <mergeCell ref="W7:Y7"/>
    <mergeCell ref="T7:V7"/>
    <mergeCell ref="Q7:S7"/>
    <mergeCell ref="N7:P7"/>
    <mergeCell ref="H6:J6"/>
    <mergeCell ref="K6:M6"/>
    <mergeCell ref="K7:M7"/>
    <mergeCell ref="H7:J7"/>
    <mergeCell ref="E7:G7"/>
    <mergeCell ref="C47:E47"/>
    <mergeCell ref="B46:E46"/>
    <mergeCell ref="B7:D7"/>
    <mergeCell ref="B6:D6"/>
    <mergeCell ref="E6:G6"/>
  </mergeCells>
  <conditionalFormatting sqref="A9:Z42">
    <cfRule type="expression" dxfId="1" priority="2">
      <formula>MOD(ROW(),2)=0</formula>
    </cfRule>
  </conditionalFormatting>
  <conditionalFormatting sqref="B49:E57">
    <cfRule type="expression" dxfId="0" priority="1">
      <formula>MOD(ROW(),2)=0</formula>
    </cfRule>
  </conditionalFormatting>
  <hyperlinks>
    <hyperlink ref="U44" r:id="rId1" xr:uid="{E351B649-C1C8-4E81-A9FA-A96CD943E3BD}"/>
  </hyperlinks>
  <pageMargins left="0.7" right="0.7" top="0.75" bottom="0.75" header="0.3" footer="0.3"/>
  <pageSetup paperSize="8" scale="80" fitToHeight="0" orientation="landscape" r:id="rId2"/>
  <headerFooter>
    <oddFooter>&amp;Rhttp://www.imeconsultants.com.au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Markoski</dc:creator>
  <cp:lastModifiedBy>Rob Markoski</cp:lastModifiedBy>
  <cp:lastPrinted>2019-02-28T23:42:43Z</cp:lastPrinted>
  <dcterms:created xsi:type="dcterms:W3CDTF">2018-12-10T22:54:04Z</dcterms:created>
  <dcterms:modified xsi:type="dcterms:W3CDTF">2019-02-28T23:42:50Z</dcterms:modified>
</cp:coreProperties>
</file>