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en" sheetId="1" state="visible" r:id="rId2"/>
    <sheet name="Women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<sst xmlns="http://schemas.openxmlformats.org/spreadsheetml/2006/main" count="71" uniqueCount="34">
  <si>
    <t xml:space="preserve">Figure 1: Men working in Elementary occupations or Caring, leisure and other service occupations had the highest rates of death involving COVID-19</t>
  </si>
  <si>
    <t xml:space="preserve">Age-standardised mortality rates of death involving the coronavirus (COVID-19) in England and Wales, by major occupational group, deaths registered between 9 March and 25 May 2020</t>
  </si>
  <si>
    <t xml:space="preserve">SOC Major Groups</t>
  </si>
  <si>
    <t xml:space="preserve">Description </t>
  </si>
  <si>
    <t xml:space="preserve">Rate</t>
  </si>
  <si>
    <t xml:space="preserve">Lower CI</t>
  </si>
  <si>
    <t xml:space="preserve">Upper CI</t>
  </si>
  <si>
    <t xml:space="preserve">Managers, directors and senior officials</t>
  </si>
  <si>
    <t xml:space="preserve">Professional occupations</t>
  </si>
  <si>
    <t xml:space="preserve">Associate professional and technical occupations</t>
  </si>
  <si>
    <t xml:space="preserve">Administrative and secretarial occupations</t>
  </si>
  <si>
    <t xml:space="preserve">Skilled trades occupations</t>
  </si>
  <si>
    <t xml:space="preserve">Caring, leisure and other service occupations</t>
  </si>
  <si>
    <t xml:space="preserve">Sales and customer service occupations</t>
  </si>
  <si>
    <t xml:space="preserve">Process, plant and machine operatives</t>
  </si>
  <si>
    <t xml:space="preserve">Elementary occupations</t>
  </si>
  <si>
    <t xml:space="preserve">All men aged 20 to 64 years</t>
  </si>
  <si>
    <t xml:space="preserve">Source: Office for National Statistics</t>
  </si>
  <si>
    <t xml:space="preserve">Notes:</t>
  </si>
  <si>
    <t xml:space="preserve">1.    Deaths involving the coronavirus (COVID-19) include those with an underlying cause, or any mention, of U07.1 (COVID-19, virus identified) or U07.2 (COVID-19, virus not identified).</t>
  </si>
  <si>
    <t xml:space="preserve">2.    Figures are for residents of England and Wales aged 20 to 64 years.</t>
  </si>
  <si>
    <t xml:space="preserve">3.    Occupations defined using the Standard Occupational Classification 2010 (SOC 2010).</t>
  </si>
  <si>
    <t xml:space="preserve">4.    Figures are for the most recent death registrations available at the time of analysis: deaths involving COVID-19 registered between 9 March and 25 May 2020.</t>
  </si>
  <si>
    <t xml:space="preserve">5.    Age-standardised rates are only presented for occupations with 20 or more deaths.</t>
  </si>
  <si>
    <t xml:space="preserve">Figure 4: Women working in Caring, leisure and other service occupations had the highest rate of death involving COVID-19 compared with women of the same age in the general population</t>
  </si>
  <si>
    <t xml:space="preserve">Age-standardised mortality rates of death involving the coronavirus (COVID-19) in England and Wales, deaths registered between 9 March and 25 May 2020</t>
  </si>
  <si>
    <t xml:space="preserve">All women aged 20 to 64 years</t>
  </si>
  <si>
    <t xml:space="preserve">BEFORE: 48 DAYS</t>
  </si>
  <si>
    <t xml:space="preserve">MEN</t>
  </si>
  <si>
    <t xml:space="preserve">WOMEN</t>
  </si>
  <si>
    <t xml:space="preserve">AFTER LOCKDOWN: 66 DAYS</t>
  </si>
  <si>
    <t xml:space="preserve">Number of deaths</t>
  </si>
  <si>
    <t xml:space="preserve">Annualised rate</t>
  </si>
  <si>
    <t xml:space="preserve">::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</si>
</sst>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#,##0"/>
    <numFmt numFmtId="167" formatCode="0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E8E8E8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2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0703125" defaultRowHeight="12.3" zeroHeight="false" outlineLevelRow="0" outlineLevelCol="0"/>
  <cols>
    <col collapsed="false" customWidth="true" hidden="false" outlineLevel="0" max="1" min="1" style="0" width="2.33"/>
    <col collapsed="false" customWidth="true" hidden="false" outlineLevel="0" max="2" min="2" style="0" width="8.89"/>
    <col collapsed="false" customWidth="true" hidden="false" outlineLevel="0" max="3" min="3" style="0" width="41.67"/>
  </cols>
  <sheetData>
    <row r="1" customFormat="false" ht="12.3" hidden="false" customHeight="false" outlineLevel="0" collapsed="false">
      <c r="B1" s="1" t="s">
        <v>0</v>
      </c>
    </row>
    <row r="2" customFormat="false" ht="12.3" hidden="false" customHeight="false" outlineLevel="0" collapsed="false">
      <c r="B2" s="1" t="s">
        <v>1</v>
      </c>
    </row>
    <row r="4" customFormat="false" ht="12.3" hidden="false" customHeight="false" outlineLevel="0" collapsed="false">
      <c r="B4" s="1"/>
      <c r="C4" s="1"/>
      <c r="D4" s="1"/>
      <c r="E4" s="1"/>
      <c r="F4" s="1"/>
    </row>
    <row r="5" customFormat="false" ht="36.9" hidden="false" customHeight="false" outlineLevel="0" collapsed="false">
      <c r="B5" s="2" t="s">
        <v>2</v>
      </c>
      <c r="C5" s="3" t="s">
        <v>3</v>
      </c>
      <c r="D5" s="3" t="s">
        <v>4</v>
      </c>
      <c r="E5" s="3" t="s">
        <v>5</v>
      </c>
      <c r="F5" s="3" t="s">
        <v>6</v>
      </c>
    </row>
    <row r="6" customFormat="false" ht="12.3" hidden="false" customHeight="false" outlineLevel="0" collapsed="false">
      <c r="B6" s="1"/>
      <c r="C6" s="1"/>
      <c r="D6" s="1"/>
      <c r="E6" s="1"/>
      <c r="F6" s="1"/>
    </row>
    <row r="7" customFormat="false" ht="12.3" hidden="false" customHeight="false" outlineLevel="0" collapsed="false">
      <c r="B7" s="4" t="n">
        <v>1</v>
      </c>
      <c r="C7" s="0" t="s">
        <v>7</v>
      </c>
      <c r="D7" s="5" t="n">
        <v>15.5</v>
      </c>
      <c r="E7" s="5" t="n">
        <v>13.7</v>
      </c>
      <c r="F7" s="5" t="n">
        <v>17.4</v>
      </c>
    </row>
    <row r="8" customFormat="false" ht="12.3" hidden="false" customHeight="false" outlineLevel="0" collapsed="false">
      <c r="B8" s="4" t="n">
        <v>2</v>
      </c>
      <c r="C8" s="0" t="s">
        <v>8</v>
      </c>
      <c r="D8" s="5" t="n">
        <v>11.6</v>
      </c>
      <c r="E8" s="5" t="n">
        <v>10.2</v>
      </c>
      <c r="F8" s="5" t="n">
        <v>13</v>
      </c>
    </row>
    <row r="9" customFormat="false" ht="12.3" hidden="false" customHeight="false" outlineLevel="0" collapsed="false">
      <c r="B9" s="4" t="n">
        <v>3</v>
      </c>
      <c r="C9" s="0" t="s">
        <v>9</v>
      </c>
      <c r="D9" s="5" t="n">
        <v>13.7</v>
      </c>
      <c r="E9" s="5" t="n">
        <v>11.8</v>
      </c>
      <c r="F9" s="5" t="n">
        <v>15.5</v>
      </c>
    </row>
    <row r="10" customFormat="false" ht="12.3" hidden="false" customHeight="false" outlineLevel="0" collapsed="false">
      <c r="B10" s="4" t="n">
        <v>4</v>
      </c>
      <c r="C10" s="0" t="s">
        <v>10</v>
      </c>
      <c r="D10" s="5" t="n">
        <v>26</v>
      </c>
      <c r="E10" s="5" t="n">
        <v>21.4</v>
      </c>
      <c r="F10" s="5" t="n">
        <v>30.6</v>
      </c>
    </row>
    <row r="11" customFormat="false" ht="12.3" hidden="false" customHeight="false" outlineLevel="0" collapsed="false">
      <c r="B11" s="4" t="n">
        <v>5</v>
      </c>
      <c r="C11" s="0" t="s">
        <v>11</v>
      </c>
      <c r="D11" s="5" t="n">
        <v>23.9</v>
      </c>
      <c r="E11" s="5" t="n">
        <v>21.7</v>
      </c>
      <c r="F11" s="5" t="n">
        <v>26</v>
      </c>
    </row>
    <row r="12" customFormat="false" ht="12.3" hidden="false" customHeight="false" outlineLevel="0" collapsed="false">
      <c r="B12" s="4" t="n">
        <v>6</v>
      </c>
      <c r="C12" s="0" t="s">
        <v>12</v>
      </c>
      <c r="D12" s="5" t="n">
        <v>39.6</v>
      </c>
      <c r="E12" s="5" t="n">
        <v>33.4</v>
      </c>
      <c r="F12" s="5" t="n">
        <v>45.7</v>
      </c>
    </row>
    <row r="13" customFormat="false" ht="12.3" hidden="false" customHeight="false" outlineLevel="0" collapsed="false">
      <c r="B13" s="4" t="n">
        <v>7</v>
      </c>
      <c r="C13" s="0" t="s">
        <v>13</v>
      </c>
      <c r="D13" s="5" t="n">
        <v>24.7</v>
      </c>
      <c r="E13" s="5" t="n">
        <v>19.9</v>
      </c>
      <c r="F13" s="5" t="n">
        <v>30.2</v>
      </c>
    </row>
    <row r="14" customFormat="false" ht="12.3" hidden="false" customHeight="false" outlineLevel="0" collapsed="false">
      <c r="B14" s="4" t="n">
        <v>8</v>
      </c>
      <c r="C14" s="0" t="s">
        <v>14</v>
      </c>
      <c r="D14" s="5" t="n">
        <v>30.1</v>
      </c>
      <c r="E14" s="5" t="n">
        <v>27.4</v>
      </c>
      <c r="F14" s="5" t="n">
        <v>32.8</v>
      </c>
    </row>
    <row r="15" customFormat="false" ht="12.3" hidden="false" customHeight="false" outlineLevel="0" collapsed="false">
      <c r="B15" s="4" t="n">
        <v>9</v>
      </c>
      <c r="C15" s="0" t="s">
        <v>15</v>
      </c>
      <c r="D15" s="5" t="n">
        <v>39.7</v>
      </c>
      <c r="E15" s="5" t="n">
        <v>35.9</v>
      </c>
      <c r="F15" s="5" t="n">
        <v>43.5</v>
      </c>
    </row>
    <row r="17" customFormat="false" ht="12.3" hidden="false" customHeight="false" outlineLevel="0" collapsed="false">
      <c r="C17" s="0" t="s">
        <v>16</v>
      </c>
      <c r="D17" s="0" t="n">
        <v>19.1</v>
      </c>
      <c r="E17" s="0" t="n">
        <v>18.4</v>
      </c>
      <c r="F17" s="0" t="n">
        <v>19.8</v>
      </c>
    </row>
    <row r="18" customFormat="false" ht="12.3" hidden="false" customHeight="false" outlineLevel="0" collapsed="false">
      <c r="B18" s="6"/>
      <c r="C18" s="6"/>
      <c r="D18" s="6"/>
      <c r="E18" s="6"/>
      <c r="F18" s="6"/>
    </row>
    <row r="20" customFormat="false" ht="12.3" hidden="false" customHeight="false" outlineLevel="0" collapsed="false">
      <c r="B20" s="0" t="s">
        <v>17</v>
      </c>
    </row>
    <row r="22" customFormat="false" ht="12.3" hidden="false" customHeight="false" outlineLevel="0" collapsed="false">
      <c r="B22" s="0" t="s">
        <v>18</v>
      </c>
    </row>
    <row r="23" customFormat="false" ht="12.3" hidden="false" customHeight="false" outlineLevel="0" collapsed="false">
      <c r="B23" s="0" t="s">
        <v>19</v>
      </c>
    </row>
    <row r="24" customFormat="false" ht="12.3" hidden="false" customHeight="false" outlineLevel="0" collapsed="false">
      <c r="B24" s="0" t="s">
        <v>20</v>
      </c>
    </row>
    <row r="25" customFormat="false" ht="12.3" hidden="false" customHeight="false" outlineLevel="0" collapsed="false">
      <c r="B25" s="0" t="s">
        <v>21</v>
      </c>
    </row>
    <row r="26" customFormat="false" ht="12.3" hidden="false" customHeight="false" outlineLevel="0" collapsed="false">
      <c r="B26" s="0" t="s">
        <v>22</v>
      </c>
    </row>
    <row r="27" customFormat="false" ht="12.3" hidden="false" customHeight="false" outlineLevel="0" collapsed="false">
      <c r="B27" s="0" t="s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.33"/>
    <col collapsed="false" customWidth="true" hidden="false" outlineLevel="0" max="2" min="2" style="0" width="8.67"/>
    <col collapsed="false" customWidth="true" hidden="false" outlineLevel="0" max="3" min="3" style="0" width="41.67"/>
    <col collapsed="false" customWidth="true" hidden="false" outlineLevel="0" max="64" min="4" style="0" width="8.67"/>
  </cols>
  <sheetData>
    <row r="1" customFormat="false" ht="12.8" hidden="false" customHeight="false" outlineLevel="0" collapsed="false">
      <c r="B1" s="1" t="s">
        <v>24</v>
      </c>
    </row>
    <row r="2" customFormat="false" ht="12.8" hidden="false" customHeight="false" outlineLevel="0" collapsed="false">
      <c r="B2" s="1" t="s">
        <v>25</v>
      </c>
    </row>
    <row r="4" customFormat="false" ht="35.05" hidden="false" customHeight="false" outlineLevel="0" collapsed="false">
      <c r="B4" s="7" t="s">
        <v>2</v>
      </c>
      <c r="C4" s="8" t="s">
        <v>3</v>
      </c>
      <c r="D4" s="8" t="s">
        <v>4</v>
      </c>
      <c r="E4" s="8" t="s">
        <v>5</v>
      </c>
      <c r="F4" s="8" t="s">
        <v>6</v>
      </c>
    </row>
    <row r="5" customFormat="false" ht="12.8" hidden="false" customHeight="false" outlineLevel="0" collapsed="false">
      <c r="B5" s="1"/>
      <c r="C5" s="1"/>
      <c r="D5" s="1"/>
      <c r="E5" s="1"/>
      <c r="F5" s="1"/>
    </row>
    <row r="6" customFormat="false" ht="12.8" hidden="false" customHeight="false" outlineLevel="0" collapsed="false">
      <c r="B6" s="4" t="n">
        <v>1</v>
      </c>
      <c r="C6" s="0" t="s">
        <v>7</v>
      </c>
      <c r="D6" s="5" t="n">
        <v>7.4</v>
      </c>
      <c r="E6" s="5" t="n">
        <v>5.8</v>
      </c>
      <c r="F6" s="5" t="n">
        <v>9.3</v>
      </c>
    </row>
    <row r="7" customFormat="false" ht="12.8" hidden="false" customHeight="false" outlineLevel="0" collapsed="false">
      <c r="B7" s="4" t="n">
        <v>2</v>
      </c>
      <c r="C7" s="0" t="s">
        <v>8</v>
      </c>
      <c r="D7" s="5" t="n">
        <v>8</v>
      </c>
      <c r="E7" s="5" t="n">
        <v>6.8</v>
      </c>
      <c r="F7" s="5" t="n">
        <v>9.3</v>
      </c>
    </row>
    <row r="8" customFormat="false" ht="12.8" hidden="false" customHeight="false" outlineLevel="0" collapsed="false">
      <c r="B8" s="4" t="n">
        <v>3</v>
      </c>
      <c r="C8" s="0" t="s">
        <v>9</v>
      </c>
      <c r="D8" s="5" t="n">
        <v>5.1</v>
      </c>
      <c r="E8" s="5" t="n">
        <v>3.9</v>
      </c>
      <c r="F8" s="5" t="n">
        <v>6.7</v>
      </c>
    </row>
    <row r="9" customFormat="false" ht="12.8" hidden="false" customHeight="false" outlineLevel="0" collapsed="false">
      <c r="B9" s="4" t="n">
        <v>4</v>
      </c>
      <c r="C9" s="0" t="s">
        <v>10</v>
      </c>
      <c r="D9" s="5" t="n">
        <v>7.7</v>
      </c>
      <c r="E9" s="5" t="n">
        <v>6.5</v>
      </c>
      <c r="F9" s="5" t="n">
        <v>8.9</v>
      </c>
    </row>
    <row r="10" customFormat="false" ht="12.8" hidden="false" customHeight="false" outlineLevel="0" collapsed="false">
      <c r="B10" s="4" t="n">
        <v>5</v>
      </c>
      <c r="C10" s="0" t="s">
        <v>11</v>
      </c>
      <c r="D10" s="5" t="n">
        <v>9.3</v>
      </c>
      <c r="E10" s="5" t="n">
        <v>6.1</v>
      </c>
      <c r="F10" s="5" t="n">
        <v>13.7</v>
      </c>
    </row>
    <row r="11" customFormat="false" ht="12.8" hidden="false" customHeight="false" outlineLevel="0" collapsed="false">
      <c r="B11" s="4" t="n">
        <v>6</v>
      </c>
      <c r="C11" s="0" t="s">
        <v>12</v>
      </c>
      <c r="D11" s="5" t="n">
        <v>15.4</v>
      </c>
      <c r="E11" s="5" t="n">
        <v>13.5</v>
      </c>
      <c r="F11" s="5" t="n">
        <v>17.3</v>
      </c>
    </row>
    <row r="12" customFormat="false" ht="12.8" hidden="false" customHeight="false" outlineLevel="0" collapsed="false">
      <c r="B12" s="4" t="n">
        <v>7</v>
      </c>
      <c r="C12" s="0" t="s">
        <v>13</v>
      </c>
      <c r="D12" s="5" t="n">
        <v>11.2</v>
      </c>
      <c r="E12" s="5" t="n">
        <v>9.1</v>
      </c>
      <c r="F12" s="5" t="n">
        <v>13.4</v>
      </c>
    </row>
    <row r="13" customFormat="false" ht="12.8" hidden="false" customHeight="false" outlineLevel="0" collapsed="false">
      <c r="B13" s="4" t="n">
        <v>8</v>
      </c>
      <c r="C13" s="0" t="s">
        <v>14</v>
      </c>
      <c r="D13" s="5" t="n">
        <v>15.4</v>
      </c>
      <c r="E13" s="5" t="n">
        <v>9.7</v>
      </c>
      <c r="F13" s="5" t="n">
        <v>22.9</v>
      </c>
    </row>
    <row r="14" customFormat="false" ht="12.8" hidden="false" customHeight="false" outlineLevel="0" collapsed="false">
      <c r="B14" s="4" t="n">
        <v>9</v>
      </c>
      <c r="C14" s="0" t="s">
        <v>15</v>
      </c>
      <c r="D14" s="5" t="n">
        <v>11.6</v>
      </c>
      <c r="E14" s="5" t="n">
        <v>9.6</v>
      </c>
      <c r="F14" s="5" t="n">
        <v>13.7</v>
      </c>
    </row>
    <row r="16" customFormat="false" ht="12.8" hidden="false" customHeight="false" outlineLevel="0" collapsed="false">
      <c r="C16" s="0" t="s">
        <v>26</v>
      </c>
      <c r="D16" s="5" t="n">
        <v>9.7</v>
      </c>
      <c r="E16" s="5" t="n">
        <v>9.3</v>
      </c>
      <c r="F16" s="5" t="n">
        <v>10.2</v>
      </c>
    </row>
    <row r="17" customFormat="false" ht="12.8" hidden="false" customHeight="false" outlineLevel="0" collapsed="false">
      <c r="B17" s="6"/>
      <c r="C17" s="6"/>
      <c r="D17" s="6"/>
      <c r="E17" s="6"/>
      <c r="F17" s="6"/>
    </row>
    <row r="19" customFormat="false" ht="12.8" hidden="false" customHeight="false" outlineLevel="0" collapsed="false">
      <c r="B19" s="0" t="s">
        <v>17</v>
      </c>
    </row>
    <row r="21" customFormat="false" ht="12.8" hidden="false" customHeight="false" outlineLevel="0" collapsed="false">
      <c r="B21" s="0" t="s">
        <v>18</v>
      </c>
    </row>
    <row r="22" customFormat="false" ht="12.8" hidden="false" customHeight="false" outlineLevel="0" collapsed="false">
      <c r="B22" s="0" t="s">
        <v>19</v>
      </c>
    </row>
    <row r="23" customFormat="false" ht="12.8" hidden="false" customHeight="false" outlineLevel="0" collapsed="false">
      <c r="B23" s="0" t="s">
        <v>20</v>
      </c>
    </row>
    <row r="24" customFormat="false" ht="12.8" hidden="false" customHeight="false" outlineLevel="0" collapsed="false">
      <c r="B24" s="0" t="s">
        <v>21</v>
      </c>
    </row>
    <row r="25" customFormat="false" ht="12.8" hidden="false" customHeight="false" outlineLevel="0" collapsed="false">
      <c r="B25" s="0" t="s">
        <v>22</v>
      </c>
    </row>
    <row r="26" customFormat="false" ht="12.8" hidden="false" customHeight="false" outlineLevel="0" collapsed="false">
      <c r="B26" s="0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9" t="s">
        <v>27</v>
      </c>
      <c r="B1" s="9"/>
      <c r="C1" s="10" t="s">
        <v>28</v>
      </c>
      <c r="E1" s="10" t="s">
        <v>29</v>
      </c>
      <c r="G1" s="0" t="s">
        <v>30</v>
      </c>
    </row>
    <row r="2" customFormat="false" ht="23.85" hidden="false" customHeight="false" outlineLevel="0" collapsed="false">
      <c r="A2" s="11" t="s">
        <v>3</v>
      </c>
      <c r="B2" s="11"/>
      <c r="C2" s="12" t="s">
        <v>31</v>
      </c>
      <c r="D2" s="13" t="s">
        <v>32</v>
      </c>
      <c r="E2" s="12" t="s">
        <v>31</v>
      </c>
      <c r="F2" s="13" t="s">
        <v>32</v>
      </c>
      <c r="G2" s="12" t="s">
        <v>31</v>
      </c>
      <c r="H2" s="13" t="s">
        <v>32</v>
      </c>
      <c r="I2" s="12" t="s">
        <v>31</v>
      </c>
      <c r="J2" s="13" t="s">
        <v>32</v>
      </c>
    </row>
    <row r="3" customFormat="false" ht="12.8" hidden="false" customHeight="false" outlineLevel="0" collapsed="false">
      <c r="A3" s="14"/>
      <c r="B3" s="14"/>
      <c r="C3" s="15"/>
      <c r="D3" s="14"/>
      <c r="E3" s="15"/>
      <c r="F3" s="14"/>
      <c r="G3" s="15"/>
      <c r="H3" s="14"/>
      <c r="I3" s="15"/>
      <c r="J3" s="14"/>
    </row>
    <row r="4" customFormat="false" ht="12.8" hidden="false" customHeight="false" outlineLevel="0" collapsed="false">
      <c r="A4" s="14" t="s">
        <v>7</v>
      </c>
      <c r="B4" s="14"/>
      <c r="C4" s="16" t="n">
        <v>246</v>
      </c>
      <c r="D4" s="17" t="n">
        <v>99.3</v>
      </c>
      <c r="E4" s="16" t="n">
        <v>66</v>
      </c>
      <c r="F4" s="17" t="n">
        <v>48</v>
      </c>
      <c r="G4" s="16" t="n">
        <v>77</v>
      </c>
      <c r="H4" s="17" t="n">
        <v>21.6</v>
      </c>
      <c r="I4" s="16" t="n">
        <v>19</v>
      </c>
      <c r="J4" s="17" t="n">
        <v>10.3343550088416</v>
      </c>
      <c r="L4" s="17" t="n">
        <v>99.3</v>
      </c>
      <c r="N4" s="17" t="n">
        <v>48</v>
      </c>
      <c r="P4" s="17" t="n">
        <v>21.6</v>
      </c>
      <c r="R4" s="17" t="n">
        <v>10.3343550088416</v>
      </c>
      <c r="S4" s="0" t="n">
        <f aca="false">AVERAGE(L4:R4)</f>
        <v>44.8085887522104</v>
      </c>
      <c r="T4" s="0" t="n">
        <f aca="false">S4/S5</f>
        <v>0.623456551634555</v>
      </c>
    </row>
    <row r="5" customFormat="false" ht="12.8" hidden="false" customHeight="false" outlineLevel="0" collapsed="false">
      <c r="A5" s="14" t="s">
        <v>8</v>
      </c>
      <c r="B5" s="14"/>
      <c r="C5" s="16" t="n">
        <v>220</v>
      </c>
      <c r="D5" s="17" t="n">
        <v>70.8</v>
      </c>
      <c r="E5" s="16" t="n">
        <v>135</v>
      </c>
      <c r="F5" s="17" t="n">
        <v>45.5</v>
      </c>
      <c r="G5" s="16" t="n">
        <v>92</v>
      </c>
      <c r="H5" s="17" t="n">
        <v>20.9</v>
      </c>
      <c r="I5" s="16" t="n">
        <v>65</v>
      </c>
      <c r="J5" s="17" t="n">
        <v>17.1739926168243</v>
      </c>
      <c r="L5" s="0" t="n">
        <f aca="false">AVERAGE(D5:D12)</f>
        <v>160.0375</v>
      </c>
      <c r="N5" s="0" t="n">
        <f aca="false">AVERAGE(F5:F12)</f>
        <v>63.65</v>
      </c>
      <c r="P5" s="0" t="n">
        <f aca="false">AVERAGE(H5:H12)</f>
        <v>44.325</v>
      </c>
      <c r="R5" s="0" t="n">
        <f aca="false">AVERAGE(J5:J12)</f>
        <v>19.4724170145564</v>
      </c>
      <c r="S5" s="0" t="n">
        <f aca="false">AVERAGE(L5:R5)</f>
        <v>71.8712292536391</v>
      </c>
    </row>
    <row r="6" customFormat="false" ht="12.8" hidden="false" customHeight="false" outlineLevel="0" collapsed="false">
      <c r="A6" s="14" t="s">
        <v>9</v>
      </c>
      <c r="B6" s="14"/>
      <c r="C6" s="16" t="n">
        <v>186</v>
      </c>
      <c r="D6" s="17" t="n">
        <v>84.8</v>
      </c>
      <c r="E6" s="16" t="n">
        <v>55</v>
      </c>
      <c r="F6" s="17" t="n">
        <v>33.8</v>
      </c>
      <c r="G6" s="16" t="n">
        <v>63</v>
      </c>
      <c r="H6" s="17" t="n">
        <v>21</v>
      </c>
      <c r="I6" s="16" t="n">
        <v>13</v>
      </c>
      <c r="J6" s="17" t="n">
        <v>6.11645230653837</v>
      </c>
    </row>
    <row r="7" customFormat="false" ht="12.8" hidden="false" customHeight="false" outlineLevel="0" collapsed="false">
      <c r="A7" s="14" t="s">
        <v>10</v>
      </c>
      <c r="B7" s="14"/>
      <c r="C7" s="16" t="n">
        <v>108</v>
      </c>
      <c r="D7" s="17" t="n">
        <v>171</v>
      </c>
      <c r="E7" s="16" t="n">
        <v>120</v>
      </c>
      <c r="F7" s="17" t="n">
        <v>44.3</v>
      </c>
      <c r="G7" s="16" t="n">
        <v>32</v>
      </c>
      <c r="H7" s="17" t="n">
        <v>36.5</v>
      </c>
      <c r="I7" s="16" t="n">
        <v>57</v>
      </c>
      <c r="J7" s="17" t="n">
        <v>15.9529606779398</v>
      </c>
    </row>
    <row r="8" customFormat="false" ht="12.8" hidden="false" customHeight="false" outlineLevel="0" collapsed="false">
      <c r="A8" s="14" t="s">
        <v>11</v>
      </c>
      <c r="B8" s="14"/>
      <c r="C8" s="16" t="n">
        <v>375</v>
      </c>
      <c r="D8" s="17" t="n">
        <v>135.8</v>
      </c>
      <c r="E8" s="16" t="n">
        <v>26</v>
      </c>
      <c r="F8" s="17" t="n">
        <v>68.8</v>
      </c>
      <c r="G8" s="16" t="n">
        <v>181</v>
      </c>
      <c r="H8" s="17" t="n">
        <v>47.8</v>
      </c>
      <c r="I8" s="16" t="n">
        <v>7</v>
      </c>
      <c r="J8" s="17" t="n">
        <v>3</v>
      </c>
      <c r="K8" s="0" t="s">
        <v>33</v>
      </c>
    </row>
    <row r="9" customFormat="false" ht="12.8" hidden="false" customHeight="false" outlineLevel="0" collapsed="false">
      <c r="A9" s="14" t="s">
        <v>12</v>
      </c>
      <c r="B9" s="14"/>
      <c r="C9" s="16" t="n">
        <v>125</v>
      </c>
      <c r="D9" s="17" t="n">
        <v>234.9</v>
      </c>
      <c r="E9" s="16" t="n">
        <v>212</v>
      </c>
      <c r="F9" s="17" t="n">
        <v>93.2</v>
      </c>
      <c r="G9" s="16" t="n">
        <v>59</v>
      </c>
      <c r="H9" s="17" t="n">
        <v>81.3</v>
      </c>
      <c r="I9" s="16" t="n">
        <v>95</v>
      </c>
      <c r="J9" s="17" t="n">
        <v>31.3238145915277</v>
      </c>
    </row>
    <row r="10" customFormat="false" ht="12.8" hidden="false" customHeight="false" outlineLevel="0" collapsed="false">
      <c r="A10" s="14" t="s">
        <v>13</v>
      </c>
      <c r="B10" s="14"/>
      <c r="C10" s="16" t="n">
        <v>78</v>
      </c>
      <c r="D10" s="17" t="n">
        <v>153.6</v>
      </c>
      <c r="E10" s="16" t="n">
        <v>83</v>
      </c>
      <c r="F10" s="17" t="n">
        <v>66.6</v>
      </c>
      <c r="G10" s="16" t="n">
        <v>25</v>
      </c>
      <c r="H10" s="17" t="n">
        <v>32.8</v>
      </c>
      <c r="I10" s="16" t="n">
        <v>35</v>
      </c>
      <c r="J10" s="17" t="n">
        <v>21.0495231258397</v>
      </c>
    </row>
    <row r="11" customFormat="false" ht="12.8" hidden="false" customHeight="false" outlineLevel="0" collapsed="false">
      <c r="A11" s="14" t="s">
        <v>14</v>
      </c>
      <c r="B11" s="14"/>
      <c r="C11" s="16" t="n">
        <v>374</v>
      </c>
      <c r="D11" s="17" t="n">
        <v>181.6</v>
      </c>
      <c r="E11" s="16" t="n">
        <v>19</v>
      </c>
      <c r="F11" s="17" t="n">
        <v>86.1</v>
      </c>
      <c r="G11" s="16" t="n">
        <v>140</v>
      </c>
      <c r="H11" s="17" t="n">
        <v>48.7</v>
      </c>
      <c r="I11" s="16" t="n">
        <v>13</v>
      </c>
      <c r="J11" s="17" t="n">
        <v>40.1341410805716</v>
      </c>
    </row>
    <row r="12" customFormat="false" ht="12.8" hidden="false" customHeight="false" outlineLevel="0" collapsed="false">
      <c r="A12" s="14" t="s">
        <v>15</v>
      </c>
      <c r="B12" s="14"/>
      <c r="C12" s="16" t="n">
        <v>345</v>
      </c>
      <c r="D12" s="17" t="n">
        <v>247.8</v>
      </c>
      <c r="E12" s="16" t="n">
        <v>100</v>
      </c>
      <c r="F12" s="17" t="n">
        <v>70.9</v>
      </c>
      <c r="G12" s="16" t="n">
        <v>126</v>
      </c>
      <c r="H12" s="17" t="n">
        <v>65.6</v>
      </c>
      <c r="I12" s="16" t="n">
        <v>41</v>
      </c>
      <c r="J12" s="17" t="n">
        <v>21.02845171721</v>
      </c>
    </row>
    <row r="14" customFormat="false" ht="12.8" hidden="false" customHeight="false" outlineLevel="0" collapsed="false">
      <c r="C14" s="18" t="n">
        <f aca="false">C4/D4*100000</f>
        <v>247734.13897281</v>
      </c>
      <c r="E14" s="18" t="n">
        <f aca="false">E4/F4*100000</f>
        <v>137500</v>
      </c>
      <c r="G14" s="18" t="n">
        <f aca="false">G4/H4*100000</f>
        <v>356481.481481481</v>
      </c>
      <c r="I14" s="18" t="n">
        <f aca="false">I4/J4*100000</f>
        <v>183852.789881367</v>
      </c>
    </row>
    <row r="15" customFormat="false" ht="12.8" hidden="false" customHeight="false" outlineLevel="0" collapsed="false">
      <c r="C15" s="19" t="n">
        <f aca="false">C5/D5*100000</f>
        <v>310734.463276836</v>
      </c>
      <c r="D15" s="20"/>
      <c r="E15" s="19" t="n">
        <f aca="false">E5/F5*100000</f>
        <v>296703.296703297</v>
      </c>
      <c r="F15" s="20"/>
      <c r="G15" s="19" t="n">
        <f aca="false">G5/H5*100000</f>
        <v>440191.387559809</v>
      </c>
      <c r="H15" s="20"/>
      <c r="I15" s="19" t="n">
        <f aca="false">I5/J5*100000</f>
        <v>378479.259018217</v>
      </c>
    </row>
    <row r="16" customFormat="false" ht="12.8" hidden="false" customHeight="false" outlineLevel="0" collapsed="false">
      <c r="C16" s="19" t="n">
        <f aca="false">C6/D6*100000</f>
        <v>219339.622641509</v>
      </c>
      <c r="D16" s="20"/>
      <c r="E16" s="19" t="n">
        <f aca="false">E6/F6*100000</f>
        <v>162721.893491124</v>
      </c>
      <c r="F16" s="20"/>
      <c r="G16" s="19" t="n">
        <f aca="false">G6/H6*100000</f>
        <v>300000</v>
      </c>
      <c r="H16" s="20"/>
      <c r="I16" s="19" t="n">
        <f aca="false">I6/J6*100000</f>
        <v>212541.508516354</v>
      </c>
    </row>
    <row r="17" customFormat="false" ht="12.8" hidden="false" customHeight="false" outlineLevel="0" collapsed="false">
      <c r="C17" s="19" t="n">
        <f aca="false">C7/D7*100000</f>
        <v>63157.8947368421</v>
      </c>
      <c r="D17" s="20"/>
      <c r="E17" s="19" t="n">
        <f aca="false">E7/F7*100000</f>
        <v>270880.361173815</v>
      </c>
      <c r="F17" s="20"/>
      <c r="G17" s="19" t="n">
        <f aca="false">G7/H7*100000</f>
        <v>87671.2328767123</v>
      </c>
      <c r="H17" s="20"/>
      <c r="I17" s="19" t="n">
        <f aca="false">I7/J7*100000</f>
        <v>357300.448178383</v>
      </c>
    </row>
    <row r="18" customFormat="false" ht="12.8" hidden="false" customHeight="false" outlineLevel="0" collapsed="false">
      <c r="C18" s="19" t="n">
        <f aca="false">C8/D8*100000</f>
        <v>276141.384388807</v>
      </c>
      <c r="D18" s="20"/>
      <c r="E18" s="19" t="n">
        <f aca="false">E8/F8*100000</f>
        <v>37790.6976744186</v>
      </c>
      <c r="F18" s="20"/>
      <c r="G18" s="19" t="n">
        <f aca="false">G8/H8*100000</f>
        <v>378661.087866109</v>
      </c>
      <c r="H18" s="20"/>
      <c r="I18" s="19" t="n">
        <f aca="false">I8/J8*100000</f>
        <v>233333.333333333</v>
      </c>
    </row>
    <row r="19" customFormat="false" ht="12.8" hidden="false" customHeight="false" outlineLevel="0" collapsed="false">
      <c r="C19" s="19" t="n">
        <f aca="false">C9/D9*100000</f>
        <v>53214.1336739038</v>
      </c>
      <c r="D19" s="20"/>
      <c r="E19" s="19" t="n">
        <f aca="false">E9/F9*100000</f>
        <v>227467.811158798</v>
      </c>
      <c r="F19" s="20"/>
      <c r="G19" s="19" t="n">
        <f aca="false">G9/H9*100000</f>
        <v>72570.7257072571</v>
      </c>
      <c r="H19" s="20"/>
      <c r="I19" s="19" t="n">
        <f aca="false">I9/J9*100000</f>
        <v>303283.623782191</v>
      </c>
    </row>
    <row r="20" customFormat="false" ht="12.8" hidden="false" customHeight="false" outlineLevel="0" collapsed="false">
      <c r="C20" s="19" t="n">
        <f aca="false">C10/D10*100000</f>
        <v>50781.25</v>
      </c>
      <c r="D20" s="20"/>
      <c r="E20" s="19" t="n">
        <f aca="false">E10/F10*100000</f>
        <v>124624.624624625</v>
      </c>
      <c r="F20" s="20"/>
      <c r="G20" s="19" t="n">
        <f aca="false">G10/H10*100000</f>
        <v>76219.512195122</v>
      </c>
      <c r="H20" s="20"/>
      <c r="I20" s="19" t="n">
        <f aca="false">I10/J10*100000</f>
        <v>166274.550690581</v>
      </c>
    </row>
    <row r="21" customFormat="false" ht="12.8" hidden="false" customHeight="false" outlineLevel="0" collapsed="false">
      <c r="C21" s="19" t="n">
        <f aca="false">C11/D11*100000</f>
        <v>205947.136563877</v>
      </c>
      <c r="D21" s="20"/>
      <c r="E21" s="19" t="n">
        <f aca="false">E11/F11*100000</f>
        <v>22067.3635307782</v>
      </c>
      <c r="F21" s="20"/>
      <c r="G21" s="19" t="n">
        <f aca="false">G11/H11*100000</f>
        <v>287474.332648871</v>
      </c>
      <c r="H21" s="20"/>
      <c r="I21" s="19" t="n">
        <f aca="false">I11/J11*100000</f>
        <v>32391.3746500809</v>
      </c>
    </row>
    <row r="22" customFormat="false" ht="12.8" hidden="false" customHeight="false" outlineLevel="0" collapsed="false">
      <c r="C22" s="19" t="n">
        <f aca="false">C12/D12*100000</f>
        <v>139225.181598063</v>
      </c>
      <c r="D22" s="20"/>
      <c r="E22" s="19" t="n">
        <f aca="false">E12/F12*100000</f>
        <v>141043.723554302</v>
      </c>
      <c r="F22" s="20"/>
      <c r="G22" s="19" t="n">
        <f aca="false">G12/H12*100000</f>
        <v>192073.170731707</v>
      </c>
      <c r="H22" s="20"/>
      <c r="I22" s="19" t="n">
        <f aca="false">I12/J12*100000</f>
        <v>194973.936033745</v>
      </c>
    </row>
    <row r="24" customFormat="false" ht="12.8" hidden="false" customHeight="false" outlineLevel="0" collapsed="false">
      <c r="C24" s="0" t="n">
        <f aca="false">SUM(C5:C12)</f>
        <v>1811</v>
      </c>
      <c r="E24" s="0" t="n">
        <f aca="false">SUM(E5:E12)</f>
        <v>750</v>
      </c>
      <c r="G24" s="0" t="n">
        <f aca="false">SUM(G5:G12)</f>
        <v>718</v>
      </c>
      <c r="I24" s="0" t="n">
        <f aca="false">SUM(I5:I12)</f>
        <v>326</v>
      </c>
    </row>
    <row r="25" customFormat="false" ht="12.8" hidden="false" customHeight="false" outlineLevel="0" collapsed="false">
      <c r="C25" s="18" t="n">
        <f aca="false">SUM(C15:C22)</f>
        <v>1318541.06687984</v>
      </c>
      <c r="E25" s="18" t="n">
        <f aca="false">SUM(E15:E22)</f>
        <v>1283299.77191116</v>
      </c>
      <c r="G25" s="18" t="n">
        <f aca="false">SUM(G15:G22)</f>
        <v>1834861.44958559</v>
      </c>
      <c r="I25" s="18" t="n">
        <f aca="false">SUM(I15:I22)</f>
        <v>1878578.03420289</v>
      </c>
    </row>
    <row r="27" customFormat="false" ht="12.8" hidden="false" customHeight="false" outlineLevel="0" collapsed="false">
      <c r="E27" s="0" t="n">
        <f aca="false">(C4+E4)/(C14+E14)*100000</f>
        <v>80.9897068914812</v>
      </c>
      <c r="I27" s="0" t="n">
        <f aca="false">(G4+I4)/(G14+I14)*100000</f>
        <v>17.7667797672477</v>
      </c>
      <c r="K27" s="0" t="n">
        <f aca="false">(48*E27+66*I27)/(48+66)</f>
        <v>44.3869596090303</v>
      </c>
    </row>
    <row r="28" customFormat="false" ht="12.8" hidden="false" customHeight="false" outlineLevel="0" collapsed="false">
      <c r="E28" s="0" t="n">
        <f aca="false">(C24+E24)/(E25+E25)*100000</f>
        <v>99.7818302494523</v>
      </c>
      <c r="I28" s="0" t="n">
        <f aca="false">(G24+I24)/(I25+I25)*100000</f>
        <v>27.7869745358485</v>
      </c>
      <c r="K28" s="0" t="n">
        <f aca="false">(48*E28+66*I28)/(48+66)</f>
        <v>58.100597994208</v>
      </c>
      <c r="L28" s="0" t="n">
        <f aca="false">K27/K28</f>
        <v>0.763967345283695</v>
      </c>
    </row>
  </sheetData>
  <mergeCells count="1">
    <mergeCell ref="A1: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LibreOffice/6.4.6.2$Linux_X86_64 LibreOffice_project/40$Build-2</Application>
  <Company>Office for National Statistics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2020-06-22T08:30:59Z</dcterms:created>
  <dc:creator>John, Emyr</dc:creator>
  <dc:description/>
  <dc:language>en-US</dc:language>
  <cp:lastModifiedBy/>
  <dcterms:modified xsi:type="dcterms:W3CDTF">2020-10-30T18:59:38Z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Office for National Statistics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