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stephen_ferencz_pnnl_gov/Documents/Documents/ERCOT/Retrospective_analysis/Data/"/>
    </mc:Choice>
  </mc:AlternateContent>
  <xr:revisionPtr revIDLastSave="1" documentId="13_ncr:1_{3863860E-A545-4D8E-A085-140DD5F7F39B}" xr6:coauthVersionLast="47" xr6:coauthVersionMax="47" xr10:uidLastSave="{653AFB7B-9C26-4653-A19F-900EA0BCFAC5}"/>
  <bookViews>
    <workbookView xWindow="3330" yWindow="630" windowWidth="23880" windowHeight="14265" xr2:uid="{00000000-000D-0000-FFFF-FFFF00000000}"/>
  </bookViews>
  <sheets>
    <sheet name="Fire_data_by_region_acres" sheetId="1" r:id="rId1"/>
  </sheets>
  <definedNames>
    <definedName name="_xlnm._FilterDatabase" localSheetId="0" hidden="1">Fire_data_by_region_acres!$A$1:$K$1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  <c r="N4" i="1"/>
  <c r="N3" i="1"/>
  <c r="N2" i="1"/>
  <c r="O4" i="1"/>
  <c r="O3" i="1"/>
  <c r="O2" i="1"/>
  <c r="S3" i="1" l="1"/>
  <c r="V6" i="1" s="1"/>
  <c r="S2" i="1"/>
  <c r="V7" i="1" s="1"/>
  <c r="S4" i="1"/>
  <c r="T4" i="1" s="1"/>
  <c r="R2" i="1"/>
  <c r="R3" i="1"/>
  <c r="R4" i="1"/>
  <c r="T2" i="1" l="1"/>
  <c r="T3" i="1"/>
  <c r="V8" i="1"/>
</calcChain>
</file>

<file path=xl/sharedStrings.xml><?xml version="1.0" encoding="utf-8"?>
<sst xmlns="http://schemas.openxmlformats.org/spreadsheetml/2006/main" count="175" uniqueCount="68">
  <si>
    <t>Region</t>
  </si>
  <si>
    <t>County</t>
  </si>
  <si>
    <t>In_Colorado_Watershed</t>
  </si>
  <si>
    <t>K</t>
  </si>
  <si>
    <t>Williamson</t>
  </si>
  <si>
    <t>N</t>
  </si>
  <si>
    <t>Mills</t>
  </si>
  <si>
    <t>Y</t>
  </si>
  <si>
    <t>Blanco</t>
  </si>
  <si>
    <t>Burnet</t>
  </si>
  <si>
    <t>Gillespie</t>
  </si>
  <si>
    <t>Llano</t>
  </si>
  <si>
    <t>San Saba</t>
  </si>
  <si>
    <t>Bastrop</t>
  </si>
  <si>
    <t>Colorado</t>
  </si>
  <si>
    <t>Fayette</t>
  </si>
  <si>
    <t>Hays</t>
  </si>
  <si>
    <t>Travis</t>
  </si>
  <si>
    <t>Matagorda</t>
  </si>
  <si>
    <t>Wharton</t>
  </si>
  <si>
    <t>F</t>
  </si>
  <si>
    <t>Borden</t>
  </si>
  <si>
    <t>Scurry</t>
  </si>
  <si>
    <t>Andrews</t>
  </si>
  <si>
    <t>Martin</t>
  </si>
  <si>
    <t>Howard</t>
  </si>
  <si>
    <t>Mitchell</t>
  </si>
  <si>
    <t>Loving</t>
  </si>
  <si>
    <t>Winkler</t>
  </si>
  <si>
    <t>Ector</t>
  </si>
  <si>
    <t>Midland</t>
  </si>
  <si>
    <t>Glasscock</t>
  </si>
  <si>
    <t>Sterling</t>
  </si>
  <si>
    <t>Coke</t>
  </si>
  <si>
    <t>Runnels</t>
  </si>
  <si>
    <t>Coleman</t>
  </si>
  <si>
    <t>Brown</t>
  </si>
  <si>
    <t>Reeves</t>
  </si>
  <si>
    <t>Ward</t>
  </si>
  <si>
    <t>Crane</t>
  </si>
  <si>
    <t>Upton</t>
  </si>
  <si>
    <t>Reagan</t>
  </si>
  <si>
    <t>Irion</t>
  </si>
  <si>
    <t>Tom Green</t>
  </si>
  <si>
    <t>Concho</t>
  </si>
  <si>
    <t>McCulloch</t>
  </si>
  <si>
    <t>Pecos</t>
  </si>
  <si>
    <t>Crocket</t>
  </si>
  <si>
    <t>Schleicher</t>
  </si>
  <si>
    <t>Menard</t>
  </si>
  <si>
    <t>Mason</t>
  </si>
  <si>
    <t>Sutton</t>
  </si>
  <si>
    <t>Kimble</t>
  </si>
  <si>
    <t>O</t>
  </si>
  <si>
    <t>Dawson</t>
  </si>
  <si>
    <t>Terry</t>
  </si>
  <si>
    <t>Yoakum</t>
  </si>
  <si>
    <t>Gaines</t>
  </si>
  <si>
    <t>Cochran</t>
  </si>
  <si>
    <t>Other</t>
  </si>
  <si>
    <t>Callahan</t>
  </si>
  <si>
    <t>Taylor</t>
  </si>
  <si>
    <t>Nolan</t>
  </si>
  <si>
    <t>State</t>
  </si>
  <si>
    <t>2008_to_2015</t>
  </si>
  <si>
    <t>minus 2011</t>
  </si>
  <si>
    <t>2008+2011</t>
  </si>
  <si>
    <t>Minus 2008+2011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</si>
</sst>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0" xfId="0" applyNumberFormat="1"/>
    <xf numFmtId="3" fontId="0" fillId="0" borderId="12" xfId="0" applyNumberFormat="1" applyBorder="1" applyAlignment="1">
      <alignment horizontal="center"/>
    </xf>
    <xf numFmtId="3" fontId="0" fillId="0" borderId="10" xfId="0" applyNumberFormat="1" applyBorder="1"/>
    <xf numFmtId="0" fontId="0" fillId="33" borderId="0" xfId="0" applyFill="1" applyAlignment="1">
      <alignment horizontal="center"/>
    </xf>
    <xf numFmtId="3" fontId="0" fillId="33" borderId="11" xfId="0" applyNumberForma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3" borderId="0" xfId="0" applyNumberFormat="1" applyFill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3" fontId="0" fillId="33" borderId="12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33" borderId="1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1" xfId="0" applyNumberForma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Fill="1"/>
    <xf numFmtId="0" fontId="0" fillId="0" borderId="0" xfId="0" applyFill="1"/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3" fontId="0" fillId="0" borderId="0" xfId="0" applyNumberForma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FB158"/>
      <color rgb="FF18A814"/>
      <color rgb="FF11780E"/>
      <color rgb="FFFF00FF"/>
      <color rgb="FFE2EE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acres burned entire basin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25-4240-B591-22319F841D08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25-4240-B591-22319F841D08}"/>
              </c:ext>
            </c:extLst>
          </c:dPt>
          <c:dPt>
            <c:idx val="2"/>
            <c:bubble3D val="0"/>
            <c:spPr>
              <a:solidFill>
                <a:srgbClr val="0FB1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25-4240-B591-22319F841D08}"/>
              </c:ext>
            </c:extLst>
          </c:dPt>
          <c:val>
            <c:numRef>
              <c:f>Fire_data_by_region_acres!$N$2:$N$4</c:f>
              <c:numCache>
                <c:formatCode>#,##0</c:formatCode>
                <c:ptCount val="3"/>
                <c:pt idx="0">
                  <c:v>1213341</c:v>
                </c:pt>
                <c:pt idx="1">
                  <c:v>208200</c:v>
                </c:pt>
                <c:pt idx="2">
                  <c:v>149716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5-4240-B591-22319F84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00721784776901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spPr>
            <a:noFill/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38-479D-AF92-BFCA7E3A3F57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8-479D-AF92-BFCA7E3A3F5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87-4A66-A33F-72D845F4BFE5}"/>
              </c:ext>
            </c:extLst>
          </c:dPt>
          <c:val>
            <c:numRef>
              <c:f>Fire_data_by_region_acres!$O$2:$Q$2</c:f>
              <c:numCache>
                <c:formatCode>#,##0</c:formatCode>
                <c:ptCount val="3"/>
                <c:pt idx="0">
                  <c:v>610271</c:v>
                </c:pt>
                <c:pt idx="1">
                  <c:v>467424</c:v>
                </c:pt>
                <c:pt idx="2">
                  <c:v>135646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8-479D-AF92-BFCA7E3A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 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00721784776901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spPr>
            <a:noFill/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C8-441A-9212-7A41C1996035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C8-441A-9212-7A41C199603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E0-492B-8A00-26F29305B0F3}"/>
              </c:ext>
            </c:extLst>
          </c:dPt>
          <c:val>
            <c:numRef>
              <c:f>Fire_data_by_region_acres!$O$3:$Q$3</c:f>
              <c:numCache>
                <c:formatCode>#,##0</c:formatCode>
                <c:ptCount val="3"/>
                <c:pt idx="0">
                  <c:v>82961</c:v>
                </c:pt>
                <c:pt idx="1">
                  <c:v>36474</c:v>
                </c:pt>
                <c:pt idx="2">
                  <c:v>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8-441A-9212-7A41C199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00721784776901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spPr>
            <a:noFill/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A8-416F-8800-8147CE82D8D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A8-416F-8800-8147CE82D8D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FB-4FA4-B86B-82A967680AD3}"/>
              </c:ext>
            </c:extLst>
          </c:dPt>
          <c:val>
            <c:numRef>
              <c:f>Fire_data_by_region_acres!$O$4:$Q$4</c:f>
              <c:numCache>
                <c:formatCode>#,##0</c:formatCode>
                <c:ptCount val="3"/>
                <c:pt idx="0">
                  <c:v>131443</c:v>
                </c:pt>
                <c:pt idx="1">
                  <c:v>3542</c:v>
                </c:pt>
                <c:pt idx="2">
                  <c:v>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8-416F-8800-8147CE82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185509</xdr:colOff>
      <xdr:row>9</xdr:row>
      <xdr:rowOff>136902</xdr:rowOff>
    </xdr:from>
    <xdr:to>
      <xdr:col>17</xdr:col>
      <xdr:colOff>711199</xdr:colOff>
      <xdr:row>26</xdr:row>
      <xdr:rowOff>22602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B7FB-EC25-4B32-D322-43D9192E4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</xdr:row>
      <xdr:rowOff>61912</xdr:rowOff>
    </xdr:from>
    <xdr:to>
      <xdr:col>20</xdr:col>
      <xdr:colOff>542925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0ACE5-F576-4347-8CA8-42262DE9A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491951</xdr:colOff>
      <xdr:row>12</xdr:row>
      <xdr:rowOff>37682</xdr:rowOff>
    </xdr:from>
    <xdr:to>
      <xdr:col>24</xdr:col>
      <xdr:colOff>374929</xdr:colOff>
      <xdr:row>27</xdr:row>
      <xdr:rowOff>128170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E7DBB-FF32-486F-B532-028CC77C3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20</xdr:col>
      <xdr:colOff>563335</xdr:colOff>
      <xdr:row>37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44F0AA-9B80-40DF-9560-0A4D0F14A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zoomScale="50" zoomScaleNormal="50" workbookViewId="0">
      <pane xSplit="2" topLeftCell="C1" activePane="topRight" state="frozen"/>
      <selection activeCell="B1" sqref="B1"/>
      <selection pane="topRight" activeCell="P6" sqref="P6"/>
    </sheetView>
  </sheetViews>
  <sheetFormatPr defaultRowHeight="15" x14ac:dyDescent="0.25"/>
  <cols>
    <col min="1" max="1" width="10.28515625" style="1" customWidth="1"/>
    <col min="2" max="2" width="12.42578125" style="1" customWidth="1"/>
    <col min="3" max="3" width="16" style="1" customWidth="1"/>
    <col min="4" max="4" width="12.42578125" style="6" customWidth="1"/>
    <col min="5" max="5" width="12.7109375" style="1" customWidth="1"/>
    <col min="6" max="6" width="10.85546875" style="1" customWidth="1"/>
    <col min="7" max="7" width="11.5703125" style="1" customWidth="1"/>
    <col min="8" max="8" width="12" style="1" customWidth="1"/>
    <col min="9" max="9" width="11.85546875" style="1" customWidth="1"/>
    <col min="10" max="10" width="10.85546875" style="1" customWidth="1"/>
    <col min="11" max="11" width="10.5703125" style="1" customWidth="1"/>
    <col min="14" max="16" width="10.140625" customWidth="1"/>
    <col min="17" max="17" width="13.28515625" customWidth="1"/>
    <col min="18" max="18" width="13" customWidth="1"/>
    <col min="19" max="19" width="12.42578125" customWidth="1"/>
    <col min="20" max="20" width="11.85546875" customWidth="1"/>
  </cols>
  <sheetData>
    <row r="1" spans="1:22" s="3" customFormat="1" ht="30" x14ac:dyDescent="0.25">
      <c r="A1" s="2" t="s">
        <v>0</v>
      </c>
      <c r="B1" s="2" t="s">
        <v>1</v>
      </c>
      <c r="C1" s="4" t="s">
        <v>2</v>
      </c>
      <c r="D1" s="13">
        <v>2008</v>
      </c>
      <c r="E1" s="14">
        <v>2009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  <c r="L1" s="14"/>
      <c r="M1" s="14" t="s">
        <v>0</v>
      </c>
      <c r="N1" s="28" t="s">
        <v>64</v>
      </c>
      <c r="O1" s="27">
        <v>2011</v>
      </c>
      <c r="P1" s="27">
        <v>2008</v>
      </c>
      <c r="Q1" s="27" t="s">
        <v>67</v>
      </c>
      <c r="R1" s="3" t="s">
        <v>65</v>
      </c>
      <c r="S1" s="2" t="s">
        <v>66</v>
      </c>
      <c r="T1" s="3" t="s">
        <v>67</v>
      </c>
    </row>
    <row r="2" spans="1:22" x14ac:dyDescent="0.25">
      <c r="A2" s="1" t="s">
        <v>20</v>
      </c>
      <c r="B2" s="1" t="s">
        <v>23</v>
      </c>
      <c r="C2" s="1" t="s">
        <v>7</v>
      </c>
      <c r="D2" s="7">
        <v>43756</v>
      </c>
      <c r="E2" s="15">
        <v>1738</v>
      </c>
      <c r="F2" s="15">
        <v>9683</v>
      </c>
      <c r="G2" s="15">
        <v>201023</v>
      </c>
      <c r="H2" s="15">
        <v>0</v>
      </c>
      <c r="I2" s="15">
        <v>0</v>
      </c>
      <c r="J2" s="15">
        <v>0</v>
      </c>
      <c r="K2" s="15">
        <v>56</v>
      </c>
      <c r="L2" s="8"/>
      <c r="M2" s="15" t="s">
        <v>20</v>
      </c>
      <c r="N2" s="15">
        <f>SUM(D2:K30)</f>
        <v>1213341</v>
      </c>
      <c r="O2" s="15">
        <f>SUM(G2:G30)</f>
        <v>610271</v>
      </c>
      <c r="P2" s="15">
        <f>SUM(D2:D7,D9:D19,D21:D30)</f>
        <v>467424</v>
      </c>
      <c r="Q2" s="15">
        <v>135646</v>
      </c>
      <c r="R2" s="15">
        <f>N2-O2</f>
        <v>603070</v>
      </c>
      <c r="S2" s="15">
        <f>P2+O2</f>
        <v>1077695</v>
      </c>
      <c r="T2" s="8">
        <f>N2-S2</f>
        <v>135646</v>
      </c>
    </row>
    <row r="3" spans="1:22" x14ac:dyDescent="0.25">
      <c r="A3" s="1" t="s">
        <v>20</v>
      </c>
      <c r="B3" s="1" t="s">
        <v>21</v>
      </c>
      <c r="C3" s="1" t="s">
        <v>7</v>
      </c>
      <c r="D3" s="7">
        <v>15720</v>
      </c>
      <c r="E3" s="15">
        <v>0</v>
      </c>
      <c r="F3" s="15">
        <v>369</v>
      </c>
      <c r="G3" s="15">
        <v>2190</v>
      </c>
      <c r="H3" s="15">
        <v>0</v>
      </c>
      <c r="I3" s="15">
        <v>1</v>
      </c>
      <c r="J3" s="15">
        <v>5</v>
      </c>
      <c r="K3" s="15">
        <v>109</v>
      </c>
      <c r="L3" s="8"/>
      <c r="M3" s="15" t="s">
        <v>3</v>
      </c>
      <c r="N3" s="15">
        <f>SUM(D31:K46)</f>
        <v>208200</v>
      </c>
      <c r="O3" s="15">
        <f>SUM(G31:G46)</f>
        <v>82961</v>
      </c>
      <c r="P3" s="15">
        <f>SUM(D31:D46)</f>
        <v>36474</v>
      </c>
      <c r="Q3" s="15">
        <v>88765</v>
      </c>
      <c r="R3" s="15">
        <f t="shared" ref="R3:R4" si="0">N3-O3</f>
        <v>125239</v>
      </c>
      <c r="S3" s="15">
        <f>P3+O3</f>
        <v>119435</v>
      </c>
      <c r="T3" s="8">
        <f>N3-S3</f>
        <v>88765</v>
      </c>
    </row>
    <row r="4" spans="1:22" x14ac:dyDescent="0.25">
      <c r="A4" s="1" t="s">
        <v>20</v>
      </c>
      <c r="B4" s="1" t="s">
        <v>36</v>
      </c>
      <c r="C4" s="1" t="s">
        <v>7</v>
      </c>
      <c r="D4" s="7">
        <v>3812</v>
      </c>
      <c r="E4" s="15">
        <v>4751</v>
      </c>
      <c r="F4" s="15">
        <v>4381</v>
      </c>
      <c r="G4" s="15">
        <v>8661</v>
      </c>
      <c r="H4" s="15">
        <v>293</v>
      </c>
      <c r="I4" s="15">
        <v>150</v>
      </c>
      <c r="J4" s="15">
        <v>967</v>
      </c>
      <c r="K4" s="15">
        <v>1038</v>
      </c>
      <c r="L4" s="8"/>
      <c r="M4" s="15" t="s">
        <v>53</v>
      </c>
      <c r="N4" s="15">
        <f>SUM(D48:K52)</f>
        <v>149716</v>
      </c>
      <c r="O4" s="15">
        <f>SUM(G48:G52)</f>
        <v>131443</v>
      </c>
      <c r="P4" s="15">
        <f>SUM(D48:D52)</f>
        <v>3542</v>
      </c>
      <c r="Q4" s="15">
        <v>14731</v>
      </c>
      <c r="R4" s="15">
        <f t="shared" si="0"/>
        <v>18273</v>
      </c>
      <c r="S4" s="15">
        <f>P4+O4</f>
        <v>134985</v>
      </c>
      <c r="T4" s="8">
        <f>N4-S4</f>
        <v>14731</v>
      </c>
    </row>
    <row r="5" spans="1:22" x14ac:dyDescent="0.25">
      <c r="A5" s="1" t="s">
        <v>20</v>
      </c>
      <c r="B5" s="1" t="s">
        <v>33</v>
      </c>
      <c r="C5" s="1" t="s">
        <v>7</v>
      </c>
      <c r="D5" s="7">
        <v>21277</v>
      </c>
      <c r="E5" s="15">
        <v>374</v>
      </c>
      <c r="F5" s="15">
        <v>6064</v>
      </c>
      <c r="G5" s="15">
        <v>181398</v>
      </c>
      <c r="H5" s="15">
        <v>31</v>
      </c>
      <c r="I5" s="15">
        <v>9</v>
      </c>
      <c r="J5" s="15">
        <v>3</v>
      </c>
      <c r="K5" s="15">
        <v>605</v>
      </c>
      <c r="L5" s="8"/>
      <c r="M5" s="8"/>
      <c r="N5" s="8"/>
      <c r="O5" s="8"/>
      <c r="P5" s="8"/>
      <c r="Q5" s="8"/>
      <c r="R5" s="8"/>
      <c r="S5" s="8"/>
    </row>
    <row r="6" spans="1:22" x14ac:dyDescent="0.25">
      <c r="A6" s="1" t="s">
        <v>20</v>
      </c>
      <c r="B6" s="1" t="s">
        <v>35</v>
      </c>
      <c r="C6" s="1" t="s">
        <v>7</v>
      </c>
      <c r="D6" s="7">
        <v>13410</v>
      </c>
      <c r="E6" s="15">
        <v>7589</v>
      </c>
      <c r="F6" s="15">
        <v>364</v>
      </c>
      <c r="G6" s="15">
        <v>3863</v>
      </c>
      <c r="H6" s="15">
        <v>335</v>
      </c>
      <c r="I6" s="15">
        <v>67</v>
      </c>
      <c r="J6" s="15">
        <v>1242</v>
      </c>
      <c r="K6" s="15">
        <v>419</v>
      </c>
      <c r="L6" s="8"/>
      <c r="M6" s="8"/>
      <c r="N6" s="8"/>
      <c r="O6" s="8"/>
      <c r="P6" s="8"/>
      <c r="Q6" s="8"/>
      <c r="R6" s="8"/>
      <c r="S6" s="8"/>
      <c r="V6">
        <f>S3/N3</f>
        <v>0.57365513928914502</v>
      </c>
    </row>
    <row r="7" spans="1:22" x14ac:dyDescent="0.25">
      <c r="A7" s="1" t="s">
        <v>20</v>
      </c>
      <c r="B7" s="1" t="s">
        <v>44</v>
      </c>
      <c r="C7" s="1" t="s">
        <v>7</v>
      </c>
      <c r="D7" s="7">
        <v>2492</v>
      </c>
      <c r="E7" s="15">
        <v>887</v>
      </c>
      <c r="F7" s="15">
        <v>613</v>
      </c>
      <c r="G7" s="15">
        <v>2492</v>
      </c>
      <c r="H7" s="15">
        <v>4</v>
      </c>
      <c r="I7" s="15">
        <v>27</v>
      </c>
      <c r="J7" s="15">
        <v>10</v>
      </c>
      <c r="K7" s="15">
        <v>563</v>
      </c>
      <c r="L7" s="8"/>
      <c r="M7" s="8"/>
      <c r="N7" s="8"/>
      <c r="O7" s="8"/>
      <c r="P7" s="8"/>
      <c r="Q7" s="8"/>
      <c r="R7" s="8"/>
      <c r="S7" s="8"/>
      <c r="V7">
        <f>S2/N2</f>
        <v>0.88820455255365149</v>
      </c>
    </row>
    <row r="8" spans="1:22" x14ac:dyDescent="0.25">
      <c r="A8" s="11" t="s">
        <v>20</v>
      </c>
      <c r="B8" s="11" t="s">
        <v>47</v>
      </c>
      <c r="C8" s="11" t="s">
        <v>5</v>
      </c>
      <c r="D8" s="12"/>
      <c r="E8" s="16"/>
      <c r="F8" s="16"/>
      <c r="G8" s="16"/>
      <c r="H8" s="16"/>
      <c r="I8" s="16"/>
      <c r="J8" s="16"/>
      <c r="K8" s="16"/>
      <c r="L8" s="8"/>
      <c r="M8" s="8"/>
      <c r="N8" s="8"/>
      <c r="O8" s="8"/>
      <c r="P8" s="8"/>
      <c r="Q8" s="8"/>
      <c r="R8" s="8"/>
      <c r="S8" s="8"/>
      <c r="V8">
        <f>S4/N4</f>
        <v>0.9016070426674504</v>
      </c>
    </row>
    <row r="9" spans="1:22" x14ac:dyDescent="0.25">
      <c r="A9" s="1" t="s">
        <v>20</v>
      </c>
      <c r="B9" s="1" t="s">
        <v>29</v>
      </c>
      <c r="C9" s="1" t="s">
        <v>7</v>
      </c>
      <c r="D9" s="7">
        <v>14979</v>
      </c>
      <c r="E9" s="15">
        <v>2647</v>
      </c>
      <c r="F9" s="15">
        <v>200</v>
      </c>
      <c r="G9" s="15">
        <v>4022</v>
      </c>
      <c r="H9" s="15">
        <v>1</v>
      </c>
      <c r="I9" s="15">
        <v>7</v>
      </c>
      <c r="J9" s="15">
        <v>0</v>
      </c>
      <c r="K9" s="15">
        <v>0</v>
      </c>
      <c r="L9" s="8"/>
      <c r="M9" s="8"/>
      <c r="N9" s="8"/>
      <c r="O9" s="8"/>
      <c r="P9" s="8"/>
      <c r="Q9" s="8"/>
      <c r="R9" s="8"/>
      <c r="S9" s="8"/>
    </row>
    <row r="10" spans="1:22" x14ac:dyDescent="0.25">
      <c r="A10" s="1" t="s">
        <v>20</v>
      </c>
      <c r="B10" s="1" t="s">
        <v>31</v>
      </c>
      <c r="C10" s="1" t="s">
        <v>7</v>
      </c>
      <c r="D10" s="7">
        <v>103</v>
      </c>
      <c r="E10" s="15">
        <v>5</v>
      </c>
      <c r="F10" s="15">
        <v>0</v>
      </c>
      <c r="G10" s="15">
        <v>3734</v>
      </c>
      <c r="H10" s="15">
        <v>0</v>
      </c>
      <c r="I10" s="15">
        <v>1</v>
      </c>
      <c r="J10" s="15">
        <v>1</v>
      </c>
      <c r="K10" s="15">
        <v>1</v>
      </c>
      <c r="L10" s="8"/>
      <c r="M10" s="8"/>
      <c r="N10" s="8"/>
      <c r="O10" s="8"/>
      <c r="P10" s="8"/>
      <c r="Q10" s="8"/>
      <c r="R10" s="8"/>
      <c r="S10" s="8"/>
    </row>
    <row r="11" spans="1:22" x14ac:dyDescent="0.25">
      <c r="A11" s="1" t="s">
        <v>20</v>
      </c>
      <c r="B11" s="1" t="s">
        <v>25</v>
      </c>
      <c r="C11" s="1" t="s">
        <v>7</v>
      </c>
      <c r="D11" s="7">
        <v>8496</v>
      </c>
      <c r="E11" s="15">
        <v>2314</v>
      </c>
      <c r="F11" s="15">
        <v>870</v>
      </c>
      <c r="G11" s="15">
        <v>25722</v>
      </c>
      <c r="H11" s="15">
        <v>866</v>
      </c>
      <c r="I11" s="15">
        <v>503</v>
      </c>
      <c r="J11" s="15">
        <v>84</v>
      </c>
      <c r="K11" s="15">
        <v>83</v>
      </c>
      <c r="L11" s="8"/>
      <c r="M11" s="8"/>
      <c r="N11" s="8"/>
      <c r="O11" s="8"/>
      <c r="P11" s="8"/>
      <c r="Q11" s="8"/>
      <c r="R11" s="8"/>
      <c r="S11" s="8"/>
    </row>
    <row r="12" spans="1:22" x14ac:dyDescent="0.25">
      <c r="A12" s="1" t="s">
        <v>20</v>
      </c>
      <c r="B12" s="1" t="s">
        <v>42</v>
      </c>
      <c r="C12" s="1" t="s">
        <v>7</v>
      </c>
      <c r="D12" s="7">
        <v>3324</v>
      </c>
      <c r="E12" s="15">
        <v>5548</v>
      </c>
      <c r="F12" s="15">
        <v>2622</v>
      </c>
      <c r="G12" s="15">
        <v>11114</v>
      </c>
      <c r="H12" s="15">
        <v>23</v>
      </c>
      <c r="I12" s="15">
        <v>1</v>
      </c>
      <c r="J12" s="15">
        <v>0</v>
      </c>
      <c r="K12" s="15">
        <v>0</v>
      </c>
      <c r="L12" s="8"/>
      <c r="M12" s="8"/>
      <c r="N12" s="8"/>
      <c r="O12" s="8"/>
      <c r="P12" s="8"/>
      <c r="Q12" s="8"/>
      <c r="R12" s="8"/>
      <c r="S12" s="8"/>
    </row>
    <row r="13" spans="1:22" x14ac:dyDescent="0.25">
      <c r="A13" s="5" t="s">
        <v>20</v>
      </c>
      <c r="B13" s="5" t="s">
        <v>52</v>
      </c>
      <c r="C13" s="5" t="s">
        <v>7</v>
      </c>
      <c r="D13" s="7">
        <v>1973</v>
      </c>
      <c r="E13" s="15">
        <v>62</v>
      </c>
      <c r="F13" s="15">
        <v>1160</v>
      </c>
      <c r="G13" s="15">
        <v>11164</v>
      </c>
      <c r="H13" s="15">
        <v>1</v>
      </c>
      <c r="I13" s="15">
        <v>5</v>
      </c>
      <c r="J13" s="15">
        <v>71</v>
      </c>
      <c r="K13" s="15">
        <v>280</v>
      </c>
      <c r="L13" s="8"/>
      <c r="M13" s="8"/>
      <c r="N13" s="8"/>
      <c r="O13" s="8"/>
      <c r="P13" s="8"/>
      <c r="Q13" s="8"/>
      <c r="R13" s="8"/>
      <c r="S13" s="8"/>
    </row>
    <row r="14" spans="1:22" s="26" customFormat="1" x14ac:dyDescent="0.25">
      <c r="A14" s="22" t="s">
        <v>20</v>
      </c>
      <c r="B14" s="22" t="s">
        <v>24</v>
      </c>
      <c r="C14" s="22" t="s">
        <v>7</v>
      </c>
      <c r="D14" s="23">
        <v>28043</v>
      </c>
      <c r="E14" s="24">
        <v>668</v>
      </c>
      <c r="F14" s="24">
        <v>0</v>
      </c>
      <c r="G14" s="24">
        <v>3963</v>
      </c>
      <c r="H14" s="24">
        <v>296</v>
      </c>
      <c r="I14" s="24">
        <v>51</v>
      </c>
      <c r="J14" s="24">
        <v>43</v>
      </c>
      <c r="K14" s="24">
        <v>0</v>
      </c>
      <c r="L14" s="25"/>
      <c r="M14" s="25"/>
      <c r="N14" s="25"/>
      <c r="O14" s="25"/>
      <c r="P14" s="25"/>
      <c r="Q14" s="25"/>
      <c r="R14" s="25"/>
      <c r="S14" s="25"/>
    </row>
    <row r="15" spans="1:22" s="30" customFormat="1" x14ac:dyDescent="0.25">
      <c r="A15" s="5" t="s">
        <v>20</v>
      </c>
      <c r="B15" s="5" t="s">
        <v>50</v>
      </c>
      <c r="C15" s="5" t="s">
        <v>7</v>
      </c>
      <c r="D15" s="20">
        <v>2414</v>
      </c>
      <c r="E15" s="20">
        <v>6</v>
      </c>
      <c r="F15" s="20">
        <v>194</v>
      </c>
      <c r="G15" s="20">
        <v>7253</v>
      </c>
      <c r="H15" s="20">
        <v>124</v>
      </c>
      <c r="I15" s="20">
        <v>473</v>
      </c>
      <c r="J15" s="20">
        <v>2</v>
      </c>
      <c r="K15" s="20">
        <v>12343</v>
      </c>
      <c r="L15" s="29"/>
      <c r="M15" s="29"/>
      <c r="N15" s="29"/>
      <c r="O15" s="29"/>
      <c r="P15" s="29"/>
      <c r="Q15" s="29"/>
      <c r="R15" s="29"/>
      <c r="S15" s="29"/>
    </row>
    <row r="16" spans="1:22" x14ac:dyDescent="0.25">
      <c r="A16" s="1" t="s">
        <v>20</v>
      </c>
      <c r="B16" s="1" t="s">
        <v>45</v>
      </c>
      <c r="C16" s="1" t="s">
        <v>7</v>
      </c>
      <c r="D16" s="7">
        <v>1645</v>
      </c>
      <c r="E16" s="15">
        <v>557</v>
      </c>
      <c r="F16" s="15">
        <v>1271</v>
      </c>
      <c r="G16" s="15">
        <v>809</v>
      </c>
      <c r="H16" s="15">
        <v>374</v>
      </c>
      <c r="I16" s="15">
        <v>83</v>
      </c>
      <c r="J16" s="15">
        <v>95</v>
      </c>
      <c r="K16" s="15">
        <v>219</v>
      </c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1" t="s">
        <v>20</v>
      </c>
      <c r="B17" s="1" t="s">
        <v>49</v>
      </c>
      <c r="C17" s="1" t="s">
        <v>7</v>
      </c>
      <c r="D17" s="7">
        <v>2201</v>
      </c>
      <c r="E17" s="15">
        <v>1174</v>
      </c>
      <c r="F17" s="15">
        <v>759</v>
      </c>
      <c r="G17" s="15">
        <v>1252</v>
      </c>
      <c r="H17" s="15">
        <v>0</v>
      </c>
      <c r="I17" s="15">
        <v>0</v>
      </c>
      <c r="J17" s="15">
        <v>0</v>
      </c>
      <c r="K17" s="15">
        <v>2111</v>
      </c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1" t="s">
        <v>20</v>
      </c>
      <c r="B18" s="1" t="s">
        <v>30</v>
      </c>
      <c r="C18" s="1" t="s">
        <v>7</v>
      </c>
      <c r="D18" s="7">
        <v>20347</v>
      </c>
      <c r="E18" s="15">
        <v>562</v>
      </c>
      <c r="F18" s="15">
        <v>2399</v>
      </c>
      <c r="G18" s="15">
        <v>30698</v>
      </c>
      <c r="H18" s="15">
        <v>370</v>
      </c>
      <c r="I18" s="15">
        <v>32</v>
      </c>
      <c r="J18" s="15">
        <v>24</v>
      </c>
      <c r="K18" s="15">
        <v>0</v>
      </c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1" t="s">
        <v>20</v>
      </c>
      <c r="B19" s="1" t="s">
        <v>26</v>
      </c>
      <c r="C19" s="1" t="s">
        <v>7</v>
      </c>
      <c r="D19" s="7">
        <v>6081</v>
      </c>
      <c r="E19" s="15">
        <v>934</v>
      </c>
      <c r="F19" s="15">
        <v>1</v>
      </c>
      <c r="G19" s="15">
        <v>16785</v>
      </c>
      <c r="H19" s="15">
        <v>8</v>
      </c>
      <c r="I19" s="15">
        <v>15</v>
      </c>
      <c r="J19" s="15">
        <v>22</v>
      </c>
      <c r="K19" s="15">
        <v>901</v>
      </c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11" t="s">
        <v>20</v>
      </c>
      <c r="B20" s="11" t="s">
        <v>46</v>
      </c>
      <c r="C20" s="11" t="s">
        <v>5</v>
      </c>
      <c r="D20" s="12"/>
      <c r="E20" s="16"/>
      <c r="F20" s="16"/>
      <c r="G20" s="16"/>
      <c r="H20" s="16"/>
      <c r="I20" s="16"/>
      <c r="J20" s="16"/>
      <c r="K20" s="16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1" t="s">
        <v>20</v>
      </c>
      <c r="B21" s="1" t="s">
        <v>41</v>
      </c>
      <c r="C21" s="1" t="s">
        <v>7</v>
      </c>
      <c r="D21" s="7">
        <v>3535</v>
      </c>
      <c r="E21" s="15">
        <v>0</v>
      </c>
      <c r="F21" s="15">
        <v>1171</v>
      </c>
      <c r="G21" s="15">
        <v>8675</v>
      </c>
      <c r="H21" s="15">
        <v>0</v>
      </c>
      <c r="I21" s="15">
        <v>4</v>
      </c>
      <c r="J21" s="15">
        <v>0</v>
      </c>
      <c r="K21" s="15">
        <v>0</v>
      </c>
      <c r="L21" s="8"/>
      <c r="M21" s="8"/>
      <c r="N21" s="8"/>
      <c r="O21" s="8"/>
      <c r="P21" s="8"/>
      <c r="Q21" s="8"/>
      <c r="R21" s="8"/>
      <c r="S21" s="8"/>
    </row>
    <row r="22" spans="1:19" hidden="1" x14ac:dyDescent="0.25">
      <c r="A22" s="1" t="s">
        <v>20</v>
      </c>
      <c r="B22" s="1" t="s">
        <v>27</v>
      </c>
      <c r="C22" s="1" t="s">
        <v>5</v>
      </c>
      <c r="D22" s="7"/>
      <c r="E22" s="15"/>
      <c r="F22" s="15"/>
      <c r="G22" s="15"/>
      <c r="H22" s="15"/>
      <c r="I22" s="15"/>
      <c r="J22" s="15"/>
      <c r="K22" s="15"/>
      <c r="L22" s="8"/>
      <c r="M22" s="8"/>
      <c r="N22" s="8"/>
      <c r="O22" s="8"/>
      <c r="P22" s="8"/>
      <c r="Q22" s="8"/>
      <c r="R22" s="8"/>
      <c r="S22" s="8"/>
    </row>
    <row r="23" spans="1:19" hidden="1" x14ac:dyDescent="0.25">
      <c r="A23" s="1" t="s">
        <v>20</v>
      </c>
      <c r="B23" s="1" t="s">
        <v>28</v>
      </c>
      <c r="C23" s="1" t="s">
        <v>5</v>
      </c>
      <c r="D23" s="7"/>
      <c r="E23" s="15"/>
      <c r="F23" s="15"/>
      <c r="G23" s="15"/>
      <c r="H23" s="15"/>
      <c r="I23" s="15"/>
      <c r="J23" s="15"/>
      <c r="K23" s="15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1" t="s">
        <v>20</v>
      </c>
      <c r="B24" s="1" t="s">
        <v>34</v>
      </c>
      <c r="C24" s="1" t="s">
        <v>7</v>
      </c>
      <c r="D24" s="7">
        <v>18</v>
      </c>
      <c r="E24" s="15">
        <v>743</v>
      </c>
      <c r="F24" s="15">
        <v>660</v>
      </c>
      <c r="G24" s="15">
        <v>2256</v>
      </c>
      <c r="H24" s="15">
        <v>86</v>
      </c>
      <c r="I24" s="15">
        <v>90</v>
      </c>
      <c r="J24" s="15">
        <v>11</v>
      </c>
      <c r="K24" s="15">
        <v>74</v>
      </c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1" t="s">
        <v>20</v>
      </c>
      <c r="B25" s="1" t="s">
        <v>48</v>
      </c>
      <c r="C25" s="1" t="s">
        <v>7</v>
      </c>
      <c r="D25" s="7">
        <v>8460</v>
      </c>
      <c r="E25" s="15">
        <v>2443</v>
      </c>
      <c r="F25" s="15">
        <v>2489</v>
      </c>
      <c r="G25" s="15">
        <v>9215</v>
      </c>
      <c r="H25" s="15">
        <v>19</v>
      </c>
      <c r="I25" s="15">
        <v>37</v>
      </c>
      <c r="J25" s="15">
        <v>1</v>
      </c>
      <c r="K25" s="15">
        <v>3562</v>
      </c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1" t="s">
        <v>20</v>
      </c>
      <c r="B26" s="1" t="s">
        <v>22</v>
      </c>
      <c r="C26" s="1" t="s">
        <v>7</v>
      </c>
      <c r="D26" s="7">
        <v>34257</v>
      </c>
      <c r="E26" s="15">
        <v>1226</v>
      </c>
      <c r="F26" s="15">
        <v>2417</v>
      </c>
      <c r="G26" s="15">
        <v>29339</v>
      </c>
      <c r="H26" s="15">
        <v>1756</v>
      </c>
      <c r="I26" s="15">
        <v>127</v>
      </c>
      <c r="J26" s="15">
        <v>78</v>
      </c>
      <c r="K26" s="15">
        <v>2340</v>
      </c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5" t="s">
        <v>20</v>
      </c>
      <c r="B27" s="5" t="s">
        <v>32</v>
      </c>
      <c r="C27" s="5" t="s">
        <v>7</v>
      </c>
      <c r="D27" s="7">
        <v>220890</v>
      </c>
      <c r="E27" s="15">
        <v>165</v>
      </c>
      <c r="F27" s="15">
        <v>162</v>
      </c>
      <c r="G27" s="15">
        <v>8734</v>
      </c>
      <c r="H27" s="15">
        <v>0</v>
      </c>
      <c r="I27" s="15">
        <v>0</v>
      </c>
      <c r="J27" s="15">
        <v>0</v>
      </c>
      <c r="K27" s="15">
        <v>0</v>
      </c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5" t="s">
        <v>20</v>
      </c>
      <c r="B28" s="5" t="s">
        <v>51</v>
      </c>
      <c r="C28" s="5" t="s">
        <v>7</v>
      </c>
      <c r="D28" s="7">
        <v>3133</v>
      </c>
      <c r="E28" s="20">
        <v>3083</v>
      </c>
      <c r="F28" s="20">
        <v>550</v>
      </c>
      <c r="G28" s="20">
        <v>7494</v>
      </c>
      <c r="H28" s="20">
        <v>0</v>
      </c>
      <c r="I28" s="20">
        <v>0</v>
      </c>
      <c r="J28" s="20">
        <v>0</v>
      </c>
      <c r="K28" s="20">
        <v>9180</v>
      </c>
      <c r="L28" s="8"/>
      <c r="M28" s="8"/>
      <c r="N28" s="8"/>
      <c r="O28" s="8"/>
      <c r="P28" s="8"/>
      <c r="Q28" s="8"/>
      <c r="R28" s="8"/>
      <c r="S28" s="8"/>
    </row>
    <row r="29" spans="1:19" x14ac:dyDescent="0.25">
      <c r="A29" s="1" t="s">
        <v>20</v>
      </c>
      <c r="B29" s="1" t="s">
        <v>43</v>
      </c>
      <c r="C29" s="1" t="s">
        <v>7</v>
      </c>
      <c r="D29" s="7">
        <v>7058</v>
      </c>
      <c r="E29" s="15">
        <v>4393</v>
      </c>
      <c r="F29" s="15">
        <v>4593</v>
      </c>
      <c r="G29" s="15">
        <v>26020</v>
      </c>
      <c r="H29" s="15">
        <v>14</v>
      </c>
      <c r="I29" s="15">
        <v>180</v>
      </c>
      <c r="J29" s="15">
        <v>37</v>
      </c>
      <c r="K29" s="15">
        <v>6845</v>
      </c>
      <c r="L29" s="8"/>
      <c r="M29" s="8"/>
      <c r="N29" s="8"/>
      <c r="O29" s="8"/>
      <c r="P29" s="8"/>
      <c r="Q29" s="8"/>
      <c r="R29" s="8"/>
      <c r="S29" s="8"/>
    </row>
    <row r="30" spans="1:19" s="3" customFormat="1" x14ac:dyDescent="0.25">
      <c r="A30" s="2" t="s">
        <v>20</v>
      </c>
      <c r="B30" s="2" t="s">
        <v>40</v>
      </c>
      <c r="C30" s="2" t="s">
        <v>7</v>
      </c>
      <c r="D30" s="9">
        <v>0</v>
      </c>
      <c r="E30" s="17">
        <v>0</v>
      </c>
      <c r="F30" s="17">
        <v>57</v>
      </c>
      <c r="G30" s="17">
        <v>2395</v>
      </c>
      <c r="H30" s="17">
        <v>670</v>
      </c>
      <c r="I30" s="17">
        <v>48</v>
      </c>
      <c r="J30" s="17">
        <v>101</v>
      </c>
      <c r="K30" s="17">
        <v>20</v>
      </c>
      <c r="L30" s="10"/>
      <c r="M30" s="10"/>
      <c r="N30" s="10"/>
      <c r="O30" s="10"/>
      <c r="P30" s="10"/>
      <c r="Q30" s="10"/>
      <c r="R30" s="10"/>
      <c r="S30" s="10"/>
    </row>
    <row r="31" spans="1:19" x14ac:dyDescent="0.25">
      <c r="A31" s="1" t="s">
        <v>3</v>
      </c>
      <c r="B31" s="1" t="s">
        <v>13</v>
      </c>
      <c r="C31" s="1" t="s">
        <v>7</v>
      </c>
      <c r="D31" s="7">
        <v>1236</v>
      </c>
      <c r="E31" s="15">
        <v>2398</v>
      </c>
      <c r="F31" s="15">
        <v>792</v>
      </c>
      <c r="G31" s="15">
        <v>38351</v>
      </c>
      <c r="H31" s="15">
        <v>191</v>
      </c>
      <c r="I31" s="15">
        <v>445</v>
      </c>
      <c r="J31" s="15">
        <v>81</v>
      </c>
      <c r="K31" s="15">
        <v>4746</v>
      </c>
      <c r="L31" s="8"/>
      <c r="M31" s="8"/>
      <c r="N31" s="8"/>
      <c r="O31" s="8"/>
      <c r="P31" s="8"/>
      <c r="Q31" s="8"/>
      <c r="R31" s="8"/>
      <c r="S31" s="8"/>
    </row>
    <row r="32" spans="1:19" hidden="1" x14ac:dyDescent="0.25">
      <c r="A32" s="1" t="s">
        <v>20</v>
      </c>
      <c r="B32" s="1" t="s">
        <v>37</v>
      </c>
      <c r="C32" s="1" t="s">
        <v>5</v>
      </c>
      <c r="D32" s="7"/>
      <c r="E32" s="15"/>
      <c r="F32" s="15"/>
      <c r="G32" s="15"/>
      <c r="H32" s="15"/>
      <c r="I32" s="15"/>
      <c r="J32" s="15"/>
      <c r="K32" s="15"/>
      <c r="L32" s="8"/>
      <c r="M32" s="8"/>
      <c r="N32" s="8"/>
      <c r="O32" s="8"/>
      <c r="P32" s="8"/>
      <c r="Q32" s="8"/>
      <c r="R32" s="8"/>
      <c r="S32" s="8"/>
    </row>
    <row r="33" spans="1:19" hidden="1" x14ac:dyDescent="0.25">
      <c r="A33" s="1" t="s">
        <v>20</v>
      </c>
      <c r="B33" s="1" t="s">
        <v>38</v>
      </c>
      <c r="C33" s="1" t="s">
        <v>5</v>
      </c>
      <c r="D33" s="7"/>
      <c r="E33" s="15"/>
      <c r="F33" s="15"/>
      <c r="G33" s="15"/>
      <c r="H33" s="15"/>
      <c r="I33" s="15"/>
      <c r="J33" s="15"/>
      <c r="K33" s="15"/>
      <c r="L33" s="8"/>
      <c r="M33" s="8"/>
      <c r="N33" s="8"/>
      <c r="O33" s="8"/>
      <c r="P33" s="8"/>
      <c r="Q33" s="8"/>
      <c r="R33" s="8"/>
      <c r="S33" s="8"/>
    </row>
    <row r="34" spans="1:19" hidden="1" x14ac:dyDescent="0.25">
      <c r="A34" s="1" t="s">
        <v>20</v>
      </c>
      <c r="B34" s="1" t="s">
        <v>39</v>
      </c>
      <c r="C34" s="1" t="s">
        <v>5</v>
      </c>
      <c r="D34" s="7"/>
      <c r="E34" s="15"/>
      <c r="F34" s="15"/>
      <c r="G34" s="15"/>
      <c r="H34" s="15"/>
      <c r="I34" s="15"/>
      <c r="J34" s="15"/>
      <c r="K34" s="15"/>
      <c r="L34" s="8"/>
      <c r="M34" s="8"/>
      <c r="N34" s="8"/>
      <c r="O34" s="8"/>
      <c r="P34" s="8"/>
      <c r="Q34" s="8"/>
      <c r="R34" s="8"/>
      <c r="S34" s="8"/>
    </row>
    <row r="35" spans="1:19" x14ac:dyDescent="0.25">
      <c r="A35" s="1" t="s">
        <v>3</v>
      </c>
      <c r="B35" s="1" t="s">
        <v>8</v>
      </c>
      <c r="C35" s="1" t="s">
        <v>7</v>
      </c>
      <c r="D35" s="7">
        <v>6741</v>
      </c>
      <c r="E35" s="15">
        <v>1308</v>
      </c>
      <c r="F35" s="15">
        <v>272</v>
      </c>
      <c r="G35" s="15">
        <v>992</v>
      </c>
      <c r="H35" s="15">
        <v>50</v>
      </c>
      <c r="I35" s="15">
        <v>15</v>
      </c>
      <c r="J35" s="15">
        <v>388</v>
      </c>
      <c r="K35" s="15">
        <v>255</v>
      </c>
      <c r="L35" s="8"/>
      <c r="M35" s="8"/>
      <c r="N35" s="8"/>
      <c r="O35" s="8"/>
      <c r="P35" s="8"/>
      <c r="Q35" s="8"/>
      <c r="R35" s="8"/>
      <c r="S35" s="8"/>
    </row>
    <row r="36" spans="1:19" x14ac:dyDescent="0.25">
      <c r="A36" s="1" t="s">
        <v>3</v>
      </c>
      <c r="B36" s="1" t="s">
        <v>9</v>
      </c>
      <c r="C36" s="1" t="s">
        <v>7</v>
      </c>
      <c r="D36" s="7">
        <v>8039</v>
      </c>
      <c r="E36" s="15">
        <v>940</v>
      </c>
      <c r="F36" s="15">
        <v>1041</v>
      </c>
      <c r="G36" s="15">
        <v>3519</v>
      </c>
      <c r="H36" s="15">
        <v>696</v>
      </c>
      <c r="I36" s="15">
        <v>153</v>
      </c>
      <c r="J36" s="15">
        <v>158</v>
      </c>
      <c r="K36" s="15">
        <v>935</v>
      </c>
      <c r="L36" s="8"/>
      <c r="M36" s="8"/>
      <c r="N36" s="8"/>
      <c r="O36" s="8"/>
      <c r="P36" s="8"/>
      <c r="Q36" s="8"/>
      <c r="R36" s="8"/>
      <c r="S36" s="8"/>
    </row>
    <row r="37" spans="1:19" x14ac:dyDescent="0.25">
      <c r="A37" s="1" t="s">
        <v>3</v>
      </c>
      <c r="B37" s="1" t="s">
        <v>14</v>
      </c>
      <c r="C37" s="1" t="s">
        <v>7</v>
      </c>
      <c r="D37" s="7">
        <v>15</v>
      </c>
      <c r="E37" s="15">
        <v>1804</v>
      </c>
      <c r="F37" s="15">
        <v>125</v>
      </c>
      <c r="G37" s="15">
        <v>3416</v>
      </c>
      <c r="H37" s="15">
        <v>1</v>
      </c>
      <c r="I37" s="15">
        <v>1</v>
      </c>
      <c r="J37" s="15">
        <v>2</v>
      </c>
      <c r="K37" s="15">
        <v>876</v>
      </c>
      <c r="L37" s="8"/>
      <c r="M37" s="8"/>
      <c r="N37" s="8"/>
      <c r="O37" s="8"/>
      <c r="P37" s="8"/>
      <c r="Q37" s="8"/>
      <c r="R37" s="8"/>
      <c r="S37" s="8"/>
    </row>
    <row r="38" spans="1:19" x14ac:dyDescent="0.25">
      <c r="A38" s="1" t="s">
        <v>3</v>
      </c>
      <c r="B38" s="1" t="s">
        <v>15</v>
      </c>
      <c r="C38" s="1" t="s">
        <v>7</v>
      </c>
      <c r="D38" s="7">
        <v>408</v>
      </c>
      <c r="E38" s="15">
        <v>205</v>
      </c>
      <c r="F38" s="15">
        <v>90</v>
      </c>
      <c r="G38" s="15">
        <v>3153</v>
      </c>
      <c r="H38" s="15">
        <v>95</v>
      </c>
      <c r="I38" s="15">
        <v>161</v>
      </c>
      <c r="J38" s="15">
        <v>35</v>
      </c>
      <c r="K38" s="15">
        <v>31</v>
      </c>
      <c r="L38" s="8"/>
      <c r="M38" s="8"/>
      <c r="N38" s="8"/>
      <c r="O38" s="8"/>
      <c r="P38" s="8"/>
      <c r="Q38" s="8"/>
      <c r="R38" s="8"/>
      <c r="S38" s="8"/>
    </row>
    <row r="39" spans="1:19" x14ac:dyDescent="0.25">
      <c r="A39" s="1" t="s">
        <v>3</v>
      </c>
      <c r="B39" s="1" t="s">
        <v>10</v>
      </c>
      <c r="C39" s="1" t="s">
        <v>7</v>
      </c>
      <c r="D39" s="7">
        <v>4082</v>
      </c>
      <c r="E39" s="15">
        <v>1438</v>
      </c>
      <c r="F39" s="15">
        <v>976</v>
      </c>
      <c r="G39" s="15">
        <v>13546</v>
      </c>
      <c r="H39" s="15">
        <v>121</v>
      </c>
      <c r="I39" s="15">
        <v>165</v>
      </c>
      <c r="J39" s="15">
        <v>55</v>
      </c>
      <c r="K39" s="15">
        <v>386</v>
      </c>
      <c r="L39" s="8"/>
      <c r="M39" s="8"/>
      <c r="N39" s="8"/>
      <c r="O39" s="8"/>
      <c r="P39" s="8"/>
      <c r="Q39" s="8"/>
      <c r="R39" s="8"/>
      <c r="S39" s="8"/>
    </row>
    <row r="40" spans="1:19" s="26" customFormat="1" x14ac:dyDescent="0.25">
      <c r="A40" s="22" t="s">
        <v>3</v>
      </c>
      <c r="B40" s="22" t="s">
        <v>16</v>
      </c>
      <c r="C40" s="22" t="s">
        <v>7</v>
      </c>
      <c r="D40" s="23">
        <v>1642</v>
      </c>
      <c r="E40" s="24">
        <v>991</v>
      </c>
      <c r="F40" s="24">
        <v>0</v>
      </c>
      <c r="G40" s="24">
        <v>193</v>
      </c>
      <c r="H40" s="24">
        <v>0</v>
      </c>
      <c r="I40" s="24">
        <v>6</v>
      </c>
      <c r="J40" s="24">
        <v>18</v>
      </c>
      <c r="K40" s="24">
        <v>39</v>
      </c>
      <c r="L40" s="25"/>
      <c r="M40" s="25"/>
      <c r="N40" s="25"/>
      <c r="O40" s="25"/>
      <c r="P40" s="25"/>
      <c r="Q40" s="25"/>
      <c r="R40" s="25"/>
      <c r="S40" s="25"/>
    </row>
    <row r="41" spans="1:19" x14ac:dyDescent="0.25">
      <c r="A41" s="1" t="s">
        <v>3</v>
      </c>
      <c r="B41" s="1" t="s">
        <v>11</v>
      </c>
      <c r="C41" s="1" t="s">
        <v>7</v>
      </c>
      <c r="D41" s="7">
        <v>2093</v>
      </c>
      <c r="E41" s="15">
        <v>335</v>
      </c>
      <c r="F41" s="15">
        <v>315</v>
      </c>
      <c r="G41" s="15">
        <v>296</v>
      </c>
      <c r="H41" s="15">
        <v>11</v>
      </c>
      <c r="I41" s="15">
        <v>86</v>
      </c>
      <c r="J41" s="15">
        <v>153</v>
      </c>
      <c r="K41" s="15">
        <v>1568</v>
      </c>
      <c r="L41" s="8"/>
      <c r="M41" s="8"/>
      <c r="N41" s="8"/>
      <c r="O41" s="8"/>
      <c r="P41" s="8"/>
      <c r="Q41" s="8"/>
      <c r="R41" s="8"/>
      <c r="S41" s="8"/>
    </row>
    <row r="42" spans="1:19" x14ac:dyDescent="0.25">
      <c r="A42" s="1" t="s">
        <v>3</v>
      </c>
      <c r="B42" s="1" t="s">
        <v>18</v>
      </c>
      <c r="C42" s="1" t="s">
        <v>7</v>
      </c>
      <c r="D42" s="7">
        <v>512</v>
      </c>
      <c r="E42" s="15">
        <v>1282</v>
      </c>
      <c r="F42" s="15">
        <v>0</v>
      </c>
      <c r="G42" s="15">
        <v>289</v>
      </c>
      <c r="H42" s="15">
        <v>33</v>
      </c>
      <c r="I42" s="15">
        <v>2601</v>
      </c>
      <c r="J42" s="15">
        <v>44</v>
      </c>
      <c r="K42" s="15">
        <v>0</v>
      </c>
      <c r="L42" s="8"/>
      <c r="M42" s="8"/>
      <c r="N42" s="8"/>
      <c r="O42" s="8"/>
      <c r="P42" s="8"/>
      <c r="Q42" s="8"/>
      <c r="R42" s="8"/>
      <c r="S42" s="8"/>
    </row>
    <row r="43" spans="1:19" ht="17.25" customHeight="1" x14ac:dyDescent="0.25">
      <c r="A43" s="1" t="s">
        <v>3</v>
      </c>
      <c r="B43" s="1" t="s">
        <v>6</v>
      </c>
      <c r="C43" s="1" t="s">
        <v>7</v>
      </c>
      <c r="D43" s="7">
        <v>2559</v>
      </c>
      <c r="E43" s="15">
        <v>40699</v>
      </c>
      <c r="F43" s="15">
        <v>948</v>
      </c>
      <c r="G43" s="15">
        <v>6038</v>
      </c>
      <c r="H43" s="15">
        <v>106</v>
      </c>
      <c r="I43" s="15">
        <v>101</v>
      </c>
      <c r="J43" s="15">
        <v>2</v>
      </c>
      <c r="K43" s="15">
        <v>43</v>
      </c>
      <c r="L43" s="8"/>
      <c r="M43" s="8"/>
      <c r="N43" s="8"/>
      <c r="O43" s="8"/>
      <c r="P43" s="8"/>
      <c r="Q43" s="8"/>
      <c r="R43" s="8"/>
      <c r="S43" s="8"/>
    </row>
    <row r="44" spans="1:19" x14ac:dyDescent="0.25">
      <c r="A44" s="1" t="s">
        <v>3</v>
      </c>
      <c r="B44" s="1" t="s">
        <v>12</v>
      </c>
      <c r="C44" s="1" t="s">
        <v>7</v>
      </c>
      <c r="D44" s="7">
        <v>7417</v>
      </c>
      <c r="E44" s="15">
        <v>2929</v>
      </c>
      <c r="F44" s="15">
        <v>2968</v>
      </c>
      <c r="G44" s="1">
        <v>3133</v>
      </c>
      <c r="H44" s="15">
        <v>2068</v>
      </c>
      <c r="I44" s="15">
        <v>210</v>
      </c>
      <c r="J44" s="15">
        <v>2834</v>
      </c>
      <c r="K44" s="15">
        <v>3863</v>
      </c>
      <c r="L44" s="8"/>
      <c r="M44" s="8"/>
      <c r="N44" s="8"/>
      <c r="O44" s="8"/>
      <c r="P44" s="8"/>
      <c r="Q44" s="8"/>
      <c r="R44" s="8"/>
      <c r="S44" s="8"/>
    </row>
    <row r="45" spans="1:19" x14ac:dyDescent="0.25">
      <c r="A45" s="5" t="s">
        <v>3</v>
      </c>
      <c r="B45" s="5" t="s">
        <v>17</v>
      </c>
      <c r="C45" s="5" t="s">
        <v>7</v>
      </c>
      <c r="D45" s="7">
        <v>658</v>
      </c>
      <c r="E45" s="15">
        <v>95</v>
      </c>
      <c r="F45" s="15">
        <v>7</v>
      </c>
      <c r="G45" s="15">
        <v>9835</v>
      </c>
      <c r="H45" s="15">
        <v>717</v>
      </c>
      <c r="I45" s="15">
        <v>109</v>
      </c>
      <c r="J45" s="15">
        <v>180</v>
      </c>
      <c r="K45" s="15">
        <v>1206</v>
      </c>
      <c r="L45" s="8"/>
      <c r="M45" s="8"/>
      <c r="N45" s="8"/>
      <c r="O45" s="8"/>
      <c r="P45" s="8"/>
      <c r="Q45" s="8"/>
      <c r="R45" s="8"/>
      <c r="S45" s="8"/>
    </row>
    <row r="46" spans="1:19" x14ac:dyDescent="0.25">
      <c r="A46" s="5" t="s">
        <v>3</v>
      </c>
      <c r="B46" s="5" t="s">
        <v>19</v>
      </c>
      <c r="C46" s="5" t="s">
        <v>7</v>
      </c>
      <c r="D46" s="7">
        <v>1072</v>
      </c>
      <c r="E46" s="15">
        <v>711</v>
      </c>
      <c r="F46" s="15">
        <v>56</v>
      </c>
      <c r="G46" s="15">
        <v>200</v>
      </c>
      <c r="H46" s="15">
        <v>0</v>
      </c>
      <c r="I46" s="15">
        <v>0</v>
      </c>
      <c r="J46" s="15">
        <v>0</v>
      </c>
      <c r="K46" s="15">
        <v>0</v>
      </c>
      <c r="L46" s="8"/>
      <c r="M46" s="8"/>
      <c r="N46" s="8"/>
      <c r="O46" s="8"/>
      <c r="P46" s="8"/>
      <c r="Q46" s="8"/>
      <c r="R46" s="8"/>
      <c r="S46" s="8"/>
    </row>
    <row r="47" spans="1:19" s="3" customFormat="1" x14ac:dyDescent="0.25">
      <c r="A47" s="18" t="s">
        <v>3</v>
      </c>
      <c r="B47" s="18" t="s">
        <v>4</v>
      </c>
      <c r="C47" s="18" t="s">
        <v>5</v>
      </c>
      <c r="D47" s="19"/>
      <c r="E47" s="21"/>
      <c r="F47" s="21"/>
      <c r="G47" s="21"/>
      <c r="H47" s="21"/>
      <c r="I47" s="21"/>
      <c r="J47" s="21"/>
      <c r="K47" s="21"/>
      <c r="L47" s="10"/>
      <c r="M47" s="10"/>
      <c r="N47" s="10"/>
      <c r="O47" s="10"/>
      <c r="P47" s="10"/>
      <c r="Q47" s="10"/>
      <c r="R47" s="10"/>
      <c r="S47" s="10"/>
    </row>
    <row r="48" spans="1:19" x14ac:dyDescent="0.25">
      <c r="A48" s="5" t="s">
        <v>53</v>
      </c>
      <c r="B48" s="5" t="s">
        <v>58</v>
      </c>
      <c r="C48" s="5" t="s">
        <v>7</v>
      </c>
      <c r="D48" s="7">
        <v>0</v>
      </c>
      <c r="E48" s="15">
        <v>300</v>
      </c>
      <c r="F48" s="15">
        <v>1214</v>
      </c>
      <c r="G48" s="15">
        <v>14546</v>
      </c>
      <c r="H48" s="15">
        <v>146</v>
      </c>
      <c r="I48" s="15">
        <v>4</v>
      </c>
      <c r="J48" s="15">
        <v>0</v>
      </c>
      <c r="K48" s="15">
        <v>43</v>
      </c>
      <c r="L48" s="8"/>
      <c r="M48" s="8"/>
      <c r="N48" s="8"/>
      <c r="O48" s="8"/>
      <c r="P48" s="8"/>
      <c r="Q48" s="8"/>
      <c r="R48" s="8"/>
      <c r="S48" s="8"/>
    </row>
    <row r="49" spans="1:19" x14ac:dyDescent="0.25">
      <c r="A49" s="5" t="s">
        <v>53</v>
      </c>
      <c r="B49" s="5" t="s">
        <v>54</v>
      </c>
      <c r="C49" s="5" t="s">
        <v>7</v>
      </c>
      <c r="D49" s="7">
        <v>835</v>
      </c>
      <c r="E49" s="20">
        <v>50</v>
      </c>
      <c r="F49" s="20">
        <v>0</v>
      </c>
      <c r="G49" s="20">
        <v>30950</v>
      </c>
      <c r="H49" s="20">
        <v>1118</v>
      </c>
      <c r="I49" s="20">
        <v>283</v>
      </c>
      <c r="J49" s="20">
        <v>25</v>
      </c>
      <c r="K49" s="20">
        <v>30</v>
      </c>
      <c r="L49" s="8"/>
      <c r="M49" s="8"/>
      <c r="N49" s="8"/>
      <c r="O49" s="8"/>
      <c r="P49" s="8"/>
      <c r="Q49" s="8"/>
      <c r="R49" s="8"/>
      <c r="S49" s="8"/>
    </row>
    <row r="50" spans="1:19" x14ac:dyDescent="0.25">
      <c r="A50" s="1" t="s">
        <v>53</v>
      </c>
      <c r="B50" s="1" t="s">
        <v>57</v>
      </c>
      <c r="C50" s="1" t="s">
        <v>7</v>
      </c>
      <c r="D50" s="7">
        <v>2707</v>
      </c>
      <c r="E50" s="15">
        <v>2233</v>
      </c>
      <c r="F50" s="15">
        <v>3144</v>
      </c>
      <c r="G50" s="15">
        <v>40788</v>
      </c>
      <c r="H50" s="15">
        <v>1656</v>
      </c>
      <c r="I50" s="15">
        <v>25</v>
      </c>
      <c r="J50" s="15">
        <v>92</v>
      </c>
      <c r="K50" s="15">
        <v>257</v>
      </c>
      <c r="L50" s="8"/>
      <c r="M50" s="8"/>
      <c r="N50" s="8"/>
      <c r="O50" s="8"/>
      <c r="P50" s="8"/>
      <c r="Q50" s="8"/>
      <c r="R50" s="8"/>
      <c r="S50" s="8"/>
    </row>
    <row r="51" spans="1:19" x14ac:dyDescent="0.25">
      <c r="A51" s="1" t="s">
        <v>53</v>
      </c>
      <c r="B51" s="1" t="s">
        <v>55</v>
      </c>
      <c r="C51" s="1" t="s">
        <v>7</v>
      </c>
      <c r="D51" s="7">
        <v>0</v>
      </c>
      <c r="E51" s="15">
        <v>0</v>
      </c>
      <c r="F51" s="15">
        <v>1150</v>
      </c>
      <c r="G51" s="15">
        <v>42204</v>
      </c>
      <c r="H51" s="15">
        <v>477</v>
      </c>
      <c r="I51" s="15">
        <v>73</v>
      </c>
      <c r="J51" s="15">
        <v>741</v>
      </c>
      <c r="K51" s="15">
        <v>263</v>
      </c>
      <c r="L51" s="8"/>
      <c r="M51" s="8"/>
      <c r="N51" s="8"/>
      <c r="O51" s="8"/>
      <c r="P51" s="8"/>
      <c r="Q51" s="8"/>
      <c r="R51" s="8"/>
      <c r="S51" s="8"/>
    </row>
    <row r="52" spans="1:19" s="3" customFormat="1" x14ac:dyDescent="0.25">
      <c r="A52" s="2" t="s">
        <v>53</v>
      </c>
      <c r="B52" s="2" t="s">
        <v>56</v>
      </c>
      <c r="C52" s="2" t="s">
        <v>7</v>
      </c>
      <c r="D52" s="9">
        <v>0</v>
      </c>
      <c r="E52" s="17">
        <v>0</v>
      </c>
      <c r="F52" s="17">
        <v>300</v>
      </c>
      <c r="G52" s="17">
        <v>2955</v>
      </c>
      <c r="H52" s="17">
        <v>0</v>
      </c>
      <c r="I52" s="17">
        <v>0</v>
      </c>
      <c r="J52" s="17">
        <v>0</v>
      </c>
      <c r="K52" s="17">
        <v>1107</v>
      </c>
      <c r="L52" s="10"/>
      <c r="M52" s="10"/>
      <c r="N52" s="10"/>
      <c r="O52" s="10"/>
      <c r="P52" s="10"/>
      <c r="Q52" s="10"/>
      <c r="R52" s="10"/>
      <c r="S52" s="10"/>
    </row>
    <row r="53" spans="1:19" x14ac:dyDescent="0.25">
      <c r="A53" s="1" t="s">
        <v>59</v>
      </c>
      <c r="B53" s="1" t="s">
        <v>60</v>
      </c>
      <c r="C53" s="1" t="s">
        <v>7</v>
      </c>
      <c r="D53" s="7">
        <v>8015</v>
      </c>
      <c r="E53" s="15">
        <v>4874</v>
      </c>
      <c r="F53" s="15">
        <v>1546</v>
      </c>
      <c r="G53" s="15">
        <v>3219</v>
      </c>
      <c r="H53" s="15">
        <v>467</v>
      </c>
      <c r="I53" s="15">
        <v>336</v>
      </c>
      <c r="J53" s="15">
        <v>590</v>
      </c>
      <c r="K53" s="15">
        <v>228</v>
      </c>
      <c r="L53" s="8"/>
      <c r="M53" s="8"/>
      <c r="N53" s="8"/>
      <c r="O53" s="8"/>
      <c r="P53" s="8"/>
      <c r="Q53" s="8"/>
      <c r="R53" s="8"/>
      <c r="S53" s="8"/>
    </row>
    <row r="54" spans="1:19" s="26" customFormat="1" x14ac:dyDescent="0.25">
      <c r="A54" s="22" t="s">
        <v>59</v>
      </c>
      <c r="B54" s="22" t="s">
        <v>62</v>
      </c>
      <c r="C54" s="22" t="s">
        <v>7</v>
      </c>
      <c r="D54" s="23">
        <v>3538</v>
      </c>
      <c r="E54" s="24">
        <v>3422</v>
      </c>
      <c r="F54" s="24">
        <v>929</v>
      </c>
      <c r="G54" s="24">
        <v>82977</v>
      </c>
      <c r="H54" s="24">
        <v>899</v>
      </c>
      <c r="I54" s="24">
        <v>88</v>
      </c>
      <c r="J54" s="24">
        <v>3662</v>
      </c>
      <c r="K54" s="24">
        <v>157</v>
      </c>
      <c r="L54" s="25"/>
      <c r="M54" s="25"/>
      <c r="N54" s="25"/>
      <c r="O54" s="25"/>
      <c r="P54" s="25"/>
      <c r="Q54" s="25"/>
      <c r="R54" s="25"/>
      <c r="S54" s="25"/>
    </row>
    <row r="55" spans="1:19" s="3" customFormat="1" x14ac:dyDescent="0.25">
      <c r="A55" s="2" t="s">
        <v>59</v>
      </c>
      <c r="B55" s="2" t="s">
        <v>61</v>
      </c>
      <c r="C55" s="2" t="s">
        <v>7</v>
      </c>
      <c r="D55" s="9">
        <v>2618</v>
      </c>
      <c r="E55" s="17">
        <v>5154</v>
      </c>
      <c r="F55" s="17">
        <v>3017</v>
      </c>
      <c r="G55" s="17">
        <v>6121</v>
      </c>
      <c r="H55" s="17">
        <v>792</v>
      </c>
      <c r="I55" s="17">
        <v>224</v>
      </c>
      <c r="J55" s="17">
        <v>1399</v>
      </c>
      <c r="K55" s="17">
        <v>205</v>
      </c>
      <c r="L55" s="10"/>
      <c r="M55" s="10"/>
      <c r="N55" s="10"/>
      <c r="O55" s="10"/>
      <c r="P55" s="10"/>
      <c r="Q55" s="10"/>
      <c r="R55" s="10"/>
      <c r="S55" s="10"/>
    </row>
    <row r="56" spans="1:19" s="8" customFormat="1" x14ac:dyDescent="0.25">
      <c r="A56" s="15"/>
      <c r="B56" s="15" t="s">
        <v>63</v>
      </c>
      <c r="C56" s="15"/>
      <c r="D56" s="7">
        <v>1626087</v>
      </c>
      <c r="E56" s="15">
        <v>739464</v>
      </c>
      <c r="F56" s="15">
        <v>328847</v>
      </c>
      <c r="G56" s="15">
        <v>3943770</v>
      </c>
      <c r="H56" s="15">
        <v>159265</v>
      </c>
      <c r="I56" s="15">
        <v>69625</v>
      </c>
      <c r="J56" s="15">
        <v>134947</v>
      </c>
      <c r="K56" s="15">
        <v>207055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Fire_data_by_region_acres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Ferencz, Stephen B</cp:lastModifiedBy>
  <dcterms:created xsi:type="dcterms:W3CDTF">2023-02-21T22:05:53Z</dcterms:created>
  <dcterms:modified xsi:type="dcterms:W3CDTF">2024-05-31T16:58:38Z</dcterms:modified>
</cp:coreProperties>
</file>