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8_{67F39442-A20E-4089-81A9-16DF2F9E7623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Monthly Budget " sheetId="3" r:id="rId1"/>
    <sheet name="Monthly Expenses" sheetId="4" r:id="rId2"/>
    <sheet name="Analysis1" sheetId="5" r:id="rId3"/>
    <sheet name="Analysis2" sheetId="6" r:id="rId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 l="1"/>
  <c r="H20" i="3"/>
  <c r="H19" i="3"/>
  <c r="H18" i="3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H22" i="3"/>
  <c r="L11" i="4"/>
  <c r="L12" i="4"/>
  <c r="L13" i="4"/>
  <c r="L14" i="4"/>
  <c r="L15" i="4"/>
</calcChain>
</file>

<file path=xl/sharedStrings.xml><?xml version="1.0" encoding="utf-8"?>
<sst xmlns="http://schemas.openxmlformats.org/spreadsheetml/2006/main" count="58" uniqueCount="38">
  <si>
    <t>Projected Cost</t>
  </si>
  <si>
    <t>Mortgage or rent</t>
  </si>
  <si>
    <t>Subtotal</t>
  </si>
  <si>
    <t>Phone bill</t>
  </si>
  <si>
    <t>Car loan</t>
  </si>
  <si>
    <t xml:space="preserve">REGULAR </t>
  </si>
  <si>
    <t>WIFI</t>
  </si>
  <si>
    <t>PTPTN Loan</t>
  </si>
  <si>
    <t xml:space="preserve">Saving </t>
  </si>
  <si>
    <t>Investment</t>
  </si>
  <si>
    <t>health insurance</t>
  </si>
  <si>
    <t>Car insurance</t>
  </si>
  <si>
    <t>Essential</t>
  </si>
  <si>
    <t>Variable</t>
  </si>
  <si>
    <t>Financial</t>
  </si>
  <si>
    <t>Food</t>
  </si>
  <si>
    <t>Transportation</t>
  </si>
  <si>
    <t>Daily necesseities</t>
  </si>
  <si>
    <t>Social</t>
  </si>
  <si>
    <t>Entertainment</t>
  </si>
  <si>
    <t>Study</t>
  </si>
  <si>
    <t>Sundry Expenses</t>
  </si>
  <si>
    <t>Month</t>
  </si>
  <si>
    <t>Jan</t>
  </si>
  <si>
    <t>Amount</t>
  </si>
  <si>
    <t>Category</t>
  </si>
  <si>
    <t>Regular</t>
  </si>
  <si>
    <t>Others</t>
  </si>
  <si>
    <t>Total Amount</t>
  </si>
  <si>
    <t>Projected Cost :</t>
  </si>
  <si>
    <t>Actual Cost :</t>
  </si>
  <si>
    <t>Monthly Actual Expense:</t>
  </si>
  <si>
    <t>Montly Projected Expenses:</t>
  </si>
  <si>
    <t>Total Amount by Date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</si>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</sst>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RM-4409]* #,##0.00_-;\-[$RM-4409]* #,##0.00_-;_-[$RM-4409]* &quot;-&quot;??_-;_-@_-"/>
    <numFmt numFmtId="165" formatCode="d/m/yy;@"/>
  </numFmts>
  <fonts count="10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454545"/>
      <name val="Courier New"/>
      <family val="3"/>
    </font>
    <font>
      <b/>
      <sz val="12"/>
      <color theme="1" tint="0.24994659260841701"/>
      <name val="Calibri"/>
      <family val="2"/>
      <scheme val="minor"/>
    </font>
    <font>
      <sz val="12"/>
      <color rgb="FF0A01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B01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6" fillId="0" borderId="4" xfId="0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Border="1"/>
    <xf numFmtId="0" fontId="6" fillId="0" borderId="4" xfId="0" applyFont="1" applyFill="1" applyBorder="1"/>
    <xf numFmtId="0" fontId="7" fillId="0" borderId="0" xfId="0" applyFont="1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5" fillId="0" borderId="5" xfId="0" applyFont="1" applyBorder="1"/>
    <xf numFmtId="0" fontId="9" fillId="0" borderId="0" xfId="0" applyFont="1"/>
    <xf numFmtId="0" fontId="8" fillId="0" borderId="0" xfId="0" applyFont="1" applyAlignment="1">
      <alignment vertical="center"/>
    </xf>
    <xf numFmtId="0" fontId="4" fillId="0" borderId="0" xfId="0" applyFon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8" fillId="0" borderId="0" xfId="0" applyFont="1" applyBorder="1" applyAlignment="1">
      <alignment vertical="center"/>
    </xf>
    <xf numFmtId="0" fontId="8" fillId="3" borderId="6" xfId="0" applyFont="1" applyFill="1" applyBorder="1" applyAlignment="1">
      <alignment horizontal="left" vertical="center"/>
    </xf>
    <xf numFmtId="165" fontId="8" fillId="3" borderId="6" xfId="0" applyNumberFormat="1" applyFont="1" applyFill="1" applyBorder="1" applyAlignment="1">
      <alignment horizontal="left" vertical="center"/>
    </xf>
    <xf numFmtId="164" fontId="8" fillId="3" borderId="6" xfId="0" applyNumberFormat="1" applyFont="1" applyFill="1" applyBorder="1" applyAlignment="1">
      <alignment horizontal="left" vertical="center"/>
    </xf>
    <xf numFmtId="164" fontId="5" fillId="3" borderId="6" xfId="0" applyNumberFormat="1" applyFont="1" applyFill="1" applyBorder="1" applyAlignment="1">
      <alignment horizontal="left" vertical="center"/>
    </xf>
    <xf numFmtId="0" fontId="0" fillId="2" borderId="5" xfId="0" applyFill="1" applyBorder="1"/>
    <xf numFmtId="164" fontId="4" fillId="0" borderId="0" xfId="0" applyNumberFormat="1" applyFont="1"/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4" formatCode="_-[$RM-4409]* #,##0.00_-;\-[$RM-4409]* #,##0.00_-;_-[$RM-44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4" formatCode="_-[$RM-4409]* #,##0.00_-;\-[$RM-4409]* #,##0.00_-;_-[$RM-44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4" formatCode="_-[$RM-4409]* #,##0.00_-;\-[$RM-4409]* #,##0.00_-;_-[$RM-44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4" formatCode="_-[$RM-4409]* #,##0.00_-;\-[$RM-4409]* #,##0.00_-;_-[$RM-44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numFmt numFmtId="164" formatCode="_-[$RM-4409]* #,##0.00_-;\-[$RM-4409]* #,##0.00_-;_-[$RM-4409]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M-4409]* #,##0.00_-;\-[$RM-4409]* #,##0.00_-;_-[$RM-4409]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</dxf>
    <dxf>
      <numFmt numFmtId="165" formatCode="d/m/yy;@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4" formatCode="_-[$RM-4409]* #,##0.00_-;\-[$RM-4409]* #,##0.00_-;_-[$RM-4409]* &quot;-&quot;??_-;_-@_-"/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4" formatCode="_-[$RM-4409]* #,##0.00_-;\-[$RM-4409]* #,##0.00_-;_-[$RM-4409]* &quot;-&quot;??_-;_-@_-"/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4" formatCode="_-[$RM-4409]* #,##0.00_-;\-[$RM-4409]* #,##0.00_-;_-[$RM-4409]* &quot;-&quot;??_-;_-@_-"/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64" formatCode="_-[$RM-4409]* #,##0.00_-;\-[$RM-4409]* #,##0.00_-;_-[$RM-4409]* &quot;-&quot;??_-;_-@_-"/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Personal monthly budget" pivot="0" count="7" xr9:uid="{DF2684C2-C435-47FA-9646-E632C3AE8948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</tableStyles>
  <colors>
    <mruColors>
      <color rgb="FFFFB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projected cost by category</a:t>
            </a:r>
          </a:p>
        </c:rich>
      </c:tx>
      <c:layout>
        <c:manualLayout>
          <c:xMode val="edge"/>
          <c:yMode val="edge"/>
          <c:x val="0.202069335083114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'Monthly Budget '!$H$17</c:f>
              <c:strCache>
                <c:ptCount val="1"/>
                <c:pt idx="0">
                  <c:v>Total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F8-4B22-893C-450CDD899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F8-4B22-893C-450CDD8996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F8-4B22-893C-450CDD8996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F8-4B22-893C-450CDD8996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5F8-4B22-893C-450CDD8996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5F8-4B22-893C-450CDD8996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F8-4B22-893C-450CDD89967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F8-4B22-893C-450CDD89967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 '!$E$18:$E$21</c:f>
              <c:strCache>
                <c:ptCount val="4"/>
                <c:pt idx="0">
                  <c:v>Regular</c:v>
                </c:pt>
                <c:pt idx="1">
                  <c:v>Variable</c:v>
                </c:pt>
                <c:pt idx="2">
                  <c:v>Essential</c:v>
                </c:pt>
                <c:pt idx="3">
                  <c:v>Financial</c:v>
                </c:pt>
              </c:strCache>
            </c:strRef>
          </c:cat>
          <c:val>
            <c:numRef>
              <c:f>'Monthly Budget '!$H$18:$H$21</c:f>
              <c:numCache>
                <c:formatCode>_-[$RM-4409]* #,##0.00_-;\-[$RM-4409]* #,##0.00_-;_-[$RM-4409]*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F8-4B22-893C-450CDD89967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 '!$F$17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45F8-4B22-893C-450CDD89967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45F8-4B22-893C-450CDD89967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45F8-4B22-893C-450CDD89967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45F8-4B22-893C-450CDD89967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A-45F8-4B22-893C-450CDD89967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C-45F8-4B22-893C-450CDD89967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E-45F8-4B22-893C-450CDD89967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45F8-4B22-893C-450CDD89967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Budget '!$E$18:$E$21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Variable</c:v>
                      </c:pt>
                      <c:pt idx="2">
                        <c:v>Essential</c:v>
                      </c:pt>
                      <c:pt idx="3">
                        <c:v>Financial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 '!$F$18:$F$21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5F8-4B22-893C-450CDD89967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'!$G$17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5F8-4B22-893C-450CDD89967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5F8-4B22-893C-450CDD89967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5F8-4B22-893C-450CDD89967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5F8-4B22-893C-450CDD89967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3-45F8-4B22-893C-450CDD89967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5-45F8-4B22-893C-450CDD89967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7-45F8-4B22-893C-450CDD89967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45F8-4B22-893C-450CDD89967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'!$E$18:$E$21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Variable</c:v>
                      </c:pt>
                      <c:pt idx="2">
                        <c:v>Essential</c:v>
                      </c:pt>
                      <c:pt idx="3">
                        <c:v>Financial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'!$G$18:$G$21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5F8-4B22-893C-450CDD89967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ACTUAL cost by category</a:t>
            </a:r>
          </a:p>
        </c:rich>
      </c:tx>
      <c:layout>
        <c:manualLayout>
          <c:xMode val="edge"/>
          <c:yMode val="edge"/>
          <c:x val="0.20206933508311464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5"/>
          <c:order val="2"/>
          <c:tx>
            <c:strRef>
              <c:f>'Monthly Expenses'!$L$10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273-4163-BFF9-A6C71A9703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273-4163-BFF9-A6C71A9703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273-4163-BFF9-A6C71A9703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273-4163-BFF9-A6C71A970385}"/>
              </c:ext>
            </c:extLst>
          </c:dPt>
          <c:dLbls>
            <c:dLbl>
              <c:idx val="1"/>
              <c:layout>
                <c:manualLayout>
                  <c:x val="5.2777777777777729E-2"/>
                  <c:y val="9.25925925925908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73-4163-BFF9-A6C71A97038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'Monthly Expenses'!$I$11:$I$14</c:f>
              <c:strCache>
                <c:ptCount val="4"/>
                <c:pt idx="0">
                  <c:v>Regular</c:v>
                </c:pt>
                <c:pt idx="1">
                  <c:v>Variable</c:v>
                </c:pt>
                <c:pt idx="2">
                  <c:v>Essential</c:v>
                </c:pt>
                <c:pt idx="3">
                  <c:v>Financial</c:v>
                </c:pt>
              </c:strCache>
            </c:strRef>
          </c:cat>
          <c:val>
            <c:numRef>
              <c:f>'Monthly Expenses'!$L$11:$L$14</c:f>
              <c:numCache>
                <c:formatCode>_-[$RM-4409]* #,##0.00_-;\-[$RM-4409]* #,##0.00_-;_-[$RM-4409]*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3-4163-BFF9-A6C71A97038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Expenses'!$J$10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Expenses'!$I$11:$I$14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Variable</c:v>
                      </c:pt>
                      <c:pt idx="2">
                        <c:v>Essential</c:v>
                      </c:pt>
                      <c:pt idx="3">
                        <c:v>Financial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Expenses'!$J$11:$J$14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273-4163-BFF9-A6C71A970385}"/>
                  </c:ext>
                </c:extLst>
              </c15:ser>
            </c15:filteredPieSeries>
            <c15:filteredPie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Expenses'!$K$10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Expenses'!$I$11:$I$14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Variable</c:v>
                      </c:pt>
                      <c:pt idx="2">
                        <c:v>Essential</c:v>
                      </c:pt>
                      <c:pt idx="3">
                        <c:v>Financial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Expenses'!$K$11:$K$14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73-4163-BFF9-A6C71A970385}"/>
                  </c:ext>
                </c:extLst>
              </c15:ser>
            </c15:filteredPieSeries>
            <c15:filteredPi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'!$F$17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6273-4163-BFF9-A6C71A9703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6273-4163-BFF9-A6C71A9703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6273-4163-BFF9-A6C71A9703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E-6273-4163-BFF9-A6C71A970385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8-6273-4163-BFF9-A6C71A97038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A-6273-4163-BFF9-A6C71A97038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6273-4163-BFF9-A6C71A97038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E-6273-4163-BFF9-A6C71A97038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'!$E$18:$E$21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Variable</c:v>
                      </c:pt>
                      <c:pt idx="2">
                        <c:v>Essential</c:v>
                      </c:pt>
                      <c:pt idx="3">
                        <c:v>Financial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'!$F$18:$F$21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73-4163-BFF9-A6C71A970385}"/>
                  </c:ext>
                </c:extLst>
              </c15:ser>
            </c15:filteredPieSeries>
            <c15:filteredPi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'!$G$17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273-4163-BFF9-A6C71A9703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6273-4163-BFF9-A6C71A9703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6273-4163-BFF9-A6C71A9703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6273-4163-BFF9-A6C71A970385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1-6273-4163-BFF9-A6C71A97038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3-6273-4163-BFF9-A6C71A97038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5-6273-4163-BFF9-A6C71A97038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7-6273-4163-BFF9-A6C71A97038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'!$E$18:$E$21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Variable</c:v>
                      </c:pt>
                      <c:pt idx="2">
                        <c:v>Essential</c:v>
                      </c:pt>
                      <c:pt idx="3">
                        <c:v>Financial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'!$G$18:$G$21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73-4163-BFF9-A6C71A970385}"/>
                  </c:ext>
                </c:extLst>
              </c15:ser>
            </c15:filteredPieSeries>
            <c15:filteredPi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'!$H$17</c15:sqref>
                        </c15:formulaRef>
                      </c:ext>
                    </c:extLst>
                    <c:strCache>
                      <c:ptCount val="1"/>
                      <c:pt idx="0">
                        <c:v>Total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A-6273-4163-BFF9-A6C71A9703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6273-4163-BFF9-A6C71A9703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6273-4163-BFF9-A6C71A9703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6273-4163-BFF9-A6C71A970385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A-6273-4163-BFF9-A6C71A97038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C-6273-4163-BFF9-A6C71A97038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E-6273-4163-BFF9-A6C71A97038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0-6273-4163-BFF9-A6C71A97038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'!$E$18:$E$21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Variable</c:v>
                      </c:pt>
                      <c:pt idx="2">
                        <c:v>Essential</c:v>
                      </c:pt>
                      <c:pt idx="3">
                        <c:v>Financial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'!$H$18:$H$21</c15:sqref>
                        </c15:formulaRef>
                      </c:ext>
                    </c:extLst>
                    <c:numCache>
                      <c:formatCode>_-[$RM-4409]* #,##0.00_-;\-[$RM-4409]* #,##0.00_-;_-[$RM-4409]*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273-4163-BFF9-A6C71A970385}"/>
                  </c:ext>
                </c:extLst>
              </c15:ser>
            </c15:filteredPieSeries>
          </c:ext>
        </c:extLst>
      </c:pieChart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Comparision OF PROJECTED AND ACTUAL COST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Projected</c:v>
          </c:tx>
          <c:spPr>
            <a:gradFill rotWithShape="1">
              <a:gsLst>
                <a:gs pos="0">
                  <a:schemeClr val="accent3">
                    <a:tint val="70000"/>
                    <a:lumMod val="110000"/>
                  </a:schemeClr>
                </a:gs>
                <a:gs pos="100000">
                  <a:schemeClr val="accent3">
                    <a:tint val="100000"/>
                    <a:shade val="85000"/>
                    <a:lumMod val="8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'Monthly Budget '!$E$18:$E$21</c:f>
              <c:strCache>
                <c:ptCount val="4"/>
                <c:pt idx="0">
                  <c:v>Regular</c:v>
                </c:pt>
                <c:pt idx="1">
                  <c:v>Variable</c:v>
                </c:pt>
                <c:pt idx="2">
                  <c:v>Essential</c:v>
                </c:pt>
                <c:pt idx="3">
                  <c:v>Financial</c:v>
                </c:pt>
              </c:strCache>
            </c:strRef>
          </c:cat>
          <c:val>
            <c:numRef>
              <c:f>'Monthly Budget '!$H$18:$H$21</c:f>
              <c:numCache>
                <c:formatCode>_-[$RM-4409]* #,##0.00_-;\-[$RM-4409]* #,##0.00_-;_-[$RM-4409]*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03C-A19B-12E10B232FA8}"/>
            </c:ext>
          </c:extLst>
        </c:ser>
        <c:ser>
          <c:idx val="3"/>
          <c:order val="3"/>
          <c:tx>
            <c:v>Actual</c:v>
          </c:tx>
          <c:spPr>
            <a:gradFill rotWithShape="1">
              <a:gsLst>
                <a:gs pos="0">
                  <a:schemeClr val="accent4">
                    <a:tint val="70000"/>
                    <a:lumMod val="110000"/>
                  </a:schemeClr>
                </a:gs>
                <a:gs pos="100000">
                  <a:schemeClr val="accent4">
                    <a:tint val="100000"/>
                    <a:shade val="85000"/>
                    <a:lumMod val="8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'Monthly Expenses'!$L$11:$L$14</c:f>
              <c:numCache>
                <c:formatCode>_-[$RM-4409]* #,##0.00_-;\-[$RM-4409]* #,##0.00_-;_-[$RM-4409]*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C-403C-A19B-12E10B23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446000"/>
        <c:axId val="29445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 '!$F$17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70000"/>
                          <a:lumMod val="110000"/>
                        </a:schemeClr>
                      </a:gs>
                      <a:gs pos="100000">
                        <a:schemeClr val="accent1">
                          <a:tint val="100000"/>
                          <a:shade val="85000"/>
                          <a:lumMod val="80000"/>
                        </a:schemeClr>
                      </a:gs>
                    </a:gsLst>
                    <a:lin ang="54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'Monthly Budget '!$E$18:$E$21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Variable</c:v>
                      </c:pt>
                      <c:pt idx="2">
                        <c:v>Essential</c:v>
                      </c:pt>
                      <c:pt idx="3">
                        <c:v>Financial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 '!$F$18:$F$21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99C-403C-A19B-12E10B232FA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'!$G$17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0000"/>
                          <a:lumMod val="110000"/>
                        </a:schemeClr>
                      </a:gs>
                      <a:gs pos="100000">
                        <a:schemeClr val="accent2">
                          <a:tint val="100000"/>
                          <a:shade val="85000"/>
                          <a:lumMod val="80000"/>
                        </a:schemeClr>
                      </a:gs>
                    </a:gsLst>
                    <a:lin ang="54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'!$E$18:$E$21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Variable</c:v>
                      </c:pt>
                      <c:pt idx="2">
                        <c:v>Essential</c:v>
                      </c:pt>
                      <c:pt idx="3">
                        <c:v>Financial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 '!$G$18:$G$21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9C-403C-A19B-12E10B232FA8}"/>
                  </c:ext>
                </c:extLst>
              </c15:ser>
            </c15:filteredBarSeries>
          </c:ext>
        </c:extLst>
      </c:barChart>
      <c:catAx>
        <c:axId val="2944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51824"/>
        <c:crosses val="autoZero"/>
        <c:auto val="1"/>
        <c:lblAlgn val="ctr"/>
        <c:lblOffset val="100"/>
        <c:noMultiLvlLbl val="0"/>
      </c:catAx>
      <c:valAx>
        <c:axId val="2944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M-4409]* #,##0.00_-;\-[$RM-4409]* #,##0.00_-;_-[$RM-4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/>
              <a:t>COMPARISON OF MONTHLY</a:t>
            </a:r>
            <a:r>
              <a:rPr lang="en-MY" sz="1400" baseline="0"/>
              <a:t> PROJECTED AND ACTUAL COST </a:t>
            </a:r>
            <a:endParaRPr lang="en-MY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Budget '!$E$22:$G$22</c:f>
              <c:strCache>
                <c:ptCount val="3"/>
                <c:pt idx="0">
                  <c:v>Montly Projected Expenses: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7000"/>
                    <a:satMod val="100000"/>
                    <a:lumMod val="110000"/>
                  </a:schemeClr>
                </a:gs>
                <a:gs pos="100000">
                  <a:schemeClr val="accent1">
                    <a:shade val="85000"/>
                    <a:lumMod val="8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38100" dir="5400000" algn="ctr" rotWithShape="0">
                <a:srgbClr val="000000">
                  <a:alpha val="6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5400000"/>
              </a:lightRig>
            </a:scene3d>
            <a:sp3d>
              <a:bevelT w="254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'Monthly Budget '!$H$22</c:f>
              <c:numCache>
                <c:formatCode>_-[$RM-4409]* #,##0.00_-;\-[$RM-4409]* #,##0.00_-;_-[$RM-4409]*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7-4041-952E-573B2440EEDD}"/>
            </c:ext>
          </c:extLst>
        </c:ser>
        <c:ser>
          <c:idx val="1"/>
          <c:order val="1"/>
          <c:tx>
            <c:strRef>
              <c:f>'Monthly Expenses'!$I$15:$K$15</c:f>
              <c:strCache>
                <c:ptCount val="3"/>
                <c:pt idx="0">
                  <c:v>Monthly Actual Expense: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7000"/>
                    <a:satMod val="100000"/>
                    <a:lumMod val="110000"/>
                  </a:schemeClr>
                </a:gs>
                <a:gs pos="100000">
                  <a:schemeClr val="accent2">
                    <a:shade val="85000"/>
                    <a:lumMod val="8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38100" dir="5400000" algn="ctr" rotWithShape="0">
                <a:srgbClr val="000000">
                  <a:alpha val="6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5400000"/>
              </a:lightRig>
            </a:scene3d>
            <a:sp3d>
              <a:bevelT w="254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'Monthly Expenses'!$L$15</c:f>
              <c:numCache>
                <c:formatCode>_-[$RM-4409]* #,##0.00_-;\-[$RM-4409]* #,##0.00_-;_-[$RM-4409]*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7-4041-952E-573B2440EE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0310432"/>
        <c:axId val="90310848"/>
      </c:barChart>
      <c:catAx>
        <c:axId val="90310432"/>
        <c:scaling>
          <c:orientation val="minMax"/>
        </c:scaling>
        <c:delete val="1"/>
        <c:axPos val="l"/>
        <c:majorTickMark val="none"/>
        <c:minorTickMark val="none"/>
        <c:tickLblPos val="nextTo"/>
        <c:crossAx val="90310848"/>
        <c:crosses val="autoZero"/>
        <c:auto val="0"/>
        <c:lblAlgn val="ctr"/>
        <c:lblOffset val="100"/>
        <c:noMultiLvlLbl val="0"/>
      </c:catAx>
      <c:valAx>
        <c:axId val="90310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M-4409]* #,##0.00_-;\-[$RM-4409]* #,##0.00_-;_-[$RM-4409]* &quot;-&quot;??_-;_-@_-" sourceLinked="1"/>
        <c:majorTickMark val="none"/>
        <c:minorTickMark val="none"/>
        <c:tickLblPos val="nextTo"/>
        <c:crossAx val="903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D1B52A-9A52-4C6C-8D8E-4D732ED59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FCD1B-1F47-4561-ABB1-EA9E92CC2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61D12-5058-4FCF-BC64-2F79939A9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2</xdr:row>
      <xdr:rowOff>0</xdr:rowOff>
    </xdr:from>
    <xdr:to>
      <xdr:col>16</xdr:col>
      <xdr:colOff>319087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E605F-8C63-4BE2-BE3B-71520430D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932B49-B48F-4251-B92C-06A65E29FE05}" name="Essential" displayName="Essential" ref="H2:I7" totalsRowCount="1" headerRowDxfId="34" dataDxfId="33" totalsRowDxfId="32">
  <autoFilter ref="H2:I6" xr:uid="{9B932B49-B48F-4251-B92C-06A65E29FE05}"/>
  <tableColumns count="2">
    <tableColumn id="1" xr3:uid="{C6142E3D-B565-4CEC-94C9-5C401FA60644}" name="Essential" totalsRowLabel="Subtotal" dataDxfId="31" totalsRowDxfId="3"/>
    <tableColumn id="2" xr3:uid="{7D2BD542-1561-4C19-B901-FDADC0941A12}" name="Projected Cost" dataDxfId="30" totalsRowDxfId="2"/>
  </tableColumns>
  <tableStyleInfo name="TableStyleLight9" showFirstColumn="1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8604DA-8107-4F00-89CF-B0E4A894C784}" name="Variable" displayName="Variable" ref="E2:F8" totalsRowCount="1" headerRowDxfId="29" dataDxfId="28" totalsRowDxfId="27">
  <autoFilter ref="E2:F7" xr:uid="{D28604DA-8107-4F00-89CF-B0E4A894C784}"/>
  <tableColumns count="2">
    <tableColumn id="1" xr3:uid="{1C5195FB-8F5B-4CF8-8548-EC7CF48C98DC}" name="Variable" totalsRowLabel="Subtotal" dataDxfId="26" totalsRowDxfId="5"/>
    <tableColumn id="2" xr3:uid="{C805C284-2316-4410-B099-B9DD4D7FCBB1}" name="Projected Cost" dataDxfId="25" totalsRowDxfId="4"/>
  </tableColumns>
  <tableStyleInfo name="TableStyleLight9" showFirstColumn="1" showLastColumn="1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2289EC-3390-4CBE-A287-8B626C855B2D}" name="Financial" displayName="Financial" ref="K2:L5" totalsRowCount="1" headerRowDxfId="24" dataDxfId="23" totalsRowDxfId="22">
  <autoFilter ref="K2:L4" xr:uid="{652289EC-3390-4CBE-A287-8B626C855B2D}"/>
  <tableColumns count="2">
    <tableColumn id="1" xr3:uid="{3A92B35B-4AB6-4683-93D9-9C0A864532B5}" name="Financial" totalsRowLabel="Subtotal" dataDxfId="21" totalsRowDxfId="1"/>
    <tableColumn id="2" xr3:uid="{734C2415-87B8-4AAB-A025-112F354493CC}" name="Projected Cost" dataDxfId="20" totalsRowDxfId="0"/>
  </tableColumns>
  <tableStyleInfo name="TableStyleLight9" showFirstColumn="1" showLastColumn="1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7DD51C-F073-4669-ABAE-9B852FA36D49}" name="Regular" displayName="Regular" ref="B2:C10" totalsRowCount="1" headerRowDxfId="19" dataDxfId="18" totalsRowDxfId="17">
  <autoFilter ref="B2:C9" xr:uid="{177DD51C-F073-4669-ABAE-9B852FA36D49}"/>
  <tableColumns count="2">
    <tableColumn id="1" xr3:uid="{D282D3F4-4935-454E-8BEC-C607FF5A7317}" name="REGULAR " totalsRowLabel="Subtotal" dataDxfId="16" totalsRowDxfId="7"/>
    <tableColumn id="2" xr3:uid="{5A419CB7-269B-4B1F-A556-77453EB97238}" name="Projected Cost" dataDxfId="15" totalsRowDxfId="6"/>
  </tableColumns>
  <tableStyleInfo name="TableStyleLight9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140FF-0205-4C07-8AD8-A1576F884DD4}" name="Table1" displayName="Table1" ref="B1:G1048576" totalsRowShown="0" headerRowBorderDxfId="14" tableBorderDxfId="13">
  <autoFilter ref="B1:G1048576" xr:uid="{47A140FF-0205-4C07-8AD8-A1576F884DD4}"/>
  <tableColumns count="6">
    <tableColumn id="1" xr3:uid="{1ACA24CD-8BF9-4835-BD97-1DBDAA087770}" name="Month"/>
    <tableColumn id="2" xr3:uid="{0F90D4EE-D5F4-4859-87B2-3AA44BB56FE7}" name="Column1" dataDxfId="12"/>
    <tableColumn id="3" xr3:uid="{F5C79414-49C6-4360-B45A-EA036E50A4E1}" name="Column2" dataDxfId="11"/>
    <tableColumn id="4" xr3:uid="{499D0926-21AE-4A46-8FC3-DCD55F4CE399}" name="Column3" dataDxfId="10"/>
    <tableColumn id="5" xr3:uid="{77DBD0D4-994C-471E-81D0-EE86F0A0CA72}" name="Column4" dataDxfId="9"/>
    <tableColumn id="6" xr3:uid="{C1775F6A-880C-4576-A280-05834C6AF9F0}" name="Total Amount by Date" dataDxfId="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4452-897B-4B05-A786-80C1AFDCC1AF}">
  <dimension ref="B2:L23"/>
  <sheetViews>
    <sheetView workbookViewId="0">
      <selection activeCell="L3" sqref="L3:L5"/>
    </sheetView>
  </sheetViews>
  <sheetFormatPr defaultRowHeight="12.75" x14ac:dyDescent="0.2"/>
  <cols>
    <col min="2" max="2" width="16.140625" bestFit="1" customWidth="1"/>
    <col min="3" max="3" width="16.28515625" bestFit="1" customWidth="1"/>
    <col min="5" max="5" width="16" bestFit="1" customWidth="1"/>
    <col min="6" max="6" width="16.28515625" bestFit="1" customWidth="1"/>
    <col min="7" max="7" width="12" bestFit="1" customWidth="1"/>
    <col min="8" max="8" width="17" bestFit="1" customWidth="1"/>
    <col min="9" max="9" width="16.28515625" bestFit="1" customWidth="1"/>
    <col min="11" max="11" width="11.140625" bestFit="1" customWidth="1"/>
    <col min="12" max="12" width="16.28515625" bestFit="1" customWidth="1"/>
  </cols>
  <sheetData>
    <row r="2" spans="2:12" ht="15" x14ac:dyDescent="0.25">
      <c r="B2" s="16" t="s">
        <v>5</v>
      </c>
      <c r="C2" s="16" t="s">
        <v>0</v>
      </c>
      <c r="E2" s="16" t="s">
        <v>13</v>
      </c>
      <c r="F2" s="25" t="s">
        <v>0</v>
      </c>
      <c r="H2" s="16" t="s">
        <v>12</v>
      </c>
      <c r="I2" s="25" t="s">
        <v>0</v>
      </c>
      <c r="K2" s="16" t="s">
        <v>14</v>
      </c>
      <c r="L2" s="25" t="s">
        <v>0</v>
      </c>
    </row>
    <row r="3" spans="2:12" ht="15" x14ac:dyDescent="0.25">
      <c r="B3" s="16" t="s">
        <v>1</v>
      </c>
      <c r="C3" s="25"/>
      <c r="E3" s="16" t="s">
        <v>18</v>
      </c>
      <c r="F3" s="25"/>
      <c r="H3" s="16" t="s">
        <v>15</v>
      </c>
      <c r="I3" s="25"/>
      <c r="K3" s="16" t="s">
        <v>8</v>
      </c>
      <c r="L3" s="25"/>
    </row>
    <row r="4" spans="2:12" ht="15" x14ac:dyDescent="0.25">
      <c r="B4" s="16" t="s">
        <v>3</v>
      </c>
      <c r="C4" s="25"/>
      <c r="E4" s="16" t="s">
        <v>19</v>
      </c>
      <c r="F4" s="25"/>
      <c r="H4" s="16" t="s">
        <v>16</v>
      </c>
      <c r="I4" s="25"/>
      <c r="K4" s="16" t="s">
        <v>9</v>
      </c>
      <c r="L4" s="25"/>
    </row>
    <row r="5" spans="2:12" ht="15" x14ac:dyDescent="0.25">
      <c r="B5" s="16" t="s">
        <v>6</v>
      </c>
      <c r="C5" s="25"/>
      <c r="E5" s="16" t="s">
        <v>20</v>
      </c>
      <c r="F5" s="25"/>
      <c r="H5" s="16" t="s">
        <v>17</v>
      </c>
      <c r="I5" s="25"/>
      <c r="K5" s="16" t="s">
        <v>2</v>
      </c>
      <c r="L5" s="25"/>
    </row>
    <row r="6" spans="2:12" ht="15" x14ac:dyDescent="0.25">
      <c r="B6" s="16" t="s">
        <v>7</v>
      </c>
      <c r="C6" s="25"/>
      <c r="E6" s="16" t="s">
        <v>21</v>
      </c>
      <c r="F6" s="25"/>
      <c r="H6" s="16" t="s">
        <v>27</v>
      </c>
      <c r="I6" s="25"/>
    </row>
    <row r="7" spans="2:12" ht="15" x14ac:dyDescent="0.25">
      <c r="B7" s="16" t="s">
        <v>10</v>
      </c>
      <c r="C7" s="25"/>
      <c r="E7" s="16" t="s">
        <v>27</v>
      </c>
      <c r="F7" s="25"/>
      <c r="H7" s="16" t="s">
        <v>2</v>
      </c>
      <c r="I7" s="25"/>
    </row>
    <row r="8" spans="2:12" ht="15" x14ac:dyDescent="0.25">
      <c r="B8" s="16" t="s">
        <v>4</v>
      </c>
      <c r="C8" s="25"/>
      <c r="E8" s="16" t="s">
        <v>2</v>
      </c>
      <c r="F8" s="25"/>
    </row>
    <row r="9" spans="2:12" ht="15" x14ac:dyDescent="0.25">
      <c r="B9" s="16" t="s">
        <v>11</v>
      </c>
      <c r="C9" s="25"/>
    </row>
    <row r="10" spans="2:12" ht="15" x14ac:dyDescent="0.25">
      <c r="B10" s="16" t="s">
        <v>2</v>
      </c>
      <c r="C10" s="25"/>
    </row>
    <row r="15" spans="2:12" ht="12.75" customHeight="1" x14ac:dyDescent="0.2">
      <c r="E15" s="26" t="s">
        <v>29</v>
      </c>
      <c r="F15" s="26"/>
      <c r="G15" s="15"/>
    </row>
    <row r="16" spans="2:12" ht="12.75" customHeight="1" x14ac:dyDescent="0.2">
      <c r="E16" s="26"/>
      <c r="F16" s="26"/>
      <c r="G16" s="19"/>
    </row>
    <row r="17" spans="5:8" ht="15" x14ac:dyDescent="0.25">
      <c r="E17" s="29" t="s">
        <v>25</v>
      </c>
      <c r="F17" s="29"/>
      <c r="G17" s="29"/>
      <c r="H17" s="13" t="s">
        <v>28</v>
      </c>
    </row>
    <row r="18" spans="5:8" x14ac:dyDescent="0.2">
      <c r="E18" s="30" t="s">
        <v>26</v>
      </c>
      <c r="F18" s="30"/>
      <c r="G18" s="30"/>
      <c r="H18" s="12">
        <f>Regular[[#Totals],[Projected Cost]]</f>
        <v>0</v>
      </c>
    </row>
    <row r="19" spans="5:8" x14ac:dyDescent="0.2">
      <c r="E19" s="30" t="s">
        <v>13</v>
      </c>
      <c r="F19" s="30"/>
      <c r="G19" s="30"/>
      <c r="H19" s="12">
        <f>Variable[[#Totals],[Projected Cost]]</f>
        <v>0</v>
      </c>
    </row>
    <row r="20" spans="5:8" x14ac:dyDescent="0.2">
      <c r="E20" s="30" t="s">
        <v>12</v>
      </c>
      <c r="F20" s="30"/>
      <c r="G20" s="30"/>
      <c r="H20" s="12">
        <f>Essential[[#Totals],[Projected Cost]]</f>
        <v>0</v>
      </c>
    </row>
    <row r="21" spans="5:8" x14ac:dyDescent="0.2">
      <c r="E21" s="30" t="s">
        <v>14</v>
      </c>
      <c r="F21" s="30"/>
      <c r="G21" s="30"/>
      <c r="H21" s="12">
        <f>Financial[[#Totals],[Projected Cost]]</f>
        <v>0</v>
      </c>
    </row>
    <row r="22" spans="5:8" x14ac:dyDescent="0.2">
      <c r="E22" s="27" t="s">
        <v>32</v>
      </c>
      <c r="F22" s="27"/>
      <c r="G22" s="27"/>
      <c r="H22" s="28">
        <f>SUM(H18:H21)</f>
        <v>0</v>
      </c>
    </row>
    <row r="23" spans="5:8" x14ac:dyDescent="0.2">
      <c r="E23" s="27"/>
      <c r="F23" s="27"/>
      <c r="G23" s="27"/>
      <c r="H23" s="28"/>
    </row>
  </sheetData>
  <mergeCells count="8">
    <mergeCell ref="E15:F16"/>
    <mergeCell ref="E22:G23"/>
    <mergeCell ref="H22:H23"/>
    <mergeCell ref="E17:G17"/>
    <mergeCell ref="E18:G18"/>
    <mergeCell ref="E19:G19"/>
    <mergeCell ref="E20:G20"/>
    <mergeCell ref="E21:G2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9368-1C56-474E-B5AC-7A471C038CD6}">
  <dimension ref="B1:N32"/>
  <sheetViews>
    <sheetView workbookViewId="0">
      <selection activeCell="N12" sqref="N12"/>
    </sheetView>
  </sheetViews>
  <sheetFormatPr defaultRowHeight="12.75" x14ac:dyDescent="0.2"/>
  <cols>
    <col min="2" max="2" width="9.85546875" customWidth="1"/>
    <col min="3" max="3" width="14.42578125" style="6" customWidth="1"/>
    <col min="4" max="4" width="21" style="1" customWidth="1"/>
    <col min="5" max="5" width="16.42578125" style="4" customWidth="1"/>
    <col min="6" max="6" width="17.140625" style="3" customWidth="1"/>
    <col min="7" max="7" width="24.140625" style="4" bestFit="1" customWidth="1"/>
    <col min="8" max="8" width="11.5703125" bestFit="1" customWidth="1"/>
    <col min="12" max="12" width="17.140625" bestFit="1" customWidth="1"/>
  </cols>
  <sheetData>
    <row r="1" spans="2:14" ht="15.75" x14ac:dyDescent="0.2">
      <c r="B1" s="20" t="s">
        <v>22</v>
      </c>
      <c r="C1" s="21" t="s">
        <v>34</v>
      </c>
      <c r="D1" s="20" t="s">
        <v>35</v>
      </c>
      <c r="E1" s="22" t="s">
        <v>36</v>
      </c>
      <c r="F1" s="20" t="s">
        <v>37</v>
      </c>
      <c r="G1" s="23" t="s">
        <v>33</v>
      </c>
    </row>
    <row r="2" spans="2:14" x14ac:dyDescent="0.2">
      <c r="B2" t="s">
        <v>23</v>
      </c>
      <c r="D2" s="7"/>
      <c r="E2" s="5"/>
      <c r="G2" s="4">
        <f>IF(C2=C1,"",SUMIF(C:C,C2,E:E))</f>
        <v>0</v>
      </c>
      <c r="H2" s="10"/>
      <c r="I2" s="24" t="s">
        <v>25</v>
      </c>
    </row>
    <row r="3" spans="2:14" x14ac:dyDescent="0.2">
      <c r="D3" s="2"/>
      <c r="E3" s="5"/>
      <c r="G3" s="4" t="str">
        <f t="shared" ref="G3:G32" si="0">IF(C3=C2,"",SUMIF(C:C,C3,E:E))</f>
        <v/>
      </c>
      <c r="I3" s="11" t="s">
        <v>26</v>
      </c>
    </row>
    <row r="4" spans="2:14" x14ac:dyDescent="0.2">
      <c r="D4" s="2"/>
      <c r="E4" s="5"/>
      <c r="G4" s="4" t="str">
        <f t="shared" si="0"/>
        <v/>
      </c>
      <c r="I4" s="11" t="s">
        <v>13</v>
      </c>
    </row>
    <row r="5" spans="2:14" x14ac:dyDescent="0.2">
      <c r="D5" s="2"/>
      <c r="E5" s="5"/>
      <c r="G5" s="4" t="str">
        <f t="shared" si="0"/>
        <v/>
      </c>
      <c r="I5" s="11" t="s">
        <v>12</v>
      </c>
    </row>
    <row r="6" spans="2:14" ht="15" x14ac:dyDescent="0.25">
      <c r="D6" s="2"/>
      <c r="E6" s="5"/>
      <c r="G6" s="4" t="str">
        <f t="shared" si="0"/>
        <v/>
      </c>
      <c r="I6" s="11" t="s">
        <v>14</v>
      </c>
      <c r="J6" s="9"/>
    </row>
    <row r="7" spans="2:14" ht="15" x14ac:dyDescent="0.25">
      <c r="D7" s="8"/>
      <c r="G7" s="4" t="str">
        <f t="shared" si="0"/>
        <v/>
      </c>
      <c r="J7" s="9"/>
    </row>
    <row r="8" spans="2:14" ht="15" customHeight="1" x14ac:dyDescent="0.2">
      <c r="D8" s="8"/>
      <c r="E8" s="5"/>
      <c r="G8" s="4" t="str">
        <f t="shared" si="0"/>
        <v/>
      </c>
      <c r="I8" s="26" t="s">
        <v>30</v>
      </c>
      <c r="J8" s="26"/>
    </row>
    <row r="9" spans="2:14" x14ac:dyDescent="0.2">
      <c r="D9" s="8"/>
      <c r="E9" s="5"/>
      <c r="G9" s="4" t="str">
        <f t="shared" si="0"/>
        <v/>
      </c>
      <c r="I9" s="26"/>
      <c r="J9" s="26"/>
      <c r="M9" s="3"/>
    </row>
    <row r="10" spans="2:14" ht="15" x14ac:dyDescent="0.25">
      <c r="D10" s="8"/>
      <c r="G10" s="4" t="str">
        <f t="shared" si="0"/>
        <v/>
      </c>
      <c r="I10" s="29" t="s">
        <v>25</v>
      </c>
      <c r="J10" s="29"/>
      <c r="K10" s="29"/>
      <c r="L10" s="13" t="s">
        <v>24</v>
      </c>
    </row>
    <row r="11" spans="2:14" ht="15" x14ac:dyDescent="0.2">
      <c r="D11" s="8"/>
      <c r="G11" s="4" t="str">
        <f t="shared" si="0"/>
        <v/>
      </c>
      <c r="I11" s="30" t="s">
        <v>26</v>
      </c>
      <c r="J11" s="30"/>
      <c r="K11" s="30"/>
      <c r="L11" s="12">
        <f>IF(I3=F1,"",SUMIF(F:F,I3,E:E))</f>
        <v>0</v>
      </c>
      <c r="N11" s="14"/>
    </row>
    <row r="12" spans="2:14" x14ac:dyDescent="0.2">
      <c r="D12" s="8"/>
      <c r="G12" s="4" t="str">
        <f t="shared" si="0"/>
        <v/>
      </c>
      <c r="I12" s="30" t="s">
        <v>13</v>
      </c>
      <c r="J12" s="30"/>
      <c r="K12" s="30"/>
      <c r="L12" s="12">
        <f>IF(I4=F1,"",SUMIF(F:F,I4,E:E))</f>
        <v>0</v>
      </c>
    </row>
    <row r="13" spans="2:14" x14ac:dyDescent="0.2">
      <c r="D13" s="8"/>
      <c r="G13" s="4" t="str">
        <f t="shared" si="0"/>
        <v/>
      </c>
      <c r="I13" s="30" t="s">
        <v>12</v>
      </c>
      <c r="J13" s="30"/>
      <c r="K13" s="30"/>
      <c r="L13" s="12">
        <f>IF(I5=F1,"",SUMIF(F:F,I5,E:E))</f>
        <v>0</v>
      </c>
    </row>
    <row r="14" spans="2:14" x14ac:dyDescent="0.2">
      <c r="D14" s="8"/>
      <c r="G14" s="4" t="str">
        <f t="shared" si="0"/>
        <v/>
      </c>
      <c r="I14" s="30" t="s">
        <v>14</v>
      </c>
      <c r="J14" s="30"/>
      <c r="K14" s="30"/>
      <c r="L14" s="12">
        <f>IF(I6=F1,"",SUMIF(F:F,I6,E:E))</f>
        <v>0</v>
      </c>
    </row>
    <row r="15" spans="2:14" x14ac:dyDescent="0.2">
      <c r="D15" s="8"/>
      <c r="G15" s="4" t="str">
        <f t="shared" si="0"/>
        <v/>
      </c>
      <c r="I15" s="27" t="s">
        <v>31</v>
      </c>
      <c r="J15" s="27"/>
      <c r="K15" s="27"/>
      <c r="L15" s="28">
        <f>SUM(L11:L14)</f>
        <v>0</v>
      </c>
    </row>
    <row r="16" spans="2:14" x14ac:dyDescent="0.2">
      <c r="D16" s="8"/>
      <c r="G16" s="4" t="str">
        <f t="shared" si="0"/>
        <v/>
      </c>
      <c r="I16" s="27"/>
      <c r="J16" s="27"/>
      <c r="K16" s="27"/>
      <c r="L16" s="28"/>
    </row>
    <row r="17" spans="4:12" x14ac:dyDescent="0.2">
      <c r="D17" s="8"/>
      <c r="G17" s="4" t="str">
        <f t="shared" si="0"/>
        <v/>
      </c>
      <c r="I17" s="17"/>
      <c r="J17" s="17"/>
      <c r="K17" s="17"/>
      <c r="L17" s="18"/>
    </row>
    <row r="18" spans="4:12" x14ac:dyDescent="0.2">
      <c r="D18" s="8"/>
      <c r="G18" s="4" t="str">
        <f t="shared" si="0"/>
        <v/>
      </c>
    </row>
    <row r="19" spans="4:12" x14ac:dyDescent="0.2">
      <c r="D19" s="8"/>
      <c r="G19" s="4" t="str">
        <f t="shared" si="0"/>
        <v/>
      </c>
    </row>
    <row r="20" spans="4:12" x14ac:dyDescent="0.2">
      <c r="D20" s="8"/>
      <c r="G20" s="4" t="str">
        <f t="shared" si="0"/>
        <v/>
      </c>
    </row>
    <row r="21" spans="4:12" x14ac:dyDescent="0.2">
      <c r="D21" s="8"/>
      <c r="G21" s="4" t="str">
        <f>IF(C21=C20,"",SUMIF(C:C,C21,E:E))</f>
        <v/>
      </c>
    </row>
    <row r="22" spans="4:12" x14ac:dyDescent="0.2">
      <c r="D22" s="8"/>
      <c r="G22" s="4" t="str">
        <f t="shared" si="0"/>
        <v/>
      </c>
    </row>
    <row r="23" spans="4:12" x14ac:dyDescent="0.2">
      <c r="D23" s="8"/>
      <c r="G23" s="4" t="str">
        <f t="shared" si="0"/>
        <v/>
      </c>
    </row>
    <row r="24" spans="4:12" x14ac:dyDescent="0.2">
      <c r="D24" s="8"/>
      <c r="G24" s="4" t="str">
        <f t="shared" si="0"/>
        <v/>
      </c>
    </row>
    <row r="25" spans="4:12" x14ac:dyDescent="0.2">
      <c r="D25" s="8"/>
      <c r="G25" s="4" t="str">
        <f t="shared" si="0"/>
        <v/>
      </c>
    </row>
    <row r="26" spans="4:12" x14ac:dyDescent="0.2">
      <c r="D26" s="8"/>
      <c r="G26" s="4" t="str">
        <f t="shared" si="0"/>
        <v/>
      </c>
    </row>
    <row r="27" spans="4:12" x14ac:dyDescent="0.2">
      <c r="D27" s="8"/>
      <c r="G27" s="4" t="str">
        <f t="shared" si="0"/>
        <v/>
      </c>
    </row>
    <row r="28" spans="4:12" x14ac:dyDescent="0.2">
      <c r="D28" s="8"/>
      <c r="G28" s="4" t="str">
        <f t="shared" si="0"/>
        <v/>
      </c>
    </row>
    <row r="29" spans="4:12" x14ac:dyDescent="0.2">
      <c r="D29" s="8"/>
      <c r="G29" s="4" t="str">
        <f t="shared" si="0"/>
        <v/>
      </c>
    </row>
    <row r="30" spans="4:12" x14ac:dyDescent="0.2">
      <c r="D30" s="8"/>
      <c r="G30" s="4" t="str">
        <f t="shared" si="0"/>
        <v/>
      </c>
    </row>
    <row r="31" spans="4:12" x14ac:dyDescent="0.2">
      <c r="D31" s="8"/>
      <c r="G31" s="4" t="str">
        <f t="shared" si="0"/>
        <v/>
      </c>
    </row>
    <row r="32" spans="4:12" x14ac:dyDescent="0.2">
      <c r="D32" s="8"/>
      <c r="G32" s="4" t="str">
        <f t="shared" si="0"/>
        <v/>
      </c>
    </row>
  </sheetData>
  <sortState xmlns:xlrd2="http://schemas.microsoft.com/office/spreadsheetml/2017/richdata2" ref="B2:F6">
    <sortCondition ref="C1:C6"/>
  </sortState>
  <dataConsolidate/>
  <mergeCells count="8">
    <mergeCell ref="I8:J9"/>
    <mergeCell ref="I15:K16"/>
    <mergeCell ref="L15:L16"/>
    <mergeCell ref="I10:K10"/>
    <mergeCell ref="I11:K11"/>
    <mergeCell ref="I12:K12"/>
    <mergeCell ref="I13:K13"/>
    <mergeCell ref="I14:K14"/>
  </mergeCells>
  <dataValidations count="2">
    <dataValidation type="date" allowBlank="1" showInputMessage="1" showErrorMessage="1" sqref="C1" xr:uid="{E961F288-9208-49D6-B506-BE485907A460}">
      <formula1>44197</formula1>
      <formula2>44561</formula2>
    </dataValidation>
    <dataValidation type="list" allowBlank="1" showInputMessage="1" showErrorMessage="1" sqref="M9 F2:F17 F19:F1048576" xr:uid="{D48E144E-CC3E-4E44-A929-E3E81D660B28}">
      <formula1>$I$3:$I$6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821E-95E0-4D44-B936-5396F5D56F9D}">
  <dimension ref="A1"/>
  <sheetViews>
    <sheetView workbookViewId="0">
      <selection activeCell="K26" sqref="K2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E3FB-591E-44C9-B257-9F93C98BE43F}">
  <dimension ref="A1"/>
  <sheetViews>
    <sheetView tabSelected="1" workbookViewId="0">
      <selection activeCell="D35" sqref="D35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B974BBE-4C65-41A4-8B89-193EE10AA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DE4676-C32B-444D-BC55-FAD6AF00F7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B7602-3435-4CB4-90DC-F527DC1F048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TM04101071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Budget </vt:lpstr>
      <vt:lpstr>Monthly Expenses</vt:lpstr>
      <vt:lpstr>Analysis1</vt:lpstr>
      <vt:lpstr>Analysis2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2019-07-07T23:05:09Z</dcterms:created>
  <dcterms:modified xsi:type="dcterms:W3CDTF">2021-09-05T05:52:04Z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