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dorisgeafar/WU MASTER/MASTER Thesis/"/>
    </mc:Choice>
  </mc:AlternateContent>
  <xr:revisionPtr revIDLastSave="0" documentId="13_ncr:1_{56938D92-FE2E-EC40-BCF7-8570BCF9C33B}" xr6:coauthVersionLast="47" xr6:coauthVersionMax="47" xr10:uidLastSave="{00000000-0000-0000-0000-000000000000}"/>
  <bookViews>
    <workbookView xWindow="0" yWindow="0" windowWidth="28800" windowHeight="18000" xr2:uid="{B4922C0C-93A1-D34D-83EC-82F0D39C237B}"/>
  </bookViews>
  <sheets>
    <sheet name="KANTAR BRAND FOOTP FMCG US 2020" sheetId="4" r:id="rId1"/>
    <sheet name="INTERBRAND GLOBAL US 2021" sheetId="5" r:id="rId2"/>
    <sheet name="COREBRAND BRAND POWER US 2020" sheetId="3" r:id="rId3"/>
    <sheet name="RANKINGS"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2" i="4" l="1"/>
  <c r="I22" i="4"/>
  <c r="I28" i="4"/>
  <c r="H7" i="4"/>
  <c r="H10" i="4"/>
  <c r="H16" i="4"/>
  <c r="H19" i="4"/>
  <c r="H22" i="4"/>
  <c r="H23" i="4"/>
  <c r="H28" i="4"/>
  <c r="H30" i="4"/>
  <c r="H34" i="4"/>
  <c r="H49" i="4"/>
  <c r="D13" i="3"/>
  <c r="D17" i="3"/>
  <c r="D18" i="3"/>
  <c r="D20" i="3"/>
  <c r="D26" i="3"/>
  <c r="D30" i="3"/>
  <c r="D32" i="3"/>
  <c r="D37" i="3"/>
  <c r="D39" i="3"/>
  <c r="D45" i="3"/>
  <c r="D50" i="3"/>
  <c r="C8" i="3"/>
  <c r="C9" i="3"/>
  <c r="C11" i="3"/>
  <c r="C13" i="3"/>
  <c r="C14" i="3"/>
  <c r="C15" i="3"/>
  <c r="C16" i="3"/>
  <c r="C17" i="3"/>
  <c r="C18" i="3"/>
  <c r="C20" i="3"/>
  <c r="C22" i="3"/>
  <c r="C24" i="3"/>
  <c r="C26" i="3"/>
  <c r="C30" i="3"/>
  <c r="C32" i="3"/>
  <c r="C33" i="3"/>
  <c r="C37" i="3"/>
  <c r="C39" i="3"/>
  <c r="C45" i="3"/>
  <c r="C46" i="3"/>
  <c r="C50" i="3"/>
  <c r="C52" i="3"/>
  <c r="C53" i="3"/>
  <c r="H6" i="3"/>
  <c r="H7" i="3"/>
  <c r="H8" i="3"/>
  <c r="H9" i="3"/>
  <c r="H11" i="3"/>
  <c r="H13" i="3"/>
  <c r="H14" i="3"/>
  <c r="H15" i="3"/>
  <c r="H16" i="3"/>
  <c r="H17" i="3"/>
  <c r="H18" i="3"/>
  <c r="H20" i="3"/>
  <c r="H22" i="3"/>
  <c r="H24" i="3"/>
  <c r="H32" i="3"/>
  <c r="H37" i="3"/>
  <c r="H39" i="3"/>
  <c r="H45" i="3"/>
  <c r="H49" i="3"/>
  <c r="H50" i="3"/>
  <c r="H53" i="3"/>
  <c r="H5" i="3"/>
  <c r="G5" i="3"/>
  <c r="G6" i="3"/>
  <c r="G7" i="3"/>
  <c r="G8" i="3"/>
  <c r="G9" i="3"/>
  <c r="G11" i="3"/>
  <c r="G14" i="3"/>
  <c r="G15" i="3"/>
  <c r="G16" i="3"/>
  <c r="G17" i="3"/>
  <c r="G18" i="3"/>
  <c r="G20" i="3"/>
  <c r="G22" i="3"/>
  <c r="G24" i="3"/>
  <c r="G32" i="3"/>
  <c r="G37" i="3"/>
  <c r="G39" i="3"/>
  <c r="G45" i="3"/>
  <c r="G50" i="3"/>
  <c r="G53" i="3"/>
  <c r="E5" i="3"/>
  <c r="E6" i="3"/>
  <c r="E7" i="3"/>
  <c r="E8" i="3"/>
  <c r="E9" i="3"/>
  <c r="E11" i="3"/>
  <c r="E13" i="3"/>
  <c r="E14" i="3"/>
  <c r="E15" i="3"/>
  <c r="E16" i="3"/>
  <c r="E17" i="3"/>
  <c r="E18" i="3"/>
  <c r="E22" i="3"/>
  <c r="E24" i="3"/>
  <c r="E26" i="3"/>
  <c r="E30" i="3"/>
  <c r="E32" i="3"/>
  <c r="E33" i="3"/>
  <c r="E37" i="3"/>
  <c r="E39" i="3"/>
  <c r="E45" i="3"/>
  <c r="E46" i="3"/>
  <c r="E50" i="3"/>
  <c r="E52" i="3"/>
  <c r="E53" i="3"/>
  <c r="D5" i="3"/>
  <c r="C5" i="3"/>
  <c r="C6" i="3"/>
  <c r="C7" i="3"/>
</calcChain>
</file>

<file path=xl/sharedStrings.xml><?xml version="1.0" encoding="utf-8"?>
<sst xmlns="http://schemas.openxmlformats.org/spreadsheetml/2006/main" count="710" uniqueCount="313">
  <si>
    <t>BRAND</t>
  </si>
  <si>
    <t>CSA CONTENT 
Y/N</t>
  </si>
  <si>
    <t>SINCE</t>
  </si>
  <si>
    <t>TWITTER 
USERNAME</t>
  </si>
  <si>
    <t>Coca-Cola</t>
  </si>
  <si>
    <t>Kraft</t>
  </si>
  <si>
    <t>Lay's</t>
  </si>
  <si>
    <t>Nestlé</t>
  </si>
  <si>
    <t>Pepperidge Farm</t>
  </si>
  <si>
    <t>Pepsi</t>
  </si>
  <si>
    <t>Pillsbury</t>
  </si>
  <si>
    <t>Oscar Mayer</t>
  </si>
  <si>
    <t>Hershey's</t>
  </si>
  <si>
    <t>Campbell's</t>
  </si>
  <si>
    <t>Mc Cormick</t>
  </si>
  <si>
    <t>Gatorade</t>
  </si>
  <si>
    <t>Quaker</t>
  </si>
  <si>
    <t>Doritos</t>
  </si>
  <si>
    <t>Mountain Dew</t>
  </si>
  <si>
    <t>LITTLE DEBBIE</t>
  </si>
  <si>
    <t>Danone</t>
  </si>
  <si>
    <t>Reeses</t>
  </si>
  <si>
    <t>Dr. Pepper</t>
  </si>
  <si>
    <t>Cheetos</t>
  </si>
  <si>
    <t>Tostitos</t>
  </si>
  <si>
    <t>Coffee Mate</t>
  </si>
  <si>
    <t>Oreo</t>
  </si>
  <si>
    <t>M&amp;M's</t>
  </si>
  <si>
    <t>Dove</t>
  </si>
  <si>
    <t>Sprite</t>
  </si>
  <si>
    <t>Mission</t>
  </si>
  <si>
    <t>Starbucks</t>
  </si>
  <si>
    <t>Sara Lee</t>
  </si>
  <si>
    <t>Clorox</t>
  </si>
  <si>
    <t>Heinz</t>
  </si>
  <si>
    <t>Jimmy Dean</t>
  </si>
  <si>
    <t>NATURES OWN</t>
  </si>
  <si>
    <t>Daisy</t>
  </si>
  <si>
    <t>Philadelphia</t>
  </si>
  <si>
    <t>Thomas</t>
  </si>
  <si>
    <t>Del Monte</t>
  </si>
  <si>
    <t>Keebler</t>
  </si>
  <si>
    <t>Bush Brothers</t>
  </si>
  <si>
    <t>Tide</t>
  </si>
  <si>
    <t>Ritz</t>
  </si>
  <si>
    <t>HILLSHIRE</t>
  </si>
  <si>
    <t>Febreze</t>
  </si>
  <si>
    <t>Yoplait</t>
  </si>
  <si>
    <t>Colgate</t>
  </si>
  <si>
    <t>Maruchan</t>
  </si>
  <si>
    <t>Barilla</t>
  </si>
  <si>
    <t>Ocean Spray</t>
  </si>
  <si>
    <t>Bounty</t>
  </si>
  <si>
    <t>Chobani</t>
  </si>
  <si>
    <t>@KraftHeinzCo</t>
  </si>
  <si>
    <t>@CocaColaCo</t>
  </si>
  <si>
    <t>@NestleUSA</t>
  </si>
  <si>
    <t>Y</t>
  </si>
  <si>
    <t>@Fritolay</t>
  </si>
  <si>
    <t>N</t>
  </si>
  <si>
    <t>@PepsiCo</t>
  </si>
  <si>
    <t>@GeneralMills</t>
  </si>
  <si>
    <t>@CampbellSoupCo</t>
  </si>
  <si>
    <t>@HersheyCompany</t>
  </si>
  <si>
    <t>@McCormickCorp</t>
  </si>
  <si>
    <t>@Gatorade</t>
  </si>
  <si>
    <t>@Quacker</t>
  </si>
  <si>
    <t>@Doritos</t>
  </si>
  <si>
    <t>@MountainDew</t>
  </si>
  <si>
    <t>@LittleDebbie</t>
  </si>
  <si>
    <t>@Danone</t>
  </si>
  <si>
    <t>@reeses</t>
  </si>
  <si>
    <t>@drpepper</t>
  </si>
  <si>
    <t>@ChesterCheetah</t>
  </si>
  <si>
    <t>@Tostitos</t>
  </si>
  <si>
    <t>@Coffeemate</t>
  </si>
  <si>
    <t>@Oreo</t>
  </si>
  <si>
    <t>@mmschocolate</t>
  </si>
  <si>
    <t>@Dove</t>
  </si>
  <si>
    <t>@Sprite</t>
  </si>
  <si>
    <t>@Starbucks</t>
  </si>
  <si>
    <t>@Clorox</t>
  </si>
  <si>
    <t>@JimmyDean</t>
  </si>
  <si>
    <t>@philadelphiacreamchs</t>
  </si>
  <si>
    <t>@DelMonte</t>
  </si>
  <si>
    <t>@KeeblerUS</t>
  </si>
  <si>
    <t>@tide</t>
  </si>
  <si>
    <t>@Ritzcrackers</t>
  </si>
  <si>
    <t>@HillshireFarm</t>
  </si>
  <si>
    <t>@Febreze_Fresh</t>
  </si>
  <si>
    <t>@Yoplait</t>
  </si>
  <si>
    <t>@Colgate</t>
  </si>
  <si>
    <t>@CP_News</t>
  </si>
  <si>
    <t>@Maruchan_Inc</t>
  </si>
  <si>
    <t>@BarillaGroup</t>
  </si>
  <si>
    <t>@OceanSprayInc</t>
  </si>
  <si>
    <t>@Bounty</t>
  </si>
  <si>
    <t>@Chobani</t>
  </si>
  <si>
    <t>@DaisySourCream</t>
  </si>
  <si>
    <t>@SaraLeeDesserts</t>
  </si>
  <si>
    <t>@BushBrothers</t>
  </si>
  <si>
    <t>@Natures_Own</t>
  </si>
  <si>
    <t>P&amp;G</t>
  </si>
  <si>
    <t>-</t>
  </si>
  <si>
    <t>PepsiCo</t>
  </si>
  <si>
    <t>@Hersheys</t>
  </si>
  <si>
    <t xml:space="preserve">FREQUENCY
</t>
  </si>
  <si>
    <t>NOTES</t>
  </si>
  <si>
    <t>@Dannon</t>
  </si>
  <si>
    <t>Apple</t>
  </si>
  <si>
    <t>Microsoft</t>
  </si>
  <si>
    <t>Alphabet</t>
  </si>
  <si>
    <t>Johnson and Johnson</t>
  </si>
  <si>
    <t>IBM</t>
  </si>
  <si>
    <t>Facebook</t>
  </si>
  <si>
    <t>Visa</t>
  </si>
  <si>
    <t>Mastercard</t>
  </si>
  <si>
    <t>General Mills</t>
  </si>
  <si>
    <t>Campbell Soup Company</t>
  </si>
  <si>
    <t>Twitter</t>
  </si>
  <si>
    <t>eBay</t>
  </si>
  <si>
    <t>Harley-Davidson</t>
  </si>
  <si>
    <t>Morgan Stanley</t>
  </si>
  <si>
    <t>ExxonMobil</t>
  </si>
  <si>
    <t>Bank of America</t>
  </si>
  <si>
    <t>Nike</t>
  </si>
  <si>
    <t>Bristol-Myers Squibb</t>
  </si>
  <si>
    <t>McDonald's</t>
  </si>
  <si>
    <t>General Electric</t>
  </si>
  <si>
    <t>Whirlpool</t>
  </si>
  <si>
    <t>AT&amp;T</t>
  </si>
  <si>
    <t>Estee Lauder</t>
  </si>
  <si>
    <t>Ford</t>
  </si>
  <si>
    <t>Pfizer</t>
  </si>
  <si>
    <t>Mattel</t>
  </si>
  <si>
    <t>Capital One</t>
  </si>
  <si>
    <t>The J.M. Smucker Company</t>
  </si>
  <si>
    <t>DuPont</t>
  </si>
  <si>
    <t>CBS Corporation</t>
  </si>
  <si>
    <t>General Motors</t>
  </si>
  <si>
    <t>FedEx</t>
  </si>
  <si>
    <t>Chevron</t>
  </si>
  <si>
    <t>Intel</t>
  </si>
  <si>
    <t>American Airlines</t>
  </si>
  <si>
    <t>Hilton Food Group</t>
  </si>
  <si>
    <t>Disney</t>
  </si>
  <si>
    <t>Amazon</t>
  </si>
  <si>
    <t>Kellogg's</t>
  </si>
  <si>
    <t>The corporate brand is one of a company’s most precious assets. It can be one of the greatest levers in building corporate value. 
Tenet Partners analyzes the data in the CoreBrand Index (CBI) to determine the most powerful brands based on high awareness and positive brand perceptions.</t>
  </si>
  <si>
    <t>Google</t>
  </si>
  <si>
    <t>Coca Cola</t>
  </si>
  <si>
    <t>Tesla</t>
  </si>
  <si>
    <t>Cisco</t>
  </si>
  <si>
    <t>Instagram</t>
  </si>
  <si>
    <t>Adobe</t>
  </si>
  <si>
    <t>J.P. Morgan</t>
  </si>
  <si>
    <t>Youtube</t>
  </si>
  <si>
    <t>UPS</t>
  </si>
  <si>
    <t>American Express</t>
  </si>
  <si>
    <t>Accenture</t>
  </si>
  <si>
    <t>Netflix</t>
  </si>
  <si>
    <t>Budweiser</t>
  </si>
  <si>
    <t>Salesforce</t>
  </si>
  <si>
    <t>Paypal</t>
  </si>
  <si>
    <t>Pampers</t>
  </si>
  <si>
    <t>Citi</t>
  </si>
  <si>
    <t>Goldman Sachs</t>
  </si>
  <si>
    <t>HP</t>
  </si>
  <si>
    <t>3M</t>
  </si>
  <si>
    <t>DHL</t>
  </si>
  <si>
    <t>Jack Daniel's</t>
  </si>
  <si>
    <t>Caterpillar</t>
  </si>
  <si>
    <t>LinkedIn</t>
  </si>
  <si>
    <t>John Deere</t>
  </si>
  <si>
    <t>Zoom</t>
  </si>
  <si>
    <t>Tiffany &amp; Co.</t>
  </si>
  <si>
    <t>KFC</t>
  </si>
  <si>
    <t>Uber</t>
  </si>
  <si>
    <t>@Apple</t>
  </si>
  <si>
    <t>@tim_cook</t>
  </si>
  <si>
    <t>@amazon</t>
  </si>
  <si>
    <t>@amazonnews</t>
  </si>
  <si>
    <t>@Microsoft</t>
  </si>
  <si>
    <t>@MSFTnews</t>
  </si>
  <si>
    <t>@Google</t>
  </si>
  <si>
    <t>@CocaCola</t>
  </si>
  <si>
    <t>@McDondalds</t>
  </si>
  <si>
    <t>@McDonaldsCorp</t>
  </si>
  <si>
    <t>@WaltDisneyCo</t>
  </si>
  <si>
    <t>@Disney</t>
  </si>
  <si>
    <t>@Nike</t>
  </si>
  <si>
    <t>@Tesla</t>
  </si>
  <si>
    <t xml:space="preserve">CORP.
HANDLE </t>
  </si>
  <si>
    <t>@Meta</t>
  </si>
  <si>
    <t>@Cisco</t>
  </si>
  <si>
    <t>@IBM</t>
  </si>
  <si>
    <t>@IBMNews</t>
  </si>
  <si>
    <t>@Instagram</t>
  </si>
  <si>
    <t>@AdobeNews</t>
  </si>
  <si>
    <t>@Adobe</t>
  </si>
  <si>
    <t>@Intel</t>
  </si>
  <si>
    <t>@jpmorgan</t>
  </si>
  <si>
    <t>@youtube</t>
  </si>
  <si>
    <t>@pepsi</t>
  </si>
  <si>
    <t>@UPS</t>
  </si>
  <si>
    <t>@UPS_News</t>
  </si>
  <si>
    <t>@AmericanExpress</t>
  </si>
  <si>
    <t>@Visa</t>
  </si>
  <si>
    <t>Retweets</t>
  </si>
  <si>
    <t>Rare</t>
  </si>
  <si>
    <t>@VisaNews</t>
  </si>
  <si>
    <t>@GEpublicaffairs</t>
  </si>
  <si>
    <t>@Accenture</t>
  </si>
  <si>
    <t>@generalelectric</t>
  </si>
  <si>
    <t>@AccentureCmty</t>
  </si>
  <si>
    <t>Often</t>
  </si>
  <si>
    <t>@Netflix</t>
  </si>
  <si>
    <t>@WeAreNetflix</t>
  </si>
  <si>
    <t>@budweiserusa</t>
  </si>
  <si>
    <t>@abinbev</t>
  </si>
  <si>
    <t>@salesforce</t>
  </si>
  <si>
    <t>@SalesforceNews</t>
  </si>
  <si>
    <t>@SalesforceOrg</t>
  </si>
  <si>
    <t>@PayPal</t>
  </si>
  <si>
    <t>@PayPalNews</t>
  </si>
  <si>
    <t>@Pampers</t>
  </si>
  <si>
    <t>@ProcterGamble</t>
  </si>
  <si>
    <t>Rare (2020)</t>
  </si>
  <si>
    <t>@Mastercard</t>
  </si>
  <si>
    <t>@MastercardNews</t>
  </si>
  <si>
    <t>@StarbucksNews</t>
  </si>
  <si>
    <t>@Ford</t>
  </si>
  <si>
    <t>@FordFund</t>
  </si>
  <si>
    <t>@Citi</t>
  </si>
  <si>
    <t>@GoldmanSachs</t>
  </si>
  <si>
    <t>@eBay</t>
  </si>
  <si>
    <t>@eBayNewsroom</t>
  </si>
  <si>
    <t>@Gillette, @GilletteVenus</t>
  </si>
  <si>
    <t>Gillette</t>
  </si>
  <si>
    <t>Rare (GV)</t>
  </si>
  <si>
    <t>@HP</t>
  </si>
  <si>
    <t>@HP_Newsroom</t>
  </si>
  <si>
    <t>@3M</t>
  </si>
  <si>
    <t>@3MNews</t>
  </si>
  <si>
    <t>@MorganStanley</t>
  </si>
  <si>
    <t>@KellogCompany</t>
  </si>
  <si>
    <t>@KelloggsUS</t>
  </si>
  <si>
    <t>Rare/Retweets</t>
  </si>
  <si>
    <t>Inactive? 2020</t>
  </si>
  <si>
    <t>@FedEx</t>
  </si>
  <si>
    <t>@FedExPolicy</t>
  </si>
  <si>
    <t>@DHLUS</t>
  </si>
  <si>
    <t>@JackDaniels_US</t>
  </si>
  <si>
    <t>@brownforman</t>
  </si>
  <si>
    <t>@DeutschePostDHL</t>
  </si>
  <si>
    <t>@CatFoundationTS</t>
  </si>
  <si>
    <t>@CaterpillarInc</t>
  </si>
  <si>
    <t>@JohnDeere</t>
  </si>
  <si>
    <t>@LinkedIn</t>
  </si>
  <si>
    <t>@LinkedInNews</t>
  </si>
  <si>
    <t>@JNJNews</t>
  </si>
  <si>
    <t>@Zoom</t>
  </si>
  <si>
    <t>@kfc</t>
  </si>
  <si>
    <t>@yumbrands</t>
  </si>
  <si>
    <t>@Uber</t>
  </si>
  <si>
    <t>@UberComms</t>
  </si>
  <si>
    <t>Top 3 2021 Tweets on CSA Topics</t>
  </si>
  <si>
    <t>@TiffanyAndCo</t>
  </si>
  <si>
    <t>@LVHM</t>
  </si>
  <si>
    <t>@MetaNewsroom</t>
  </si>
  <si>
    <t>@InstagramComms</t>
  </si>
  <si>
    <t>TIMELINE: 2020-2021</t>
  </si>
  <si>
    <t>@CampbellCSR</t>
  </si>
  <si>
    <t>Old/Inactive (2019)</t>
  </si>
  <si>
    <t>@Twitter</t>
  </si>
  <si>
    <t>@Policy</t>
  </si>
  <si>
    <t>@harleydavidson</t>
  </si>
  <si>
    <t>@exxonmobil</t>
  </si>
  <si>
    <t>@BankofAmerica</t>
  </si>
  <si>
    <t>@BofA_News</t>
  </si>
  <si>
    <t>@bmsnews</t>
  </si>
  <si>
    <t>@CloroxCo</t>
  </si>
  <si>
    <t>@whirlpoolusa</t>
  </si>
  <si>
    <t>@WhirlpoolCorp</t>
  </si>
  <si>
    <t>@ATT</t>
  </si>
  <si>
    <t>@EsteeLauder</t>
  </si>
  <si>
    <t>@pfizer</t>
  </si>
  <si>
    <t>@pfizer_news</t>
  </si>
  <si>
    <t>@Mattel</t>
  </si>
  <si>
    <t>@CapitalOne</t>
  </si>
  <si>
    <t>@capitalonenews</t>
  </si>
  <si>
    <t>@smuckers</t>
  </si>
  <si>
    <t>@DuPont_News</t>
  </si>
  <si>
    <t>@CBS</t>
  </si>
  <si>
    <t>@GM</t>
  </si>
  <si>
    <t>@GMBPress</t>
  </si>
  <si>
    <t>@Chevron</t>
  </si>
  <si>
    <t>@AmericanAir</t>
  </si>
  <si>
    <t>Interbrands' annual ranking of the World's Most Valuable Brands. The three key indicators that determine the brand value are: the financial perfomance of the branded products or services, the role of brand in the purchase decision process and the strength of the brand.</t>
  </si>
  <si>
    <t>Kantar's brand valuation analyses provide strong evidence of the importance of branding for business leaders. Brand is about reputation. A brand generates trust for a company, for its products, and for its services. The brands mentioned in the BrandZ US top 100 list are the world's most trusted brands.</t>
  </si>
  <si>
    <t>Kantar Brand Footprint vs. Kantar BrandZ?!</t>
  </si>
  <si>
    <t>@BarillaUS, @Barilla</t>
  </si>
  <si>
    <t>@Pepsi</t>
  </si>
  <si>
    <t>@Unilever</t>
  </si>
  <si>
    <t>@MDLZ</t>
  </si>
  <si>
    <t>@TysonFoods</t>
  </si>
  <si>
    <t>@FerreroNACorp</t>
  </si>
  <si>
    <t>@KraftBrand</t>
  </si>
  <si>
    <t>@PepperridgeFarm</t>
  </si>
  <si>
    <t>@Pillsbury</t>
  </si>
  <si>
    <t>@HeinzUK</t>
  </si>
  <si>
    <t>@LAYS</t>
  </si>
  <si>
    <t>CSA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</si>
</sst>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2"/>
      <color theme="1"/>
      <name val="Arial"/>
      <family val="2"/>
    </font>
    <font>
      <b/>
      <sz val="12"/>
      <color theme="1"/>
      <name val="Arial"/>
      <family val="2"/>
    </font>
    <font>
      <b/>
      <sz val="16"/>
      <color theme="1"/>
      <name val="Arial"/>
      <family val="2"/>
    </font>
    <font>
      <sz val="12"/>
      <name val="Arial"/>
      <family val="2"/>
    </font>
    <font>
      <sz val="12"/>
      <color rgb="FF606060"/>
      <name val="Arial"/>
      <family val="2"/>
    </font>
    <font>
      <sz val="12"/>
      <color theme="5"/>
      <name val="Arial"/>
      <family val="2"/>
    </font>
    <font>
      <sz val="12"/>
      <color rgb="FFC00000"/>
      <name val="Arial"/>
      <family val="2"/>
    </font>
    <font>
      <b/>
      <sz val="14"/>
      <color theme="1"/>
      <name val="Arial"/>
      <family val="2"/>
    </font>
    <font>
      <sz val="12"/>
      <color rgb="FFC00000"/>
      <name val="Calibri"/>
      <family val="2"/>
      <scheme val="minor"/>
    </font>
  </fonts>
  <fills count="3">
    <fill>
      <patternFill patternType="none"/>
    </fill>
    <fill>
      <patternFill patternType="gray125"/>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94">
    <xf numFmtId="0" fontId="0" fillId="0" borderId="0" xfId="0"/>
    <xf numFmtId="0" fontId="1" fillId="0" borderId="0" xfId="0" applyFont="1"/>
    <xf numFmtId="0" fontId="1" fillId="0" borderId="0" xfId="0" applyFont="1" applyAlignment="1">
      <alignment vertical="center"/>
    </xf>
    <xf numFmtId="0" fontId="3" fillId="0" borderId="0" xfId="0" applyFont="1"/>
    <xf numFmtId="0" fontId="4" fillId="0" borderId="5" xfId="0" applyFont="1" applyBorder="1" applyAlignment="1">
      <alignment vertical="center" wrapText="1"/>
    </xf>
    <xf numFmtId="0" fontId="1" fillId="0" borderId="0" xfId="0" quotePrefix="1" applyFont="1" applyAlignment="1">
      <alignment vertical="center"/>
    </xf>
    <xf numFmtId="0" fontId="0" fillId="0" borderId="7" xfId="0" applyBorder="1"/>
    <xf numFmtId="0" fontId="2" fillId="0" borderId="2" xfId="0" applyFont="1" applyBorder="1" applyAlignment="1">
      <alignment horizontal="center" vertical="center" wrapText="1"/>
    </xf>
    <xf numFmtId="0" fontId="1" fillId="0" borderId="4" xfId="0" applyFont="1" applyBorder="1" applyAlignment="1">
      <alignment horizontal="center" wrapText="1"/>
    </xf>
    <xf numFmtId="0" fontId="2" fillId="0" borderId="4" xfId="0" applyFont="1" applyBorder="1" applyAlignment="1">
      <alignment horizontal="center" vertical="center" wrapText="1"/>
    </xf>
    <xf numFmtId="0" fontId="1" fillId="0" borderId="4" xfId="0" applyFont="1" applyBorder="1" applyAlignment="1">
      <alignment horizontal="center" vertical="center" wrapText="1"/>
    </xf>
    <xf numFmtId="0" fontId="1" fillId="0" borderId="8" xfId="0" quotePrefix="1" applyFont="1" applyBorder="1" applyAlignment="1">
      <alignment horizontal="left" vertical="center"/>
    </xf>
    <xf numFmtId="0" fontId="5" fillId="0" borderId="0" xfId="0" applyFont="1" applyAlignment="1">
      <alignment horizontal="left" vertical="center" wrapText="1"/>
    </xf>
    <xf numFmtId="0" fontId="1" fillId="0" borderId="0" xfId="0" applyFont="1" applyAlignment="1">
      <alignment horizontal="center" vertical="center"/>
    </xf>
    <xf numFmtId="0" fontId="1" fillId="0" borderId="0" xfId="0" quotePrefix="1" applyFont="1"/>
    <xf numFmtId="0" fontId="1" fillId="0" borderId="0" xfId="0" quotePrefix="1" applyFont="1" applyFill="1" applyBorder="1"/>
    <xf numFmtId="0" fontId="0" fillId="0" borderId="0" xfId="0" applyAlignment="1">
      <alignment horizontal="center"/>
    </xf>
    <xf numFmtId="0" fontId="1" fillId="0" borderId="0" xfId="0" applyFont="1" applyAlignment="1">
      <alignment horizontal="center"/>
    </xf>
    <xf numFmtId="0" fontId="1" fillId="0" borderId="7" xfId="0" applyFont="1" applyBorder="1"/>
    <xf numFmtId="0" fontId="1" fillId="0" borderId="0" xfId="0" quotePrefix="1" applyFont="1" applyAlignment="1">
      <alignment horizontal="center"/>
    </xf>
    <xf numFmtId="0" fontId="1" fillId="0" borderId="0" xfId="0" quotePrefix="1" applyFont="1" applyBorder="1" applyAlignment="1">
      <alignment horizontal="left" vertical="center"/>
    </xf>
    <xf numFmtId="0" fontId="0" fillId="0" borderId="0" xfId="0" applyFill="1"/>
    <xf numFmtId="0" fontId="7" fillId="0" borderId="0" xfId="0" applyFont="1"/>
    <xf numFmtId="0" fontId="1" fillId="0" borderId="0" xfId="0" quotePrefix="1" applyFont="1" applyBorder="1"/>
    <xf numFmtId="0" fontId="1" fillId="0" borderId="0" xfId="0" applyFont="1" applyBorder="1" applyAlignment="1">
      <alignment horizontal="center"/>
    </xf>
    <xf numFmtId="0" fontId="1" fillId="0" borderId="3" xfId="0" quotePrefix="1" applyFont="1" applyBorder="1"/>
    <xf numFmtId="0" fontId="1" fillId="0" borderId="0" xfId="0" quotePrefix="1" applyFont="1" applyBorder="1" applyAlignment="1">
      <alignment vertical="center"/>
    </xf>
    <xf numFmtId="0" fontId="1" fillId="0" borderId="0" xfId="0" quotePrefix="1" applyFont="1" applyFill="1" applyBorder="1" applyAlignment="1">
      <alignment vertical="center"/>
    </xf>
    <xf numFmtId="0" fontId="2" fillId="0" borderId="5" xfId="0" applyFont="1" applyBorder="1" applyAlignment="1">
      <alignment horizontal="center" vertical="center"/>
    </xf>
    <xf numFmtId="0" fontId="1" fillId="0" borderId="9" xfId="0" applyFont="1" applyBorder="1"/>
    <xf numFmtId="0" fontId="7" fillId="0" borderId="9" xfId="0" applyFont="1" applyBorder="1"/>
    <xf numFmtId="0" fontId="1" fillId="0" borderId="10" xfId="0" applyFont="1" applyBorder="1"/>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wrapText="1"/>
    </xf>
    <xf numFmtId="0" fontId="2" fillId="0" borderId="1" xfId="0" applyFont="1" applyBorder="1" applyAlignment="1">
      <alignment horizontal="center" vertical="center"/>
    </xf>
    <xf numFmtId="0" fontId="0" fillId="0" borderId="6" xfId="0" applyBorder="1"/>
    <xf numFmtId="0" fontId="1" fillId="0" borderId="11" xfId="0" quotePrefix="1" applyFont="1" applyBorder="1"/>
    <xf numFmtId="0" fontId="1" fillId="0" borderId="12" xfId="0" applyFont="1" applyBorder="1"/>
    <xf numFmtId="0" fontId="1" fillId="0" borderId="12" xfId="0" applyFont="1" applyBorder="1" applyAlignment="1">
      <alignment horizontal="center"/>
    </xf>
    <xf numFmtId="0" fontId="1" fillId="0" borderId="12" xfId="0" quotePrefix="1" applyFont="1" applyBorder="1"/>
    <xf numFmtId="0" fontId="0" fillId="0" borderId="13" xfId="0" applyBorder="1"/>
    <xf numFmtId="0" fontId="1" fillId="0" borderId="13" xfId="0" applyFont="1" applyBorder="1"/>
    <xf numFmtId="0" fontId="8" fillId="0" borderId="0" xfId="0" applyFont="1" applyAlignment="1">
      <alignment horizontal="center" vertical="center"/>
    </xf>
    <xf numFmtId="0" fontId="6" fillId="0" borderId="0" xfId="0" applyFont="1" applyAlignment="1">
      <alignment horizontal="center"/>
    </xf>
    <xf numFmtId="0" fontId="0" fillId="0" borderId="9" xfId="0" applyBorder="1"/>
    <xf numFmtId="0" fontId="7" fillId="0" borderId="10" xfId="0" applyFont="1" applyBorder="1"/>
    <xf numFmtId="0" fontId="7" fillId="0" borderId="8" xfId="0" quotePrefix="1" applyFont="1" applyBorder="1" applyAlignment="1">
      <alignment horizontal="left" vertical="center"/>
    </xf>
    <xf numFmtId="0" fontId="9" fillId="0" borderId="0" xfId="0" applyFont="1" applyFill="1"/>
    <xf numFmtId="0" fontId="9" fillId="0" borderId="9" xfId="0" applyFont="1" applyBorder="1"/>
    <xf numFmtId="0" fontId="9" fillId="0" borderId="0" xfId="0" applyFont="1"/>
    <xf numFmtId="0" fontId="7" fillId="0" borderId="0" xfId="0" applyFont="1" applyAlignment="1">
      <alignment horizontal="center"/>
    </xf>
    <xf numFmtId="0" fontId="7" fillId="0" borderId="0" xfId="0" applyFont="1" applyAlignment="1">
      <alignment horizontal="center" vertical="center"/>
    </xf>
    <xf numFmtId="0" fontId="7" fillId="0" borderId="0" xfId="0" applyFont="1" applyBorder="1" applyAlignment="1">
      <alignment horizontal="center"/>
    </xf>
    <xf numFmtId="0" fontId="7" fillId="0" borderId="0" xfId="0" quotePrefix="1" applyFont="1" applyBorder="1" applyAlignment="1">
      <alignment horizontal="left" vertical="center"/>
    </xf>
    <xf numFmtId="0" fontId="9" fillId="0" borderId="0" xfId="0" applyFont="1" applyBorder="1"/>
    <xf numFmtId="0" fontId="7" fillId="0" borderId="0" xfId="0" quotePrefix="1" applyFont="1"/>
    <xf numFmtId="0" fontId="7" fillId="0" borderId="11" xfId="0" quotePrefix="1" applyFont="1" applyBorder="1" applyAlignment="1">
      <alignment horizontal="left" vertical="center"/>
    </xf>
    <xf numFmtId="0" fontId="7" fillId="0" borderId="12" xfId="0" applyFont="1" applyBorder="1" applyAlignment="1">
      <alignment horizontal="center"/>
    </xf>
    <xf numFmtId="0" fontId="7" fillId="0" borderId="12" xfId="0" applyFont="1" applyBorder="1" applyAlignment="1">
      <alignment horizontal="center" vertical="center"/>
    </xf>
    <xf numFmtId="0" fontId="9" fillId="0" borderId="12" xfId="0" applyFont="1" applyBorder="1"/>
    <xf numFmtId="0" fontId="7" fillId="0" borderId="12" xfId="0" applyFont="1" applyBorder="1"/>
    <xf numFmtId="0" fontId="9" fillId="0" borderId="10" xfId="0" applyFont="1" applyBorder="1"/>
    <xf numFmtId="0" fontId="7" fillId="0" borderId="7" xfId="0" applyFont="1" applyBorder="1"/>
    <xf numFmtId="0" fontId="1" fillId="0" borderId="0" xfId="0" applyFont="1" applyFill="1"/>
    <xf numFmtId="0" fontId="1" fillId="0" borderId="0" xfId="0" applyFont="1" applyFill="1" applyAlignment="1">
      <alignment horizontal="center"/>
    </xf>
    <xf numFmtId="0" fontId="7" fillId="0" borderId="0" xfId="0" applyFont="1" applyFill="1"/>
    <xf numFmtId="0" fontId="7" fillId="0" borderId="0" xfId="0" quotePrefix="1" applyFont="1" applyFill="1" applyAlignment="1">
      <alignment horizontal="center"/>
    </xf>
    <xf numFmtId="0" fontId="7" fillId="0" borderId="0" xfId="0" applyFont="1" applyFill="1" applyAlignment="1">
      <alignment horizontal="center"/>
    </xf>
    <xf numFmtId="0" fontId="1" fillId="0" borderId="12" xfId="0" applyFont="1" applyBorder="1" applyAlignment="1"/>
    <xf numFmtId="0" fontId="8" fillId="2" borderId="0" xfId="0" applyFont="1" applyFill="1"/>
    <xf numFmtId="0" fontId="1" fillId="0" borderId="0" xfId="0" quotePrefix="1" applyFont="1" applyFill="1"/>
    <xf numFmtId="0" fontId="1" fillId="0" borderId="0" xfId="0" applyFont="1" applyBorder="1"/>
    <xf numFmtId="0" fontId="7" fillId="0" borderId="0" xfId="0" applyFont="1" applyFill="1" applyBorder="1"/>
    <xf numFmtId="0" fontId="7" fillId="0" borderId="0" xfId="0" applyFont="1" applyBorder="1"/>
    <xf numFmtId="0" fontId="7" fillId="0" borderId="0" xfId="0" quotePrefix="1" applyFont="1" applyFill="1" applyBorder="1"/>
    <xf numFmtId="0" fontId="0" fillId="2" borderId="0" xfId="0" applyFill="1"/>
    <xf numFmtId="0" fontId="6" fillId="0" borderId="0" xfId="0" applyFont="1" applyFill="1" applyAlignment="1">
      <alignment horizontal="center"/>
    </xf>
    <xf numFmtId="0" fontId="7" fillId="0" borderId="0" xfId="0" quotePrefix="1" applyFont="1" applyBorder="1" applyAlignment="1">
      <alignment vertical="center"/>
    </xf>
    <xf numFmtId="0" fontId="7" fillId="0" borderId="0" xfId="0" quotePrefix="1" applyFont="1" applyFill="1" applyBorder="1" applyAlignment="1">
      <alignment vertical="center"/>
    </xf>
    <xf numFmtId="0" fontId="1" fillId="0" borderId="12" xfId="0" quotePrefix="1" applyFont="1" applyBorder="1" applyAlignment="1">
      <alignment vertical="center"/>
    </xf>
    <xf numFmtId="0" fontId="4" fillId="0" borderId="9" xfId="0" applyFont="1" applyBorder="1" applyAlignment="1">
      <alignment vertical="center" wrapText="1"/>
    </xf>
    <xf numFmtId="0" fontId="7" fillId="0" borderId="9" xfId="0" applyFont="1" applyBorder="1" applyAlignment="1">
      <alignment vertical="center" wrapText="1"/>
    </xf>
    <xf numFmtId="0" fontId="4" fillId="0" borderId="9" xfId="0" applyFont="1" applyFill="1" applyBorder="1" applyAlignment="1">
      <alignment vertical="center" wrapText="1"/>
    </xf>
    <xf numFmtId="0" fontId="7" fillId="0" borderId="9" xfId="0" applyFont="1" applyFill="1" applyBorder="1" applyAlignment="1">
      <alignment vertical="center" wrapText="1"/>
    </xf>
    <xf numFmtId="0" fontId="4" fillId="0" borderId="10" xfId="0" applyFont="1" applyBorder="1" applyAlignment="1">
      <alignment vertical="center" wrapText="1"/>
    </xf>
    <xf numFmtId="0" fontId="1" fillId="0" borderId="7" xfId="0" applyFont="1" applyBorder="1" applyAlignment="1">
      <alignment horizontal="center"/>
    </xf>
    <xf numFmtId="0" fontId="1" fillId="0" borderId="7" xfId="0" quotePrefix="1" applyFont="1" applyBorder="1" applyAlignment="1">
      <alignment horizontal="center"/>
    </xf>
    <xf numFmtId="0" fontId="1" fillId="0" borderId="13" xfId="0" applyFont="1" applyBorder="1" applyAlignment="1">
      <alignment horizontal="center"/>
    </xf>
    <xf numFmtId="0" fontId="7" fillId="0" borderId="7" xfId="0" applyFont="1" applyBorder="1" applyAlignment="1">
      <alignment horizontal="center"/>
    </xf>
    <xf numFmtId="0" fontId="7" fillId="0" borderId="13" xfId="0" applyFont="1" applyBorder="1" applyAlignment="1">
      <alignment horizontal="center"/>
    </xf>
    <xf numFmtId="0" fontId="9" fillId="0" borderId="7" xfId="0" applyFont="1" applyBorder="1"/>
    <xf numFmtId="0" fontId="7" fillId="0" borderId="0" xfId="0" quotePrefix="1" applyFont="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3</xdr:row>
      <xdr:rowOff>0</xdr:rowOff>
    </xdr:from>
    <xdr:to>
      <xdr:col>21</xdr:col>
      <xdr:colOff>533400</xdr:colOff>
      <xdr:row>46</xdr:row>
      <xdr:rowOff>0</xdr:rowOff>
    </xdr:to>
    <xdr:pic>
      <xdr:nvPicPr>
        <xdr:cNvPr id="2" name="Grafik 1">
          <a:extLst>
            <a:ext uri="{FF2B5EF4-FFF2-40B4-BE49-F238E27FC236}">
              <a16:creationId xmlns:a16="http://schemas.microsoft.com/office/drawing/2014/main" id="{CC83B366-73B3-2143-82C3-4F5B2FFA72B7}"/>
            </a:ext>
          </a:extLst>
        </xdr:cNvPr>
        <xdr:cNvPicPr>
          <a:picLocks noChangeAspect="1"/>
        </xdr:cNvPicPr>
      </xdr:nvPicPr>
      <xdr:blipFill>
        <a:blip xmlns:r="http://schemas.openxmlformats.org/officeDocument/2006/relationships" r:embed="rId1"/>
        <a:stretch>
          <a:fillRect/>
        </a:stretch>
      </xdr:blipFill>
      <xdr:spPr>
        <a:xfrm>
          <a:off x="10731500" y="609600"/>
          <a:ext cx="7137400" cy="8737600"/>
        </a:xfrm>
        <a:prstGeom prst="rect">
          <a:avLst/>
        </a:prstGeom>
      </xdr:spPr>
    </xdr:pic>
    <xdr:clientData/>
  </xdr:twoCellAnchor>
  <xdr:twoCellAnchor editAs="oneCell">
    <xdr:from>
      <xdr:col>6</xdr:col>
      <xdr:colOff>533400</xdr:colOff>
      <xdr:row>33</xdr:row>
      <xdr:rowOff>12700</xdr:rowOff>
    </xdr:from>
    <xdr:to>
      <xdr:col>12</xdr:col>
      <xdr:colOff>508000</xdr:colOff>
      <xdr:row>45</xdr:row>
      <xdr:rowOff>114300</xdr:rowOff>
    </xdr:to>
    <xdr:pic>
      <xdr:nvPicPr>
        <xdr:cNvPr id="3" name="Grafik 2">
          <a:extLst>
            <a:ext uri="{FF2B5EF4-FFF2-40B4-BE49-F238E27FC236}">
              <a16:creationId xmlns:a16="http://schemas.microsoft.com/office/drawing/2014/main" id="{10FC3F05-DDD4-4E48-BC67-F93DBC24F717}"/>
            </a:ext>
          </a:extLst>
        </xdr:cNvPr>
        <xdr:cNvPicPr>
          <a:picLocks noChangeAspect="1"/>
        </xdr:cNvPicPr>
      </xdr:nvPicPr>
      <xdr:blipFill>
        <a:blip xmlns:r="http://schemas.openxmlformats.org/officeDocument/2006/relationships" r:embed="rId2"/>
        <a:stretch>
          <a:fillRect/>
        </a:stretch>
      </xdr:blipFill>
      <xdr:spPr>
        <a:xfrm>
          <a:off x="5486400" y="6718300"/>
          <a:ext cx="4927600" cy="2540000"/>
        </a:xfrm>
        <a:prstGeom prst="rect">
          <a:avLst/>
        </a:prstGeom>
      </xdr:spPr>
    </xdr:pic>
    <xdr:clientData/>
  </xdr:twoCellAnchor>
  <xdr:twoCellAnchor editAs="oneCell">
    <xdr:from>
      <xdr:col>6</xdr:col>
      <xdr:colOff>304800</xdr:colOff>
      <xdr:row>44</xdr:row>
      <xdr:rowOff>190500</xdr:rowOff>
    </xdr:from>
    <xdr:to>
      <xdr:col>12</xdr:col>
      <xdr:colOff>279400</xdr:colOff>
      <xdr:row>58</xdr:row>
      <xdr:rowOff>50800</xdr:rowOff>
    </xdr:to>
    <xdr:pic>
      <xdr:nvPicPr>
        <xdr:cNvPr id="4" name="Grafik 3">
          <a:extLst>
            <a:ext uri="{FF2B5EF4-FFF2-40B4-BE49-F238E27FC236}">
              <a16:creationId xmlns:a16="http://schemas.microsoft.com/office/drawing/2014/main" id="{97DB3546-AA85-4149-868B-8959A9B3498B}"/>
            </a:ext>
          </a:extLst>
        </xdr:cNvPr>
        <xdr:cNvPicPr>
          <a:picLocks noChangeAspect="1"/>
        </xdr:cNvPicPr>
      </xdr:nvPicPr>
      <xdr:blipFill>
        <a:blip xmlns:r="http://schemas.openxmlformats.org/officeDocument/2006/relationships" r:embed="rId3"/>
        <a:stretch>
          <a:fillRect/>
        </a:stretch>
      </xdr:blipFill>
      <xdr:spPr>
        <a:xfrm>
          <a:off x="5257800" y="9131300"/>
          <a:ext cx="4927600" cy="2705100"/>
        </a:xfrm>
        <a:prstGeom prst="rect">
          <a:avLst/>
        </a:prstGeom>
      </xdr:spPr>
    </xdr:pic>
    <xdr:clientData/>
  </xdr:twoCellAnchor>
  <xdr:twoCellAnchor editAs="oneCell">
    <xdr:from>
      <xdr:col>6</xdr:col>
      <xdr:colOff>381000</xdr:colOff>
      <xdr:row>58</xdr:row>
      <xdr:rowOff>63500</xdr:rowOff>
    </xdr:from>
    <xdr:to>
      <xdr:col>12</xdr:col>
      <xdr:colOff>292100</xdr:colOff>
      <xdr:row>73</xdr:row>
      <xdr:rowOff>190500</xdr:rowOff>
    </xdr:to>
    <xdr:pic>
      <xdr:nvPicPr>
        <xdr:cNvPr id="5" name="Grafik 4">
          <a:extLst>
            <a:ext uri="{FF2B5EF4-FFF2-40B4-BE49-F238E27FC236}">
              <a16:creationId xmlns:a16="http://schemas.microsoft.com/office/drawing/2014/main" id="{330FECC6-CDF3-794B-933D-BEB8541BAED2}"/>
            </a:ext>
          </a:extLst>
        </xdr:cNvPr>
        <xdr:cNvPicPr>
          <a:picLocks noChangeAspect="1"/>
        </xdr:cNvPicPr>
      </xdr:nvPicPr>
      <xdr:blipFill>
        <a:blip xmlns:r="http://schemas.openxmlformats.org/officeDocument/2006/relationships" r:embed="rId4"/>
        <a:stretch>
          <a:fillRect/>
        </a:stretch>
      </xdr:blipFill>
      <xdr:spPr>
        <a:xfrm>
          <a:off x="5334000" y="11849100"/>
          <a:ext cx="4864100" cy="317500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8C5E9-C826-E24F-B441-CBBA78319F71}">
  <dimension ref="A1:J54"/>
  <sheetViews>
    <sheetView tabSelected="1" topLeftCell="A15" zoomScale="85" zoomScaleNormal="85" workbookViewId="0">
      <selection activeCell="B8" sqref="B8"/>
    </sheetView>
  </sheetViews>
  <sheetFormatPr baseColWidth="10" defaultRowHeight="16" x14ac:dyDescent="0.2"/>
  <cols>
    <col min="2" max="2" width="30.6640625" customWidth="1"/>
    <col min="3" max="3" width="27.6640625" style="2" bestFit="1" customWidth="1"/>
    <col min="4" max="4" width="16.5" style="17" customWidth="1"/>
    <col min="5" max="5" width="10.83203125" style="17"/>
    <col min="6" max="6" width="10.83203125" style="1"/>
    <col min="7" max="7" width="15" style="1" bestFit="1" customWidth="1"/>
    <col min="8" max="8" width="10.83203125" style="1"/>
    <col min="9" max="9" width="10.83203125" style="16"/>
    <col min="10" max="10" width="13.83203125" style="1" bestFit="1" customWidth="1"/>
  </cols>
  <sheetData>
    <row r="1" spans="1:10" ht="20" x14ac:dyDescent="0.2">
      <c r="A1" s="3"/>
      <c r="B1" s="71" t="s">
        <v>300</v>
      </c>
      <c r="C1" s="77"/>
    </row>
    <row r="2" spans="1:10" ht="195" customHeight="1" x14ac:dyDescent="0.2">
      <c r="B2" s="12" t="s">
        <v>299</v>
      </c>
      <c r="C2" s="44" t="s">
        <v>271</v>
      </c>
    </row>
    <row r="3" spans="1:10" x14ac:dyDescent="0.2">
      <c r="B3" s="70"/>
      <c r="C3"/>
    </row>
    <row r="4" spans="1:10" ht="51" x14ac:dyDescent="0.2">
      <c r="B4" s="28" t="s">
        <v>0</v>
      </c>
      <c r="C4" s="32" t="s">
        <v>3</v>
      </c>
      <c r="D4" s="35" t="s">
        <v>106</v>
      </c>
      <c r="E4" s="32" t="s">
        <v>1</v>
      </c>
      <c r="F4" s="33" t="s">
        <v>2</v>
      </c>
      <c r="G4" s="33" t="s">
        <v>192</v>
      </c>
      <c r="H4" s="32" t="s">
        <v>1</v>
      </c>
      <c r="I4" s="35" t="s">
        <v>106</v>
      </c>
      <c r="J4" s="34" t="s">
        <v>107</v>
      </c>
    </row>
    <row r="5" spans="1:10" ht="17" x14ac:dyDescent="0.2">
      <c r="B5" s="4" t="s">
        <v>4</v>
      </c>
      <c r="C5" s="20" t="s">
        <v>185</v>
      </c>
      <c r="D5" s="17" t="s">
        <v>209</v>
      </c>
      <c r="E5" s="13" t="s">
        <v>57</v>
      </c>
      <c r="G5" s="20" t="s">
        <v>55</v>
      </c>
      <c r="H5" s="17" t="s">
        <v>57</v>
      </c>
      <c r="I5" s="87" t="s">
        <v>215</v>
      </c>
      <c r="J5" s="18"/>
    </row>
    <row r="6" spans="1:10" ht="17" x14ac:dyDescent="0.2">
      <c r="B6" s="82" t="s">
        <v>5</v>
      </c>
      <c r="C6" s="5" t="s">
        <v>307</v>
      </c>
      <c r="E6" s="17" t="s">
        <v>59</v>
      </c>
      <c r="G6" s="26" t="s">
        <v>54</v>
      </c>
      <c r="H6" s="17" t="s">
        <v>57</v>
      </c>
      <c r="I6" s="17" t="s">
        <v>209</v>
      </c>
      <c r="J6" s="18"/>
    </row>
    <row r="7" spans="1:10" ht="17" x14ac:dyDescent="0.2">
      <c r="B7" s="82" t="s">
        <v>6</v>
      </c>
      <c r="C7" s="26" t="s">
        <v>311</v>
      </c>
      <c r="E7" s="17" t="s">
        <v>59</v>
      </c>
      <c r="G7" s="23" t="s">
        <v>60</v>
      </c>
      <c r="H7" s="17" t="str">
        <f>VLOOKUP(G7,'COREBRAND BRAND POWER US 2020'!$G$5:$H$54,2,FALSE)</f>
        <v>Y</v>
      </c>
      <c r="I7" s="17"/>
      <c r="J7" s="18"/>
    </row>
    <row r="8" spans="1:10" ht="17" x14ac:dyDescent="0.2">
      <c r="B8" s="82" t="s">
        <v>7</v>
      </c>
      <c r="C8" s="26" t="s">
        <v>56</v>
      </c>
      <c r="E8" s="17" t="s">
        <v>57</v>
      </c>
      <c r="G8" s="73"/>
      <c r="H8" s="17"/>
      <c r="I8" s="17"/>
      <c r="J8" s="18" t="s">
        <v>312</v>
      </c>
    </row>
    <row r="9" spans="1:10" ht="17" x14ac:dyDescent="0.2">
      <c r="B9" s="82" t="s">
        <v>8</v>
      </c>
      <c r="C9" s="5" t="s">
        <v>308</v>
      </c>
      <c r="E9" s="17" t="s">
        <v>59</v>
      </c>
      <c r="G9" s="26" t="s">
        <v>62</v>
      </c>
      <c r="H9" s="17" t="s">
        <v>57</v>
      </c>
      <c r="I9" s="17" t="s">
        <v>209</v>
      </c>
      <c r="J9" s="18"/>
    </row>
    <row r="10" spans="1:10" ht="17" x14ac:dyDescent="0.2">
      <c r="B10" s="82" t="s">
        <v>9</v>
      </c>
      <c r="C10" s="26" t="s">
        <v>302</v>
      </c>
      <c r="E10" s="17" t="s">
        <v>59</v>
      </c>
      <c r="G10" s="23" t="s">
        <v>60</v>
      </c>
      <c r="H10" s="17" t="str">
        <f>VLOOKUP(G10,'COREBRAND BRAND POWER US 2020'!$G$5:$H$54,2,FALSE)</f>
        <v>Y</v>
      </c>
      <c r="I10" s="17"/>
      <c r="J10" s="18"/>
    </row>
    <row r="11" spans="1:10" ht="17" x14ac:dyDescent="0.2">
      <c r="B11" s="82" t="s">
        <v>10</v>
      </c>
      <c r="C11" s="5" t="s">
        <v>309</v>
      </c>
      <c r="E11" s="17" t="s">
        <v>59</v>
      </c>
      <c r="G11" s="26" t="s">
        <v>61</v>
      </c>
      <c r="H11" s="17" t="s">
        <v>57</v>
      </c>
      <c r="I11" s="17" t="s">
        <v>215</v>
      </c>
      <c r="J11" s="18"/>
    </row>
    <row r="12" spans="1:10" ht="17" x14ac:dyDescent="0.2">
      <c r="B12" s="82" t="s">
        <v>11</v>
      </c>
      <c r="C12" s="26" t="s">
        <v>54</v>
      </c>
      <c r="E12" s="17" t="s">
        <v>57</v>
      </c>
      <c r="G12" s="73"/>
      <c r="H12" s="17"/>
      <c r="I12" s="17"/>
      <c r="J12" s="18"/>
    </row>
    <row r="13" spans="1:10" ht="17" x14ac:dyDescent="0.2">
      <c r="B13" s="82" t="s">
        <v>12</v>
      </c>
      <c r="C13" s="26" t="s">
        <v>105</v>
      </c>
      <c r="D13" s="17" t="s">
        <v>209</v>
      </c>
      <c r="E13" s="13" t="s">
        <v>57</v>
      </c>
      <c r="F13"/>
      <c r="G13" s="14" t="s">
        <v>63</v>
      </c>
      <c r="H13" s="13" t="s">
        <v>57</v>
      </c>
      <c r="I13" s="24" t="s">
        <v>209</v>
      </c>
      <c r="J13" s="18"/>
    </row>
    <row r="14" spans="1:10" ht="17" x14ac:dyDescent="0.2">
      <c r="B14" s="82" t="s">
        <v>13</v>
      </c>
      <c r="C14" s="26" t="s">
        <v>62</v>
      </c>
      <c r="D14" s="17" t="s">
        <v>209</v>
      </c>
      <c r="E14" s="17" t="s">
        <v>57</v>
      </c>
      <c r="G14" s="73"/>
      <c r="H14" s="17"/>
      <c r="I14" s="17"/>
      <c r="J14" s="18"/>
    </row>
    <row r="15" spans="1:10" ht="17" x14ac:dyDescent="0.2">
      <c r="B15" s="82" t="s">
        <v>14</v>
      </c>
      <c r="C15" s="26" t="s">
        <v>64</v>
      </c>
      <c r="E15" s="17" t="s">
        <v>59</v>
      </c>
      <c r="H15" s="17"/>
      <c r="I15" s="17"/>
      <c r="J15" s="18"/>
    </row>
    <row r="16" spans="1:10" ht="17" x14ac:dyDescent="0.2">
      <c r="B16" s="82" t="s">
        <v>15</v>
      </c>
      <c r="C16" s="26" t="s">
        <v>65</v>
      </c>
      <c r="E16" s="17" t="s">
        <v>59</v>
      </c>
      <c r="G16" s="14" t="s">
        <v>60</v>
      </c>
      <c r="H16" s="17" t="str">
        <f>VLOOKUP(G16,'COREBRAND BRAND POWER US 2020'!$G$5:$H$54,2,FALSE)</f>
        <v>Y</v>
      </c>
      <c r="I16" s="17"/>
      <c r="J16" s="18"/>
    </row>
    <row r="17" spans="2:10" ht="17" x14ac:dyDescent="0.2">
      <c r="B17" s="82" t="s">
        <v>16</v>
      </c>
      <c r="C17" s="26" t="s">
        <v>66</v>
      </c>
      <c r="E17" s="17" t="s">
        <v>59</v>
      </c>
      <c r="H17" s="17"/>
      <c r="I17" s="17"/>
      <c r="J17" s="18"/>
    </row>
    <row r="18" spans="2:10" ht="17" x14ac:dyDescent="0.2">
      <c r="B18" s="82" t="s">
        <v>17</v>
      </c>
      <c r="C18" s="26" t="s">
        <v>67</v>
      </c>
      <c r="E18" s="17" t="s">
        <v>59</v>
      </c>
      <c r="G18" s="14" t="s">
        <v>58</v>
      </c>
      <c r="H18" s="17" t="s">
        <v>57</v>
      </c>
      <c r="I18" s="17" t="s">
        <v>215</v>
      </c>
      <c r="J18" s="18" t="s">
        <v>104</v>
      </c>
    </row>
    <row r="19" spans="2:10" ht="17" x14ac:dyDescent="0.2">
      <c r="B19" s="82" t="s">
        <v>18</v>
      </c>
      <c r="C19" s="26" t="s">
        <v>68</v>
      </c>
      <c r="E19" s="17" t="s">
        <v>59</v>
      </c>
      <c r="G19" s="14" t="s">
        <v>60</v>
      </c>
      <c r="H19" s="17" t="str">
        <f>VLOOKUP(G19,'COREBRAND BRAND POWER US 2020'!$G$5:$H$54,2,FALSE)</f>
        <v>Y</v>
      </c>
      <c r="I19" s="17"/>
      <c r="J19" s="18"/>
    </row>
    <row r="20" spans="2:10" s="51" customFormat="1" ht="17" x14ac:dyDescent="0.2">
      <c r="B20" s="83" t="s">
        <v>19</v>
      </c>
      <c r="C20" s="79" t="s">
        <v>69</v>
      </c>
      <c r="D20" s="52"/>
      <c r="E20" s="52" t="s">
        <v>59</v>
      </c>
      <c r="F20" s="22"/>
      <c r="G20" s="22"/>
      <c r="H20" s="52"/>
      <c r="I20" s="52"/>
      <c r="J20" s="64"/>
    </row>
    <row r="21" spans="2:10" ht="17" x14ac:dyDescent="0.2">
      <c r="B21" s="82" t="s">
        <v>20</v>
      </c>
      <c r="C21" s="26" t="s">
        <v>70</v>
      </c>
      <c r="D21" s="17" t="s">
        <v>209</v>
      </c>
      <c r="E21" s="17" t="s">
        <v>57</v>
      </c>
      <c r="G21" s="14" t="s">
        <v>108</v>
      </c>
      <c r="H21" s="17" t="s">
        <v>59</v>
      </c>
      <c r="I21" s="17"/>
      <c r="J21" s="18"/>
    </row>
    <row r="22" spans="2:10" ht="17" x14ac:dyDescent="0.2">
      <c r="B22" s="82" t="s">
        <v>21</v>
      </c>
      <c r="C22" s="26" t="s">
        <v>71</v>
      </c>
      <c r="E22" s="17" t="s">
        <v>59</v>
      </c>
      <c r="G22" s="14" t="s">
        <v>63</v>
      </c>
      <c r="H22" s="17" t="str">
        <f>VLOOKUP(G22,'COREBRAND BRAND POWER US 2020'!$G$5:$H$54,2,FALSE)</f>
        <v>Y</v>
      </c>
      <c r="I22" s="17" t="str">
        <f>VLOOKUP(G22,'COREBRAND BRAND POWER US 2020'!$G$5:$I$54,3,FALSE)</f>
        <v>Rare</v>
      </c>
      <c r="J22" s="18"/>
    </row>
    <row r="23" spans="2:10" ht="17" x14ac:dyDescent="0.2">
      <c r="B23" s="82" t="s">
        <v>22</v>
      </c>
      <c r="C23" s="26" t="s">
        <v>72</v>
      </c>
      <c r="E23" s="17" t="s">
        <v>59</v>
      </c>
      <c r="G23" s="14" t="s">
        <v>60</v>
      </c>
      <c r="H23" s="17" t="str">
        <f>VLOOKUP(G23,'COREBRAND BRAND POWER US 2020'!$G$5:$H$54,2,FALSE)</f>
        <v>Y</v>
      </c>
      <c r="I23" s="17"/>
      <c r="J23" s="18"/>
    </row>
    <row r="24" spans="2:10" ht="17" x14ac:dyDescent="0.2">
      <c r="B24" s="82" t="s">
        <v>23</v>
      </c>
      <c r="C24" s="26" t="s">
        <v>73</v>
      </c>
      <c r="E24" s="17" t="s">
        <v>59</v>
      </c>
      <c r="G24" s="14" t="s">
        <v>58</v>
      </c>
      <c r="H24" s="17" t="s">
        <v>57</v>
      </c>
      <c r="I24" s="17" t="s">
        <v>215</v>
      </c>
      <c r="J24" s="18" t="s">
        <v>104</v>
      </c>
    </row>
    <row r="25" spans="2:10" ht="17" x14ac:dyDescent="0.2">
      <c r="B25" s="82" t="s">
        <v>24</v>
      </c>
      <c r="C25" s="26" t="s">
        <v>74</v>
      </c>
      <c r="E25" s="17" t="s">
        <v>59</v>
      </c>
      <c r="G25" s="14" t="s">
        <v>58</v>
      </c>
      <c r="H25" s="17" t="s">
        <v>57</v>
      </c>
      <c r="I25" s="17" t="s">
        <v>215</v>
      </c>
      <c r="J25" s="18" t="s">
        <v>104</v>
      </c>
    </row>
    <row r="26" spans="2:10" ht="17" x14ac:dyDescent="0.2">
      <c r="B26" s="82" t="s">
        <v>25</v>
      </c>
      <c r="C26" s="26" t="s">
        <v>75</v>
      </c>
      <c r="E26" s="17" t="s">
        <v>59</v>
      </c>
      <c r="G26" s="14" t="s">
        <v>56</v>
      </c>
      <c r="H26" s="17" t="s">
        <v>57</v>
      </c>
      <c r="I26" s="17"/>
      <c r="J26" s="18"/>
    </row>
    <row r="27" spans="2:10" ht="17" x14ac:dyDescent="0.2">
      <c r="B27" s="82" t="s">
        <v>26</v>
      </c>
      <c r="C27" s="26" t="s">
        <v>76</v>
      </c>
      <c r="D27" s="17" t="s">
        <v>215</v>
      </c>
      <c r="E27" s="17" t="s">
        <v>57</v>
      </c>
      <c r="G27" s="14" t="s">
        <v>304</v>
      </c>
      <c r="H27" s="17" t="s">
        <v>57</v>
      </c>
      <c r="I27" s="17"/>
      <c r="J27" s="18"/>
    </row>
    <row r="28" spans="2:10" ht="17" x14ac:dyDescent="0.2">
      <c r="B28" s="82" t="s">
        <v>27</v>
      </c>
      <c r="C28" s="26" t="s">
        <v>77</v>
      </c>
      <c r="D28" s="17" t="s">
        <v>227</v>
      </c>
      <c r="E28" s="17" t="s">
        <v>57</v>
      </c>
      <c r="G28" s="5" t="s">
        <v>63</v>
      </c>
      <c r="H28" s="17" t="str">
        <f>VLOOKUP(G28,'COREBRAND BRAND POWER US 2020'!$G$5:$H$54,2,FALSE)</f>
        <v>Y</v>
      </c>
      <c r="I28" s="17" t="str">
        <f>VLOOKUP(G28,'COREBRAND BRAND POWER US 2020'!$G$5:$I$54,3,FALSE)</f>
        <v>Rare</v>
      </c>
      <c r="J28" s="18"/>
    </row>
    <row r="29" spans="2:10" ht="17" x14ac:dyDescent="0.2">
      <c r="B29" s="84" t="s">
        <v>28</v>
      </c>
      <c r="C29" s="27" t="s">
        <v>78</v>
      </c>
      <c r="D29" s="66" t="s">
        <v>215</v>
      </c>
      <c r="E29" s="66" t="s">
        <v>57</v>
      </c>
      <c r="F29" s="65"/>
      <c r="G29" s="72" t="s">
        <v>303</v>
      </c>
      <c r="H29" s="17" t="s">
        <v>57</v>
      </c>
      <c r="I29" s="17"/>
      <c r="J29" s="18"/>
    </row>
    <row r="30" spans="2:10" ht="17" x14ac:dyDescent="0.2">
      <c r="B30" s="84" t="s">
        <v>29</v>
      </c>
      <c r="C30" s="27" t="s">
        <v>79</v>
      </c>
      <c r="D30" s="66"/>
      <c r="E30" s="66" t="s">
        <v>59</v>
      </c>
      <c r="F30" s="65"/>
      <c r="G30" s="15" t="s">
        <v>55</v>
      </c>
      <c r="H30" s="17" t="str">
        <f>VLOOKUP(G30,'COREBRAND BRAND POWER US 2020'!$G$5:$H$54,2,FALSE)</f>
        <v>Y</v>
      </c>
      <c r="I30" s="17"/>
      <c r="J30" s="18"/>
    </row>
    <row r="31" spans="2:10" s="51" customFormat="1" ht="17" x14ac:dyDescent="0.2">
      <c r="B31" s="85" t="s">
        <v>30</v>
      </c>
      <c r="C31" s="80" t="s">
        <v>103</v>
      </c>
      <c r="D31" s="69"/>
      <c r="E31" s="68" t="s">
        <v>103</v>
      </c>
      <c r="F31" s="67"/>
      <c r="G31" s="74"/>
      <c r="H31" s="17"/>
      <c r="I31" s="17"/>
      <c r="J31" s="64"/>
    </row>
    <row r="32" spans="2:10" ht="17" x14ac:dyDescent="0.2">
      <c r="B32" s="84" t="s">
        <v>31</v>
      </c>
      <c r="C32" s="27" t="s">
        <v>80</v>
      </c>
      <c r="D32" s="78" t="s">
        <v>208</v>
      </c>
      <c r="E32" s="66" t="s">
        <v>57</v>
      </c>
      <c r="F32" s="65"/>
      <c r="G32" s="15" t="s">
        <v>230</v>
      </c>
      <c r="H32" s="17" t="str">
        <f>VLOOKUP(G32,'COREBRAND BRAND POWER US 2020'!$G$5:$H$54,2,FALSE)</f>
        <v>Y</v>
      </c>
      <c r="I32" s="17" t="s">
        <v>209</v>
      </c>
      <c r="J32" s="18"/>
    </row>
    <row r="33" spans="2:10" s="51" customFormat="1" ht="17" x14ac:dyDescent="0.2">
      <c r="B33" s="85" t="s">
        <v>32</v>
      </c>
      <c r="C33" s="80" t="s">
        <v>99</v>
      </c>
      <c r="D33" s="69"/>
      <c r="E33" s="69" t="s">
        <v>59</v>
      </c>
      <c r="F33" s="67"/>
      <c r="G33" s="74"/>
      <c r="H33" s="52"/>
      <c r="I33" s="52"/>
      <c r="J33" s="64"/>
    </row>
    <row r="34" spans="2:10" ht="17" x14ac:dyDescent="0.2">
      <c r="B34" s="84" t="s">
        <v>33</v>
      </c>
      <c r="C34" s="27" t="s">
        <v>81</v>
      </c>
      <c r="D34" s="66"/>
      <c r="E34" s="66" t="s">
        <v>59</v>
      </c>
      <c r="F34" s="65"/>
      <c r="G34" s="23" t="s">
        <v>281</v>
      </c>
      <c r="H34" s="17" t="str">
        <f>VLOOKUP(G34,'COREBRAND BRAND POWER US 2020'!$G$5:$H$54,2,FALSE)</f>
        <v>Y</v>
      </c>
      <c r="I34" s="17"/>
      <c r="J34" s="18"/>
    </row>
    <row r="35" spans="2:10" ht="17" x14ac:dyDescent="0.2">
      <c r="B35" s="84" t="s">
        <v>34</v>
      </c>
      <c r="C35" s="5" t="s">
        <v>310</v>
      </c>
      <c r="D35" s="66"/>
      <c r="E35" s="66" t="s">
        <v>59</v>
      </c>
      <c r="F35" s="65"/>
      <c r="G35" s="27" t="s">
        <v>54</v>
      </c>
      <c r="H35" s="17" t="s">
        <v>57</v>
      </c>
      <c r="I35" s="17" t="s">
        <v>209</v>
      </c>
      <c r="J35" s="18"/>
    </row>
    <row r="36" spans="2:10" ht="17" x14ac:dyDescent="0.2">
      <c r="B36" s="84" t="s">
        <v>35</v>
      </c>
      <c r="C36" s="27" t="s">
        <v>82</v>
      </c>
      <c r="D36" s="66"/>
      <c r="E36" s="66" t="s">
        <v>59</v>
      </c>
      <c r="F36" s="65"/>
      <c r="G36" s="15" t="s">
        <v>305</v>
      </c>
      <c r="H36" s="17" t="s">
        <v>57</v>
      </c>
      <c r="I36" s="17" t="s">
        <v>215</v>
      </c>
      <c r="J36" s="18"/>
    </row>
    <row r="37" spans="2:10" s="51" customFormat="1" ht="17" x14ac:dyDescent="0.2">
      <c r="B37" s="85" t="s">
        <v>36</v>
      </c>
      <c r="C37" s="80" t="s">
        <v>101</v>
      </c>
      <c r="D37" s="69"/>
      <c r="E37" s="68" t="s">
        <v>103</v>
      </c>
      <c r="F37" s="67"/>
      <c r="G37" s="74"/>
      <c r="H37" s="17"/>
      <c r="I37" s="17"/>
      <c r="J37" s="64"/>
    </row>
    <row r="38" spans="2:10" s="51" customFormat="1" ht="17" x14ac:dyDescent="0.2">
      <c r="B38" s="85" t="s">
        <v>37</v>
      </c>
      <c r="C38" s="80" t="s">
        <v>98</v>
      </c>
      <c r="D38" s="69"/>
      <c r="E38" s="69" t="s">
        <v>59</v>
      </c>
      <c r="F38" s="67"/>
      <c r="G38" s="74"/>
      <c r="H38" s="17"/>
      <c r="I38" s="17"/>
      <c r="J38" s="64"/>
    </row>
    <row r="39" spans="2:10" ht="17" x14ac:dyDescent="0.2">
      <c r="B39" s="84" t="s">
        <v>38</v>
      </c>
      <c r="C39" s="27" t="s">
        <v>83</v>
      </c>
      <c r="D39" s="66"/>
      <c r="E39" s="66" t="s">
        <v>59</v>
      </c>
      <c r="F39" s="65"/>
      <c r="G39" s="23" t="s">
        <v>304</v>
      </c>
      <c r="H39" s="17" t="s">
        <v>57</v>
      </c>
      <c r="I39" s="17"/>
      <c r="J39" s="18"/>
    </row>
    <row r="40" spans="2:10" s="51" customFormat="1" ht="17" x14ac:dyDescent="0.2">
      <c r="B40" s="85" t="s">
        <v>39</v>
      </c>
      <c r="C40" s="80" t="s">
        <v>103</v>
      </c>
      <c r="D40" s="69"/>
      <c r="E40" s="69"/>
      <c r="F40" s="67"/>
      <c r="G40" s="74"/>
      <c r="H40" s="17"/>
      <c r="I40" s="17"/>
      <c r="J40" s="64"/>
    </row>
    <row r="41" spans="2:10" s="51" customFormat="1" ht="17" x14ac:dyDescent="0.2">
      <c r="B41" s="85" t="s">
        <v>40</v>
      </c>
      <c r="C41" s="80" t="s">
        <v>84</v>
      </c>
      <c r="D41" s="69"/>
      <c r="E41" s="69" t="s">
        <v>59</v>
      </c>
      <c r="F41" s="67"/>
      <c r="G41" s="74"/>
      <c r="H41" s="52"/>
      <c r="I41" s="52"/>
      <c r="J41" s="64"/>
    </row>
    <row r="42" spans="2:10" s="51" customFormat="1" ht="17" x14ac:dyDescent="0.2">
      <c r="B42" s="85" t="s">
        <v>41</v>
      </c>
      <c r="C42" s="80" t="s">
        <v>85</v>
      </c>
      <c r="D42" s="69"/>
      <c r="E42" s="69" t="s">
        <v>59</v>
      </c>
      <c r="F42" s="67"/>
      <c r="G42" s="76" t="s">
        <v>306</v>
      </c>
      <c r="H42" s="52" t="s">
        <v>59</v>
      </c>
      <c r="I42" s="52"/>
      <c r="J42" s="64"/>
    </row>
    <row r="43" spans="2:10" s="51" customFormat="1" ht="17" x14ac:dyDescent="0.2">
      <c r="B43" s="85" t="s">
        <v>42</v>
      </c>
      <c r="C43" s="80" t="s">
        <v>100</v>
      </c>
      <c r="D43" s="69"/>
      <c r="E43" s="69" t="s">
        <v>59</v>
      </c>
      <c r="F43" s="67"/>
      <c r="G43" s="74"/>
      <c r="H43" s="17"/>
      <c r="I43" s="17"/>
      <c r="J43" s="64"/>
    </row>
    <row r="44" spans="2:10" s="51" customFormat="1" ht="17" x14ac:dyDescent="0.2">
      <c r="B44" s="85" t="s">
        <v>43</v>
      </c>
      <c r="C44" s="80" t="s">
        <v>86</v>
      </c>
      <c r="D44" s="69"/>
      <c r="E44" s="69"/>
      <c r="F44" s="67"/>
      <c r="G44" s="74"/>
      <c r="H44" s="17"/>
      <c r="I44" s="17"/>
      <c r="J44" s="64"/>
    </row>
    <row r="45" spans="2:10" ht="17" x14ac:dyDescent="0.2">
      <c r="B45" s="84" t="s">
        <v>44</v>
      </c>
      <c r="C45" s="27" t="s">
        <v>87</v>
      </c>
      <c r="D45" s="66"/>
      <c r="E45" s="66" t="s">
        <v>59</v>
      </c>
      <c r="F45" s="65"/>
      <c r="G45" s="23" t="s">
        <v>304</v>
      </c>
      <c r="H45" s="17" t="s">
        <v>57</v>
      </c>
      <c r="I45" s="17"/>
      <c r="J45" s="18"/>
    </row>
    <row r="46" spans="2:10" ht="17" x14ac:dyDescent="0.2">
      <c r="B46" s="84" t="s">
        <v>45</v>
      </c>
      <c r="C46" s="27" t="s">
        <v>88</v>
      </c>
      <c r="D46" s="66"/>
      <c r="E46" s="66" t="s">
        <v>59</v>
      </c>
      <c r="F46" s="65"/>
      <c r="G46" s="15" t="s">
        <v>305</v>
      </c>
      <c r="H46" s="17" t="s">
        <v>57</v>
      </c>
      <c r="I46" s="17" t="s">
        <v>215</v>
      </c>
      <c r="J46" s="18"/>
    </row>
    <row r="47" spans="2:10" ht="17" x14ac:dyDescent="0.2">
      <c r="B47" s="84" t="s">
        <v>46</v>
      </c>
      <c r="C47" s="27" t="s">
        <v>89</v>
      </c>
      <c r="D47" s="66"/>
      <c r="E47" s="66" t="s">
        <v>59</v>
      </c>
      <c r="F47" s="65"/>
      <c r="G47" s="15" t="s">
        <v>226</v>
      </c>
      <c r="H47" s="17" t="s">
        <v>57</v>
      </c>
      <c r="I47" s="17" t="s">
        <v>209</v>
      </c>
      <c r="J47" s="18"/>
    </row>
    <row r="48" spans="2:10" ht="17" x14ac:dyDescent="0.2">
      <c r="B48" s="84" t="s">
        <v>47</v>
      </c>
      <c r="C48" s="27" t="s">
        <v>90</v>
      </c>
      <c r="D48" s="66"/>
      <c r="E48" s="66" t="s">
        <v>59</v>
      </c>
      <c r="F48" s="65"/>
      <c r="G48" s="26" t="s">
        <v>61</v>
      </c>
      <c r="H48" s="17" t="s">
        <v>57</v>
      </c>
      <c r="I48" s="17" t="s">
        <v>215</v>
      </c>
      <c r="J48" s="18"/>
    </row>
    <row r="49" spans="2:10" ht="17" x14ac:dyDescent="0.2">
      <c r="B49" s="82" t="s">
        <v>48</v>
      </c>
      <c r="C49" s="26" t="s">
        <v>91</v>
      </c>
      <c r="E49" s="17" t="s">
        <v>59</v>
      </c>
      <c r="G49" s="23" t="s">
        <v>92</v>
      </c>
      <c r="H49" s="17" t="str">
        <f>VLOOKUP(G49,'COREBRAND BRAND POWER US 2020'!$G$5:$H$54,2,FALSE)</f>
        <v>Y</v>
      </c>
      <c r="I49" s="17"/>
      <c r="J49" s="18"/>
    </row>
    <row r="50" spans="2:10" s="51" customFormat="1" ht="17" x14ac:dyDescent="0.2">
      <c r="B50" s="83" t="s">
        <v>49</v>
      </c>
      <c r="C50" s="79" t="s">
        <v>93</v>
      </c>
      <c r="D50" s="52"/>
      <c r="E50" s="52" t="s">
        <v>59</v>
      </c>
      <c r="F50" s="22"/>
      <c r="G50" s="75"/>
      <c r="H50" s="17"/>
      <c r="I50" s="17"/>
      <c r="J50" s="64"/>
    </row>
    <row r="51" spans="2:10" ht="17" x14ac:dyDescent="0.2">
      <c r="B51" s="82" t="s">
        <v>50</v>
      </c>
      <c r="C51" s="26" t="s">
        <v>301</v>
      </c>
      <c r="E51" s="17" t="s">
        <v>57</v>
      </c>
      <c r="G51" s="23" t="s">
        <v>94</v>
      </c>
      <c r="H51" s="17" t="s">
        <v>57</v>
      </c>
      <c r="I51" s="17"/>
      <c r="J51" s="18" t="s">
        <v>312</v>
      </c>
    </row>
    <row r="52" spans="2:10" s="51" customFormat="1" ht="17" x14ac:dyDescent="0.2">
      <c r="B52" s="83" t="s">
        <v>51</v>
      </c>
      <c r="C52" s="79" t="s">
        <v>95</v>
      </c>
      <c r="D52" s="52"/>
      <c r="E52" s="52" t="s">
        <v>59</v>
      </c>
      <c r="F52" s="22"/>
      <c r="G52" s="75"/>
      <c r="H52" s="52"/>
      <c r="I52" s="52"/>
      <c r="J52" s="64"/>
    </row>
    <row r="53" spans="2:10" ht="17" x14ac:dyDescent="0.2">
      <c r="B53" s="82" t="s">
        <v>52</v>
      </c>
      <c r="C53" s="26" t="s">
        <v>96</v>
      </c>
      <c r="D53" s="17" t="s">
        <v>209</v>
      </c>
      <c r="E53" s="17" t="s">
        <v>57</v>
      </c>
      <c r="G53" s="14" t="s">
        <v>226</v>
      </c>
      <c r="H53" s="17" t="s">
        <v>57</v>
      </c>
      <c r="I53" s="17" t="s">
        <v>209</v>
      </c>
      <c r="J53" s="18"/>
    </row>
    <row r="54" spans="2:10" ht="17" x14ac:dyDescent="0.2">
      <c r="B54" s="86" t="s">
        <v>53</v>
      </c>
      <c r="C54" s="81" t="s">
        <v>97</v>
      </c>
      <c r="D54" s="40" t="s">
        <v>215</v>
      </c>
      <c r="E54" s="40" t="s">
        <v>57</v>
      </c>
      <c r="F54" s="39"/>
      <c r="G54" s="39"/>
      <c r="H54" s="40"/>
      <c r="I54" s="40"/>
      <c r="J54" s="43"/>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ABAE6-6043-B54F-AA5B-22F35C92510A}">
  <dimension ref="B2:J55"/>
  <sheetViews>
    <sheetView topLeftCell="A4" zoomScale="83" workbookViewId="0">
      <selection activeCell="A18" sqref="A18:XFD18"/>
    </sheetView>
  </sheetViews>
  <sheetFormatPr baseColWidth="10" defaultRowHeight="16" x14ac:dyDescent="0.2"/>
  <cols>
    <col min="2" max="2" width="32.33203125" bestFit="1" customWidth="1"/>
    <col min="3" max="3" width="26.33203125" style="1" bestFit="1" customWidth="1"/>
    <col min="4" max="4" width="13.83203125" style="17" customWidth="1"/>
    <col min="5" max="5" width="11" style="17" bestFit="1" customWidth="1"/>
    <col min="6" max="6" width="10.83203125" style="1"/>
    <col min="7" max="7" width="18.6640625" style="1" bestFit="1" customWidth="1"/>
    <col min="8" max="8" width="11" style="17" bestFit="1" customWidth="1"/>
    <col min="9" max="9" width="16.33203125" style="17" bestFit="1" customWidth="1"/>
  </cols>
  <sheetData>
    <row r="2" spans="2:10" ht="153" x14ac:dyDescent="0.2">
      <c r="B2" s="12" t="s">
        <v>298</v>
      </c>
      <c r="C2" s="44" t="s">
        <v>271</v>
      </c>
    </row>
    <row r="4" spans="2:10" ht="51" x14ac:dyDescent="0.2">
      <c r="B4" s="36" t="s">
        <v>0</v>
      </c>
      <c r="C4" s="32" t="s">
        <v>3</v>
      </c>
      <c r="D4" s="35" t="s">
        <v>106</v>
      </c>
      <c r="E4" s="32" t="s">
        <v>1</v>
      </c>
      <c r="F4" s="33" t="s">
        <v>2</v>
      </c>
      <c r="G4" s="33" t="s">
        <v>192</v>
      </c>
      <c r="H4" s="32" t="s">
        <v>1</v>
      </c>
      <c r="I4" s="35" t="s">
        <v>106</v>
      </c>
      <c r="J4" s="34" t="s">
        <v>107</v>
      </c>
    </row>
    <row r="5" spans="2:10" x14ac:dyDescent="0.2">
      <c r="B5" s="29" t="s">
        <v>109</v>
      </c>
      <c r="C5" s="25" t="s">
        <v>178</v>
      </c>
      <c r="E5" s="13" t="s">
        <v>59</v>
      </c>
      <c r="G5" s="14" t="s">
        <v>179</v>
      </c>
      <c r="H5" s="17" t="s">
        <v>57</v>
      </c>
      <c r="I5" s="87"/>
      <c r="J5" s="37"/>
    </row>
    <row r="6" spans="2:10" x14ac:dyDescent="0.2">
      <c r="B6" s="29" t="s">
        <v>146</v>
      </c>
      <c r="C6" s="26" t="s">
        <v>180</v>
      </c>
      <c r="E6" s="13" t="s">
        <v>59</v>
      </c>
      <c r="G6" s="14" t="s">
        <v>181</v>
      </c>
      <c r="H6" s="17" t="s">
        <v>57</v>
      </c>
      <c r="I6" s="87" t="s">
        <v>215</v>
      </c>
      <c r="J6" s="6"/>
    </row>
    <row r="7" spans="2:10" x14ac:dyDescent="0.2">
      <c r="B7" s="29" t="s">
        <v>110</v>
      </c>
      <c r="C7" s="26" t="s">
        <v>182</v>
      </c>
      <c r="E7" s="13" t="s">
        <v>59</v>
      </c>
      <c r="G7" s="14" t="s">
        <v>183</v>
      </c>
      <c r="H7" s="17" t="s">
        <v>57</v>
      </c>
      <c r="I7" s="87" t="s">
        <v>215</v>
      </c>
      <c r="J7" s="6"/>
    </row>
    <row r="8" spans="2:10" x14ac:dyDescent="0.2">
      <c r="B8" s="29" t="s">
        <v>149</v>
      </c>
      <c r="C8" s="26" t="s">
        <v>184</v>
      </c>
      <c r="D8" s="17" t="s">
        <v>209</v>
      </c>
      <c r="E8" s="13" t="s">
        <v>57</v>
      </c>
      <c r="I8" s="87"/>
      <c r="J8" s="6"/>
    </row>
    <row r="9" spans="2:10" x14ac:dyDescent="0.2">
      <c r="B9" s="29" t="s">
        <v>150</v>
      </c>
      <c r="C9" s="27" t="s">
        <v>185</v>
      </c>
      <c r="D9" s="17" t="s">
        <v>209</v>
      </c>
      <c r="E9" s="13" t="s">
        <v>57</v>
      </c>
      <c r="G9" s="20" t="s">
        <v>55</v>
      </c>
      <c r="H9" s="17" t="s">
        <v>57</v>
      </c>
      <c r="I9" s="87" t="s">
        <v>215</v>
      </c>
      <c r="J9" s="6"/>
    </row>
    <row r="10" spans="2:10" x14ac:dyDescent="0.2">
      <c r="B10" s="29" t="s">
        <v>127</v>
      </c>
      <c r="C10" s="26" t="s">
        <v>186</v>
      </c>
      <c r="D10" s="17" t="s">
        <v>209</v>
      </c>
      <c r="E10" s="13" t="s">
        <v>57</v>
      </c>
      <c r="G10" s="15" t="s">
        <v>187</v>
      </c>
      <c r="H10" s="17" t="s">
        <v>57</v>
      </c>
      <c r="I10" s="87" t="s">
        <v>215</v>
      </c>
      <c r="J10" s="6"/>
    </row>
    <row r="11" spans="2:10" x14ac:dyDescent="0.2">
      <c r="B11" s="29" t="s">
        <v>145</v>
      </c>
      <c r="C11" s="26" t="s">
        <v>189</v>
      </c>
      <c r="E11" s="13" t="s">
        <v>59</v>
      </c>
      <c r="G11" s="15" t="s">
        <v>188</v>
      </c>
      <c r="H11" s="17" t="s">
        <v>57</v>
      </c>
      <c r="I11" s="87"/>
      <c r="J11" s="6"/>
    </row>
    <row r="12" spans="2:10" x14ac:dyDescent="0.2">
      <c r="B12" s="29" t="s">
        <v>125</v>
      </c>
      <c r="C12" s="26" t="s">
        <v>190</v>
      </c>
      <c r="D12" s="17" t="s">
        <v>215</v>
      </c>
      <c r="E12" s="13" t="s">
        <v>57</v>
      </c>
      <c r="I12" s="87"/>
      <c r="J12" s="6"/>
    </row>
    <row r="13" spans="2:10" x14ac:dyDescent="0.2">
      <c r="B13" s="29" t="s">
        <v>151</v>
      </c>
      <c r="C13" s="26" t="s">
        <v>191</v>
      </c>
      <c r="E13" s="13" t="s">
        <v>59</v>
      </c>
      <c r="G13" s="14"/>
      <c r="I13" s="87"/>
      <c r="J13" s="6"/>
    </row>
    <row r="14" spans="2:10" x14ac:dyDescent="0.2">
      <c r="B14" s="29" t="s">
        <v>114</v>
      </c>
      <c r="C14" s="23" t="s">
        <v>193</v>
      </c>
      <c r="E14" s="13" t="s">
        <v>59</v>
      </c>
      <c r="G14" s="23" t="s">
        <v>269</v>
      </c>
      <c r="H14" s="17" t="s">
        <v>57</v>
      </c>
      <c r="I14" s="87" t="s">
        <v>209</v>
      </c>
      <c r="J14" s="6"/>
    </row>
    <row r="15" spans="2:10" x14ac:dyDescent="0.2">
      <c r="B15" s="29" t="s">
        <v>152</v>
      </c>
      <c r="C15" s="26" t="s">
        <v>194</v>
      </c>
      <c r="D15" s="17" t="s">
        <v>209</v>
      </c>
      <c r="E15" s="17" t="s">
        <v>57</v>
      </c>
      <c r="I15" s="87"/>
      <c r="J15" s="6"/>
    </row>
    <row r="16" spans="2:10" x14ac:dyDescent="0.2">
      <c r="B16" s="29" t="s">
        <v>142</v>
      </c>
      <c r="C16" s="26" t="s">
        <v>200</v>
      </c>
      <c r="E16" s="17" t="s">
        <v>59</v>
      </c>
      <c r="I16" s="87"/>
      <c r="J16" s="6"/>
    </row>
    <row r="17" spans="2:10" x14ac:dyDescent="0.2">
      <c r="B17" s="29" t="s">
        <v>113</v>
      </c>
      <c r="C17" s="26" t="s">
        <v>195</v>
      </c>
      <c r="E17" s="17" t="s">
        <v>59</v>
      </c>
      <c r="G17" s="14" t="s">
        <v>196</v>
      </c>
      <c r="H17" s="17" t="s">
        <v>57</v>
      </c>
      <c r="I17" s="87"/>
      <c r="J17" s="6"/>
    </row>
    <row r="18" spans="2:10" x14ac:dyDescent="0.2">
      <c r="B18" s="29" t="s">
        <v>153</v>
      </c>
      <c r="C18" s="26" t="s">
        <v>197</v>
      </c>
      <c r="D18" s="17" t="s">
        <v>209</v>
      </c>
      <c r="E18" s="17" t="s">
        <v>57</v>
      </c>
      <c r="G18" s="14" t="s">
        <v>270</v>
      </c>
      <c r="H18" s="17" t="s">
        <v>59</v>
      </c>
      <c r="I18" s="87"/>
      <c r="J18" s="6"/>
    </row>
    <row r="19" spans="2:10" x14ac:dyDescent="0.2">
      <c r="B19" s="29" t="s">
        <v>154</v>
      </c>
      <c r="C19" s="26" t="s">
        <v>199</v>
      </c>
      <c r="D19" s="45" t="s">
        <v>208</v>
      </c>
      <c r="E19" s="17" t="s">
        <v>57</v>
      </c>
      <c r="G19" s="14" t="s">
        <v>198</v>
      </c>
      <c r="H19" s="17" t="s">
        <v>57</v>
      </c>
      <c r="I19" s="87"/>
      <c r="J19" s="6"/>
    </row>
    <row r="20" spans="2:10" x14ac:dyDescent="0.2">
      <c r="B20" s="29" t="s">
        <v>155</v>
      </c>
      <c r="C20" s="26" t="s">
        <v>201</v>
      </c>
      <c r="E20" s="17" t="s">
        <v>59</v>
      </c>
      <c r="I20" s="87"/>
      <c r="J20" s="6"/>
    </row>
    <row r="21" spans="2:10" x14ac:dyDescent="0.2">
      <c r="B21" s="29" t="s">
        <v>156</v>
      </c>
      <c r="C21" s="26" t="s">
        <v>202</v>
      </c>
      <c r="E21" s="17" t="s">
        <v>59</v>
      </c>
      <c r="G21" s="14"/>
      <c r="I21" s="87"/>
      <c r="J21" s="6"/>
    </row>
    <row r="22" spans="2:10" x14ac:dyDescent="0.2">
      <c r="B22" s="29" t="s">
        <v>9</v>
      </c>
      <c r="C22" s="26" t="s">
        <v>203</v>
      </c>
      <c r="E22" s="17" t="s">
        <v>59</v>
      </c>
      <c r="G22" s="14" t="s">
        <v>60</v>
      </c>
      <c r="H22" s="17" t="s">
        <v>57</v>
      </c>
      <c r="I22" s="87" t="s">
        <v>209</v>
      </c>
      <c r="J22" s="6"/>
    </row>
    <row r="23" spans="2:10" x14ac:dyDescent="0.2">
      <c r="B23" s="29" t="s">
        <v>157</v>
      </c>
      <c r="C23" s="26" t="s">
        <v>204</v>
      </c>
      <c r="D23" s="45" t="s">
        <v>208</v>
      </c>
      <c r="E23" s="17" t="s">
        <v>57</v>
      </c>
      <c r="G23" s="14" t="s">
        <v>205</v>
      </c>
      <c r="H23" s="17" t="s">
        <v>57</v>
      </c>
      <c r="I23" s="87"/>
      <c r="J23" s="6"/>
    </row>
    <row r="24" spans="2:10" x14ac:dyDescent="0.2">
      <c r="B24" s="29" t="s">
        <v>158</v>
      </c>
      <c r="C24" s="26" t="s">
        <v>206</v>
      </c>
      <c r="D24" s="17" t="s">
        <v>209</v>
      </c>
      <c r="E24" s="17" t="s">
        <v>57</v>
      </c>
      <c r="G24" s="14" t="s">
        <v>211</v>
      </c>
      <c r="H24" s="17" t="s">
        <v>57</v>
      </c>
      <c r="I24" s="87"/>
      <c r="J24" s="6"/>
    </row>
    <row r="25" spans="2:10" x14ac:dyDescent="0.2">
      <c r="B25" s="29" t="s">
        <v>128</v>
      </c>
      <c r="C25" s="26" t="s">
        <v>213</v>
      </c>
      <c r="E25" s="17" t="s">
        <v>59</v>
      </c>
      <c r="I25" s="87"/>
      <c r="J25" s="6"/>
    </row>
    <row r="26" spans="2:10" x14ac:dyDescent="0.2">
      <c r="B26" s="29" t="s">
        <v>159</v>
      </c>
      <c r="C26" s="26" t="s">
        <v>212</v>
      </c>
      <c r="D26" s="45" t="s">
        <v>208</v>
      </c>
      <c r="E26" s="17" t="s">
        <v>57</v>
      </c>
      <c r="G26" s="14" t="s">
        <v>214</v>
      </c>
      <c r="H26" s="17" t="s">
        <v>57</v>
      </c>
      <c r="I26" s="87"/>
      <c r="J26" s="6"/>
    </row>
    <row r="27" spans="2:10" x14ac:dyDescent="0.2">
      <c r="B27" s="29" t="s">
        <v>160</v>
      </c>
      <c r="C27" s="26" t="s">
        <v>216</v>
      </c>
      <c r="E27" s="17" t="s">
        <v>59</v>
      </c>
      <c r="G27" s="14" t="s">
        <v>217</v>
      </c>
      <c r="H27" s="17" t="s">
        <v>57</v>
      </c>
      <c r="I27" s="87" t="s">
        <v>209</v>
      </c>
      <c r="J27" s="6"/>
    </row>
    <row r="28" spans="2:10" x14ac:dyDescent="0.2">
      <c r="B28" s="29" t="s">
        <v>161</v>
      </c>
      <c r="C28" s="26" t="s">
        <v>218</v>
      </c>
      <c r="E28" s="17" t="s">
        <v>59</v>
      </c>
      <c r="G28" s="5" t="s">
        <v>219</v>
      </c>
      <c r="H28" s="17" t="s">
        <v>57</v>
      </c>
      <c r="I28" s="87" t="s">
        <v>209</v>
      </c>
      <c r="J28" s="6"/>
    </row>
    <row r="29" spans="2:10" x14ac:dyDescent="0.2">
      <c r="B29" s="29" t="s">
        <v>162</v>
      </c>
      <c r="C29" s="26" t="s">
        <v>220</v>
      </c>
      <c r="D29" s="17" t="s">
        <v>209</v>
      </c>
      <c r="E29" s="17" t="s">
        <v>57</v>
      </c>
      <c r="G29" s="14" t="s">
        <v>221</v>
      </c>
      <c r="H29" s="17" t="s">
        <v>57</v>
      </c>
      <c r="I29" s="88" t="s">
        <v>222</v>
      </c>
      <c r="J29" s="6"/>
    </row>
    <row r="30" spans="2:10" x14ac:dyDescent="0.2">
      <c r="B30" s="29" t="s">
        <v>115</v>
      </c>
      <c r="C30" s="26" t="s">
        <v>207</v>
      </c>
      <c r="D30" s="45" t="s">
        <v>208</v>
      </c>
      <c r="E30" s="17" t="s">
        <v>57</v>
      </c>
      <c r="G30" s="14" t="s">
        <v>210</v>
      </c>
      <c r="H30" s="17" t="s">
        <v>57</v>
      </c>
      <c r="I30" s="87"/>
      <c r="J30" s="6"/>
    </row>
    <row r="31" spans="2:10" x14ac:dyDescent="0.2">
      <c r="B31" s="29" t="s">
        <v>163</v>
      </c>
      <c r="C31" s="26" t="s">
        <v>223</v>
      </c>
      <c r="D31" s="45" t="s">
        <v>208</v>
      </c>
      <c r="E31" s="19" t="s">
        <v>57</v>
      </c>
      <c r="G31" s="14" t="s">
        <v>224</v>
      </c>
      <c r="H31" s="17" t="s">
        <v>57</v>
      </c>
      <c r="I31" s="87"/>
      <c r="J31" s="6"/>
    </row>
    <row r="32" spans="2:10" x14ac:dyDescent="0.2">
      <c r="B32" s="29" t="s">
        <v>164</v>
      </c>
      <c r="C32" s="26" t="s">
        <v>225</v>
      </c>
      <c r="D32" s="17" t="s">
        <v>227</v>
      </c>
      <c r="E32" s="17" t="s">
        <v>57</v>
      </c>
      <c r="G32" s="23" t="s">
        <v>226</v>
      </c>
      <c r="H32" s="24" t="s">
        <v>57</v>
      </c>
      <c r="I32" s="87"/>
      <c r="J32" s="6"/>
    </row>
    <row r="33" spans="2:10" x14ac:dyDescent="0.2">
      <c r="B33" s="29" t="s">
        <v>116</v>
      </c>
      <c r="C33" s="26" t="s">
        <v>228</v>
      </c>
      <c r="D33" s="45" t="s">
        <v>208</v>
      </c>
      <c r="E33" s="17" t="s">
        <v>57</v>
      </c>
      <c r="G33" s="14" t="s">
        <v>229</v>
      </c>
      <c r="H33" s="17" t="s">
        <v>57</v>
      </c>
      <c r="I33" s="87"/>
      <c r="J33" s="6"/>
    </row>
    <row r="34" spans="2:10" x14ac:dyDescent="0.2">
      <c r="B34" s="29" t="s">
        <v>31</v>
      </c>
      <c r="C34" s="26" t="s">
        <v>80</v>
      </c>
      <c r="D34" s="45" t="s">
        <v>208</v>
      </c>
      <c r="E34" s="17" t="s">
        <v>57</v>
      </c>
      <c r="G34" s="14" t="s">
        <v>230</v>
      </c>
      <c r="H34" s="17" t="s">
        <v>57</v>
      </c>
      <c r="I34" s="87"/>
      <c r="J34" s="6"/>
    </row>
    <row r="35" spans="2:10" x14ac:dyDescent="0.2">
      <c r="B35" s="29" t="s">
        <v>132</v>
      </c>
      <c r="C35" s="26" t="s">
        <v>231</v>
      </c>
      <c r="D35" s="45" t="s">
        <v>208</v>
      </c>
      <c r="E35" s="17" t="s">
        <v>57</v>
      </c>
      <c r="G35" s="14" t="s">
        <v>232</v>
      </c>
      <c r="H35" s="17" t="s">
        <v>57</v>
      </c>
      <c r="I35" s="87"/>
      <c r="J35" s="6"/>
    </row>
    <row r="36" spans="2:10" x14ac:dyDescent="0.2">
      <c r="B36" s="29" t="s">
        <v>165</v>
      </c>
      <c r="C36" s="26" t="s">
        <v>233</v>
      </c>
      <c r="D36" s="17" t="s">
        <v>215</v>
      </c>
      <c r="E36" s="17" t="s">
        <v>57</v>
      </c>
      <c r="I36" s="87"/>
      <c r="J36" s="6"/>
    </row>
    <row r="37" spans="2:10" x14ac:dyDescent="0.2">
      <c r="B37" s="29" t="s">
        <v>166</v>
      </c>
      <c r="C37" s="26" t="s">
        <v>234</v>
      </c>
      <c r="D37" s="17" t="s">
        <v>209</v>
      </c>
      <c r="E37" s="19" t="s">
        <v>57</v>
      </c>
      <c r="I37" s="87"/>
      <c r="J37" s="6"/>
    </row>
    <row r="38" spans="2:10" x14ac:dyDescent="0.2">
      <c r="B38" s="29" t="s">
        <v>120</v>
      </c>
      <c r="C38" s="26" t="s">
        <v>235</v>
      </c>
      <c r="E38" s="17" t="s">
        <v>59</v>
      </c>
      <c r="G38" s="14" t="s">
        <v>236</v>
      </c>
      <c r="H38" s="17" t="s">
        <v>57</v>
      </c>
      <c r="I38" s="87" t="s">
        <v>209</v>
      </c>
      <c r="J38" s="6"/>
    </row>
    <row r="39" spans="2:10" x14ac:dyDescent="0.2">
      <c r="B39" s="29" t="s">
        <v>238</v>
      </c>
      <c r="C39" s="26" t="s">
        <v>237</v>
      </c>
      <c r="D39" s="17" t="s">
        <v>239</v>
      </c>
      <c r="E39" s="17" t="s">
        <v>57</v>
      </c>
      <c r="G39" s="14" t="s">
        <v>226</v>
      </c>
      <c r="H39" s="17" t="s">
        <v>57</v>
      </c>
      <c r="I39" s="87" t="s">
        <v>209</v>
      </c>
      <c r="J39" s="6"/>
    </row>
    <row r="40" spans="2:10" x14ac:dyDescent="0.2">
      <c r="B40" s="29" t="s">
        <v>167</v>
      </c>
      <c r="C40" s="26" t="s">
        <v>240</v>
      </c>
      <c r="D40" s="17" t="s">
        <v>215</v>
      </c>
      <c r="E40" s="17" t="s">
        <v>57</v>
      </c>
      <c r="G40" s="14" t="s">
        <v>241</v>
      </c>
      <c r="H40" s="17" t="s">
        <v>57</v>
      </c>
      <c r="I40" s="87" t="s">
        <v>215</v>
      </c>
      <c r="J40" s="6"/>
    </row>
    <row r="41" spans="2:10" x14ac:dyDescent="0.2">
      <c r="B41" s="29" t="s">
        <v>168</v>
      </c>
      <c r="C41" s="26" t="s">
        <v>242</v>
      </c>
      <c r="D41" s="17" t="s">
        <v>209</v>
      </c>
      <c r="E41" s="17" t="s">
        <v>57</v>
      </c>
      <c r="G41" s="14" t="s">
        <v>243</v>
      </c>
      <c r="H41" s="17" t="s">
        <v>57</v>
      </c>
      <c r="I41" s="87" t="s">
        <v>209</v>
      </c>
      <c r="J41" s="6"/>
    </row>
    <row r="42" spans="2:10" x14ac:dyDescent="0.2">
      <c r="B42" s="29" t="s">
        <v>48</v>
      </c>
      <c r="C42" s="26" t="s">
        <v>91</v>
      </c>
      <c r="E42" s="17" t="s">
        <v>59</v>
      </c>
      <c r="G42" s="14" t="s">
        <v>92</v>
      </c>
      <c r="H42" s="17" t="s">
        <v>57</v>
      </c>
      <c r="I42" s="87"/>
      <c r="J42" s="6"/>
    </row>
    <row r="43" spans="2:10" x14ac:dyDescent="0.2">
      <c r="B43" s="29" t="s">
        <v>122</v>
      </c>
      <c r="C43" s="26" t="s">
        <v>244</v>
      </c>
      <c r="D43" s="17" t="s">
        <v>209</v>
      </c>
      <c r="E43" s="17" t="s">
        <v>57</v>
      </c>
      <c r="I43" s="87"/>
      <c r="J43" s="6"/>
    </row>
    <row r="44" spans="2:10" x14ac:dyDescent="0.2">
      <c r="B44" s="29" t="s">
        <v>147</v>
      </c>
      <c r="C44" s="26" t="s">
        <v>246</v>
      </c>
      <c r="D44" s="17" t="s">
        <v>248</v>
      </c>
      <c r="G44" s="14" t="s">
        <v>245</v>
      </c>
      <c r="H44" s="17" t="s">
        <v>57</v>
      </c>
      <c r="I44" s="87" t="s">
        <v>209</v>
      </c>
      <c r="J44" s="6"/>
    </row>
    <row r="45" spans="2:10" x14ac:dyDescent="0.2">
      <c r="B45" s="29" t="s">
        <v>140</v>
      </c>
      <c r="C45" s="26" t="s">
        <v>249</v>
      </c>
      <c r="D45" s="17" t="s">
        <v>209</v>
      </c>
      <c r="E45" s="17" t="s">
        <v>57</v>
      </c>
      <c r="G45" s="14" t="s">
        <v>250</v>
      </c>
      <c r="H45" s="17" t="s">
        <v>57</v>
      </c>
      <c r="I45" s="87" t="s">
        <v>209</v>
      </c>
      <c r="J45" s="6"/>
    </row>
    <row r="46" spans="2:10" s="51" customFormat="1" x14ac:dyDescent="0.2">
      <c r="B46" s="30" t="s">
        <v>169</v>
      </c>
      <c r="C46" s="79" t="s">
        <v>251</v>
      </c>
      <c r="D46" s="52"/>
      <c r="E46" s="52" t="s">
        <v>59</v>
      </c>
      <c r="F46" s="22"/>
      <c r="G46" s="57" t="s">
        <v>254</v>
      </c>
      <c r="H46" s="52"/>
      <c r="I46" s="90"/>
      <c r="J46" s="92"/>
    </row>
    <row r="47" spans="2:10" x14ac:dyDescent="0.2">
      <c r="B47" s="29" t="s">
        <v>170</v>
      </c>
      <c r="C47" s="26" t="s">
        <v>252</v>
      </c>
      <c r="E47" s="17" t="s">
        <v>59</v>
      </c>
      <c r="G47" s="14" t="s">
        <v>253</v>
      </c>
      <c r="H47" s="17" t="s">
        <v>57</v>
      </c>
      <c r="I47" s="87" t="s">
        <v>209</v>
      </c>
      <c r="J47" s="6"/>
    </row>
    <row r="48" spans="2:10" x14ac:dyDescent="0.2">
      <c r="B48" s="29" t="s">
        <v>171</v>
      </c>
      <c r="C48" s="26" t="s">
        <v>256</v>
      </c>
      <c r="E48" s="17" t="s">
        <v>59</v>
      </c>
      <c r="G48" s="14" t="s">
        <v>255</v>
      </c>
      <c r="H48" s="17" t="s">
        <v>57</v>
      </c>
      <c r="I48" s="87" t="s">
        <v>209</v>
      </c>
      <c r="J48" s="6"/>
    </row>
    <row r="49" spans="2:10" x14ac:dyDescent="0.2">
      <c r="B49" s="29" t="s">
        <v>172</v>
      </c>
      <c r="C49" s="26" t="s">
        <v>258</v>
      </c>
      <c r="E49" s="17" t="s">
        <v>59</v>
      </c>
      <c r="G49" s="14" t="s">
        <v>259</v>
      </c>
      <c r="H49" s="17" t="s">
        <v>57</v>
      </c>
      <c r="I49" s="87" t="s">
        <v>215</v>
      </c>
      <c r="J49" s="6"/>
    </row>
    <row r="50" spans="2:10" x14ac:dyDescent="0.2">
      <c r="B50" s="29" t="s">
        <v>112</v>
      </c>
      <c r="C50" s="26" t="s">
        <v>260</v>
      </c>
      <c r="E50" s="17" t="s">
        <v>57</v>
      </c>
      <c r="G50" s="1" t="s">
        <v>103</v>
      </c>
      <c r="I50" s="87"/>
      <c r="J50" s="6"/>
    </row>
    <row r="51" spans="2:10" s="51" customFormat="1" x14ac:dyDescent="0.2">
      <c r="B51" s="30" t="s">
        <v>173</v>
      </c>
      <c r="C51" s="79" t="s">
        <v>257</v>
      </c>
      <c r="D51" s="52"/>
      <c r="E51" s="52" t="s">
        <v>59</v>
      </c>
      <c r="F51" s="22"/>
      <c r="G51" s="57" t="s">
        <v>103</v>
      </c>
      <c r="H51" s="93"/>
      <c r="I51" s="90"/>
      <c r="J51" s="92"/>
    </row>
    <row r="52" spans="2:10" x14ac:dyDescent="0.2">
      <c r="B52" s="29" t="s">
        <v>174</v>
      </c>
      <c r="C52" s="26" t="s">
        <v>261</v>
      </c>
      <c r="D52" s="17" t="s">
        <v>209</v>
      </c>
      <c r="E52" s="17" t="s">
        <v>57</v>
      </c>
      <c r="G52" s="1" t="s">
        <v>103</v>
      </c>
      <c r="I52" s="87"/>
      <c r="J52" s="6"/>
    </row>
    <row r="53" spans="2:10" x14ac:dyDescent="0.2">
      <c r="B53" s="29" t="s">
        <v>175</v>
      </c>
      <c r="C53" s="26" t="s">
        <v>267</v>
      </c>
      <c r="D53" s="17" t="s">
        <v>209</v>
      </c>
      <c r="E53" s="17" t="s">
        <v>57</v>
      </c>
      <c r="G53" s="14" t="s">
        <v>268</v>
      </c>
      <c r="H53" s="17" t="s">
        <v>59</v>
      </c>
      <c r="I53" s="87"/>
      <c r="J53" s="6"/>
    </row>
    <row r="54" spans="2:10" x14ac:dyDescent="0.2">
      <c r="B54" s="29" t="s">
        <v>176</v>
      </c>
      <c r="C54" s="26" t="s">
        <v>262</v>
      </c>
      <c r="E54" s="17" t="s">
        <v>59</v>
      </c>
      <c r="G54" s="14" t="s">
        <v>263</v>
      </c>
      <c r="H54" s="17" t="s">
        <v>57</v>
      </c>
      <c r="I54" s="87" t="s">
        <v>247</v>
      </c>
      <c r="J54" s="6"/>
    </row>
    <row r="55" spans="2:10" x14ac:dyDescent="0.2">
      <c r="B55" s="31" t="s">
        <v>177</v>
      </c>
      <c r="C55" s="38" t="s">
        <v>264</v>
      </c>
      <c r="D55" s="40" t="s">
        <v>209</v>
      </c>
      <c r="E55" s="40" t="s">
        <v>57</v>
      </c>
      <c r="F55" s="39"/>
      <c r="G55" s="41" t="s">
        <v>265</v>
      </c>
      <c r="H55" s="40" t="s">
        <v>57</v>
      </c>
      <c r="I55" s="89" t="s">
        <v>247</v>
      </c>
      <c r="J55" s="42" t="s">
        <v>266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6A370-BDCA-B34B-9192-007CBBC13613}">
  <dimension ref="B2:J54"/>
  <sheetViews>
    <sheetView topLeftCell="A2" zoomScale="85" zoomScaleNormal="85" workbookViewId="0">
      <selection activeCell="C24" sqref="C24"/>
    </sheetView>
  </sheetViews>
  <sheetFormatPr baseColWidth="10" defaultRowHeight="16" x14ac:dyDescent="0.2"/>
  <cols>
    <col min="2" max="2" width="41.33203125" bestFit="1" customWidth="1"/>
    <col min="3" max="3" width="25.5" bestFit="1" customWidth="1"/>
    <col min="4" max="4" width="18" style="17" customWidth="1"/>
    <col min="5" max="5" width="16.5" bestFit="1" customWidth="1"/>
    <col min="7" max="7" width="18.6640625" style="1" bestFit="1" customWidth="1"/>
    <col min="8" max="8" width="20" style="13" bestFit="1" customWidth="1"/>
    <col min="9" max="9" width="13.6640625" style="17" bestFit="1" customWidth="1"/>
  </cols>
  <sheetData>
    <row r="2" spans="2:10" ht="143" customHeight="1" x14ac:dyDescent="0.2">
      <c r="B2" s="12" t="s">
        <v>148</v>
      </c>
      <c r="C2" s="44" t="s">
        <v>271</v>
      </c>
    </row>
    <row r="4" spans="2:10" ht="51" x14ac:dyDescent="0.2">
      <c r="B4" s="36" t="s">
        <v>0</v>
      </c>
      <c r="C4" s="7" t="s">
        <v>3</v>
      </c>
      <c r="D4" s="8" t="s">
        <v>106</v>
      </c>
      <c r="E4" s="9" t="s">
        <v>1</v>
      </c>
      <c r="F4" s="10" t="s">
        <v>2</v>
      </c>
      <c r="G4" s="33" t="s">
        <v>192</v>
      </c>
      <c r="H4" s="32" t="s">
        <v>1</v>
      </c>
      <c r="I4" s="8" t="s">
        <v>106</v>
      </c>
      <c r="J4" s="34" t="s">
        <v>107</v>
      </c>
    </row>
    <row r="5" spans="2:10" x14ac:dyDescent="0.2">
      <c r="B5" s="29" t="s">
        <v>150</v>
      </c>
      <c r="C5" s="11" t="str">
        <f>VLOOKUP(B5,'INTERBRAND GLOBAL US 2021'!$B$5:$C$55,2,FALSE)</f>
        <v>@CocaCola</v>
      </c>
      <c r="D5" s="17" t="str">
        <f>VLOOKUP(B5,'INTERBRAND GLOBAL US 2021'!$B$5:$E$55,3,FALSE)</f>
        <v>Rare</v>
      </c>
      <c r="E5" s="13" t="str">
        <f>VLOOKUP(B5,'INTERBRAND GLOBAL US 2021'!$B$5:$E$55,4,FALSE)</f>
        <v>Y</v>
      </c>
      <c r="G5" s="1" t="str">
        <f>VLOOKUP(B5,'INTERBRAND GLOBAL US 2021'!$B$5:$G$55,6,FALSE)</f>
        <v>@CocaColaCo</v>
      </c>
      <c r="H5" s="13" t="str">
        <f>VLOOKUP(B5,'INTERBRAND GLOBAL US 2021'!$B$5:$H$55,7,FALSE)</f>
        <v>Y</v>
      </c>
      <c r="I5" s="87"/>
      <c r="J5" s="46"/>
    </row>
    <row r="6" spans="2:10" x14ac:dyDescent="0.2">
      <c r="B6" s="29" t="s">
        <v>109</v>
      </c>
      <c r="C6" s="11" t="str">
        <f>VLOOKUP(B6,'INTERBRAND GLOBAL US 2021'!$B$5:$C$55,2,FALSE)</f>
        <v>@Apple</v>
      </c>
      <c r="E6" s="13" t="str">
        <f>VLOOKUP(B6,'INTERBRAND GLOBAL US 2021'!$B$5:$E$55,4,FALSE)</f>
        <v>N</v>
      </c>
      <c r="G6" s="1" t="str">
        <f>VLOOKUP(B6,'INTERBRAND GLOBAL US 2021'!$B$5:$G$55,6,FALSE)</f>
        <v>@tim_cook</v>
      </c>
      <c r="H6" s="13" t="str">
        <f>VLOOKUP(B6,'INTERBRAND GLOBAL US 2021'!$B$5:$H$55,7,FALSE)</f>
        <v>Y</v>
      </c>
      <c r="I6" s="87"/>
      <c r="J6" s="46"/>
    </row>
    <row r="7" spans="2:10" x14ac:dyDescent="0.2">
      <c r="B7" s="29" t="s">
        <v>145</v>
      </c>
      <c r="C7" s="11" t="str">
        <f>VLOOKUP(B7,'INTERBRAND GLOBAL US 2021'!$B$5:$C$55,2,FALSE)</f>
        <v>@Disney</v>
      </c>
      <c r="E7" s="13" t="str">
        <f>VLOOKUP(B7,'INTERBRAND GLOBAL US 2021'!$B$5:$E$55,4,FALSE)</f>
        <v>N</v>
      </c>
      <c r="G7" s="1" t="str">
        <f>VLOOKUP(B7,'INTERBRAND GLOBAL US 2021'!$B$5:$G$55,6,FALSE)</f>
        <v>@WaltDisneyCo</v>
      </c>
      <c r="H7" s="13" t="str">
        <f>VLOOKUP(B7,'INTERBRAND GLOBAL US 2021'!$B$5:$H$55,7,FALSE)</f>
        <v>Y</v>
      </c>
      <c r="I7" s="87"/>
      <c r="J7" s="46"/>
    </row>
    <row r="8" spans="2:10" x14ac:dyDescent="0.2">
      <c r="B8" s="29" t="s">
        <v>9</v>
      </c>
      <c r="C8" s="11" t="str">
        <f>VLOOKUP(B8,'INTERBRAND GLOBAL US 2021'!$B$5:$C$55,2,FALSE)</f>
        <v>@pepsi</v>
      </c>
      <c r="E8" s="13" t="str">
        <f>VLOOKUP(B8,'INTERBRAND GLOBAL US 2021'!$B$5:$E$55,4,FALSE)</f>
        <v>N</v>
      </c>
      <c r="G8" s="1" t="str">
        <f>VLOOKUP(B8,'INTERBRAND GLOBAL US 2021'!$B$5:$G$55,6,FALSE)</f>
        <v>@PepsiCo</v>
      </c>
      <c r="H8" s="13" t="str">
        <f>VLOOKUP(B8,'INTERBRAND GLOBAL US 2021'!$B$5:$H$55,7,FALSE)</f>
        <v>Y</v>
      </c>
      <c r="I8" s="87"/>
      <c r="J8" s="46"/>
    </row>
    <row r="9" spans="2:10" x14ac:dyDescent="0.2">
      <c r="B9" s="29" t="s">
        <v>110</v>
      </c>
      <c r="C9" s="11" t="str">
        <f>VLOOKUP(B9,'INTERBRAND GLOBAL US 2021'!$B$5:$C$55,2,FALSE)</f>
        <v>@Microsoft</v>
      </c>
      <c r="E9" s="13" t="str">
        <f>VLOOKUP(B9,'INTERBRAND GLOBAL US 2021'!$B$5:$E$55,4,FALSE)</f>
        <v>N</v>
      </c>
      <c r="G9" s="1" t="str">
        <f>VLOOKUP(B9,'INTERBRAND GLOBAL US 2021'!$B$5:$G$55,6,FALSE)</f>
        <v>@MSFTnews</v>
      </c>
      <c r="H9" s="13" t="str">
        <f>VLOOKUP(B9,'INTERBRAND GLOBAL US 2021'!$B$5:$H$55,7,FALSE)</f>
        <v>Y</v>
      </c>
      <c r="I9" s="87"/>
      <c r="J9" s="46"/>
    </row>
    <row r="10" spans="2:10" s="51" customFormat="1" x14ac:dyDescent="0.2">
      <c r="B10" s="30" t="s">
        <v>111</v>
      </c>
      <c r="C10" s="48" t="s">
        <v>103</v>
      </c>
      <c r="D10" s="54" t="s">
        <v>103</v>
      </c>
      <c r="E10" s="55" t="s">
        <v>103</v>
      </c>
      <c r="F10" s="56"/>
      <c r="G10" s="55" t="s">
        <v>103</v>
      </c>
      <c r="H10" s="55" t="s">
        <v>103</v>
      </c>
      <c r="I10" s="90"/>
      <c r="J10" s="50"/>
    </row>
    <row r="11" spans="2:10" s="51" customFormat="1" x14ac:dyDescent="0.2">
      <c r="B11" s="30" t="s">
        <v>112</v>
      </c>
      <c r="C11" s="48" t="str">
        <f>VLOOKUP(B11,'INTERBRAND GLOBAL US 2021'!$B$5:$C$55,2,FALSE)</f>
        <v>@JNJNews</v>
      </c>
      <c r="D11" s="52"/>
      <c r="E11" s="53" t="str">
        <f>VLOOKUP(B11,'INTERBRAND GLOBAL US 2021'!$B$5:$E$55,4,FALSE)</f>
        <v>Y</v>
      </c>
      <c r="G11" s="22" t="str">
        <f>VLOOKUP(B11,'INTERBRAND GLOBAL US 2021'!$B$5:$G$55,6,FALSE)</f>
        <v>-</v>
      </c>
      <c r="H11" s="53">
        <f>VLOOKUP(B11,'INTERBRAND GLOBAL US 2021'!$B$5:$H$55,7,FALSE)</f>
        <v>0</v>
      </c>
      <c r="I11" s="90"/>
      <c r="J11" s="50"/>
    </row>
    <row r="12" spans="2:10" x14ac:dyDescent="0.2">
      <c r="B12" s="29" t="s">
        <v>12</v>
      </c>
      <c r="C12" s="11" t="s">
        <v>105</v>
      </c>
      <c r="D12" s="17" t="s">
        <v>209</v>
      </c>
      <c r="E12" s="13" t="s">
        <v>57</v>
      </c>
      <c r="G12" s="14" t="s">
        <v>63</v>
      </c>
      <c r="H12" s="13" t="s">
        <v>57</v>
      </c>
      <c r="I12" s="87" t="s">
        <v>209</v>
      </c>
      <c r="J12" s="46"/>
    </row>
    <row r="13" spans="2:10" x14ac:dyDescent="0.2">
      <c r="B13" s="29" t="s">
        <v>158</v>
      </c>
      <c r="C13" s="11" t="str">
        <f>VLOOKUP(B13,'INTERBRAND GLOBAL US 2021'!$B$5:$C$55,2,FALSE)</f>
        <v>@AmericanExpress</v>
      </c>
      <c r="D13" s="17" t="str">
        <f>VLOOKUP(B13,'INTERBRAND GLOBAL US 2021'!$B$5:$E$55,3,FALSE)</f>
        <v>Rare</v>
      </c>
      <c r="E13" s="13" t="str">
        <f>VLOOKUP(B13,'INTERBRAND GLOBAL US 2021'!$B$5:$E$55,4,FALSE)</f>
        <v>Y</v>
      </c>
      <c r="H13" s="13" t="str">
        <f>VLOOKUP(B13,'INTERBRAND GLOBAL US 2021'!$B$5:$H$55,7,FALSE)</f>
        <v>Y</v>
      </c>
      <c r="I13" s="87"/>
      <c r="J13" s="46"/>
    </row>
    <row r="14" spans="2:10" x14ac:dyDescent="0.2">
      <c r="B14" s="29" t="s">
        <v>113</v>
      </c>
      <c r="C14" s="11" t="str">
        <f>VLOOKUP(B14,'INTERBRAND GLOBAL US 2021'!$B$5:$C$55,2,FALSE)</f>
        <v>@IBM</v>
      </c>
      <c r="E14" s="13" t="str">
        <f>VLOOKUP(B14,'INTERBRAND GLOBAL US 2021'!$B$5:$E$55,4,FALSE)</f>
        <v>N</v>
      </c>
      <c r="G14" s="1" t="str">
        <f>VLOOKUP(B14,'INTERBRAND GLOBAL US 2021'!$B$5:$G$55,6,FALSE)</f>
        <v>@IBMNews</v>
      </c>
      <c r="H14" s="13" t="str">
        <f>VLOOKUP(B14,'INTERBRAND GLOBAL US 2021'!$B$5:$H$55,7,FALSE)</f>
        <v>Y</v>
      </c>
      <c r="I14" s="87"/>
      <c r="J14" s="46"/>
    </row>
    <row r="15" spans="2:10" x14ac:dyDescent="0.2">
      <c r="B15" s="29" t="s">
        <v>114</v>
      </c>
      <c r="C15" s="11" t="str">
        <f>VLOOKUP(B15,'INTERBRAND GLOBAL US 2021'!$B$5:$C$55,2,FALSE)</f>
        <v>@Meta</v>
      </c>
      <c r="E15" s="13" t="str">
        <f>VLOOKUP(B15,'INTERBRAND GLOBAL US 2021'!$B$5:$E$55,4,FALSE)</f>
        <v>N</v>
      </c>
      <c r="G15" s="1" t="str">
        <f>VLOOKUP(B15,'INTERBRAND GLOBAL US 2021'!$B$5:$G$55,6,FALSE)</f>
        <v>@MetaNewsroom</v>
      </c>
      <c r="H15" s="13" t="str">
        <f>VLOOKUP(B15,'INTERBRAND GLOBAL US 2021'!$B$5:$H$55,7,FALSE)</f>
        <v>Y</v>
      </c>
      <c r="I15" s="87"/>
      <c r="J15" s="46"/>
    </row>
    <row r="16" spans="2:10" x14ac:dyDescent="0.2">
      <c r="B16" s="29" t="s">
        <v>146</v>
      </c>
      <c r="C16" s="11" t="str">
        <f>VLOOKUP(B16,'INTERBRAND GLOBAL US 2021'!$B$5:$C$55,2,FALSE)</f>
        <v>@amazon</v>
      </c>
      <c r="E16" s="13" t="str">
        <f>VLOOKUP(B16,'INTERBRAND GLOBAL US 2021'!$B$5:$E$55,4,FALSE)</f>
        <v>N</v>
      </c>
      <c r="G16" s="1" t="str">
        <f>VLOOKUP(B16,'INTERBRAND GLOBAL US 2021'!$B$5:$G$55,6,FALSE)</f>
        <v>@amazonnews</v>
      </c>
      <c r="H16" s="13" t="str">
        <f>VLOOKUP(B16,'INTERBRAND GLOBAL US 2021'!$B$5:$H$55,7,FALSE)</f>
        <v>Y</v>
      </c>
      <c r="I16" s="87"/>
      <c r="J16" s="46"/>
    </row>
    <row r="17" spans="2:10" x14ac:dyDescent="0.2">
      <c r="B17" s="29" t="s">
        <v>115</v>
      </c>
      <c r="C17" s="11" t="str">
        <f>VLOOKUP(B17,'INTERBRAND GLOBAL US 2021'!$B$5:$C$55,2,FALSE)</f>
        <v>@Visa</v>
      </c>
      <c r="D17" s="45" t="str">
        <f>VLOOKUP(B17,'INTERBRAND GLOBAL US 2021'!$B$5:$E$55,3,FALSE)</f>
        <v>Retweets</v>
      </c>
      <c r="E17" s="13" t="str">
        <f>VLOOKUP(B17,'INTERBRAND GLOBAL US 2021'!$B$5:$E$55,4,FALSE)</f>
        <v>Y</v>
      </c>
      <c r="G17" s="1" t="str">
        <f>VLOOKUP(B17,'INTERBRAND GLOBAL US 2021'!$B$5:$G$55,6,FALSE)</f>
        <v>@VisaNews</v>
      </c>
      <c r="H17" s="13" t="str">
        <f>VLOOKUP(B17,'INTERBRAND GLOBAL US 2021'!$B$5:$H$55,7,FALSE)</f>
        <v>Y</v>
      </c>
      <c r="I17" s="87"/>
      <c r="J17" s="46"/>
    </row>
    <row r="18" spans="2:10" x14ac:dyDescent="0.2">
      <c r="B18" s="29" t="s">
        <v>116</v>
      </c>
      <c r="C18" s="11" t="str">
        <f>VLOOKUP(B18,'INTERBRAND GLOBAL US 2021'!$B$5:$C$55,2,FALSE)</f>
        <v>@Mastercard</v>
      </c>
      <c r="D18" s="45" t="str">
        <f>VLOOKUP(B18,'INTERBRAND GLOBAL US 2021'!$B$5:$E$55,3,FALSE)</f>
        <v>Retweets</v>
      </c>
      <c r="E18" s="13" t="str">
        <f>VLOOKUP(B18,'INTERBRAND GLOBAL US 2021'!$B$5:$E$55,4,FALSE)</f>
        <v>Y</v>
      </c>
      <c r="G18" s="1" t="str">
        <f>VLOOKUP(B18,'INTERBRAND GLOBAL US 2021'!$B$5:$G$55,6,FALSE)</f>
        <v>@MastercardNews</v>
      </c>
      <c r="H18" s="13" t="str">
        <f>VLOOKUP(B18,'INTERBRAND GLOBAL US 2021'!$B$5:$H$55,7,FALSE)</f>
        <v>Y</v>
      </c>
      <c r="I18" s="87"/>
      <c r="J18" s="46"/>
    </row>
    <row r="19" spans="2:10" x14ac:dyDescent="0.2">
      <c r="B19" s="29" t="s">
        <v>117</v>
      </c>
      <c r="C19" s="11" t="s">
        <v>61</v>
      </c>
      <c r="D19" s="45" t="s">
        <v>247</v>
      </c>
      <c r="E19" s="13" t="s">
        <v>57</v>
      </c>
      <c r="G19" s="1" t="s">
        <v>103</v>
      </c>
      <c r="H19" s="13" t="s">
        <v>103</v>
      </c>
      <c r="I19" s="87"/>
      <c r="J19" s="46"/>
    </row>
    <row r="20" spans="2:10" x14ac:dyDescent="0.2">
      <c r="B20" s="29" t="s">
        <v>147</v>
      </c>
      <c r="C20" s="11" t="str">
        <f>VLOOKUP(B20,'INTERBRAND GLOBAL US 2021'!$B$5:$C$55,2,FALSE)</f>
        <v>@KelloggsUS</v>
      </c>
      <c r="D20" s="17" t="str">
        <f>VLOOKUP(B20,'INTERBRAND GLOBAL US 2021'!$B$5:$E$55,3,FALSE)</f>
        <v>Inactive? 2020</v>
      </c>
      <c r="E20" s="13"/>
      <c r="G20" s="1" t="str">
        <f>VLOOKUP(B20,'INTERBRAND GLOBAL US 2021'!$B$5:$G$55,6,FALSE)</f>
        <v>@KellogCompany</v>
      </c>
      <c r="H20" s="13" t="str">
        <f>VLOOKUP(B20,'INTERBRAND GLOBAL US 2021'!$B$5:$H$55,7,FALSE)</f>
        <v>Y</v>
      </c>
      <c r="I20" s="87"/>
      <c r="J20" s="46"/>
    </row>
    <row r="21" spans="2:10" x14ac:dyDescent="0.2">
      <c r="B21" s="29" t="s">
        <v>118</v>
      </c>
      <c r="C21" s="11" t="s">
        <v>62</v>
      </c>
      <c r="D21" s="17" t="s">
        <v>209</v>
      </c>
      <c r="E21" s="13" t="s">
        <v>57</v>
      </c>
      <c r="G21" s="14" t="s">
        <v>272</v>
      </c>
      <c r="H21" s="13" t="s">
        <v>273</v>
      </c>
      <c r="I21" s="87"/>
      <c r="J21" s="46"/>
    </row>
    <row r="22" spans="2:10" x14ac:dyDescent="0.2">
      <c r="B22" s="29" t="s">
        <v>48</v>
      </c>
      <c r="C22" s="11" t="str">
        <f>VLOOKUP(B22,'INTERBRAND GLOBAL US 2021'!$B$5:$C$55,2,FALSE)</f>
        <v>@Colgate</v>
      </c>
      <c r="E22" s="13" t="str">
        <f>VLOOKUP(B22,'INTERBRAND GLOBAL US 2021'!$B$5:$E$55,4,FALSE)</f>
        <v>N</v>
      </c>
      <c r="F22" s="21"/>
      <c r="G22" s="1" t="str">
        <f>VLOOKUP(B22,'INTERBRAND GLOBAL US 2021'!$B$5:$G$55,6,FALSE)</f>
        <v>@CP_News</v>
      </c>
      <c r="H22" s="13" t="str">
        <f>VLOOKUP(B22,'INTERBRAND GLOBAL US 2021'!$B$5:$H$55,7,FALSE)</f>
        <v>Y</v>
      </c>
      <c r="I22" s="87"/>
      <c r="J22" s="46"/>
    </row>
    <row r="23" spans="2:10" x14ac:dyDescent="0.2">
      <c r="B23" s="29" t="s">
        <v>119</v>
      </c>
      <c r="C23" s="11" t="s">
        <v>274</v>
      </c>
      <c r="E23" s="13" t="s">
        <v>59</v>
      </c>
      <c r="F23" s="21"/>
      <c r="G23" s="14" t="s">
        <v>275</v>
      </c>
      <c r="H23" s="13" t="s">
        <v>57</v>
      </c>
      <c r="I23" s="87" t="s">
        <v>209</v>
      </c>
      <c r="J23" s="46"/>
    </row>
    <row r="24" spans="2:10" x14ac:dyDescent="0.2">
      <c r="B24" s="29" t="s">
        <v>120</v>
      </c>
      <c r="C24" s="11" t="str">
        <f>VLOOKUP(B24,'INTERBRAND GLOBAL US 2021'!$B$5:$C$55,2,FALSE)</f>
        <v>@eBay</v>
      </c>
      <c r="E24" s="13" t="str">
        <f>VLOOKUP(B24,'INTERBRAND GLOBAL US 2021'!$B$5:$E$55,4,FALSE)</f>
        <v>N</v>
      </c>
      <c r="F24" s="21"/>
      <c r="G24" s="1" t="str">
        <f>VLOOKUP(B24,'INTERBRAND GLOBAL US 2021'!$B$5:$G$55,6,FALSE)</f>
        <v>@eBayNewsroom</v>
      </c>
      <c r="H24" s="13" t="str">
        <f>VLOOKUP(B24,'INTERBRAND GLOBAL US 2021'!$B$5:$H$55,7,FALSE)</f>
        <v>Y</v>
      </c>
      <c r="I24" s="87"/>
      <c r="J24" s="46"/>
    </row>
    <row r="25" spans="2:10" s="51" customFormat="1" x14ac:dyDescent="0.2">
      <c r="B25" s="30" t="s">
        <v>121</v>
      </c>
      <c r="C25" s="48" t="s">
        <v>276</v>
      </c>
      <c r="D25" s="52"/>
      <c r="E25" s="53" t="s">
        <v>59</v>
      </c>
      <c r="F25" s="49"/>
      <c r="G25" s="22" t="s">
        <v>103</v>
      </c>
      <c r="H25" s="53" t="s">
        <v>103</v>
      </c>
      <c r="I25" s="90"/>
      <c r="J25" s="50"/>
    </row>
    <row r="26" spans="2:10" x14ac:dyDescent="0.2">
      <c r="B26" s="29" t="s">
        <v>122</v>
      </c>
      <c r="C26" s="11" t="str">
        <f>VLOOKUP(B26,'INTERBRAND GLOBAL US 2021'!$B$5:$C$55,2,FALSE)</f>
        <v>@MorganStanley</v>
      </c>
      <c r="D26" s="17" t="str">
        <f>VLOOKUP(B26,'INTERBRAND GLOBAL US 2021'!$B$5:$E$55,3,FALSE)</f>
        <v>Rare</v>
      </c>
      <c r="E26" s="13" t="str">
        <f>VLOOKUP(B26,'INTERBRAND GLOBAL US 2021'!$B$5:$E$55,4,FALSE)</f>
        <v>Y</v>
      </c>
      <c r="F26" s="21"/>
      <c r="I26" s="87"/>
      <c r="J26" s="46"/>
    </row>
    <row r="27" spans="2:10" x14ac:dyDescent="0.2">
      <c r="B27" s="29" t="s">
        <v>123</v>
      </c>
      <c r="C27" s="11" t="s">
        <v>277</v>
      </c>
      <c r="E27" s="13" t="s">
        <v>57</v>
      </c>
      <c r="F27" s="21"/>
      <c r="G27" s="1" t="s">
        <v>103</v>
      </c>
      <c r="H27" s="13" t="s">
        <v>103</v>
      </c>
      <c r="I27" s="87"/>
      <c r="J27" s="46"/>
    </row>
    <row r="28" spans="2:10" x14ac:dyDescent="0.2">
      <c r="B28" s="29" t="s">
        <v>124</v>
      </c>
      <c r="C28" s="11" t="s">
        <v>278</v>
      </c>
      <c r="D28" s="17" t="s">
        <v>209</v>
      </c>
      <c r="E28" s="13" t="s">
        <v>57</v>
      </c>
      <c r="F28" s="21"/>
      <c r="G28" s="14" t="s">
        <v>279</v>
      </c>
      <c r="H28" s="13" t="s">
        <v>57</v>
      </c>
      <c r="I28" s="87" t="s">
        <v>209</v>
      </c>
      <c r="J28" s="46"/>
    </row>
    <row r="29" spans="2:10" s="51" customFormat="1" x14ac:dyDescent="0.2">
      <c r="B29" s="30" t="s">
        <v>144</v>
      </c>
      <c r="C29" s="48" t="s">
        <v>103</v>
      </c>
      <c r="D29" s="22" t="s">
        <v>103</v>
      </c>
      <c r="E29" s="22" t="s">
        <v>103</v>
      </c>
      <c r="F29" s="49"/>
      <c r="G29" s="22" t="s">
        <v>103</v>
      </c>
      <c r="H29" s="22" t="s">
        <v>103</v>
      </c>
      <c r="I29" s="90"/>
      <c r="J29" s="50"/>
    </row>
    <row r="30" spans="2:10" x14ac:dyDescent="0.2">
      <c r="B30" s="29" t="s">
        <v>125</v>
      </c>
      <c r="C30" s="11" t="str">
        <f>VLOOKUP(B30,'INTERBRAND GLOBAL US 2021'!$B$5:$C$55,2,FALSE)</f>
        <v>@Nike</v>
      </c>
      <c r="D30" s="17" t="str">
        <f>VLOOKUP(B30,'INTERBRAND GLOBAL US 2021'!$B$5:$E$55,3,FALSE)</f>
        <v>Often</v>
      </c>
      <c r="E30" s="13" t="str">
        <f>VLOOKUP(B30,'INTERBRAND GLOBAL US 2021'!$B$5:$E$55,4,FALSE)</f>
        <v>Y</v>
      </c>
      <c r="F30" s="21"/>
      <c r="I30" s="87"/>
      <c r="J30" s="46"/>
    </row>
    <row r="31" spans="2:10" x14ac:dyDescent="0.2">
      <c r="B31" s="29" t="s">
        <v>126</v>
      </c>
      <c r="C31" s="11" t="s">
        <v>280</v>
      </c>
      <c r="E31" s="13" t="s">
        <v>57</v>
      </c>
      <c r="F31" s="21"/>
      <c r="G31" s="1" t="s">
        <v>103</v>
      </c>
      <c r="H31" s="13" t="s">
        <v>103</v>
      </c>
      <c r="I31" s="87"/>
      <c r="J31" s="46"/>
    </row>
    <row r="32" spans="2:10" x14ac:dyDescent="0.2">
      <c r="B32" s="29" t="s">
        <v>127</v>
      </c>
      <c r="C32" s="11" t="str">
        <f>VLOOKUP(B32,'INTERBRAND GLOBAL US 2021'!$B$5:$C$55,2,FALSE)</f>
        <v>@McDondalds</v>
      </c>
      <c r="D32" s="17" t="str">
        <f>VLOOKUP(B32,'INTERBRAND GLOBAL US 2021'!$B$5:$E$55,3,FALSE)</f>
        <v>Rare</v>
      </c>
      <c r="E32" s="13" t="str">
        <f>VLOOKUP(B32,'INTERBRAND GLOBAL US 2021'!$B$5:$E$55,4,FALSE)</f>
        <v>Y</v>
      </c>
      <c r="F32" s="21"/>
      <c r="G32" s="1" t="str">
        <f>VLOOKUP(B32,'INTERBRAND GLOBAL US 2021'!$B$5:$G$55,6,FALSE)</f>
        <v>@McDonaldsCorp</v>
      </c>
      <c r="H32" s="13" t="str">
        <f>VLOOKUP(B32,'INTERBRAND GLOBAL US 2021'!$B$5:$H$55,7,FALSE)</f>
        <v>Y</v>
      </c>
      <c r="I32" s="87"/>
      <c r="J32" s="46"/>
    </row>
    <row r="33" spans="2:10" s="51" customFormat="1" x14ac:dyDescent="0.2">
      <c r="B33" s="30" t="s">
        <v>128</v>
      </c>
      <c r="C33" s="48" t="str">
        <f>VLOOKUP(B33,'INTERBRAND GLOBAL US 2021'!$B$5:$C$55,2,FALSE)</f>
        <v>@generalelectric</v>
      </c>
      <c r="D33" s="52"/>
      <c r="E33" s="53" t="str">
        <f>VLOOKUP(B33,'INTERBRAND GLOBAL US 2021'!$B$5:$E$55,4,FALSE)</f>
        <v>N</v>
      </c>
      <c r="F33" s="49"/>
      <c r="G33" s="22"/>
      <c r="H33" s="53"/>
      <c r="I33" s="90"/>
      <c r="J33" s="50"/>
    </row>
    <row r="34" spans="2:10" x14ac:dyDescent="0.2">
      <c r="B34" s="29" t="s">
        <v>33</v>
      </c>
      <c r="C34" s="11" t="s">
        <v>81</v>
      </c>
      <c r="E34" s="13" t="s">
        <v>59</v>
      </c>
      <c r="F34" s="21"/>
      <c r="G34" s="14" t="s">
        <v>281</v>
      </c>
      <c r="H34" s="13" t="s">
        <v>57</v>
      </c>
      <c r="I34" s="87"/>
      <c r="J34" s="46"/>
    </row>
    <row r="35" spans="2:10" x14ac:dyDescent="0.2">
      <c r="B35" s="29" t="s">
        <v>129</v>
      </c>
      <c r="C35" s="11" t="s">
        <v>282</v>
      </c>
      <c r="E35" s="13" t="s">
        <v>59</v>
      </c>
      <c r="F35" s="21"/>
      <c r="G35" s="14" t="s">
        <v>283</v>
      </c>
      <c r="H35" s="13" t="s">
        <v>57</v>
      </c>
      <c r="I35" s="87" t="s">
        <v>209</v>
      </c>
      <c r="J35" s="46"/>
    </row>
    <row r="36" spans="2:10" x14ac:dyDescent="0.2">
      <c r="B36" s="29" t="s">
        <v>130</v>
      </c>
      <c r="C36" s="11" t="s">
        <v>284</v>
      </c>
      <c r="D36" s="17" t="s">
        <v>209</v>
      </c>
      <c r="E36" s="13" t="s">
        <v>57</v>
      </c>
      <c r="F36" s="21"/>
      <c r="G36" s="1" t="s">
        <v>103</v>
      </c>
      <c r="H36" s="13" t="s">
        <v>103</v>
      </c>
      <c r="I36" s="87"/>
      <c r="J36" s="46"/>
    </row>
    <row r="37" spans="2:10" x14ac:dyDescent="0.2">
      <c r="B37" s="29" t="s">
        <v>31</v>
      </c>
      <c r="C37" s="11" t="str">
        <f>VLOOKUP(B37,'INTERBRAND GLOBAL US 2021'!$B$5:$C$55,2,FALSE)</f>
        <v>@Starbucks</v>
      </c>
      <c r="D37" s="45" t="str">
        <f>VLOOKUP(B37,'INTERBRAND GLOBAL US 2021'!$B$5:$E$55,3,FALSE)</f>
        <v>Retweets</v>
      </c>
      <c r="E37" s="13" t="str">
        <f>VLOOKUP(B37,'INTERBRAND GLOBAL US 2021'!$B$5:$E$55,4,FALSE)</f>
        <v>Y</v>
      </c>
      <c r="F37" s="21"/>
      <c r="G37" s="1" t="str">
        <f>VLOOKUP(B37,'INTERBRAND GLOBAL US 2021'!$B$5:$G$55,6,FALSE)</f>
        <v>@StarbucksNews</v>
      </c>
      <c r="H37" s="13" t="str">
        <f>VLOOKUP(B37,'INTERBRAND GLOBAL US 2021'!$B$5:$H$55,7,FALSE)</f>
        <v>Y</v>
      </c>
      <c r="I37" s="87"/>
      <c r="J37" s="46"/>
    </row>
    <row r="38" spans="2:10" s="51" customFormat="1" x14ac:dyDescent="0.2">
      <c r="B38" s="30" t="s">
        <v>131</v>
      </c>
      <c r="C38" s="48" t="s">
        <v>285</v>
      </c>
      <c r="D38" s="52"/>
      <c r="E38" s="53" t="s">
        <v>59</v>
      </c>
      <c r="F38" s="49"/>
      <c r="G38" s="22" t="s">
        <v>103</v>
      </c>
      <c r="H38" s="53" t="s">
        <v>103</v>
      </c>
      <c r="I38" s="90"/>
      <c r="J38" s="50"/>
    </row>
    <row r="39" spans="2:10" x14ac:dyDescent="0.2">
      <c r="B39" s="29" t="s">
        <v>132</v>
      </c>
      <c r="C39" s="11" t="str">
        <f>VLOOKUP(B39,'INTERBRAND GLOBAL US 2021'!$B$5:$C$55,2,FALSE)</f>
        <v>@Ford</v>
      </c>
      <c r="D39" s="45" t="str">
        <f>VLOOKUP(B39,'INTERBRAND GLOBAL US 2021'!$B$5:$E$55,3,FALSE)</f>
        <v>Retweets</v>
      </c>
      <c r="E39" s="13" t="str">
        <f>VLOOKUP(B39,'INTERBRAND GLOBAL US 2021'!$B$5:$E$55,4,FALSE)</f>
        <v>Y</v>
      </c>
      <c r="F39" s="21"/>
      <c r="G39" s="1" t="str">
        <f>VLOOKUP(B39,'INTERBRAND GLOBAL US 2021'!$B$5:$G$55,6,FALSE)</f>
        <v>@FordFund</v>
      </c>
      <c r="H39" s="13" t="str">
        <f>VLOOKUP(B39,'INTERBRAND GLOBAL US 2021'!$B$5:$H$55,7,FALSE)</f>
        <v>Y</v>
      </c>
      <c r="I39" s="87"/>
      <c r="J39" s="46"/>
    </row>
    <row r="40" spans="2:10" x14ac:dyDescent="0.2">
      <c r="B40" s="29" t="s">
        <v>102</v>
      </c>
      <c r="C40" s="11" t="s">
        <v>226</v>
      </c>
      <c r="D40" s="17" t="s">
        <v>209</v>
      </c>
      <c r="E40" s="13" t="s">
        <v>57</v>
      </c>
      <c r="F40" s="21"/>
      <c r="G40" s="1" t="s">
        <v>103</v>
      </c>
      <c r="H40" s="13" t="s">
        <v>103</v>
      </c>
      <c r="I40" s="87"/>
      <c r="J40" s="46"/>
    </row>
    <row r="41" spans="2:10" x14ac:dyDescent="0.2">
      <c r="B41" s="29" t="s">
        <v>133</v>
      </c>
      <c r="C41" s="11" t="s">
        <v>286</v>
      </c>
      <c r="D41" s="17" t="s">
        <v>209</v>
      </c>
      <c r="E41" s="13" t="s">
        <v>57</v>
      </c>
      <c r="F41" s="21"/>
      <c r="G41" s="14" t="s">
        <v>287</v>
      </c>
      <c r="H41" s="13" t="s">
        <v>57</v>
      </c>
      <c r="I41" s="87"/>
      <c r="J41" s="46"/>
    </row>
    <row r="42" spans="2:10" s="51" customFormat="1" x14ac:dyDescent="0.2">
      <c r="B42" s="30" t="s">
        <v>134</v>
      </c>
      <c r="C42" s="48" t="s">
        <v>288</v>
      </c>
      <c r="D42" s="52" t="s">
        <v>103</v>
      </c>
      <c r="E42" s="53" t="s">
        <v>59</v>
      </c>
      <c r="F42" s="49"/>
      <c r="G42" s="22" t="s">
        <v>103</v>
      </c>
      <c r="H42" s="53" t="s">
        <v>103</v>
      </c>
      <c r="I42" s="90"/>
      <c r="J42" s="50"/>
    </row>
    <row r="43" spans="2:10" s="51" customFormat="1" x14ac:dyDescent="0.2">
      <c r="B43" s="30" t="s">
        <v>135</v>
      </c>
      <c r="C43" s="48" t="s">
        <v>289</v>
      </c>
      <c r="D43" s="52" t="s">
        <v>103</v>
      </c>
      <c r="E43" s="53" t="s">
        <v>59</v>
      </c>
      <c r="F43" s="49"/>
      <c r="G43" s="57" t="s">
        <v>290</v>
      </c>
      <c r="H43" s="53" t="s">
        <v>59</v>
      </c>
      <c r="I43" s="90"/>
      <c r="J43" s="50"/>
    </row>
    <row r="44" spans="2:10" s="51" customFormat="1" x14ac:dyDescent="0.2">
      <c r="B44" s="30" t="s">
        <v>136</v>
      </c>
      <c r="C44" s="48" t="s">
        <v>291</v>
      </c>
      <c r="D44" s="52" t="s">
        <v>103</v>
      </c>
      <c r="E44" s="53" t="s">
        <v>59</v>
      </c>
      <c r="F44" s="49"/>
      <c r="G44" s="22" t="s">
        <v>103</v>
      </c>
      <c r="H44" s="53" t="s">
        <v>59</v>
      </c>
      <c r="I44" s="90"/>
      <c r="J44" s="50"/>
    </row>
    <row r="45" spans="2:10" x14ac:dyDescent="0.2">
      <c r="B45" s="29" t="s">
        <v>167</v>
      </c>
      <c r="C45" s="11" t="str">
        <f>VLOOKUP(B45,'INTERBRAND GLOBAL US 2021'!$B$5:$C$55,2,FALSE)</f>
        <v>@HP</v>
      </c>
      <c r="D45" s="17" t="str">
        <f>VLOOKUP(B45,'INTERBRAND GLOBAL US 2021'!$B$5:$E$55,3,FALSE)</f>
        <v>Often</v>
      </c>
      <c r="E45" s="13" t="str">
        <f>VLOOKUP(B45,'INTERBRAND GLOBAL US 2021'!$B$5:$E$55,4,FALSE)</f>
        <v>Y</v>
      </c>
      <c r="F45" s="21"/>
      <c r="G45" s="1" t="str">
        <f>VLOOKUP(B45,'INTERBRAND GLOBAL US 2021'!$B$5:$G$55,6,FALSE)</f>
        <v>@HP_Newsroom</v>
      </c>
      <c r="H45" s="13" t="str">
        <f>VLOOKUP(B45,'INTERBRAND GLOBAL US 2021'!$B$5:$H$55,7,FALSE)</f>
        <v>Y</v>
      </c>
      <c r="I45" s="87"/>
      <c r="J45" s="46"/>
    </row>
    <row r="46" spans="2:10" x14ac:dyDescent="0.2">
      <c r="B46" s="29" t="s">
        <v>155</v>
      </c>
      <c r="C46" s="11" t="str">
        <f>VLOOKUP(B46,'INTERBRAND GLOBAL US 2021'!$B$5:$C$55,2,FALSE)</f>
        <v>@jpmorgan</v>
      </c>
      <c r="E46" s="13" t="str">
        <f>VLOOKUP(B46,'INTERBRAND GLOBAL US 2021'!$B$5:$E$55,4,FALSE)</f>
        <v>N</v>
      </c>
      <c r="F46" s="21"/>
      <c r="G46" s="1" t="s">
        <v>103</v>
      </c>
      <c r="I46" s="87"/>
      <c r="J46" s="46"/>
    </row>
    <row r="47" spans="2:10" x14ac:dyDescent="0.2">
      <c r="B47" s="29" t="s">
        <v>137</v>
      </c>
      <c r="C47" s="11" t="s">
        <v>292</v>
      </c>
      <c r="E47" s="13" t="s">
        <v>59</v>
      </c>
      <c r="F47" s="21"/>
      <c r="G47" s="1" t="s">
        <v>103</v>
      </c>
      <c r="H47" s="13" t="s">
        <v>59</v>
      </c>
      <c r="I47" s="87"/>
      <c r="J47" s="46"/>
    </row>
    <row r="48" spans="2:10" x14ac:dyDescent="0.2">
      <c r="B48" s="29" t="s">
        <v>138</v>
      </c>
      <c r="C48" s="11" t="s">
        <v>293</v>
      </c>
      <c r="D48" s="17" t="s">
        <v>209</v>
      </c>
      <c r="E48" s="13" t="s">
        <v>57</v>
      </c>
      <c r="F48" s="21"/>
      <c r="G48" s="1" t="s">
        <v>103</v>
      </c>
      <c r="H48" s="13" t="s">
        <v>103</v>
      </c>
      <c r="I48" s="87"/>
      <c r="J48" s="46"/>
    </row>
    <row r="49" spans="2:10" x14ac:dyDescent="0.2">
      <c r="B49" s="29" t="s">
        <v>139</v>
      </c>
      <c r="C49" s="11" t="s">
        <v>294</v>
      </c>
      <c r="D49" s="17" t="s">
        <v>215</v>
      </c>
      <c r="E49" s="13" t="s">
        <v>57</v>
      </c>
      <c r="G49" s="14" t="s">
        <v>295</v>
      </c>
      <c r="H49" s="13" t="e">
        <f>VLOOKUP(B49,'INTERBRAND GLOBAL US 2021'!$B$5:$H$55,7,FALSE)</f>
        <v>#N/A</v>
      </c>
      <c r="I49" s="87"/>
      <c r="J49" s="46"/>
    </row>
    <row r="50" spans="2:10" x14ac:dyDescent="0.2">
      <c r="B50" s="29" t="s">
        <v>140</v>
      </c>
      <c r="C50" s="11" t="str">
        <f>VLOOKUP(B50,'INTERBRAND GLOBAL US 2021'!$B$5:$C$55,2,FALSE)</f>
        <v>@FedEx</v>
      </c>
      <c r="D50" s="17" t="str">
        <f>VLOOKUP(B50,'INTERBRAND GLOBAL US 2021'!$B$5:$E$55,3,FALSE)</f>
        <v>Rare</v>
      </c>
      <c r="E50" s="13" t="str">
        <f>VLOOKUP(B50,'INTERBRAND GLOBAL US 2021'!$B$5:$E$55,4,FALSE)</f>
        <v>Y</v>
      </c>
      <c r="G50" s="1" t="str">
        <f>VLOOKUP(B50,'INTERBRAND GLOBAL US 2021'!$B$5:$G$55,6,FALSE)</f>
        <v>@FedExPolicy</v>
      </c>
      <c r="H50" s="13" t="str">
        <f>VLOOKUP(B50,'INTERBRAND GLOBAL US 2021'!$B$5:$H$55,7,FALSE)</f>
        <v>Y</v>
      </c>
      <c r="I50" s="87"/>
      <c r="J50" s="46"/>
    </row>
    <row r="51" spans="2:10" x14ac:dyDescent="0.2">
      <c r="B51" s="29" t="s">
        <v>141</v>
      </c>
      <c r="C51" s="11" t="s">
        <v>296</v>
      </c>
      <c r="D51" s="17" t="s">
        <v>209</v>
      </c>
      <c r="E51" s="13" t="s">
        <v>57</v>
      </c>
      <c r="G51" s="1" t="s">
        <v>103</v>
      </c>
      <c r="H51" s="13" t="s">
        <v>103</v>
      </c>
      <c r="I51" s="87"/>
      <c r="J51" s="46"/>
    </row>
    <row r="52" spans="2:10" x14ac:dyDescent="0.2">
      <c r="B52" s="29" t="s">
        <v>142</v>
      </c>
      <c r="C52" s="11" t="str">
        <f>VLOOKUP(B52,'INTERBRAND GLOBAL US 2021'!$B$5:$C$55,2,FALSE)</f>
        <v>@Intel</v>
      </c>
      <c r="E52" s="13" t="str">
        <f>VLOOKUP(B52,'INTERBRAND GLOBAL US 2021'!$B$5:$E$55,4,FALSE)</f>
        <v>N</v>
      </c>
      <c r="I52" s="87"/>
      <c r="J52" s="46"/>
    </row>
    <row r="53" spans="2:10" x14ac:dyDescent="0.2">
      <c r="B53" s="29" t="s">
        <v>160</v>
      </c>
      <c r="C53" s="11" t="str">
        <f>VLOOKUP(B53,'INTERBRAND GLOBAL US 2021'!$B$5:$C$55,2,FALSE)</f>
        <v>@Netflix</v>
      </c>
      <c r="E53" s="13" t="str">
        <f>VLOOKUP(B53,'INTERBRAND GLOBAL US 2021'!$B$5:$E$55,4,FALSE)</f>
        <v>N</v>
      </c>
      <c r="G53" s="1" t="str">
        <f>VLOOKUP(B53,'INTERBRAND GLOBAL US 2021'!$B$5:$G$55,6,FALSE)</f>
        <v>@WeAreNetflix</v>
      </c>
      <c r="H53" s="13" t="str">
        <f>VLOOKUP(B53,'INTERBRAND GLOBAL US 2021'!$B$5:$H$55,7,FALSE)</f>
        <v>Y</v>
      </c>
      <c r="I53" s="87"/>
      <c r="J53" s="46"/>
    </row>
    <row r="54" spans="2:10" s="51" customFormat="1" x14ac:dyDescent="0.2">
      <c r="B54" s="47" t="s">
        <v>143</v>
      </c>
      <c r="C54" s="58" t="s">
        <v>297</v>
      </c>
      <c r="D54" s="59" t="s">
        <v>103</v>
      </c>
      <c r="E54" s="60" t="s">
        <v>59</v>
      </c>
      <c r="F54" s="61"/>
      <c r="G54" s="62" t="s">
        <v>103</v>
      </c>
      <c r="H54" s="60" t="s">
        <v>103</v>
      </c>
      <c r="I54" s="91"/>
      <c r="J54" s="63"/>
    </row>
  </sheetData>
  <pageMargins left="0.7" right="0.7" top="0.78740157499999996" bottom="0.78740157499999996"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C141B-E87F-E748-9F00-847F0E979D43}">
  <dimension ref="B4:D11"/>
  <sheetViews>
    <sheetView showGridLines="0" topLeftCell="E12" workbookViewId="0">
      <selection activeCell="B3" sqref="B3:C12"/>
    </sheetView>
  </sheetViews>
  <sheetFormatPr baseColWidth="10" defaultRowHeight="16" x14ac:dyDescent="0.2"/>
  <sheetData>
    <row r="4" spans="2:4" x14ac:dyDescent="0.2">
      <c r="B4" s="1"/>
      <c r="C4" s="1"/>
      <c r="D4" s="1"/>
    </row>
    <row r="5" spans="2:4" x14ac:dyDescent="0.2">
      <c r="B5" s="1"/>
      <c r="C5" s="1"/>
      <c r="D5" s="1"/>
    </row>
    <row r="6" spans="2:4" x14ac:dyDescent="0.2">
      <c r="B6" s="1"/>
      <c r="C6" s="1"/>
      <c r="D6" s="1"/>
    </row>
    <row r="7" spans="2:4" x14ac:dyDescent="0.2">
      <c r="B7" s="1"/>
      <c r="C7" s="1"/>
      <c r="D7" s="1"/>
    </row>
    <row r="8" spans="2:4" x14ac:dyDescent="0.2">
      <c r="B8" s="1"/>
      <c r="C8" s="1"/>
      <c r="D8" s="1"/>
    </row>
    <row r="9" spans="2:4" x14ac:dyDescent="0.2">
      <c r="B9" s="1"/>
      <c r="C9" s="1"/>
      <c r="D9" s="1"/>
    </row>
    <row r="10" spans="2:4" x14ac:dyDescent="0.2">
      <c r="B10" s="1"/>
      <c r="C10" s="1"/>
      <c r="D10" s="1"/>
    </row>
    <row r="11" spans="2:4" x14ac:dyDescent="0.2">
      <c r="B11" s="1"/>
      <c r="C11" s="1"/>
      <c r="D11" s="1"/>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KANTAR BRAND FOOTP FMCG US 2020</vt:lpstr>
      <vt:lpstr>INTERBRAND GLOBAL US 2021</vt:lpstr>
      <vt:lpstr>COREBRAND BRAND POWER US 2020</vt:lpstr>
      <vt:lpstr>RANKINGS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2022-02-22T16:11:03Z</dcterms:created>
  <dcterms:modified xsi:type="dcterms:W3CDTF">2022-02-28T21:48:03Z</dcterms:modified>
</cp:coreProperties>
</file>