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IDE-Analysis\"/>
    </mc:Choice>
  </mc:AlternateContent>
  <xr:revisionPtr revIDLastSave="0" documentId="8_{F6412DB5-B1EC-48FE-B3E4-9FA43D137C4E}" xr6:coauthVersionLast="47" xr6:coauthVersionMax="47" xr10:uidLastSave="{00000000-0000-0000-0000-000000000000}"/>
  <bookViews>
    <workbookView xWindow="-108" yWindow="-108" windowWidth="23256" windowHeight="12456" xr2:uid="{F33A310D-C18D-46F5-9388-6936A622A0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1" l="1"/>
  <c r="H42" i="1"/>
  <c r="G42" i="1"/>
  <c r="E42" i="1"/>
  <c r="B42" i="1"/>
  <c r="N41" i="1"/>
  <c r="G41" i="1"/>
  <c r="E41" i="1"/>
  <c r="B41" i="1"/>
  <c r="N40" i="1"/>
  <c r="G40" i="1"/>
  <c r="E40" i="1"/>
  <c r="B40" i="1"/>
  <c r="N39" i="1"/>
  <c r="H39" i="1"/>
  <c r="G39" i="1"/>
  <c r="E39" i="1"/>
  <c r="B39" i="1"/>
  <c r="N38" i="1"/>
  <c r="L38" i="1"/>
  <c r="H38" i="1"/>
  <c r="G38" i="1"/>
  <c r="E38" i="1"/>
  <c r="D38" i="1"/>
  <c r="B38" i="1"/>
  <c r="N37" i="1"/>
  <c r="L37" i="1"/>
  <c r="H37" i="1"/>
  <c r="G37" i="1"/>
  <c r="E37" i="1"/>
  <c r="D37" i="1"/>
  <c r="B37" i="1"/>
  <c r="N36" i="1"/>
  <c r="H36" i="1"/>
  <c r="G36" i="1"/>
  <c r="E36" i="1"/>
  <c r="D36" i="1"/>
  <c r="B36" i="1"/>
  <c r="N35" i="1"/>
  <c r="L35" i="1"/>
  <c r="H35" i="1"/>
  <c r="G35" i="1"/>
  <c r="E35" i="1"/>
  <c r="D35" i="1"/>
  <c r="C35" i="1"/>
  <c r="B35" i="1"/>
  <c r="N34" i="1"/>
  <c r="L34" i="1"/>
  <c r="H34" i="1"/>
  <c r="G34" i="1"/>
  <c r="F34" i="1"/>
  <c r="E34" i="1"/>
  <c r="D34" i="1"/>
  <c r="C34" i="1"/>
  <c r="B34" i="1"/>
  <c r="N33" i="1"/>
  <c r="L33" i="1"/>
  <c r="H33" i="1"/>
  <c r="G33" i="1"/>
  <c r="F33" i="1"/>
  <c r="E33" i="1"/>
  <c r="D33" i="1"/>
  <c r="C33" i="1"/>
  <c r="B33" i="1"/>
  <c r="N32" i="1"/>
  <c r="L32" i="1"/>
  <c r="H32" i="1"/>
  <c r="G32" i="1"/>
  <c r="F32" i="1"/>
  <c r="E32" i="1"/>
  <c r="D32" i="1"/>
  <c r="C32" i="1"/>
  <c r="B32" i="1"/>
  <c r="N31" i="1"/>
  <c r="L31" i="1"/>
  <c r="H31" i="1"/>
  <c r="G31" i="1"/>
  <c r="F31" i="1"/>
  <c r="E31" i="1"/>
  <c r="D31" i="1"/>
  <c r="C31" i="1"/>
  <c r="B31" i="1"/>
  <c r="N30" i="1"/>
  <c r="L30" i="1"/>
  <c r="I30" i="1"/>
  <c r="H30" i="1"/>
  <c r="G30" i="1"/>
  <c r="F30" i="1"/>
  <c r="E30" i="1"/>
  <c r="D30" i="1"/>
  <c r="C30" i="1"/>
  <c r="B30" i="1"/>
  <c r="N29" i="1"/>
  <c r="L29" i="1"/>
  <c r="I29" i="1"/>
  <c r="H29" i="1"/>
  <c r="G29" i="1"/>
  <c r="F29" i="1"/>
  <c r="E29" i="1"/>
  <c r="D29" i="1"/>
  <c r="C29" i="1"/>
  <c r="B29" i="1"/>
  <c r="N28" i="1"/>
  <c r="L28" i="1"/>
  <c r="I28" i="1"/>
  <c r="H28" i="1"/>
  <c r="G28" i="1"/>
  <c r="F28" i="1"/>
  <c r="E28" i="1"/>
  <c r="D28" i="1"/>
  <c r="C28" i="1"/>
  <c r="B28" i="1"/>
  <c r="N27" i="1"/>
  <c r="L27" i="1"/>
  <c r="I27" i="1"/>
  <c r="H27" i="1"/>
  <c r="G27" i="1"/>
  <c r="F27" i="1"/>
  <c r="E27" i="1"/>
  <c r="D27" i="1"/>
  <c r="C27" i="1"/>
  <c r="B27" i="1"/>
  <c r="N26" i="1"/>
  <c r="L26" i="1"/>
  <c r="I26" i="1"/>
  <c r="H26" i="1"/>
  <c r="G26" i="1"/>
  <c r="F26" i="1"/>
  <c r="E26" i="1"/>
  <c r="D26" i="1"/>
  <c r="C26" i="1"/>
  <c r="B26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N25" i="1"/>
  <c r="L25" i="1"/>
  <c r="I25" i="1"/>
  <c r="H25" i="1"/>
  <c r="G25" i="1"/>
  <c r="F25" i="1"/>
  <c r="E25" i="1"/>
  <c r="D25" i="1"/>
  <c r="C25" i="1"/>
  <c r="B25" i="1"/>
  <c r="N24" i="1"/>
  <c r="L24" i="1"/>
  <c r="I24" i="1"/>
  <c r="H24" i="1"/>
  <c r="G24" i="1"/>
  <c r="F24" i="1"/>
  <c r="E24" i="1"/>
  <c r="D24" i="1"/>
  <c r="C24" i="1"/>
  <c r="B24" i="1"/>
  <c r="N23" i="1"/>
  <c r="L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<sst xmlns="http://schemas.openxmlformats.org/spreadsheetml/2006/main" count="287" uniqueCount="248">
  <si>
    <t>Rating difference</t>
  </si>
  <si>
    <t>Total games</t>
  </si>
  <si>
    <t>Games won</t>
  </si>
  <si>
    <t>Games drawn</t>
  </si>
  <si>
    <t>Games lost</t>
  </si>
  <si>
    <t>Games won percentage</t>
  </si>
  <si>
    <t>Games drawn percentage</t>
  </si>
  <si>
    <t>Games Lost percentage</t>
  </si>
  <si>
    <t>Expected result</t>
  </si>
  <si>
    <t>Total rating change k=10</t>
  </si>
  <si>
    <t>Rating change per game</t>
  </si>
  <si>
    <t>Real Result</t>
  </si>
  <si>
    <t>Difference between Expected and real result</t>
  </si>
  <si>
    <t>New expected result</t>
  </si>
  <si>
    <t>New total rating change</t>
  </si>
  <si>
    <t>Difference between new Expected and new result</t>
  </si>
  <si>
    <t>92%(99.68%)</t>
  </si>
  <si>
    <t>+1.6</t>
  </si>
  <si>
    <t>+0.80</t>
  </si>
  <si>
    <t>+8%(+0.32%)</t>
  </si>
  <si>
    <t>+0.2</t>
  </si>
  <si>
    <t>+0.10</t>
  </si>
  <si>
    <t>+0.78%</t>
  </si>
  <si>
    <t>92%(99.58%)</t>
  </si>
  <si>
    <t>+2.4</t>
  </si>
  <si>
    <t>+8%(+0.42%)</t>
  </si>
  <si>
    <t>+0.99%</t>
  </si>
  <si>
    <t>92%(99.44%)</t>
  </si>
  <si>
    <t>+8%(+0.56%)</t>
  </si>
  <si>
    <t>+0.3</t>
  </si>
  <si>
    <t>+1.26%</t>
  </si>
  <si>
    <t>92%(99.26%)</t>
  </si>
  <si>
    <t>+8.0</t>
  </si>
  <si>
    <t>+8%(+0.74%)</t>
  </si>
  <si>
    <t>+2.0</t>
  </si>
  <si>
    <t>+0.20</t>
  </si>
  <si>
    <t>+1.60%</t>
  </si>
  <si>
    <t>92%(99.01%)</t>
  </si>
  <si>
    <t>+5.4</t>
  </si>
  <si>
    <t>+0.42</t>
  </si>
  <si>
    <t>+4.15%(-2.86%)</t>
  </si>
  <si>
    <t>-2.4</t>
  </si>
  <si>
    <t>-0.18</t>
  </si>
  <si>
    <t>-1.82%</t>
  </si>
  <si>
    <t>92%(98.68%)</t>
  </si>
  <si>
    <t>+8.4</t>
  </si>
  <si>
    <t>+0.37</t>
  </si>
  <si>
    <t>+3.65%(-3.03%)</t>
  </si>
  <si>
    <t>-3.1</t>
  </si>
  <si>
    <t>-0.13</t>
  </si>
  <si>
    <t>+1.78%</t>
  </si>
  <si>
    <t>92%(98.25%)</t>
  </si>
  <si>
    <t>+44.8</t>
  </si>
  <si>
    <t>+8%(+1.75%)</t>
  </si>
  <si>
    <t>+16.8</t>
  </si>
  <si>
    <t>+0.30</t>
  </si>
  <si>
    <t>+3.25%</t>
  </si>
  <si>
    <t>92%(97.68%)</t>
  </si>
  <si>
    <t>+37.8</t>
  </si>
  <si>
    <t>+4.15%(-1.53%)</t>
  </si>
  <si>
    <t>+1.4</t>
  </si>
  <si>
    <t>+0.02</t>
  </si>
  <si>
    <t>+0.26%</t>
  </si>
  <si>
    <t>92%(96.93%)</t>
  </si>
  <si>
    <t>+9.6</t>
  </si>
  <si>
    <t>+0.07</t>
  </si>
  <si>
    <t>+0.7%(-4.23%)</t>
  </si>
  <si>
    <t>-31.5</t>
  </si>
  <si>
    <t>-0.23</t>
  </si>
  <si>
    <t>-2.13%</t>
  </si>
  <si>
    <t>92%(95.95%)</t>
  </si>
  <si>
    <t>+95.4</t>
  </si>
  <si>
    <t>+0.28</t>
  </si>
  <si>
    <t>+2.82%(-1.13%)</t>
  </si>
  <si>
    <t>+61.6</t>
  </si>
  <si>
    <t>+0.18</t>
  </si>
  <si>
    <t>+1.32%</t>
  </si>
  <si>
    <t>92%(94.68%)</t>
  </si>
  <si>
    <t>+62.2</t>
  </si>
  <si>
    <t>+0.14</t>
  </si>
  <si>
    <t>+1.36%(-1.32%)</t>
  </si>
  <si>
    <t>+1.50%</t>
  </si>
  <si>
    <t>92%(93.02%)</t>
  </si>
  <si>
    <t>-132.6</t>
  </si>
  <si>
    <t>-0.16</t>
  </si>
  <si>
    <t>-1.6%(-2.62%)</t>
  </si>
  <si>
    <t>+33.0</t>
  </si>
  <si>
    <t>+0.04</t>
  </si>
  <si>
    <t>+0.54%</t>
  </si>
  <si>
    <t>-583.2</t>
  </si>
  <si>
    <t>-0.39</t>
  </si>
  <si>
    <t>-2.81%</t>
  </si>
  <si>
    <t>+164.8</t>
  </si>
  <si>
    <t>+0.11</t>
  </si>
  <si>
    <t>+0.68%</t>
  </si>
  <si>
    <t>-1227.3</t>
  </si>
  <si>
    <t>-0.51</t>
  </si>
  <si>
    <t>-4.33%</t>
  </si>
  <si>
    <t>-264.5</t>
  </si>
  <si>
    <t>-0.11</t>
  </si>
  <si>
    <t>-0.61%</t>
  </si>
  <si>
    <t>-1652.0</t>
  </si>
  <si>
    <t>-0.43</t>
  </si>
  <si>
    <t>-4.23%</t>
  </si>
  <si>
    <t>-127.2</t>
  </si>
  <si>
    <t>-0.03</t>
  </si>
  <si>
    <t>-0.40%</t>
  </si>
  <si>
    <t>-3083.6</t>
  </si>
  <si>
    <t>-0.50</t>
  </si>
  <si>
    <t>-4.80%</t>
  </si>
  <si>
    <t>-601.2</t>
  </si>
  <si>
    <t>-0.10</t>
  </si>
  <si>
    <t>-1.03%</t>
  </si>
  <si>
    <t>-4519.2</t>
  </si>
  <si>
    <t>-4.32%</t>
  </si>
  <si>
    <t>-1401.6</t>
  </si>
  <si>
    <t>-0.85%</t>
  </si>
  <si>
    <t>-4648.0</t>
  </si>
  <si>
    <t>-0.35</t>
  </si>
  <si>
    <t>-3.84%</t>
  </si>
  <si>
    <t>-665.8</t>
  </si>
  <si>
    <t>-0.05</t>
  </si>
  <si>
    <t>-0.92%</t>
  </si>
  <si>
    <t>-2751.8</t>
  </si>
  <si>
    <t>-0.24</t>
  </si>
  <si>
    <t>-2.45%</t>
  </si>
  <si>
    <t>-499.4</t>
  </si>
  <si>
    <t>-0.33%</t>
  </si>
  <si>
    <t>-723.8</t>
  </si>
  <si>
    <t>-1.27%</t>
  </si>
  <si>
    <t>-75.4</t>
  </si>
  <si>
    <t>-0.01</t>
  </si>
  <si>
    <t>-0.15%</t>
  </si>
  <si>
    <t>+0</t>
  </si>
  <si>
    <t>+0.0</t>
  </si>
  <si>
    <t>0%</t>
  </si>
  <si>
    <t>+0.00</t>
  </si>
  <si>
    <t>+0.00%</t>
  </si>
  <si>
    <t>+723.8</t>
  </si>
  <si>
    <t>+1.27%</t>
  </si>
  <si>
    <t>+75.4</t>
  </si>
  <si>
    <t>+0.01</t>
  </si>
  <si>
    <t>+0.15%</t>
  </si>
  <si>
    <t>+2751.8</t>
  </si>
  <si>
    <t>+0.24</t>
  </si>
  <si>
    <t>+2.45%</t>
  </si>
  <si>
    <t>+499.4</t>
  </si>
  <si>
    <t>-0.04</t>
  </si>
  <si>
    <t>+0.33%</t>
  </si>
  <si>
    <t>+4648.0</t>
  </si>
  <si>
    <t>+0.35</t>
  </si>
  <si>
    <t>+3.84%</t>
  </si>
  <si>
    <t>+665.8</t>
  </si>
  <si>
    <t>+0.05</t>
  </si>
  <si>
    <t>+0.92%</t>
  </si>
  <si>
    <t>+4519.2</t>
  </si>
  <si>
    <t>+0.43</t>
  </si>
  <si>
    <t>+4.32%</t>
  </si>
  <si>
    <t>+1401.6</t>
  </si>
  <si>
    <t>+0.13</t>
  </si>
  <si>
    <t>+0.85%</t>
  </si>
  <si>
    <t>+3083.6</t>
  </si>
  <si>
    <t>+0.50</t>
  </si>
  <si>
    <t>+4.80%</t>
  </si>
  <si>
    <t>+601.2</t>
  </si>
  <si>
    <t>+1.03%</t>
  </si>
  <si>
    <t>+1652.0</t>
  </si>
  <si>
    <t>+4.23%</t>
  </si>
  <si>
    <t>+127.2</t>
  </si>
  <si>
    <t>+0.03</t>
  </si>
  <si>
    <t>+0.40%</t>
  </si>
  <si>
    <t>+1227.3</t>
  </si>
  <si>
    <t>+0.51</t>
  </si>
  <si>
    <t>+4.33%</t>
  </si>
  <si>
    <t>+264.5</t>
  </si>
  <si>
    <t>+0.61%</t>
  </si>
  <si>
    <t>+583.2</t>
  </si>
  <si>
    <t>+0.39</t>
  </si>
  <si>
    <t>+2.81%</t>
  </si>
  <si>
    <t>-164.8</t>
  </si>
  <si>
    <t>-0.68%</t>
  </si>
  <si>
    <t>8%(6.98%)</t>
  </si>
  <si>
    <t>+132.6</t>
  </si>
  <si>
    <t>+0.16</t>
  </si>
  <si>
    <t>+1.6%('+2.62%)</t>
  </si>
  <si>
    <t>-33.0</t>
  </si>
  <si>
    <t>-0.54%</t>
  </si>
  <si>
    <t>8%(5.32%)</t>
  </si>
  <si>
    <t>-62.2</t>
  </si>
  <si>
    <t>-0.14</t>
  </si>
  <si>
    <t>-1.36%(+1.32%)</t>
  </si>
  <si>
    <t>-1.50%</t>
  </si>
  <si>
    <t>8%(4.05%)</t>
  </si>
  <si>
    <t>-95.4</t>
  </si>
  <si>
    <t>-0.28</t>
  </si>
  <si>
    <t>-2.82%(+1.13%)</t>
  </si>
  <si>
    <t>-61.6</t>
  </si>
  <si>
    <t>-1.32%</t>
  </si>
  <si>
    <t>8%(3.07%)</t>
  </si>
  <si>
    <t>-9.6</t>
  </si>
  <si>
    <t>-0.07</t>
  </si>
  <si>
    <t>-0.7%(+4.23%)</t>
  </si>
  <si>
    <t>+31.5</t>
  </si>
  <si>
    <t>+0.23</t>
  </si>
  <si>
    <t>+2.13%</t>
  </si>
  <si>
    <t>8%(2.32%)</t>
  </si>
  <si>
    <t>-37.8</t>
  </si>
  <si>
    <t>-0.42</t>
  </si>
  <si>
    <t>-4.15%(+1.53%)</t>
  </si>
  <si>
    <t>-1.4</t>
  </si>
  <si>
    <t>-0.02</t>
  </si>
  <si>
    <t>-0.26%</t>
  </si>
  <si>
    <t>8%(1.75%)</t>
  </si>
  <si>
    <t>-44.8</t>
  </si>
  <si>
    <t>-0.80</t>
  </si>
  <si>
    <t>-8%(-1.75%)</t>
  </si>
  <si>
    <t>-16.8</t>
  </si>
  <si>
    <t>-0.30</t>
  </si>
  <si>
    <t>-3.25%</t>
  </si>
  <si>
    <t>8%(1.32%)</t>
  </si>
  <si>
    <t>-8.4</t>
  </si>
  <si>
    <t>-0.37</t>
  </si>
  <si>
    <t>-3.65%(+3.03%)</t>
  </si>
  <si>
    <t>+3.1</t>
  </si>
  <si>
    <t>-1.78%</t>
  </si>
  <si>
    <t>8%(0.99%)</t>
  </si>
  <si>
    <t>-5.4</t>
  </si>
  <si>
    <t>-4.15%(+2.86%)</t>
  </si>
  <si>
    <t>+1.82%</t>
  </si>
  <si>
    <t>8%(0.74%)</t>
  </si>
  <si>
    <t>-8.0</t>
  </si>
  <si>
    <t>-8%(-0.74%)</t>
  </si>
  <si>
    <t>-2.0</t>
  </si>
  <si>
    <t>-0.20</t>
  </si>
  <si>
    <t>-1.60%</t>
  </si>
  <si>
    <t>8%(0.56%)</t>
  </si>
  <si>
    <t>-8%(-0.56%)</t>
  </si>
  <si>
    <t>-0.3</t>
  </si>
  <si>
    <t>-1.26%</t>
  </si>
  <si>
    <t>8%(0.42%)</t>
  </si>
  <si>
    <t>-8%(-0.42%)</t>
  </si>
  <si>
    <t>-0.2</t>
  </si>
  <si>
    <t>-0.99%</t>
  </si>
  <si>
    <t>8%(0.32%)</t>
  </si>
  <si>
    <t>-1.6</t>
  </si>
  <si>
    <t>8%(-0.32%)</t>
  </si>
  <si>
    <t>-0.78%</t>
  </si>
  <si>
    <t>New rating change per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</si>
</sst>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49" fontId="0" fillId="0" borderId="0" xfId="0" applyNumberFormat="1"/>
    <xf numFmtId="10" fontId="0" fillId="0" borderId="0" xfId="0" applyNumberFormat="1"/>
    <xf numFmtId="0" fontId="0" fillId="0" borderId="0" xfId="0" quotePrefix="1"/>
    <xf numFmtId="10" fontId="0" fillId="0" borderId="0" xfId="0" quotePrefix="1" applyNumberFormat="1"/>
    <xf numFmtId="10" fontId="0" fillId="0" borderId="0" xfId="1" applyNumberFormat="1" applyFont="1"/>
    <xf numFmtId="49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9F78B-2CBD-45F9-955A-DECF3709512D}">
  <dimension ref="A1:Q42"/>
  <sheetViews>
    <sheetView tabSelected="1" zoomScale="55" workbookViewId="0">
      <selection activeCell="P10" sqref="P10"/>
    </sheetView>
  </sheetViews>
  <sheetFormatPr defaultRowHeight="14.4" x14ac:dyDescent="0.3"/>
  <cols>
    <col min="1" max="1" width="14.6640625" customWidth="1"/>
    <col min="2" max="2" width="10.6640625" customWidth="1"/>
    <col min="3" max="3" width="10.21875" customWidth="1"/>
    <col min="4" max="4" width="12" customWidth="1"/>
    <col min="5" max="5" width="13" customWidth="1"/>
    <col min="6" max="6" width="19.5546875" customWidth="1"/>
    <col min="7" max="7" width="21.21875" customWidth="1"/>
    <col min="8" max="8" width="19.5546875" customWidth="1"/>
    <col min="9" max="9" width="14.77734375" customWidth="1"/>
    <col min="10" max="11" width="20.33203125" customWidth="1"/>
    <col min="12" max="12" width="12" customWidth="1"/>
    <col min="13" max="13" width="36.109375" customWidth="1"/>
    <col min="14" max="14" width="17.33203125" customWidth="1"/>
    <col min="15" max="15" width="20.33203125" customWidth="1"/>
    <col min="16" max="16" width="24.77734375" customWidth="1"/>
    <col min="17" max="17" width="47.109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247</v>
      </c>
      <c r="Q1" t="s">
        <v>15</v>
      </c>
    </row>
    <row r="2" spans="1:17" x14ac:dyDescent="0.3">
      <c r="A2">
        <v>-1000</v>
      </c>
      <c r="B2">
        <v>2</v>
      </c>
      <c r="C2">
        <v>2</v>
      </c>
      <c r="D2">
        <v>0</v>
      </c>
      <c r="E2">
        <v>0</v>
      </c>
      <c r="F2" s="1">
        <v>1</v>
      </c>
      <c r="G2" s="1">
        <v>0</v>
      </c>
      <c r="H2" s="1">
        <v>0</v>
      </c>
      <c r="I2" s="1" t="s">
        <v>16</v>
      </c>
      <c r="J2" s="2" t="s">
        <v>17</v>
      </c>
      <c r="K2" s="2" t="s">
        <v>18</v>
      </c>
      <c r="L2" s="3">
        <v>1</v>
      </c>
      <c r="M2" s="4" t="s">
        <v>19</v>
      </c>
      <c r="N2" s="3">
        <v>0.99219999999999997</v>
      </c>
      <c r="O2" s="4" t="s">
        <v>20</v>
      </c>
      <c r="P2" s="4" t="s">
        <v>21</v>
      </c>
      <c r="Q2" s="4" t="s">
        <v>22</v>
      </c>
    </row>
    <row r="3" spans="1:17" x14ac:dyDescent="0.3">
      <c r="A3">
        <v>-950</v>
      </c>
      <c r="B3">
        <v>3</v>
      </c>
      <c r="C3">
        <v>3</v>
      </c>
      <c r="D3">
        <v>0</v>
      </c>
      <c r="E3">
        <v>0</v>
      </c>
      <c r="F3" s="1">
        <v>1</v>
      </c>
      <c r="G3" s="1">
        <v>0</v>
      </c>
      <c r="H3" s="1">
        <v>0</v>
      </c>
      <c r="I3" s="1" t="s">
        <v>23</v>
      </c>
      <c r="J3" s="2" t="s">
        <v>24</v>
      </c>
      <c r="K3" s="2" t="s">
        <v>18</v>
      </c>
      <c r="L3" s="3">
        <v>1</v>
      </c>
      <c r="M3" s="4" t="s">
        <v>25</v>
      </c>
      <c r="N3" s="3">
        <v>0.99009999999999998</v>
      </c>
      <c r="O3" s="4" t="s">
        <v>20</v>
      </c>
      <c r="P3" s="4" t="s">
        <v>21</v>
      </c>
      <c r="Q3" s="4" t="s">
        <v>26</v>
      </c>
    </row>
    <row r="4" spans="1:17" x14ac:dyDescent="0.3">
      <c r="A4">
        <v>-900</v>
      </c>
      <c r="B4">
        <v>3</v>
      </c>
      <c r="C4">
        <v>3</v>
      </c>
      <c r="D4">
        <v>0</v>
      </c>
      <c r="E4">
        <v>0</v>
      </c>
      <c r="F4" s="1">
        <v>1</v>
      </c>
      <c r="G4" s="1">
        <v>0</v>
      </c>
      <c r="H4" s="1">
        <v>0</v>
      </c>
      <c r="I4" s="1" t="s">
        <v>27</v>
      </c>
      <c r="J4" s="2" t="s">
        <v>24</v>
      </c>
      <c r="K4" s="2" t="s">
        <v>18</v>
      </c>
      <c r="L4" s="3">
        <v>1</v>
      </c>
      <c r="M4" s="4" t="s">
        <v>28</v>
      </c>
      <c r="N4" s="3">
        <v>0.98740000000000006</v>
      </c>
      <c r="O4" s="4" t="s">
        <v>29</v>
      </c>
      <c r="P4" s="4" t="s">
        <v>21</v>
      </c>
      <c r="Q4" s="4" t="s">
        <v>30</v>
      </c>
    </row>
    <row r="5" spans="1:17" x14ac:dyDescent="0.3">
      <c r="A5">
        <v>-850</v>
      </c>
      <c r="B5">
        <v>10</v>
      </c>
      <c r="C5">
        <v>10</v>
      </c>
      <c r="D5">
        <v>0</v>
      </c>
      <c r="E5">
        <v>0</v>
      </c>
      <c r="F5" s="1">
        <v>1</v>
      </c>
      <c r="G5" s="1">
        <v>0</v>
      </c>
      <c r="H5" s="1">
        <v>0</v>
      </c>
      <c r="I5" s="1" t="s">
        <v>31</v>
      </c>
      <c r="J5" s="2" t="s">
        <v>32</v>
      </c>
      <c r="K5" s="2" t="s">
        <v>18</v>
      </c>
      <c r="L5" s="3">
        <v>1</v>
      </c>
      <c r="M5" s="4" t="s">
        <v>33</v>
      </c>
      <c r="N5" s="3">
        <v>0.98399999999999999</v>
      </c>
      <c r="O5" s="4" t="s">
        <v>34</v>
      </c>
      <c r="P5" s="4" t="s">
        <v>35</v>
      </c>
      <c r="Q5" s="4" t="s">
        <v>36</v>
      </c>
    </row>
    <row r="6" spans="1:17" x14ac:dyDescent="0.3">
      <c r="A6">
        <v>-800</v>
      </c>
      <c r="B6">
        <v>13</v>
      </c>
      <c r="C6">
        <v>12</v>
      </c>
      <c r="D6">
        <v>1</v>
      </c>
      <c r="E6">
        <v>0</v>
      </c>
      <c r="F6" s="3">
        <v>0.92310000000000003</v>
      </c>
      <c r="G6" s="3">
        <v>7.6899999999999996E-2</v>
      </c>
      <c r="H6" s="1">
        <v>0</v>
      </c>
      <c r="I6" s="1" t="s">
        <v>37</v>
      </c>
      <c r="J6" s="2" t="s">
        <v>38</v>
      </c>
      <c r="K6" s="2" t="s">
        <v>39</v>
      </c>
      <c r="L6" s="3">
        <v>0.96150000000000002</v>
      </c>
      <c r="M6" s="4" t="s">
        <v>40</v>
      </c>
      <c r="N6" s="3">
        <v>0.97970000000000002</v>
      </c>
      <c r="O6" s="4" t="s">
        <v>41</v>
      </c>
      <c r="P6" s="4" t="s">
        <v>42</v>
      </c>
      <c r="Q6" s="4" t="s">
        <v>43</v>
      </c>
    </row>
    <row r="7" spans="1:17" x14ac:dyDescent="0.3">
      <c r="A7">
        <v>-750</v>
      </c>
      <c r="B7">
        <v>23</v>
      </c>
      <c r="C7">
        <v>21</v>
      </c>
      <c r="D7">
        <v>2</v>
      </c>
      <c r="E7">
        <v>0</v>
      </c>
      <c r="F7" s="3">
        <v>0.91300000000000003</v>
      </c>
      <c r="G7" s="3">
        <v>8.6999999999999994E-2</v>
      </c>
      <c r="H7" s="1">
        <v>0</v>
      </c>
      <c r="I7" s="1" t="s">
        <v>44</v>
      </c>
      <c r="J7" s="2" t="s">
        <v>45</v>
      </c>
      <c r="K7" s="2" t="s">
        <v>46</v>
      </c>
      <c r="L7" s="3">
        <v>0.95650000000000002</v>
      </c>
      <c r="M7" s="4" t="s">
        <v>47</v>
      </c>
      <c r="N7" s="3">
        <v>0.97430000000000005</v>
      </c>
      <c r="O7" s="4" t="s">
        <v>48</v>
      </c>
      <c r="P7" s="4" t="s">
        <v>49</v>
      </c>
      <c r="Q7" s="4" t="s">
        <v>50</v>
      </c>
    </row>
    <row r="8" spans="1:17" x14ac:dyDescent="0.3">
      <c r="A8">
        <v>-700</v>
      </c>
      <c r="B8">
        <v>56</v>
      </c>
      <c r="C8">
        <v>56</v>
      </c>
      <c r="D8">
        <v>0</v>
      </c>
      <c r="E8">
        <v>0</v>
      </c>
      <c r="F8" s="1">
        <v>1</v>
      </c>
      <c r="G8" s="1">
        <v>0</v>
      </c>
      <c r="H8" s="1">
        <v>0</v>
      </c>
      <c r="I8" s="1" t="s">
        <v>51</v>
      </c>
      <c r="J8" s="2" t="s">
        <v>52</v>
      </c>
      <c r="K8" s="2" t="s">
        <v>18</v>
      </c>
      <c r="L8" s="3">
        <v>1</v>
      </c>
      <c r="M8" s="4" t="s">
        <v>53</v>
      </c>
      <c r="N8" s="3">
        <v>0.96750000000000003</v>
      </c>
      <c r="O8" s="4" t="s">
        <v>54</v>
      </c>
      <c r="P8" s="4" t="s">
        <v>55</v>
      </c>
      <c r="Q8" s="4" t="s">
        <v>56</v>
      </c>
    </row>
    <row r="9" spans="1:17" x14ac:dyDescent="0.3">
      <c r="A9">
        <v>-650</v>
      </c>
      <c r="B9">
        <v>91</v>
      </c>
      <c r="C9">
        <v>84</v>
      </c>
      <c r="D9">
        <v>7</v>
      </c>
      <c r="E9">
        <v>0</v>
      </c>
      <c r="F9" s="3">
        <v>0.92310000000000003</v>
      </c>
      <c r="G9" s="3">
        <v>7.6899999999999996E-2</v>
      </c>
      <c r="H9" s="1">
        <v>0</v>
      </c>
      <c r="I9" s="1" t="s">
        <v>57</v>
      </c>
      <c r="J9" s="2" t="s">
        <v>58</v>
      </c>
      <c r="K9" s="2" t="s">
        <v>39</v>
      </c>
      <c r="L9" s="3">
        <v>0.96150000000000002</v>
      </c>
      <c r="M9" s="4" t="s">
        <v>59</v>
      </c>
      <c r="N9" s="3">
        <v>0.95889999999999997</v>
      </c>
      <c r="O9" s="4" t="s">
        <v>60</v>
      </c>
      <c r="P9" s="4" t="s">
        <v>61</v>
      </c>
      <c r="Q9" s="4" t="s">
        <v>62</v>
      </c>
    </row>
    <row r="10" spans="1:17" x14ac:dyDescent="0.3">
      <c r="A10">
        <v>-600</v>
      </c>
      <c r="B10">
        <v>137</v>
      </c>
      <c r="C10">
        <v>124</v>
      </c>
      <c r="D10">
        <v>6</v>
      </c>
      <c r="E10">
        <v>7</v>
      </c>
      <c r="F10" s="3">
        <v>0.90510000000000002</v>
      </c>
      <c r="G10" s="3">
        <v>4.3799999999999999E-2</v>
      </c>
      <c r="H10" s="3">
        <v>5.11E-2</v>
      </c>
      <c r="I10" s="1" t="s">
        <v>63</v>
      </c>
      <c r="J10" s="2" t="s">
        <v>64</v>
      </c>
      <c r="K10" s="2" t="s">
        <v>65</v>
      </c>
      <c r="L10" s="3">
        <v>0.92700000000000005</v>
      </c>
      <c r="M10" s="4" t="s">
        <v>66</v>
      </c>
      <c r="N10" s="3">
        <v>0.94830000000000003</v>
      </c>
      <c r="O10" s="4" t="s">
        <v>67</v>
      </c>
      <c r="P10" s="4" t="s">
        <v>68</v>
      </c>
      <c r="Q10" s="4" t="s">
        <v>69</v>
      </c>
    </row>
    <row r="11" spans="1:17" x14ac:dyDescent="0.3">
      <c r="A11">
        <v>-550</v>
      </c>
      <c r="B11">
        <v>338</v>
      </c>
      <c r="C11">
        <v>312</v>
      </c>
      <c r="D11">
        <v>17</v>
      </c>
      <c r="E11">
        <v>9</v>
      </c>
      <c r="F11" s="3">
        <v>0.92310000000000003</v>
      </c>
      <c r="G11" s="3">
        <v>5.0299999999999997E-2</v>
      </c>
      <c r="H11" s="3">
        <v>2.6599999999999999E-2</v>
      </c>
      <c r="I11" s="1" t="s">
        <v>70</v>
      </c>
      <c r="J11" s="2" t="s">
        <v>71</v>
      </c>
      <c r="K11" s="2" t="s">
        <v>72</v>
      </c>
      <c r="L11" s="3">
        <v>0.94820000000000004</v>
      </c>
      <c r="M11" s="4" t="s">
        <v>73</v>
      </c>
      <c r="N11" s="3">
        <v>0.93500000000000005</v>
      </c>
      <c r="O11" s="4" t="s">
        <v>74</v>
      </c>
      <c r="P11" s="4" t="s">
        <v>75</v>
      </c>
      <c r="Q11" s="4" t="s">
        <v>76</v>
      </c>
    </row>
    <row r="12" spans="1:17" x14ac:dyDescent="0.3">
      <c r="A12">
        <v>-500</v>
      </c>
      <c r="B12">
        <v>459</v>
      </c>
      <c r="C12">
        <v>410</v>
      </c>
      <c r="D12">
        <v>37</v>
      </c>
      <c r="E12">
        <v>12</v>
      </c>
      <c r="F12" s="3">
        <v>0.89319999999999999</v>
      </c>
      <c r="G12" s="3">
        <v>8.0600000000000005E-2</v>
      </c>
      <c r="H12" s="3">
        <v>2.6100000000000002E-2</v>
      </c>
      <c r="I12" s="1" t="s">
        <v>77</v>
      </c>
      <c r="J12" s="2" t="s">
        <v>78</v>
      </c>
      <c r="K12" s="2" t="s">
        <v>79</v>
      </c>
      <c r="L12" s="3">
        <v>0.93359999999999999</v>
      </c>
      <c r="M12" s="4" t="s">
        <v>80</v>
      </c>
      <c r="N12" s="3">
        <v>0.91859999999999997</v>
      </c>
      <c r="O12" s="4" t="s">
        <v>78</v>
      </c>
      <c r="P12" s="4" t="s">
        <v>79</v>
      </c>
      <c r="Q12" s="4" t="s">
        <v>81</v>
      </c>
    </row>
    <row r="13" spans="1:17" x14ac:dyDescent="0.3">
      <c r="A13">
        <v>-450</v>
      </c>
      <c r="B13">
        <v>828</v>
      </c>
      <c r="C13">
        <v>703</v>
      </c>
      <c r="D13">
        <v>91</v>
      </c>
      <c r="E13">
        <v>34</v>
      </c>
      <c r="F13" s="3">
        <v>0.84899999999999998</v>
      </c>
      <c r="G13" s="3">
        <v>0.1099</v>
      </c>
      <c r="H13" s="3">
        <v>4.1099999999999998E-2</v>
      </c>
      <c r="I13" s="1" t="s">
        <v>82</v>
      </c>
      <c r="J13" s="2" t="s">
        <v>83</v>
      </c>
      <c r="K13" s="2" t="s">
        <v>84</v>
      </c>
      <c r="L13" s="3">
        <v>0.90400000000000003</v>
      </c>
      <c r="M13" s="4" t="s">
        <v>85</v>
      </c>
      <c r="N13" s="3">
        <v>0.89859999999999995</v>
      </c>
      <c r="O13" s="4" t="s">
        <v>86</v>
      </c>
      <c r="P13" s="4" t="s">
        <v>87</v>
      </c>
      <c r="Q13" s="5" t="s">
        <v>88</v>
      </c>
    </row>
    <row r="14" spans="1:17" x14ac:dyDescent="0.3">
      <c r="A14">
        <v>-400</v>
      </c>
      <c r="B14">
        <v>1496</v>
      </c>
      <c r="C14">
        <v>1223</v>
      </c>
      <c r="D14">
        <v>190</v>
      </c>
      <c r="E14">
        <v>83</v>
      </c>
      <c r="F14" s="3">
        <v>0.8175</v>
      </c>
      <c r="G14" s="3">
        <v>0.127</v>
      </c>
      <c r="H14" s="3">
        <v>5.5500000000000001E-2</v>
      </c>
      <c r="I14" s="6">
        <v>0.90910000000000002</v>
      </c>
      <c r="J14" s="2" t="s">
        <v>89</v>
      </c>
      <c r="K14" s="2" t="s">
        <v>90</v>
      </c>
      <c r="L14" s="3">
        <v>0.88100000000000001</v>
      </c>
      <c r="M14" s="4" t="s">
        <v>91</v>
      </c>
      <c r="N14" s="3">
        <v>0.87419999999999998</v>
      </c>
      <c r="O14" s="4" t="s">
        <v>92</v>
      </c>
      <c r="P14" s="4" t="s">
        <v>93</v>
      </c>
      <c r="Q14" s="4" t="s">
        <v>94</v>
      </c>
    </row>
    <row r="15" spans="1:17" x14ac:dyDescent="0.3">
      <c r="A15">
        <v>-350</v>
      </c>
      <c r="B15">
        <v>2407</v>
      </c>
      <c r="C15">
        <v>1837</v>
      </c>
      <c r="D15">
        <v>365</v>
      </c>
      <c r="E15">
        <v>205</v>
      </c>
      <c r="F15" s="3">
        <v>0.76319999999999999</v>
      </c>
      <c r="G15" s="3">
        <v>0.15160000000000001</v>
      </c>
      <c r="H15" s="3">
        <v>8.5199999999999998E-2</v>
      </c>
      <c r="I15" s="6">
        <v>0.88229999999999997</v>
      </c>
      <c r="J15" s="2" t="s">
        <v>95</v>
      </c>
      <c r="K15" s="2" t="s">
        <v>96</v>
      </c>
      <c r="L15" s="3">
        <v>0.83899999999999997</v>
      </c>
      <c r="M15" s="5" t="s">
        <v>97</v>
      </c>
      <c r="N15" s="3">
        <v>0.84509999999999996</v>
      </c>
      <c r="O15" s="4" t="s">
        <v>98</v>
      </c>
      <c r="P15" s="4" t="s">
        <v>99</v>
      </c>
      <c r="Q15" s="4" t="s">
        <v>100</v>
      </c>
    </row>
    <row r="16" spans="1:17" x14ac:dyDescent="0.3">
      <c r="A16">
        <v>-300</v>
      </c>
      <c r="B16">
        <v>3812</v>
      </c>
      <c r="C16">
        <v>2717</v>
      </c>
      <c r="D16">
        <v>716</v>
      </c>
      <c r="E16">
        <v>379</v>
      </c>
      <c r="F16" s="3">
        <v>0.7127</v>
      </c>
      <c r="G16" s="3">
        <v>0.18779999999999999</v>
      </c>
      <c r="H16" s="3">
        <v>9.9400000000000002E-2</v>
      </c>
      <c r="I16" s="6">
        <v>0.84899999999999998</v>
      </c>
      <c r="J16" s="2" t="s">
        <v>101</v>
      </c>
      <c r="K16" s="2" t="s">
        <v>102</v>
      </c>
      <c r="L16" s="3">
        <v>0.80669999999999997</v>
      </c>
      <c r="M16" s="4" t="s">
        <v>103</v>
      </c>
      <c r="N16" s="3">
        <v>0.81069999999999998</v>
      </c>
      <c r="O16" s="4" t="s">
        <v>104</v>
      </c>
      <c r="P16" s="4" t="s">
        <v>105</v>
      </c>
      <c r="Q16" s="4" t="s">
        <v>106</v>
      </c>
    </row>
    <row r="17" spans="1:17" x14ac:dyDescent="0.3">
      <c r="A17">
        <v>-250</v>
      </c>
      <c r="B17">
        <v>6206</v>
      </c>
      <c r="C17">
        <v>4005</v>
      </c>
      <c r="D17">
        <v>1427</v>
      </c>
      <c r="E17">
        <v>774</v>
      </c>
      <c r="F17" s="3">
        <v>0.64529999999999998</v>
      </c>
      <c r="G17" s="3">
        <v>0.22989999999999999</v>
      </c>
      <c r="H17" s="3">
        <v>0.12470000000000001</v>
      </c>
      <c r="I17" s="6">
        <v>0.80830000000000002</v>
      </c>
      <c r="J17" s="2" t="s">
        <v>107</v>
      </c>
      <c r="K17" s="2" t="s">
        <v>108</v>
      </c>
      <c r="L17" s="3">
        <v>0.76029999999999998</v>
      </c>
      <c r="M17" s="4" t="s">
        <v>109</v>
      </c>
      <c r="N17" s="3">
        <v>0.77059999999999995</v>
      </c>
      <c r="O17" s="4" t="s">
        <v>110</v>
      </c>
      <c r="P17" s="4" t="s">
        <v>111</v>
      </c>
      <c r="Q17" s="4" t="s">
        <v>112</v>
      </c>
    </row>
    <row r="18" spans="1:17" x14ac:dyDescent="0.3">
      <c r="A18">
        <v>-200</v>
      </c>
      <c r="B18">
        <v>10392</v>
      </c>
      <c r="C18">
        <v>6082</v>
      </c>
      <c r="D18">
        <v>2728</v>
      </c>
      <c r="E18">
        <v>1582</v>
      </c>
      <c r="F18" s="3">
        <v>0.58530000000000004</v>
      </c>
      <c r="G18" s="3">
        <v>0.26250000000000001</v>
      </c>
      <c r="H18" s="3">
        <v>0.1522</v>
      </c>
      <c r="I18" s="6">
        <v>0.75970000000000004</v>
      </c>
      <c r="J18" s="2" t="s">
        <v>113</v>
      </c>
      <c r="K18" s="2" t="s">
        <v>102</v>
      </c>
      <c r="L18" s="3">
        <v>0.71650000000000003</v>
      </c>
      <c r="M18" s="4" t="s">
        <v>114</v>
      </c>
      <c r="N18" s="3">
        <v>0.72499999999999998</v>
      </c>
      <c r="O18" s="4" t="s">
        <v>115</v>
      </c>
      <c r="P18" s="4" t="s">
        <v>49</v>
      </c>
      <c r="Q18" s="4" t="s">
        <v>116</v>
      </c>
    </row>
    <row r="19" spans="1:17" x14ac:dyDescent="0.3">
      <c r="A19">
        <v>-150</v>
      </c>
      <c r="B19">
        <v>13274</v>
      </c>
      <c r="C19">
        <v>6797</v>
      </c>
      <c r="D19">
        <v>4060</v>
      </c>
      <c r="E19">
        <v>2417</v>
      </c>
      <c r="F19" s="3">
        <v>0.5121</v>
      </c>
      <c r="G19" s="3">
        <v>0.30590000000000001</v>
      </c>
      <c r="H19" s="3">
        <v>0.18210000000000001</v>
      </c>
      <c r="I19" s="6">
        <v>0.70340000000000003</v>
      </c>
      <c r="J19" s="2" t="s">
        <v>117</v>
      </c>
      <c r="K19" s="2" t="s">
        <v>118</v>
      </c>
      <c r="L19" s="3">
        <v>0.66500000000000004</v>
      </c>
      <c r="M19" s="4" t="s">
        <v>119</v>
      </c>
      <c r="N19" s="3">
        <v>0.67420000000000002</v>
      </c>
      <c r="O19" s="4" t="s">
        <v>120</v>
      </c>
      <c r="P19" s="4" t="s">
        <v>121</v>
      </c>
      <c r="Q19" s="4" t="s">
        <v>122</v>
      </c>
    </row>
    <row r="20" spans="1:17" x14ac:dyDescent="0.3">
      <c r="A20">
        <v>-100</v>
      </c>
      <c r="B20">
        <v>11262</v>
      </c>
      <c r="C20">
        <v>4971</v>
      </c>
      <c r="D20">
        <v>3923</v>
      </c>
      <c r="E20">
        <v>2368</v>
      </c>
      <c r="F20" s="3">
        <v>0.44140000000000001</v>
      </c>
      <c r="G20" s="3">
        <v>0.3483</v>
      </c>
      <c r="H20" s="3">
        <v>0.21029999999999999</v>
      </c>
      <c r="I20" s="6">
        <v>0.6401</v>
      </c>
      <c r="J20" s="2" t="s">
        <v>123</v>
      </c>
      <c r="K20" s="2" t="s">
        <v>124</v>
      </c>
      <c r="L20" s="3">
        <v>0.61560000000000004</v>
      </c>
      <c r="M20" s="4" t="s">
        <v>125</v>
      </c>
      <c r="N20" s="3">
        <v>0.61890000000000001</v>
      </c>
      <c r="O20" s="4" t="s">
        <v>126</v>
      </c>
      <c r="P20" s="4" t="s">
        <v>87</v>
      </c>
      <c r="Q20" s="4" t="s">
        <v>127</v>
      </c>
    </row>
    <row r="21" spans="1:17" x14ac:dyDescent="0.3">
      <c r="A21">
        <v>-50</v>
      </c>
      <c r="B21">
        <v>6484</v>
      </c>
      <c r="C21">
        <v>2328</v>
      </c>
      <c r="D21">
        <v>2591</v>
      </c>
      <c r="E21">
        <v>1565</v>
      </c>
      <c r="F21" s="3">
        <v>0.35899999999999999</v>
      </c>
      <c r="G21" s="3">
        <v>0.39960000000000001</v>
      </c>
      <c r="H21" s="3">
        <v>0.2414</v>
      </c>
      <c r="I21" s="6">
        <v>0.57150000000000001</v>
      </c>
      <c r="J21" s="2" t="s">
        <v>128</v>
      </c>
      <c r="K21" s="2" t="s">
        <v>99</v>
      </c>
      <c r="L21" s="3">
        <v>0.55879999999999996</v>
      </c>
      <c r="M21" s="4" t="s">
        <v>129</v>
      </c>
      <c r="N21" s="3">
        <v>0.56030000000000002</v>
      </c>
      <c r="O21" s="4" t="s">
        <v>130</v>
      </c>
      <c r="P21" s="4" t="s">
        <v>131</v>
      </c>
      <c r="Q21" s="4" t="s">
        <v>132</v>
      </c>
    </row>
    <row r="22" spans="1:17" x14ac:dyDescent="0.3">
      <c r="A22">
        <v>0</v>
      </c>
      <c r="B22">
        <v>2314</v>
      </c>
      <c r="C22">
        <v>654</v>
      </c>
      <c r="D22">
        <v>1006</v>
      </c>
      <c r="E22">
        <v>654</v>
      </c>
      <c r="F22" s="3">
        <v>0.28260000000000002</v>
      </c>
      <c r="G22" s="3">
        <v>0.43469999999999998</v>
      </c>
      <c r="H22" s="3">
        <v>0.28260000000000002</v>
      </c>
      <c r="I22" s="6">
        <v>0.5</v>
      </c>
      <c r="J22" s="2" t="s">
        <v>133</v>
      </c>
      <c r="K22" s="2" t="s">
        <v>134</v>
      </c>
      <c r="L22" s="3">
        <v>0.5</v>
      </c>
      <c r="M22" s="2" t="s">
        <v>135</v>
      </c>
      <c r="N22" s="3">
        <v>0.5</v>
      </c>
      <c r="O22" s="7" t="s">
        <v>133</v>
      </c>
      <c r="P22" s="4" t="s">
        <v>136</v>
      </c>
      <c r="Q22" s="4" t="s">
        <v>137</v>
      </c>
    </row>
    <row r="23" spans="1:17" x14ac:dyDescent="0.3">
      <c r="A23">
        <v>50</v>
      </c>
      <c r="B23">
        <f>B21</f>
        <v>6484</v>
      </c>
      <c r="C23">
        <f>E21</f>
        <v>1565</v>
      </c>
      <c r="D23">
        <f>D21</f>
        <v>2591</v>
      </c>
      <c r="E23">
        <f>C21</f>
        <v>2328</v>
      </c>
      <c r="F23" s="3">
        <f>H21</f>
        <v>0.2414</v>
      </c>
      <c r="G23" s="3">
        <f>G21</f>
        <v>0.39960000000000001</v>
      </c>
      <c r="H23" s="3">
        <f>F21</f>
        <v>0.35899999999999999</v>
      </c>
      <c r="I23" s="6">
        <f>100%-I21</f>
        <v>0.42849999999999999</v>
      </c>
      <c r="J23" s="2" t="s">
        <v>138</v>
      </c>
      <c r="K23" s="2" t="s">
        <v>93</v>
      </c>
      <c r="L23" s="3">
        <f>100%-L21</f>
        <v>0.44120000000000004</v>
      </c>
      <c r="M23" s="4" t="s">
        <v>139</v>
      </c>
      <c r="N23" s="3">
        <f>100%-N21</f>
        <v>0.43969999999999998</v>
      </c>
      <c r="O23" s="4" t="s">
        <v>140</v>
      </c>
      <c r="P23" s="4" t="s">
        <v>141</v>
      </c>
      <c r="Q23" s="4" t="s">
        <v>142</v>
      </c>
    </row>
    <row r="24" spans="1:17" x14ac:dyDescent="0.3">
      <c r="A24">
        <v>100</v>
      </c>
      <c r="B24">
        <f>B20</f>
        <v>11262</v>
      </c>
      <c r="C24">
        <f>E20</f>
        <v>2368</v>
      </c>
      <c r="D24">
        <f>D20</f>
        <v>3923</v>
      </c>
      <c r="E24">
        <f>C20</f>
        <v>4971</v>
      </c>
      <c r="F24" s="3">
        <f>H20</f>
        <v>0.21029999999999999</v>
      </c>
      <c r="G24" s="3">
        <f>G20</f>
        <v>0.3483</v>
      </c>
      <c r="H24" s="3">
        <f>F20</f>
        <v>0.44140000000000001</v>
      </c>
      <c r="I24" s="6">
        <f>100%-I20</f>
        <v>0.3599</v>
      </c>
      <c r="J24" s="2" t="s">
        <v>143</v>
      </c>
      <c r="K24" s="2" t="s">
        <v>144</v>
      </c>
      <c r="L24" s="3">
        <f>100%-L20</f>
        <v>0.38439999999999996</v>
      </c>
      <c r="M24" s="4" t="s">
        <v>145</v>
      </c>
      <c r="N24" s="3">
        <f>100%-N20</f>
        <v>0.38109999999999999</v>
      </c>
      <c r="O24" s="4" t="s">
        <v>146</v>
      </c>
      <c r="P24" s="4" t="s">
        <v>147</v>
      </c>
      <c r="Q24" s="4" t="s">
        <v>148</v>
      </c>
    </row>
    <row r="25" spans="1:17" x14ac:dyDescent="0.3">
      <c r="A25">
        <v>150</v>
      </c>
      <c r="B25">
        <f>B19</f>
        <v>13274</v>
      </c>
      <c r="C25">
        <f>E19</f>
        <v>2417</v>
      </c>
      <c r="D25">
        <f>D19</f>
        <v>4060</v>
      </c>
      <c r="E25">
        <f>C19</f>
        <v>6797</v>
      </c>
      <c r="F25" s="3">
        <f>H19</f>
        <v>0.18210000000000001</v>
      </c>
      <c r="G25" s="3">
        <f>G19</f>
        <v>0.30590000000000001</v>
      </c>
      <c r="H25" s="3">
        <f>F19</f>
        <v>0.5121</v>
      </c>
      <c r="I25" s="6">
        <f>100%-I19</f>
        <v>0.29659999999999997</v>
      </c>
      <c r="J25" s="2" t="s">
        <v>149</v>
      </c>
      <c r="K25" s="2" t="s">
        <v>150</v>
      </c>
      <c r="L25" s="3">
        <f>100%-L19</f>
        <v>0.33499999999999996</v>
      </c>
      <c r="M25" s="4" t="s">
        <v>151</v>
      </c>
      <c r="N25" s="3">
        <f>100%-N19</f>
        <v>0.32579999999999998</v>
      </c>
      <c r="O25" s="4" t="s">
        <v>152</v>
      </c>
      <c r="P25" s="4" t="s">
        <v>153</v>
      </c>
      <c r="Q25" s="4" t="s">
        <v>154</v>
      </c>
    </row>
    <row r="26" spans="1:17" x14ac:dyDescent="0.3">
      <c r="A26">
        <f>A25+50</f>
        <v>200</v>
      </c>
      <c r="B26">
        <f>B18</f>
        <v>10392</v>
      </c>
      <c r="C26">
        <f>E18</f>
        <v>1582</v>
      </c>
      <c r="D26">
        <f>D18</f>
        <v>2728</v>
      </c>
      <c r="E26">
        <f>C18</f>
        <v>6082</v>
      </c>
      <c r="F26" s="3">
        <f>H18</f>
        <v>0.1522</v>
      </c>
      <c r="G26" s="3">
        <f>G18</f>
        <v>0.26250000000000001</v>
      </c>
      <c r="H26" s="3">
        <f>F18</f>
        <v>0.58530000000000004</v>
      </c>
      <c r="I26" s="6">
        <f>100%-I18</f>
        <v>0.24029999999999996</v>
      </c>
      <c r="J26" s="2" t="s">
        <v>155</v>
      </c>
      <c r="K26" s="2" t="s">
        <v>156</v>
      </c>
      <c r="L26" s="3">
        <f>100%-L18</f>
        <v>0.28349999999999997</v>
      </c>
      <c r="M26" s="4" t="s">
        <v>157</v>
      </c>
      <c r="N26" s="3">
        <f>100%-N18</f>
        <v>0.27500000000000002</v>
      </c>
      <c r="O26" s="4" t="s">
        <v>158</v>
      </c>
      <c r="P26" s="4" t="s">
        <v>159</v>
      </c>
      <c r="Q26" s="4" t="s">
        <v>160</v>
      </c>
    </row>
    <row r="27" spans="1:17" x14ac:dyDescent="0.3">
      <c r="A27">
        <f t="shared" ref="A27:A42" si="0">A26+50</f>
        <v>250</v>
      </c>
      <c r="B27">
        <f>B17</f>
        <v>6206</v>
      </c>
      <c r="C27">
        <f>E17</f>
        <v>774</v>
      </c>
      <c r="D27">
        <f>D17</f>
        <v>1427</v>
      </c>
      <c r="E27">
        <f>C17</f>
        <v>4005</v>
      </c>
      <c r="F27" s="3">
        <f>H17</f>
        <v>0.12470000000000001</v>
      </c>
      <c r="G27" s="3">
        <f>G17</f>
        <v>0.22989999999999999</v>
      </c>
      <c r="H27" s="3">
        <f>F17</f>
        <v>0.64529999999999998</v>
      </c>
      <c r="I27" s="6">
        <f>100%-I17</f>
        <v>0.19169999999999998</v>
      </c>
      <c r="J27" s="2" t="s">
        <v>161</v>
      </c>
      <c r="K27" s="2" t="s">
        <v>162</v>
      </c>
      <c r="L27" s="3">
        <f>100%-L17</f>
        <v>0.23970000000000002</v>
      </c>
      <c r="M27" s="4" t="s">
        <v>163</v>
      </c>
      <c r="N27" s="3">
        <f>100%-N17</f>
        <v>0.22940000000000005</v>
      </c>
      <c r="O27" s="4" t="s">
        <v>164</v>
      </c>
      <c r="P27" s="4" t="s">
        <v>21</v>
      </c>
      <c r="Q27" s="4" t="s">
        <v>165</v>
      </c>
    </row>
    <row r="28" spans="1:17" x14ac:dyDescent="0.3">
      <c r="A28">
        <f t="shared" si="0"/>
        <v>300</v>
      </c>
      <c r="B28">
        <f>B16</f>
        <v>3812</v>
      </c>
      <c r="C28">
        <f>E16</f>
        <v>379</v>
      </c>
      <c r="D28">
        <f>D16</f>
        <v>716</v>
      </c>
      <c r="E28">
        <f>C16</f>
        <v>2717</v>
      </c>
      <c r="F28" s="3">
        <f>H16</f>
        <v>9.9400000000000002E-2</v>
      </c>
      <c r="G28" s="3">
        <f>G16</f>
        <v>0.18779999999999999</v>
      </c>
      <c r="H28" s="3">
        <f>F16</f>
        <v>0.7127</v>
      </c>
      <c r="I28" s="6">
        <f>100%-I16</f>
        <v>0.15100000000000002</v>
      </c>
      <c r="J28" s="2" t="s">
        <v>166</v>
      </c>
      <c r="K28" s="2" t="s">
        <v>156</v>
      </c>
      <c r="L28" s="3">
        <f>100%-L16</f>
        <v>0.19330000000000003</v>
      </c>
      <c r="M28" s="4" t="s">
        <v>167</v>
      </c>
      <c r="N28" s="3">
        <f>100%-N16</f>
        <v>0.18930000000000002</v>
      </c>
      <c r="O28" s="4" t="s">
        <v>168</v>
      </c>
      <c r="P28" s="4" t="s">
        <v>169</v>
      </c>
      <c r="Q28" s="4" t="s">
        <v>170</v>
      </c>
    </row>
    <row r="29" spans="1:17" x14ac:dyDescent="0.3">
      <c r="A29">
        <f t="shared" si="0"/>
        <v>350</v>
      </c>
      <c r="B29">
        <f>B15</f>
        <v>2407</v>
      </c>
      <c r="C29">
        <f>E15</f>
        <v>205</v>
      </c>
      <c r="D29">
        <f>D15</f>
        <v>365</v>
      </c>
      <c r="E29">
        <f>C15</f>
        <v>1837</v>
      </c>
      <c r="F29" s="3">
        <f>H15</f>
        <v>8.5199999999999998E-2</v>
      </c>
      <c r="G29" s="3">
        <f>G15</f>
        <v>0.15160000000000001</v>
      </c>
      <c r="H29" s="3">
        <f>F15</f>
        <v>0.76319999999999999</v>
      </c>
      <c r="I29" s="6">
        <f>100%-I15</f>
        <v>0.11770000000000003</v>
      </c>
      <c r="J29" s="2" t="s">
        <v>171</v>
      </c>
      <c r="K29" s="2" t="s">
        <v>172</v>
      </c>
      <c r="L29" s="3">
        <f>100%-L15</f>
        <v>0.16100000000000003</v>
      </c>
      <c r="M29" s="5" t="s">
        <v>173</v>
      </c>
      <c r="N29" s="3">
        <f>100%-N15</f>
        <v>0.15490000000000004</v>
      </c>
      <c r="O29" s="4" t="s">
        <v>174</v>
      </c>
      <c r="P29" s="4" t="s">
        <v>93</v>
      </c>
      <c r="Q29" s="4" t="s">
        <v>175</v>
      </c>
    </row>
    <row r="30" spans="1:17" x14ac:dyDescent="0.3">
      <c r="A30">
        <f t="shared" si="0"/>
        <v>400</v>
      </c>
      <c r="B30">
        <f>B14</f>
        <v>1496</v>
      </c>
      <c r="C30">
        <f>E14</f>
        <v>83</v>
      </c>
      <c r="D30">
        <f>D14</f>
        <v>190</v>
      </c>
      <c r="E30">
        <f>C14</f>
        <v>1223</v>
      </c>
      <c r="F30" s="3">
        <f>H14</f>
        <v>5.5500000000000001E-2</v>
      </c>
      <c r="G30" s="3">
        <f>G14</f>
        <v>0.127</v>
      </c>
      <c r="H30" s="3">
        <f>F14</f>
        <v>0.8175</v>
      </c>
      <c r="I30" s="6">
        <f>100%-I14</f>
        <v>9.0899999999999981E-2</v>
      </c>
      <c r="J30" s="2" t="s">
        <v>176</v>
      </c>
      <c r="K30" s="2" t="s">
        <v>177</v>
      </c>
      <c r="L30" s="3">
        <f>100%-L14</f>
        <v>0.11899999999999999</v>
      </c>
      <c r="M30" s="4" t="s">
        <v>178</v>
      </c>
      <c r="N30" s="3">
        <f>100%-N14</f>
        <v>0.12580000000000002</v>
      </c>
      <c r="O30" s="4" t="s">
        <v>179</v>
      </c>
      <c r="P30" s="4" t="s">
        <v>99</v>
      </c>
      <c r="Q30" s="4" t="s">
        <v>180</v>
      </c>
    </row>
    <row r="31" spans="1:17" x14ac:dyDescent="0.3">
      <c r="A31">
        <f t="shared" si="0"/>
        <v>450</v>
      </c>
      <c r="B31">
        <f>B13</f>
        <v>828</v>
      </c>
      <c r="C31">
        <f>E13</f>
        <v>34</v>
      </c>
      <c r="D31">
        <f>D13</f>
        <v>91</v>
      </c>
      <c r="E31">
        <f>C13</f>
        <v>703</v>
      </c>
      <c r="F31" s="3">
        <f>H13</f>
        <v>4.1099999999999998E-2</v>
      </c>
      <c r="G31" s="3">
        <f>G13</f>
        <v>0.1099</v>
      </c>
      <c r="H31" s="3">
        <f>F13</f>
        <v>0.84899999999999998</v>
      </c>
      <c r="I31" t="s">
        <v>181</v>
      </c>
      <c r="J31" s="2" t="s">
        <v>182</v>
      </c>
      <c r="K31" s="2" t="s">
        <v>183</v>
      </c>
      <c r="L31" s="3">
        <f>100%-L13</f>
        <v>9.5999999999999974E-2</v>
      </c>
      <c r="M31" s="4" t="s">
        <v>184</v>
      </c>
      <c r="N31" s="3">
        <f>100%-N13</f>
        <v>0.10140000000000005</v>
      </c>
      <c r="O31" s="4" t="s">
        <v>185</v>
      </c>
      <c r="P31" s="4" t="s">
        <v>147</v>
      </c>
      <c r="Q31" s="4" t="s">
        <v>186</v>
      </c>
    </row>
    <row r="32" spans="1:17" x14ac:dyDescent="0.3">
      <c r="A32">
        <f t="shared" si="0"/>
        <v>500</v>
      </c>
      <c r="B32">
        <f>B12</f>
        <v>459</v>
      </c>
      <c r="C32">
        <f>E12</f>
        <v>12</v>
      </c>
      <c r="D32">
        <f>D12</f>
        <v>37</v>
      </c>
      <c r="E32">
        <f>C12</f>
        <v>410</v>
      </c>
      <c r="F32" s="3">
        <f>H12</f>
        <v>2.6100000000000002E-2</v>
      </c>
      <c r="G32" s="3">
        <f>G12</f>
        <v>8.0600000000000005E-2</v>
      </c>
      <c r="H32" s="3">
        <f>F12</f>
        <v>0.89319999999999999</v>
      </c>
      <c r="I32" t="s">
        <v>187</v>
      </c>
      <c r="J32" s="2" t="s">
        <v>188</v>
      </c>
      <c r="K32" s="2" t="s">
        <v>189</v>
      </c>
      <c r="L32" s="3">
        <f>100%-L12</f>
        <v>6.6400000000000015E-2</v>
      </c>
      <c r="M32" s="4" t="s">
        <v>190</v>
      </c>
      <c r="N32" s="3">
        <f>100%-N12</f>
        <v>8.1400000000000028E-2</v>
      </c>
      <c r="O32" s="4" t="s">
        <v>188</v>
      </c>
      <c r="P32" s="4" t="s">
        <v>189</v>
      </c>
      <c r="Q32" s="4" t="s">
        <v>191</v>
      </c>
    </row>
    <row r="33" spans="1:17" x14ac:dyDescent="0.3">
      <c r="A33">
        <f t="shared" si="0"/>
        <v>550</v>
      </c>
      <c r="B33">
        <f>B11</f>
        <v>338</v>
      </c>
      <c r="C33">
        <f>E11</f>
        <v>9</v>
      </c>
      <c r="D33">
        <f>D11</f>
        <v>17</v>
      </c>
      <c r="E33">
        <f>C11</f>
        <v>312</v>
      </c>
      <c r="F33" s="3">
        <f>H11</f>
        <v>2.6599999999999999E-2</v>
      </c>
      <c r="G33" s="3">
        <f>G11</f>
        <v>5.0299999999999997E-2</v>
      </c>
      <c r="H33" s="3">
        <f>F11</f>
        <v>0.92310000000000003</v>
      </c>
      <c r="I33" t="s">
        <v>192</v>
      </c>
      <c r="J33" s="2" t="s">
        <v>193</v>
      </c>
      <c r="K33" s="2" t="s">
        <v>194</v>
      </c>
      <c r="L33" s="3">
        <f>100%-L11</f>
        <v>5.1799999999999957E-2</v>
      </c>
      <c r="M33" s="4" t="s">
        <v>195</v>
      </c>
      <c r="N33" s="3">
        <f>100%-N11</f>
        <v>6.4999999999999947E-2</v>
      </c>
      <c r="O33" s="4" t="s">
        <v>196</v>
      </c>
      <c r="P33" s="4" t="s">
        <v>42</v>
      </c>
      <c r="Q33" s="4" t="s">
        <v>197</v>
      </c>
    </row>
    <row r="34" spans="1:17" x14ac:dyDescent="0.3">
      <c r="A34">
        <f t="shared" si="0"/>
        <v>600</v>
      </c>
      <c r="B34">
        <f>B10</f>
        <v>137</v>
      </c>
      <c r="C34">
        <f>E10</f>
        <v>7</v>
      </c>
      <c r="D34">
        <f>D10</f>
        <v>6</v>
      </c>
      <c r="E34">
        <f>C10</f>
        <v>124</v>
      </c>
      <c r="F34" s="3">
        <f>H10</f>
        <v>5.11E-2</v>
      </c>
      <c r="G34" s="3">
        <f>G10</f>
        <v>4.3799999999999999E-2</v>
      </c>
      <c r="H34" s="3">
        <f>F10</f>
        <v>0.90510000000000002</v>
      </c>
      <c r="I34" t="s">
        <v>198</v>
      </c>
      <c r="J34" s="2" t="s">
        <v>199</v>
      </c>
      <c r="K34" s="2" t="s">
        <v>200</v>
      </c>
      <c r="L34" s="3">
        <f>100%-L10</f>
        <v>7.2999999999999954E-2</v>
      </c>
      <c r="M34" s="4" t="s">
        <v>201</v>
      </c>
      <c r="N34" s="3">
        <f>100%-N10</f>
        <v>5.1699999999999968E-2</v>
      </c>
      <c r="O34" s="4" t="s">
        <v>202</v>
      </c>
      <c r="P34" s="4" t="s">
        <v>203</v>
      </c>
      <c r="Q34" s="4" t="s">
        <v>204</v>
      </c>
    </row>
    <row r="35" spans="1:17" x14ac:dyDescent="0.3">
      <c r="A35">
        <f t="shared" si="0"/>
        <v>650</v>
      </c>
      <c r="B35">
        <f>B9</f>
        <v>91</v>
      </c>
      <c r="C35">
        <f>E9</f>
        <v>0</v>
      </c>
      <c r="D35">
        <f>D9</f>
        <v>7</v>
      </c>
      <c r="E35">
        <f>C9</f>
        <v>84</v>
      </c>
      <c r="F35" s="1">
        <v>0</v>
      </c>
      <c r="G35" s="3">
        <f>G9</f>
        <v>7.6899999999999996E-2</v>
      </c>
      <c r="H35" s="3">
        <f>F9</f>
        <v>0.92310000000000003</v>
      </c>
      <c r="I35" t="s">
        <v>205</v>
      </c>
      <c r="J35" s="2" t="s">
        <v>206</v>
      </c>
      <c r="K35" s="2" t="s">
        <v>207</v>
      </c>
      <c r="L35" s="3">
        <f>100%-L9</f>
        <v>3.8499999999999979E-2</v>
      </c>
      <c r="M35" s="4" t="s">
        <v>208</v>
      </c>
      <c r="N35" s="3">
        <f>100%-N9</f>
        <v>4.1100000000000025E-2</v>
      </c>
      <c r="O35" s="4" t="s">
        <v>209</v>
      </c>
      <c r="P35" s="4" t="s">
        <v>210</v>
      </c>
      <c r="Q35" s="4" t="s">
        <v>211</v>
      </c>
    </row>
    <row r="36" spans="1:17" x14ac:dyDescent="0.3">
      <c r="A36">
        <f t="shared" si="0"/>
        <v>700</v>
      </c>
      <c r="B36">
        <f>B8</f>
        <v>56</v>
      </c>
      <c r="C36">
        <v>0</v>
      </c>
      <c r="D36">
        <f>D8</f>
        <v>0</v>
      </c>
      <c r="E36">
        <f>C8</f>
        <v>56</v>
      </c>
      <c r="F36" s="1">
        <v>0</v>
      </c>
      <c r="G36" s="1">
        <f>G8</f>
        <v>0</v>
      </c>
      <c r="H36" s="1">
        <f>F8</f>
        <v>1</v>
      </c>
      <c r="I36" t="s">
        <v>212</v>
      </c>
      <c r="J36" s="2" t="s">
        <v>213</v>
      </c>
      <c r="K36" s="2" t="s">
        <v>214</v>
      </c>
      <c r="L36" s="3">
        <v>0</v>
      </c>
      <c r="M36" s="4" t="s">
        <v>215</v>
      </c>
      <c r="N36" s="3">
        <f>100%-N8</f>
        <v>3.2499999999999973E-2</v>
      </c>
      <c r="O36" s="4" t="s">
        <v>216</v>
      </c>
      <c r="P36" s="4" t="s">
        <v>217</v>
      </c>
      <c r="Q36" s="4" t="s">
        <v>218</v>
      </c>
    </row>
    <row r="37" spans="1:17" x14ac:dyDescent="0.3">
      <c r="A37">
        <f t="shared" si="0"/>
        <v>750</v>
      </c>
      <c r="B37">
        <f>B7</f>
        <v>23</v>
      </c>
      <c r="C37">
        <v>0</v>
      </c>
      <c r="D37">
        <f>D7</f>
        <v>2</v>
      </c>
      <c r="E37">
        <f>C7</f>
        <v>21</v>
      </c>
      <c r="F37" s="1">
        <v>0</v>
      </c>
      <c r="G37" s="3">
        <f>G7</f>
        <v>8.6999999999999994E-2</v>
      </c>
      <c r="H37" s="3">
        <f>F7</f>
        <v>0.91300000000000003</v>
      </c>
      <c r="I37" t="s">
        <v>219</v>
      </c>
      <c r="J37" s="2" t="s">
        <v>220</v>
      </c>
      <c r="K37" s="2" t="s">
        <v>221</v>
      </c>
      <c r="L37" s="3">
        <f>100%-L7</f>
        <v>4.3499999999999983E-2</v>
      </c>
      <c r="M37" s="4" t="s">
        <v>222</v>
      </c>
      <c r="N37" s="3">
        <f>100%-N7</f>
        <v>2.5699999999999945E-2</v>
      </c>
      <c r="O37" s="4" t="s">
        <v>223</v>
      </c>
      <c r="P37" s="4" t="s">
        <v>159</v>
      </c>
      <c r="Q37" s="4" t="s">
        <v>224</v>
      </c>
    </row>
    <row r="38" spans="1:17" x14ac:dyDescent="0.3">
      <c r="A38">
        <f t="shared" si="0"/>
        <v>800</v>
      </c>
      <c r="B38">
        <f>B6</f>
        <v>13</v>
      </c>
      <c r="C38">
        <v>0</v>
      </c>
      <c r="D38">
        <f>D6</f>
        <v>1</v>
      </c>
      <c r="E38">
        <f>C6</f>
        <v>12</v>
      </c>
      <c r="F38" s="1">
        <v>0</v>
      </c>
      <c r="G38" s="3">
        <f>G6</f>
        <v>7.6899999999999996E-2</v>
      </c>
      <c r="H38" s="3">
        <f>F6</f>
        <v>0.92310000000000003</v>
      </c>
      <c r="I38" t="s">
        <v>225</v>
      </c>
      <c r="J38" s="2" t="s">
        <v>226</v>
      </c>
      <c r="K38" s="2" t="s">
        <v>207</v>
      </c>
      <c r="L38" s="3">
        <f>100%-L6</f>
        <v>3.8499999999999979E-2</v>
      </c>
      <c r="M38" s="4" t="s">
        <v>227</v>
      </c>
      <c r="N38" s="3">
        <f>100%-N6</f>
        <v>2.0299999999999985E-2</v>
      </c>
      <c r="O38" s="4" t="s">
        <v>24</v>
      </c>
      <c r="P38" s="4" t="s">
        <v>75</v>
      </c>
      <c r="Q38" s="4" t="s">
        <v>228</v>
      </c>
    </row>
    <row r="39" spans="1:17" x14ac:dyDescent="0.3">
      <c r="A39">
        <f t="shared" si="0"/>
        <v>850</v>
      </c>
      <c r="B39">
        <f>B5</f>
        <v>10</v>
      </c>
      <c r="C39">
        <v>0</v>
      </c>
      <c r="D39">
        <v>0</v>
      </c>
      <c r="E39">
        <f>C5</f>
        <v>10</v>
      </c>
      <c r="F39" s="1">
        <v>0</v>
      </c>
      <c r="G39" s="1">
        <f>G2</f>
        <v>0</v>
      </c>
      <c r="H39" s="1">
        <f>F5</f>
        <v>1</v>
      </c>
      <c r="I39" t="s">
        <v>229</v>
      </c>
      <c r="J39" s="2" t="s">
        <v>230</v>
      </c>
      <c r="K39" s="2" t="s">
        <v>214</v>
      </c>
      <c r="L39" s="3">
        <v>0</v>
      </c>
      <c r="M39" s="4" t="s">
        <v>231</v>
      </c>
      <c r="N39" s="3">
        <f>100%-N5</f>
        <v>1.6000000000000014E-2</v>
      </c>
      <c r="O39" s="4" t="s">
        <v>232</v>
      </c>
      <c r="P39" s="4" t="s">
        <v>233</v>
      </c>
      <c r="Q39" s="4" t="s">
        <v>234</v>
      </c>
    </row>
    <row r="40" spans="1:17" x14ac:dyDescent="0.3">
      <c r="A40">
        <f t="shared" si="0"/>
        <v>900</v>
      </c>
      <c r="B40">
        <f>B4</f>
        <v>3</v>
      </c>
      <c r="C40">
        <v>0</v>
      </c>
      <c r="D40">
        <v>0</v>
      </c>
      <c r="E40">
        <f>C4</f>
        <v>3</v>
      </c>
      <c r="F40" s="1">
        <v>0</v>
      </c>
      <c r="G40" s="1">
        <f t="shared" ref="G40:G42" si="1">G3</f>
        <v>0</v>
      </c>
      <c r="H40" s="1">
        <v>1</v>
      </c>
      <c r="I40" t="s">
        <v>235</v>
      </c>
      <c r="J40" s="2" t="s">
        <v>41</v>
      </c>
      <c r="K40" s="2" t="s">
        <v>214</v>
      </c>
      <c r="L40" s="3">
        <v>0</v>
      </c>
      <c r="M40" s="4" t="s">
        <v>236</v>
      </c>
      <c r="N40" s="3">
        <f>100%-N4</f>
        <v>1.2599999999999945E-2</v>
      </c>
      <c r="O40" s="4" t="s">
        <v>237</v>
      </c>
      <c r="P40" s="4" t="s">
        <v>111</v>
      </c>
      <c r="Q40" s="4" t="s">
        <v>238</v>
      </c>
    </row>
    <row r="41" spans="1:17" x14ac:dyDescent="0.3">
      <c r="A41">
        <f>A40+50</f>
        <v>950</v>
      </c>
      <c r="B41">
        <f>B3</f>
        <v>3</v>
      </c>
      <c r="C41">
        <v>0</v>
      </c>
      <c r="D41">
        <v>0</v>
      </c>
      <c r="E41">
        <f>C3</f>
        <v>3</v>
      </c>
      <c r="F41" s="1">
        <v>0</v>
      </c>
      <c r="G41" s="1">
        <f t="shared" si="1"/>
        <v>0</v>
      </c>
      <c r="H41" s="1">
        <v>1</v>
      </c>
      <c r="I41" t="s">
        <v>239</v>
      </c>
      <c r="J41" s="2" t="s">
        <v>41</v>
      </c>
      <c r="K41" s="2" t="s">
        <v>214</v>
      </c>
      <c r="L41" s="3">
        <v>0</v>
      </c>
      <c r="M41" s="4" t="s">
        <v>240</v>
      </c>
      <c r="N41" s="3">
        <f>100%-N3</f>
        <v>9.9000000000000199E-3</v>
      </c>
      <c r="O41" s="4" t="s">
        <v>241</v>
      </c>
      <c r="P41" s="4" t="s">
        <v>111</v>
      </c>
      <c r="Q41" s="4" t="s">
        <v>242</v>
      </c>
    </row>
    <row r="42" spans="1:17" x14ac:dyDescent="0.3">
      <c r="A42">
        <f t="shared" si="0"/>
        <v>1000</v>
      </c>
      <c r="B42">
        <f>B2</f>
        <v>2</v>
      </c>
      <c r="C42">
        <v>0</v>
      </c>
      <c r="D42">
        <v>0</v>
      </c>
      <c r="E42">
        <f>C2</f>
        <v>2</v>
      </c>
      <c r="F42" s="1">
        <v>0</v>
      </c>
      <c r="G42" s="1">
        <f t="shared" si="1"/>
        <v>0</v>
      </c>
      <c r="H42" s="1">
        <f t="shared" ref="H42" si="2">F8</f>
        <v>1</v>
      </c>
      <c r="I42" t="s">
        <v>243</v>
      </c>
      <c r="J42" s="2" t="s">
        <v>244</v>
      </c>
      <c r="K42" s="2" t="s">
        <v>214</v>
      </c>
      <c r="L42" s="3">
        <v>0</v>
      </c>
      <c r="M42" t="s">
        <v>245</v>
      </c>
      <c r="N42" s="3">
        <f>100%-N2</f>
        <v>7.8000000000000291E-3</v>
      </c>
      <c r="O42" s="4" t="s">
        <v>241</v>
      </c>
      <c r="P42" s="4" t="s">
        <v>111</v>
      </c>
      <c r="Q42" s="4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Yichen Han</dc:creator>
  <cp:lastModifiedBy>Yichen Han</cp:lastModifiedBy>
  <dcterms:created xsi:type="dcterms:W3CDTF">2025-07-30T20:49:22Z</dcterms:created>
  <dcterms:modified xsi:type="dcterms:W3CDTF">2025-07-30T20:53:25Z</dcterms:modified>
</cp:coreProperties>
</file>