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GAR PC\Documents\Universidad\Fisica Calor y Ondas Lab\"/>
    </mc:Choice>
  </mc:AlternateContent>
  <bookViews>
    <workbookView xWindow="0" yWindow="0" windowWidth="2049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2" i="1"/>
  <c r="E31" i="1"/>
  <c r="E27" i="1"/>
  <c r="F21" i="1"/>
  <c r="F22" i="1"/>
  <c r="F20" i="1"/>
  <c r="E21" i="1"/>
  <c r="E22" i="1"/>
  <c r="E20" i="1"/>
  <c r="E15" i="1"/>
  <c r="E16" i="1"/>
  <c r="E14" i="1"/>
  <c r="D16" i="1"/>
  <c r="D15" i="1"/>
  <c r="D14" i="1"/>
  <c r="D13" i="1"/>
  <c r="E9" i="1"/>
  <c r="D9" i="1"/>
  <c r="C9" i="1"/>
  <c r="E8" i="1"/>
  <c r="E7" i="1"/>
  <c r="F7" i="1"/>
  <c r="E1" i="1"/>
  <c r="E2" i="1" s="1"/>
  <c r="F1" i="1"/>
  <c r="F2" i="1" s="1"/>
  <c r="D7" i="1"/>
  <c r="C7" i="1"/>
  <c r="D1" i="1"/>
  <c r="D2" i="1" s="1"/>
  <c r="C1" i="1"/>
  <c r="C2" i="1" s="1"/>
</calcChain>
</file>

<file path=xl/sharedStrings.xml><?xml version="1.0" encoding="utf-8"?>
<sst xmlns="http://schemas.openxmlformats.org/spreadsheetml/2006/main" count="34" uniqueCount="29">
  <si>
    <t>C1 (Café)</t>
  </si>
  <si>
    <t>C2 (Plateado)</t>
  </si>
  <si>
    <t>Alto (cm)</t>
  </si>
  <si>
    <t>Ancho (cm)</t>
  </si>
  <si>
    <t>Masa (g)</t>
  </si>
  <si>
    <t>Volumen (cm^3)</t>
  </si>
  <si>
    <t>Tornillo Cabeza</t>
  </si>
  <si>
    <t>Tornillo cuerpo</t>
  </si>
  <si>
    <t>Densidad (g/cm^3)</t>
  </si>
  <si>
    <t>Recipiente</t>
  </si>
  <si>
    <t>R + Agua</t>
  </si>
  <si>
    <t>R + Glicerina</t>
  </si>
  <si>
    <t>R + Alcohol</t>
  </si>
  <si>
    <t>Masa - R (g)</t>
  </si>
  <si>
    <t>Densidad (g/ml)</t>
  </si>
  <si>
    <t>Peso Aire (N)</t>
  </si>
  <si>
    <t>Peso Agua (N)</t>
  </si>
  <si>
    <t>C1</t>
  </si>
  <si>
    <t>C2</t>
  </si>
  <si>
    <t>Tornillo</t>
  </si>
  <si>
    <t>Gravedad Especifica (N)</t>
  </si>
  <si>
    <t>Madera</t>
  </si>
  <si>
    <t>Madera + C1 + C2</t>
  </si>
  <si>
    <t>Peso Aparente según el agua</t>
  </si>
  <si>
    <t>Gravedad Especifica según el agua</t>
  </si>
  <si>
    <t>Glicerina</t>
  </si>
  <si>
    <t>Alcohol</t>
  </si>
  <si>
    <t>Peso Sustancia (N)</t>
  </si>
  <si>
    <t>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</si>
</sst>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="55" zoomScaleNormal="55" workbookViewId="0">
      <selection activeCell="G34" sqref="A1:G34"/>
    </sheetView>
  </sheetViews>
  <sheetFormatPr baseColWidth="10" defaultRowHeight="15" x14ac:dyDescent="0.25"/>
  <cols>
    <col min="2" max="2" width="17.85546875" customWidth="1"/>
    <col min="3" max="3" width="14.5703125" customWidth="1"/>
    <col min="4" max="4" width="19.140625" customWidth="1"/>
    <col min="5" max="5" width="30.5703125" customWidth="1"/>
    <col min="6" max="6" width="17.85546875" customWidth="1"/>
  </cols>
  <sheetData>
    <row r="1" spans="1:12" x14ac:dyDescent="0.25">
      <c r="A1" s="2"/>
      <c r="B1" s="2"/>
      <c r="C1" s="3">
        <f>C5/2</f>
        <v>1.18</v>
      </c>
      <c r="D1" s="3">
        <f>D5/2</f>
        <v>0.80500000000000005</v>
      </c>
      <c r="E1" s="3">
        <f t="shared" ref="E1:F1" si="0">E5/2</f>
        <v>0.52249999999999996</v>
      </c>
      <c r="F1" s="3">
        <f t="shared" si="0"/>
        <v>0.2175</v>
      </c>
      <c r="G1" s="2"/>
    </row>
    <row r="2" spans="1:12" x14ac:dyDescent="0.25">
      <c r="A2" s="2"/>
      <c r="B2" s="2"/>
      <c r="C2" s="3">
        <f>C1^2</f>
        <v>1.3923999999999999</v>
      </c>
      <c r="D2" s="3">
        <f>D1^2</f>
        <v>0.64802500000000007</v>
      </c>
      <c r="E2" s="3">
        <f t="shared" ref="E2:F2" si="1">E1^2</f>
        <v>0.27300624999999995</v>
      </c>
      <c r="F2" s="3">
        <f t="shared" si="1"/>
        <v>4.7306250000000001E-2</v>
      </c>
      <c r="G2" s="2"/>
    </row>
    <row r="3" spans="1:12" x14ac:dyDescent="0.25">
      <c r="A3" s="2"/>
      <c r="B3" s="4"/>
      <c r="C3" s="5" t="s">
        <v>0</v>
      </c>
      <c r="D3" s="5" t="s">
        <v>1</v>
      </c>
      <c r="E3" s="5" t="s">
        <v>6</v>
      </c>
      <c r="F3" s="5" t="s">
        <v>7</v>
      </c>
      <c r="G3" s="2"/>
      <c r="H3" s="1"/>
      <c r="I3" s="1"/>
      <c r="J3" s="1"/>
      <c r="K3" s="1"/>
      <c r="L3" s="1"/>
    </row>
    <row r="4" spans="1:12" x14ac:dyDescent="0.25">
      <c r="A4" s="2"/>
      <c r="B4" s="5" t="s">
        <v>2</v>
      </c>
      <c r="C4" s="5">
        <v>4.2</v>
      </c>
      <c r="D4" s="6">
        <v>3.4350000000000001</v>
      </c>
      <c r="E4" s="5">
        <v>0.6</v>
      </c>
      <c r="F4" s="5">
        <v>2.75</v>
      </c>
      <c r="G4" s="2"/>
      <c r="H4" s="1"/>
      <c r="I4" s="1"/>
      <c r="J4" s="1"/>
      <c r="K4" s="1"/>
      <c r="L4" s="1"/>
    </row>
    <row r="5" spans="1:12" x14ac:dyDescent="0.25">
      <c r="A5" s="2"/>
      <c r="B5" s="5" t="s">
        <v>3</v>
      </c>
      <c r="C5" s="5">
        <v>2.36</v>
      </c>
      <c r="D5" s="5">
        <v>1.61</v>
      </c>
      <c r="E5" s="5">
        <v>1.0449999999999999</v>
      </c>
      <c r="F5" s="5">
        <v>0.435</v>
      </c>
      <c r="G5" s="2"/>
      <c r="H5" s="1"/>
      <c r="I5" s="1"/>
      <c r="J5" s="1"/>
      <c r="K5" s="1"/>
      <c r="L5" s="1"/>
    </row>
    <row r="6" spans="1:12" x14ac:dyDescent="0.25">
      <c r="A6" s="2"/>
      <c r="B6" s="5" t="s">
        <v>4</v>
      </c>
      <c r="C6" s="5">
        <v>194</v>
      </c>
      <c r="D6" s="5">
        <v>81.5</v>
      </c>
      <c r="E6" s="7">
        <v>13.3</v>
      </c>
      <c r="F6" s="7"/>
      <c r="G6" s="2"/>
      <c r="H6" s="1"/>
      <c r="I6" s="1"/>
      <c r="J6" s="1"/>
      <c r="K6" s="1"/>
      <c r="L6" s="1"/>
    </row>
    <row r="7" spans="1:12" x14ac:dyDescent="0.25">
      <c r="A7" s="2"/>
      <c r="B7" s="5" t="s">
        <v>5</v>
      </c>
      <c r="C7" s="6">
        <f>3.1415*C2*C4</f>
        <v>18.37174332</v>
      </c>
      <c r="D7" s="6">
        <f>3.1415*D2*D4</f>
        <v>6.9928717963125013</v>
      </c>
      <c r="E7" s="6">
        <f t="shared" ref="E7:F7" si="2">3.1415*E2*E4</f>
        <v>0.51458948062499987</v>
      </c>
      <c r="F7" s="6">
        <f t="shared" si="2"/>
        <v>0.40868460703125009</v>
      </c>
      <c r="G7" s="2"/>
      <c r="H7" s="1"/>
      <c r="I7" s="1"/>
      <c r="J7" s="1"/>
      <c r="K7" s="1"/>
      <c r="L7" s="1"/>
    </row>
    <row r="8" spans="1:12" x14ac:dyDescent="0.25">
      <c r="A8" s="2"/>
      <c r="B8" s="8"/>
      <c r="C8" s="9"/>
      <c r="D8" s="10"/>
      <c r="E8" s="11">
        <f>E7+F7</f>
        <v>0.92327408765624996</v>
      </c>
      <c r="F8" s="11"/>
      <c r="G8" s="2"/>
      <c r="H8" s="1"/>
      <c r="I8" s="1"/>
      <c r="J8" s="1"/>
      <c r="K8" s="1"/>
      <c r="L8" s="1"/>
    </row>
    <row r="9" spans="1:12" x14ac:dyDescent="0.25">
      <c r="A9" s="2"/>
      <c r="B9" s="5" t="s">
        <v>8</v>
      </c>
      <c r="C9" s="6">
        <f>C6/C7</f>
        <v>10.559694669193757</v>
      </c>
      <c r="D9" s="6">
        <f t="shared" ref="D9:F9" si="3">D6/D7</f>
        <v>11.654725322288446</v>
      </c>
      <c r="E9" s="11">
        <f>E6/E8</f>
        <v>14.405256443146067</v>
      </c>
      <c r="F9" s="11"/>
      <c r="G9" s="2"/>
      <c r="H9" s="1"/>
      <c r="I9" s="1"/>
      <c r="J9" s="1"/>
      <c r="K9" s="1"/>
      <c r="L9" s="1"/>
    </row>
    <row r="10" spans="1:12" x14ac:dyDescent="0.25">
      <c r="A10" s="2"/>
      <c r="B10" s="2"/>
      <c r="C10" s="2"/>
      <c r="D10" s="2"/>
      <c r="E10" s="2"/>
      <c r="F10" s="2"/>
      <c r="G10" s="2"/>
      <c r="H10" s="1"/>
      <c r="I10" s="1"/>
      <c r="J10" s="1"/>
      <c r="K10" s="1"/>
      <c r="L10" s="1"/>
    </row>
    <row r="11" spans="1:12" x14ac:dyDescent="0.25">
      <c r="A11" s="2"/>
      <c r="B11" s="2"/>
      <c r="C11" s="2"/>
      <c r="D11" s="2"/>
      <c r="E11" s="2"/>
      <c r="F11" s="2"/>
      <c r="G11" s="2"/>
      <c r="H11" s="1"/>
      <c r="I11" s="1"/>
      <c r="J11" s="1"/>
      <c r="K11" s="1"/>
      <c r="L11" s="1"/>
    </row>
    <row r="12" spans="1:12" x14ac:dyDescent="0.25">
      <c r="A12" s="2"/>
      <c r="B12" s="2"/>
      <c r="C12" s="5" t="s">
        <v>4</v>
      </c>
      <c r="D12" s="5" t="s">
        <v>13</v>
      </c>
      <c r="E12" s="5" t="s">
        <v>14</v>
      </c>
      <c r="F12" s="2"/>
      <c r="G12" s="2"/>
      <c r="H12" s="1"/>
      <c r="I12" s="1"/>
      <c r="J12" s="1"/>
      <c r="K12" s="1"/>
      <c r="L12" s="1"/>
    </row>
    <row r="13" spans="1:12" x14ac:dyDescent="0.25">
      <c r="A13" s="2"/>
      <c r="B13" s="5" t="s">
        <v>9</v>
      </c>
      <c r="C13" s="5">
        <v>46.07</v>
      </c>
      <c r="D13" s="5">
        <f>C13-C13</f>
        <v>0</v>
      </c>
      <c r="E13" s="5">
        <v>0</v>
      </c>
      <c r="F13" s="2"/>
      <c r="G13" s="2"/>
      <c r="H13" s="1"/>
      <c r="I13" s="1"/>
      <c r="J13" s="1"/>
      <c r="K13" s="1"/>
      <c r="L13" s="1"/>
    </row>
    <row r="14" spans="1:12" x14ac:dyDescent="0.25">
      <c r="A14" s="2"/>
      <c r="B14" s="5" t="s">
        <v>10</v>
      </c>
      <c r="C14" s="5">
        <v>137.13</v>
      </c>
      <c r="D14" s="5">
        <f>C14-C13</f>
        <v>91.06</v>
      </c>
      <c r="E14" s="5">
        <f>D14/100</f>
        <v>0.91060000000000008</v>
      </c>
      <c r="F14" s="2"/>
      <c r="G14" s="2"/>
      <c r="H14" s="1"/>
      <c r="I14" s="1"/>
      <c r="J14" s="1"/>
      <c r="K14" s="1"/>
      <c r="L14" s="1"/>
    </row>
    <row r="15" spans="1:12" x14ac:dyDescent="0.25">
      <c r="A15" s="2"/>
      <c r="B15" s="5" t="s">
        <v>11</v>
      </c>
      <c r="C15" s="5">
        <v>185.02</v>
      </c>
      <c r="D15" s="5">
        <f>C15-C13</f>
        <v>138.95000000000002</v>
      </c>
      <c r="E15" s="5">
        <f t="shared" ref="E15:E16" si="4">D15/100</f>
        <v>1.3895000000000002</v>
      </c>
      <c r="F15" s="2"/>
      <c r="G15" s="2"/>
      <c r="H15" s="1"/>
      <c r="I15" s="1"/>
      <c r="J15" s="1"/>
      <c r="K15" s="1"/>
      <c r="L15" s="1"/>
    </row>
    <row r="16" spans="1:12" x14ac:dyDescent="0.25">
      <c r="A16" s="2"/>
      <c r="B16" s="5" t="s">
        <v>12</v>
      </c>
      <c r="C16" s="5">
        <v>132.82</v>
      </c>
      <c r="D16" s="5">
        <f>C16-C13</f>
        <v>86.75</v>
      </c>
      <c r="E16" s="5">
        <f t="shared" si="4"/>
        <v>0.86750000000000005</v>
      </c>
      <c r="F16" s="2"/>
      <c r="G16" s="2"/>
      <c r="H16" s="1"/>
      <c r="I16" s="1"/>
      <c r="J16" s="1"/>
      <c r="K16" s="1"/>
      <c r="L16" s="1"/>
    </row>
    <row r="17" spans="1:12" x14ac:dyDescent="0.25">
      <c r="A17" s="2"/>
      <c r="B17" s="2"/>
      <c r="C17" s="2"/>
      <c r="D17" s="2"/>
      <c r="E17" s="2"/>
      <c r="F17" s="2"/>
      <c r="G17" s="2"/>
      <c r="H17" s="1"/>
      <c r="I17" s="1"/>
      <c r="J17" s="1"/>
      <c r="K17" s="1"/>
      <c r="L17" s="1"/>
    </row>
    <row r="18" spans="1:12" x14ac:dyDescent="0.25">
      <c r="A18" s="2"/>
      <c r="B18" s="2"/>
      <c r="C18" s="2"/>
      <c r="D18" s="2"/>
      <c r="E18" s="2"/>
      <c r="F18" s="2"/>
      <c r="G18" s="2"/>
      <c r="H18" s="1"/>
      <c r="I18" s="1"/>
      <c r="J18" s="1"/>
      <c r="K18" s="1"/>
      <c r="L18" s="1"/>
    </row>
    <row r="19" spans="1:12" x14ac:dyDescent="0.25">
      <c r="A19" s="2"/>
      <c r="B19" s="2"/>
      <c r="C19" s="5" t="s">
        <v>15</v>
      </c>
      <c r="D19" s="5" t="s">
        <v>16</v>
      </c>
      <c r="E19" s="5" t="s">
        <v>20</v>
      </c>
      <c r="F19" s="5" t="s">
        <v>8</v>
      </c>
      <c r="G19" s="2"/>
      <c r="H19" s="1"/>
      <c r="I19" s="1"/>
      <c r="J19" s="1"/>
      <c r="K19" s="1"/>
      <c r="L19" s="1"/>
    </row>
    <row r="20" spans="1:12" x14ac:dyDescent="0.25">
      <c r="A20" s="2"/>
      <c r="B20" s="5" t="s">
        <v>17</v>
      </c>
      <c r="C20" s="5">
        <v>0.8</v>
      </c>
      <c r="D20" s="5">
        <v>0.7</v>
      </c>
      <c r="E20" s="5">
        <f>C20/(C20-D20)</f>
        <v>7.9999999999999929</v>
      </c>
      <c r="F20" s="6">
        <f>E20*0.998</f>
        <v>7.9839999999999929</v>
      </c>
      <c r="G20" s="2"/>
      <c r="H20" s="1"/>
      <c r="I20" s="1"/>
      <c r="J20" s="1"/>
      <c r="K20" s="1"/>
      <c r="L20" s="1"/>
    </row>
    <row r="21" spans="1:12" x14ac:dyDescent="0.25">
      <c r="A21" s="2"/>
      <c r="B21" s="5" t="s">
        <v>18</v>
      </c>
      <c r="C21" s="5">
        <v>0.79</v>
      </c>
      <c r="D21" s="5">
        <v>0.69</v>
      </c>
      <c r="E21" s="5">
        <f t="shared" ref="E21:E22" si="5">C21/(C21-D21)</f>
        <v>7.8999999999999932</v>
      </c>
      <c r="F21" s="6">
        <f t="shared" ref="F21:F22" si="6">E21*0.998</f>
        <v>7.8841999999999937</v>
      </c>
      <c r="G21" s="2"/>
      <c r="H21" s="1"/>
      <c r="I21" s="1"/>
      <c r="J21" s="1"/>
      <c r="K21" s="1"/>
      <c r="L21" s="1"/>
    </row>
    <row r="22" spans="1:12" x14ac:dyDescent="0.25">
      <c r="A22" s="2"/>
      <c r="B22" s="5" t="s">
        <v>19</v>
      </c>
      <c r="C22" s="5">
        <v>0.12</v>
      </c>
      <c r="D22" s="5">
        <v>0.1</v>
      </c>
      <c r="E22" s="5">
        <f t="shared" si="5"/>
        <v>6.0000000000000027</v>
      </c>
      <c r="F22" s="6">
        <f t="shared" si="6"/>
        <v>5.9880000000000022</v>
      </c>
      <c r="G22" s="2"/>
      <c r="H22" s="1"/>
      <c r="I22" s="1"/>
      <c r="J22" s="1"/>
      <c r="K22" s="1"/>
      <c r="L22" s="1"/>
    </row>
    <row r="23" spans="1:12" x14ac:dyDescent="0.25">
      <c r="A23" s="2"/>
      <c r="B23" s="2"/>
      <c r="C23" s="2"/>
      <c r="D23" s="2"/>
      <c r="E23" s="2"/>
      <c r="F23" s="12"/>
      <c r="G23" s="2"/>
      <c r="H23" s="1"/>
      <c r="I23" s="1"/>
      <c r="J23" s="1"/>
      <c r="K23" s="1"/>
      <c r="L23" s="1"/>
    </row>
    <row r="24" spans="1:12" x14ac:dyDescent="0.25">
      <c r="A24" s="2"/>
      <c r="B24" s="2"/>
      <c r="C24" s="2"/>
      <c r="D24" s="2"/>
      <c r="E24" s="2"/>
      <c r="F24" s="2"/>
      <c r="G24" s="2"/>
      <c r="H24" s="1"/>
      <c r="I24" s="1"/>
      <c r="J24" s="1"/>
      <c r="K24" s="1"/>
      <c r="L24" s="1"/>
    </row>
    <row r="25" spans="1:12" x14ac:dyDescent="0.25">
      <c r="A25" s="2"/>
      <c r="B25" s="2"/>
      <c r="C25" s="2"/>
      <c r="D25" s="2"/>
      <c r="E25" s="2"/>
      <c r="F25" s="2"/>
      <c r="G25" s="2"/>
      <c r="H25" s="1"/>
      <c r="I25" s="1"/>
      <c r="J25" s="1"/>
      <c r="K25" s="1"/>
      <c r="L25" s="1"/>
    </row>
    <row r="26" spans="1:12" x14ac:dyDescent="0.25">
      <c r="A26" s="2"/>
      <c r="B26" s="2"/>
      <c r="C26" s="5" t="s">
        <v>15</v>
      </c>
      <c r="D26" s="5" t="s">
        <v>16</v>
      </c>
      <c r="E26" s="5" t="s">
        <v>23</v>
      </c>
      <c r="F26" s="2"/>
      <c r="G26" s="2"/>
    </row>
    <row r="27" spans="1:12" x14ac:dyDescent="0.25">
      <c r="A27" s="2"/>
      <c r="B27" s="13" t="s">
        <v>21</v>
      </c>
      <c r="C27" s="5">
        <v>0.16</v>
      </c>
      <c r="D27" s="5"/>
      <c r="E27" s="14">
        <f>(2*C27)/(D28-C28)</f>
        <v>0.55172413793103448</v>
      </c>
      <c r="F27" s="2"/>
      <c r="G27" s="2"/>
    </row>
    <row r="28" spans="1:12" x14ac:dyDescent="0.25">
      <c r="A28" s="2"/>
      <c r="B28" s="5" t="s">
        <v>22</v>
      </c>
      <c r="C28" s="15">
        <v>1.2</v>
      </c>
      <c r="D28" s="15">
        <v>1.78</v>
      </c>
      <c r="E28" s="2"/>
      <c r="F28" s="2"/>
      <c r="G28" s="2"/>
    </row>
    <row r="29" spans="1:12" x14ac:dyDescent="0.25">
      <c r="A29" s="2"/>
      <c r="B29" s="2"/>
      <c r="C29" s="2"/>
      <c r="D29" s="2"/>
      <c r="E29" s="2"/>
      <c r="F29" s="2"/>
      <c r="G29" s="2"/>
    </row>
    <row r="30" spans="1:12" x14ac:dyDescent="0.25">
      <c r="A30" s="2"/>
      <c r="B30" s="5"/>
      <c r="C30" s="5" t="s">
        <v>15</v>
      </c>
      <c r="D30" s="5" t="s">
        <v>27</v>
      </c>
      <c r="E30" s="5" t="s">
        <v>24</v>
      </c>
      <c r="F30" s="2"/>
      <c r="G30" s="2"/>
    </row>
    <row r="31" spans="1:12" x14ac:dyDescent="0.25">
      <c r="A31" s="2"/>
      <c r="B31" s="5" t="s">
        <v>25</v>
      </c>
      <c r="C31" s="5">
        <v>0.8</v>
      </c>
      <c r="D31" s="5">
        <v>0.64</v>
      </c>
      <c r="E31" s="5">
        <f>(C31-D31)/(C33-D33)</f>
        <v>1.599999999999999</v>
      </c>
      <c r="F31" s="2"/>
      <c r="G31" s="2"/>
    </row>
    <row r="32" spans="1:12" x14ac:dyDescent="0.25">
      <c r="A32" s="2"/>
      <c r="B32" s="5" t="s">
        <v>26</v>
      </c>
      <c r="C32" s="5">
        <v>0.8</v>
      </c>
      <c r="D32" s="5">
        <v>0.7</v>
      </c>
      <c r="E32" s="5">
        <f>(C32-D32)/(C33-D33)</f>
        <v>1</v>
      </c>
      <c r="F32" s="2"/>
      <c r="G32" s="2"/>
    </row>
    <row r="33" spans="1:7" x14ac:dyDescent="0.25">
      <c r="A33" s="2"/>
      <c r="B33" s="5" t="s">
        <v>28</v>
      </c>
      <c r="C33" s="5">
        <v>0.8</v>
      </c>
      <c r="D33" s="5">
        <v>0.7</v>
      </c>
      <c r="E33" s="5">
        <f>(C33-D33)/(C33-D33)</f>
        <v>1</v>
      </c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</sheetData>
  <mergeCells count="4">
    <mergeCell ref="E6:F6"/>
    <mergeCell ref="E8:F8"/>
    <mergeCell ref="E9:F9"/>
    <mergeCell ref="B8:D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HOGAR PC</dc:creator>
  <cp:lastModifiedBy>HOGAR PC</cp:lastModifiedBy>
  <dcterms:created xsi:type="dcterms:W3CDTF">2022-10-26T01:12:52Z</dcterms:created>
  <dcterms:modified xsi:type="dcterms:W3CDTF">2022-10-26T01:57:56Z</dcterms:modified>
</cp:coreProperties>
</file>