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GAR PC\Documents\Universidad\Fisica Calor y Ondas Teo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31" i="1"/>
  <c r="G30" i="1"/>
  <c r="G29" i="1"/>
  <c r="G28" i="1"/>
  <c r="C32" i="1"/>
  <c r="D32" i="1" s="1"/>
  <c r="C31" i="1"/>
  <c r="D31" i="1" s="1"/>
  <c r="D30" i="1"/>
  <c r="C30" i="1"/>
  <c r="C29" i="1"/>
  <c r="D29" i="1" s="1"/>
  <c r="C28" i="1"/>
  <c r="D28" i="1" s="1"/>
  <c r="G23" i="1"/>
  <c r="G22" i="1"/>
  <c r="G21" i="1"/>
  <c r="G20" i="1"/>
  <c r="G19" i="1"/>
  <c r="C23" i="1"/>
  <c r="D23" i="1" s="1"/>
  <c r="D22" i="1"/>
  <c r="C22" i="1"/>
  <c r="C21" i="1"/>
  <c r="D21" i="1" s="1"/>
  <c r="C20" i="1"/>
  <c r="D20" i="1" s="1"/>
  <c r="C19" i="1"/>
  <c r="D19" i="1" s="1"/>
  <c r="G9" i="1"/>
  <c r="G8" i="1"/>
  <c r="G7" i="1"/>
  <c r="G6" i="1"/>
  <c r="G5" i="1"/>
  <c r="C14" i="1"/>
  <c r="C9" i="1"/>
  <c r="D9" i="1" s="1"/>
  <c r="C8" i="1"/>
  <c r="D8" i="1" s="1"/>
  <c r="C7" i="1"/>
  <c r="D7" i="1" s="1"/>
  <c r="C6" i="1"/>
  <c r="D6" i="1" s="1"/>
  <c r="C5" i="1"/>
  <c r="D5" i="1" s="1"/>
</calcChain>
</file>

<file path=xl/sharedStrings.xml><?xml version="1.0" encoding="utf-8"?>
<sst xmlns="http://schemas.openxmlformats.org/spreadsheetml/2006/main" count="55" uniqueCount="19">
  <si>
    <t>Agua</t>
  </si>
  <si>
    <t>Orificio 1</t>
  </si>
  <si>
    <t>Orificio 2</t>
  </si>
  <si>
    <t>Orificio 3</t>
  </si>
  <si>
    <t>Orificio 4</t>
  </si>
  <si>
    <t>Orificio 5</t>
  </si>
  <si>
    <t>NA</t>
  </si>
  <si>
    <t>Tiempo de Desalojo(s)</t>
  </si>
  <si>
    <t>Altura desde la base (cm)</t>
  </si>
  <si>
    <t>Cantidad Desalojada (cm^3)</t>
  </si>
  <si>
    <t>Altura Agua Orificio (cm)</t>
  </si>
  <si>
    <t>Velocidad Teorica (cm/s)</t>
  </si>
  <si>
    <t>Orificios</t>
  </si>
  <si>
    <t>Diametro (cm)</t>
  </si>
  <si>
    <t>Radio (cm)</t>
  </si>
  <si>
    <t>Area (cm^2)</t>
  </si>
  <si>
    <t>Velocidad Experimental (cm/s)</t>
  </si>
  <si>
    <t>Alcohol 50</t>
  </si>
  <si>
    <t>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</si>
</sst>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tabSelected="1" topLeftCell="A16" workbookViewId="0">
      <selection activeCell="D26" sqref="D26:G32"/>
    </sheetView>
  </sheetViews>
  <sheetFormatPr baseColWidth="10" defaultRowHeight="15" x14ac:dyDescent="0.25"/>
  <cols>
    <col min="2" max="2" width="22.7109375" customWidth="1"/>
    <col min="3" max="3" width="22.28515625" customWidth="1"/>
    <col min="4" max="4" width="24.28515625" customWidth="1"/>
    <col min="5" max="5" width="25.140625" customWidth="1"/>
    <col min="6" max="6" width="21.7109375" customWidth="1"/>
    <col min="7" max="7" width="30.85546875" customWidth="1"/>
    <col min="8" max="8" width="11.42578125" customWidth="1"/>
  </cols>
  <sheetData>
    <row r="3" spans="1:7" x14ac:dyDescent="0.25">
      <c r="B3" s="1" t="s">
        <v>8</v>
      </c>
      <c r="C3" s="1" t="s">
        <v>10</v>
      </c>
      <c r="D3" s="1" t="s">
        <v>11</v>
      </c>
      <c r="E3" s="3" t="s">
        <v>9</v>
      </c>
      <c r="F3" s="3" t="s">
        <v>7</v>
      </c>
      <c r="G3" s="3" t="s">
        <v>16</v>
      </c>
    </row>
    <row r="4" spans="1:7" x14ac:dyDescent="0.25">
      <c r="A4" s="1" t="s">
        <v>0</v>
      </c>
      <c r="B4" s="4">
        <v>27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</row>
    <row r="5" spans="1:7" x14ac:dyDescent="0.25">
      <c r="A5" s="1" t="s">
        <v>1</v>
      </c>
      <c r="B5" s="1">
        <v>19.8</v>
      </c>
      <c r="C5" s="1">
        <f>B4-B5</f>
        <v>7.1999999999999993</v>
      </c>
      <c r="D5" s="2">
        <f>SQRT(2*9.8*C5)</f>
        <v>11.879393923933998</v>
      </c>
      <c r="E5" s="1">
        <v>70</v>
      </c>
      <c r="F5" s="1">
        <v>30</v>
      </c>
      <c r="G5" s="2">
        <f>E5/(F5*C14)</f>
        <v>11.883569084194853</v>
      </c>
    </row>
    <row r="6" spans="1:7" x14ac:dyDescent="0.25">
      <c r="A6" s="1" t="s">
        <v>2</v>
      </c>
      <c r="B6" s="1">
        <v>16.5</v>
      </c>
      <c r="C6" s="1">
        <f>B4-B6</f>
        <v>10.5</v>
      </c>
      <c r="D6" s="2">
        <f t="shared" ref="D6:D9" si="0">SQRT(2*9.8*C6)</f>
        <v>14.345731072343439</v>
      </c>
      <c r="E6" s="1">
        <v>82</v>
      </c>
      <c r="F6" s="1">
        <v>30</v>
      </c>
      <c r="G6" s="2">
        <f>E6/(F6*C14)</f>
        <v>13.920752355771114</v>
      </c>
    </row>
    <row r="7" spans="1:7" x14ac:dyDescent="0.25">
      <c r="A7" s="1" t="s">
        <v>3</v>
      </c>
      <c r="B7" s="1">
        <v>12.3</v>
      </c>
      <c r="C7" s="1">
        <f>B4-B7</f>
        <v>14.7</v>
      </c>
      <c r="D7" s="2">
        <f t="shared" si="0"/>
        <v>16.974097914174997</v>
      </c>
      <c r="E7" s="1">
        <v>96</v>
      </c>
      <c r="F7" s="1">
        <v>30</v>
      </c>
      <c r="G7" s="2">
        <f>E7/(F7*C14)</f>
        <v>16.297466172610083</v>
      </c>
    </row>
    <row r="8" spans="1:7" x14ac:dyDescent="0.25">
      <c r="A8" s="1" t="s">
        <v>4</v>
      </c>
      <c r="B8" s="1">
        <v>7.8</v>
      </c>
      <c r="C8" s="1">
        <f>B4-B8</f>
        <v>19.2</v>
      </c>
      <c r="D8" s="2">
        <f t="shared" si="0"/>
        <v>19.398969044771427</v>
      </c>
      <c r="E8" s="1">
        <v>113</v>
      </c>
      <c r="F8" s="1">
        <v>30</v>
      </c>
      <c r="G8" s="2">
        <f>E8/(F8*C14)</f>
        <v>19.183475807343122</v>
      </c>
    </row>
    <row r="9" spans="1:7" x14ac:dyDescent="0.25">
      <c r="A9" s="1" t="s">
        <v>5</v>
      </c>
      <c r="B9" s="1">
        <v>2.8</v>
      </c>
      <c r="C9" s="1">
        <f>B4-B9</f>
        <v>24.2</v>
      </c>
      <c r="D9" s="2">
        <f t="shared" si="0"/>
        <v>21.778888860545663</v>
      </c>
      <c r="E9" s="1">
        <v>127</v>
      </c>
      <c r="F9" s="1">
        <v>30</v>
      </c>
      <c r="G9" s="2">
        <f>E9/(F9*C14)</f>
        <v>21.56018962418209</v>
      </c>
    </row>
    <row r="11" spans="1:7" x14ac:dyDescent="0.25">
      <c r="B11" s="1" t="s">
        <v>12</v>
      </c>
      <c r="C11" s="1"/>
    </row>
    <row r="12" spans="1:7" x14ac:dyDescent="0.25">
      <c r="B12" s="1" t="s">
        <v>13</v>
      </c>
      <c r="C12" s="1">
        <v>0.5</v>
      </c>
    </row>
    <row r="13" spans="1:7" x14ac:dyDescent="0.25">
      <c r="B13" s="1" t="s">
        <v>14</v>
      </c>
      <c r="C13" s="1">
        <v>0.25</v>
      </c>
    </row>
    <row r="14" spans="1:7" x14ac:dyDescent="0.25">
      <c r="B14" s="1" t="s">
        <v>15</v>
      </c>
      <c r="C14" s="2">
        <f>PI()*C13*C13</f>
        <v>0.19634954084936207</v>
      </c>
    </row>
    <row r="17" spans="1:7" x14ac:dyDescent="0.25">
      <c r="B17" s="1" t="s">
        <v>8</v>
      </c>
      <c r="C17" s="1" t="s">
        <v>10</v>
      </c>
      <c r="D17" s="1" t="s">
        <v>11</v>
      </c>
      <c r="E17" s="3" t="s">
        <v>9</v>
      </c>
      <c r="F17" s="3" t="s">
        <v>7</v>
      </c>
      <c r="G17" s="3" t="s">
        <v>16</v>
      </c>
    </row>
    <row r="18" spans="1:7" x14ac:dyDescent="0.25">
      <c r="A18" s="1" t="s">
        <v>17</v>
      </c>
      <c r="B18" s="4">
        <v>27</v>
      </c>
      <c r="C18" s="1" t="s">
        <v>6</v>
      </c>
      <c r="D18" s="1" t="s">
        <v>6</v>
      </c>
      <c r="E18" s="1" t="s">
        <v>6</v>
      </c>
      <c r="F18" s="1" t="s">
        <v>6</v>
      </c>
      <c r="G18" s="1" t="s">
        <v>6</v>
      </c>
    </row>
    <row r="19" spans="1:7" x14ac:dyDescent="0.25">
      <c r="A19" s="1" t="s">
        <v>1</v>
      </c>
      <c r="B19" s="1">
        <v>19.8</v>
      </c>
      <c r="C19" s="1">
        <f>B18-B19</f>
        <v>7.1999999999999993</v>
      </c>
      <c r="D19" s="2">
        <f>SQRT(2*9.8*C19)</f>
        <v>11.879393923933998</v>
      </c>
      <c r="E19" s="1">
        <v>73</v>
      </c>
      <c r="F19" s="1">
        <v>30</v>
      </c>
      <c r="G19" s="2">
        <f>E19/(F19*C14)</f>
        <v>12.392864902088919</v>
      </c>
    </row>
    <row r="20" spans="1:7" x14ac:dyDescent="0.25">
      <c r="A20" s="1" t="s">
        <v>2</v>
      </c>
      <c r="B20" s="1">
        <v>16.5</v>
      </c>
      <c r="C20" s="1">
        <f>B18-B20</f>
        <v>10.5</v>
      </c>
      <c r="D20" s="2">
        <f t="shared" ref="D20:D23" si="1">SQRT(2*9.8*C20)</f>
        <v>14.345731072343439</v>
      </c>
      <c r="E20" s="1">
        <v>86</v>
      </c>
      <c r="F20" s="1">
        <v>30</v>
      </c>
      <c r="G20" s="2">
        <f>E20/(F20*C14)</f>
        <v>14.599813446296533</v>
      </c>
    </row>
    <row r="21" spans="1:7" x14ac:dyDescent="0.25">
      <c r="A21" s="1" t="s">
        <v>3</v>
      </c>
      <c r="B21" s="1">
        <v>12.3</v>
      </c>
      <c r="C21" s="1">
        <f>B18-B21</f>
        <v>14.7</v>
      </c>
      <c r="D21" s="2">
        <f t="shared" si="1"/>
        <v>16.974097914174997</v>
      </c>
      <c r="E21" s="1">
        <v>102</v>
      </c>
      <c r="F21" s="1">
        <v>30</v>
      </c>
      <c r="G21" s="2">
        <f>E21/(F21*C14)</f>
        <v>17.316057808398213</v>
      </c>
    </row>
    <row r="22" spans="1:7" x14ac:dyDescent="0.25">
      <c r="A22" s="1" t="s">
        <v>4</v>
      </c>
      <c r="B22" s="1">
        <v>7.8</v>
      </c>
      <c r="C22" s="1">
        <f>B18-B22</f>
        <v>19.2</v>
      </c>
      <c r="D22" s="2">
        <f t="shared" si="1"/>
        <v>19.398969044771427</v>
      </c>
      <c r="E22" s="1">
        <v>116</v>
      </c>
      <c r="F22" s="1">
        <v>30</v>
      </c>
      <c r="G22" s="2">
        <f>E22/(F22*C14)</f>
        <v>19.692771625237185</v>
      </c>
    </row>
    <row r="23" spans="1:7" x14ac:dyDescent="0.25">
      <c r="A23" s="1" t="s">
        <v>5</v>
      </c>
      <c r="B23" s="1">
        <v>2.8</v>
      </c>
      <c r="C23" s="1">
        <f>B18-B23</f>
        <v>24.2</v>
      </c>
      <c r="D23" s="2">
        <f t="shared" si="1"/>
        <v>21.778888860545663</v>
      </c>
      <c r="E23" s="1">
        <v>132</v>
      </c>
      <c r="F23" s="1">
        <v>30</v>
      </c>
      <c r="G23" s="2">
        <f>E23/(F23*C14)</f>
        <v>22.409015987338865</v>
      </c>
    </row>
    <row r="26" spans="1:7" x14ac:dyDescent="0.25">
      <c r="B26" s="1" t="s">
        <v>8</v>
      </c>
      <c r="C26" s="1" t="s">
        <v>10</v>
      </c>
      <c r="D26" s="1" t="s">
        <v>11</v>
      </c>
      <c r="E26" s="3" t="s">
        <v>9</v>
      </c>
      <c r="F26" s="3" t="s">
        <v>7</v>
      </c>
      <c r="G26" s="3" t="s">
        <v>16</v>
      </c>
    </row>
    <row r="27" spans="1:7" x14ac:dyDescent="0.25">
      <c r="A27" s="1" t="s">
        <v>18</v>
      </c>
      <c r="B27" s="4">
        <v>27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</row>
    <row r="28" spans="1:7" x14ac:dyDescent="0.25">
      <c r="A28" s="1" t="s">
        <v>1</v>
      </c>
      <c r="B28" s="1">
        <v>19.8</v>
      </c>
      <c r="C28" s="1">
        <f>B27-B28</f>
        <v>7.1999999999999993</v>
      </c>
      <c r="D28" s="2">
        <f>SQRT(2*9.8*C28)</f>
        <v>11.879393923933998</v>
      </c>
      <c r="E28" s="1">
        <v>68</v>
      </c>
      <c r="F28" s="1">
        <v>30</v>
      </c>
      <c r="G28" s="2">
        <f>E28/(F28*C14)</f>
        <v>11.544038538932144</v>
      </c>
    </row>
    <row r="29" spans="1:7" x14ac:dyDescent="0.25">
      <c r="A29" s="1" t="s">
        <v>2</v>
      </c>
      <c r="B29" s="1">
        <v>16.5</v>
      </c>
      <c r="C29" s="1">
        <f>B27-B29</f>
        <v>10.5</v>
      </c>
      <c r="D29" s="2">
        <f t="shared" ref="D29:D32" si="2">SQRT(2*9.8*C29)</f>
        <v>14.345731072343439</v>
      </c>
      <c r="E29" s="1">
        <v>80</v>
      </c>
      <c r="F29" s="1">
        <v>30</v>
      </c>
      <c r="G29" s="2">
        <f>E29/(F29*C14)</f>
        <v>13.581221810508403</v>
      </c>
    </row>
    <row r="30" spans="1:7" x14ac:dyDescent="0.25">
      <c r="A30" s="1" t="s">
        <v>3</v>
      </c>
      <c r="B30" s="1">
        <v>12.3</v>
      </c>
      <c r="C30" s="1">
        <f>B27-B30</f>
        <v>14.7</v>
      </c>
      <c r="D30" s="2">
        <f t="shared" si="2"/>
        <v>16.974097914174997</v>
      </c>
      <c r="E30" s="1">
        <v>93</v>
      </c>
      <c r="F30" s="1">
        <v>30</v>
      </c>
      <c r="G30" s="2">
        <f>E30/(F30*C14)</f>
        <v>15.788170354716019</v>
      </c>
    </row>
    <row r="31" spans="1:7" x14ac:dyDescent="0.25">
      <c r="A31" s="1" t="s">
        <v>4</v>
      </c>
      <c r="B31" s="1">
        <v>7.8</v>
      </c>
      <c r="C31" s="1">
        <f>B27-B31</f>
        <v>19.2</v>
      </c>
      <c r="D31" s="2">
        <f t="shared" si="2"/>
        <v>19.398969044771427</v>
      </c>
      <c r="E31" s="1">
        <v>115</v>
      </c>
      <c r="F31" s="1">
        <v>30</v>
      </c>
      <c r="G31" s="2">
        <f>E31/(F31*C14)</f>
        <v>19.52300635260583</v>
      </c>
    </row>
    <row r="32" spans="1:7" x14ac:dyDescent="0.25">
      <c r="A32" s="1" t="s">
        <v>5</v>
      </c>
      <c r="B32" s="1">
        <v>2.8</v>
      </c>
      <c r="C32" s="1">
        <f>B27-B32</f>
        <v>24.2</v>
      </c>
      <c r="D32" s="2">
        <f t="shared" si="2"/>
        <v>21.778888860545663</v>
      </c>
      <c r="E32" s="1">
        <v>127</v>
      </c>
      <c r="F32" s="1">
        <v>30</v>
      </c>
      <c r="G32" s="2">
        <f>E32/(F32*C14)</f>
        <v>21.56018962418209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 PC</dc:creator>
  <cp:lastModifiedBy>HOGAR PC</cp:lastModifiedBy>
  <dcterms:created xsi:type="dcterms:W3CDTF">2022-11-23T18:58:17Z</dcterms:created>
  <dcterms:modified xsi:type="dcterms:W3CDTF">2022-11-23T21:12:09Z</dcterms:modified>
</cp:coreProperties>
</file>