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ñakiMoriana\Downloads\"/>
    </mc:Choice>
  </mc:AlternateContent>
  <xr:revisionPtr revIDLastSave="0" documentId="8_{8267B1D3-3182-4E42-BFA6-3BCD3FF378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List" sheetId="13" r:id="rId1"/>
    <sheet name="Informes POT" sheetId="14" r:id="rId2"/>
    <sheet name="Reporte Fotográfico" sheetId="15" r:id="rId3"/>
  </sheets>
  <definedNames>
    <definedName name="_xlnm._FilterDatabase" localSheetId="0" hidden="1">' List'!$C$15:$M$276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0" i="13" l="1"/>
  <c r="I259" i="13"/>
  <c r="I252" i="13"/>
  <c r="D33" i="14"/>
  <c r="H30" i="14"/>
  <c r="H28" i="14"/>
  <c r="H17" i="14"/>
  <c r="H15" i="14"/>
  <c r="A6" i="15"/>
  <c r="A5" i="15"/>
  <c r="A4" i="15"/>
  <c r="A3" i="15"/>
  <c r="A2" i="15"/>
  <c r="A1" i="15"/>
  <c r="E15" i="14"/>
  <c r="E28" i="14"/>
  <c r="E41" i="14" s="1"/>
  <c r="E54" i="14" s="1"/>
  <c r="E67" i="14" s="1"/>
  <c r="H77" i="14"/>
  <c r="E77" i="14"/>
  <c r="H76" i="14"/>
  <c r="E76" i="14"/>
  <c r="H75" i="14"/>
  <c r="E75" i="14"/>
  <c r="H74" i="14"/>
  <c r="E74" i="14"/>
  <c r="H73" i="14"/>
  <c r="E73" i="14"/>
  <c r="H72" i="14"/>
  <c r="E72" i="14"/>
  <c r="H64" i="14"/>
  <c r="E64" i="14"/>
  <c r="H63" i="14"/>
  <c r="E63" i="14"/>
  <c r="H62" i="14"/>
  <c r="E62" i="14"/>
  <c r="H61" i="14"/>
  <c r="E61" i="14"/>
  <c r="H60" i="14"/>
  <c r="E60" i="14"/>
  <c r="H59" i="14"/>
  <c r="E59" i="14"/>
  <c r="H51" i="14"/>
  <c r="E51" i="14"/>
  <c r="H50" i="14"/>
  <c r="E50" i="14"/>
  <c r="H49" i="14"/>
  <c r="E49" i="14"/>
  <c r="H48" i="14"/>
  <c r="E48" i="14"/>
  <c r="H47" i="14"/>
  <c r="E47" i="14"/>
  <c r="H46" i="14"/>
  <c r="E46" i="14"/>
  <c r="H38" i="14"/>
  <c r="E38" i="14"/>
  <c r="H37" i="14"/>
  <c r="E37" i="14"/>
  <c r="H36" i="14"/>
  <c r="E36" i="14"/>
  <c r="D36" i="14"/>
  <c r="D49" i="14" s="1"/>
  <c r="H35" i="14"/>
  <c r="E35" i="14"/>
  <c r="H34" i="14"/>
  <c r="E34" i="14"/>
  <c r="D34" i="14"/>
  <c r="H33" i="14"/>
  <c r="E33" i="14"/>
  <c r="H25" i="14"/>
  <c r="E25" i="14"/>
  <c r="D25" i="14"/>
  <c r="D38" i="14" s="1"/>
  <c r="C25" i="14"/>
  <c r="H24" i="14"/>
  <c r="E24" i="14"/>
  <c r="D24" i="14"/>
  <c r="C24" i="14"/>
  <c r="H23" i="14"/>
  <c r="E23" i="14"/>
  <c r="D23" i="14"/>
  <c r="C23" i="14"/>
  <c r="H22" i="14"/>
  <c r="E22" i="14"/>
  <c r="D22" i="14"/>
  <c r="C22" i="14"/>
  <c r="H21" i="14"/>
  <c r="E21" i="14"/>
  <c r="D21" i="14"/>
  <c r="C21" i="14"/>
  <c r="H20" i="14"/>
  <c r="E20" i="14"/>
  <c r="C20" i="14"/>
  <c r="B17" i="14"/>
  <c r="B30" i="14" s="1"/>
  <c r="B43" i="14" s="1"/>
  <c r="B56" i="14" s="1"/>
  <c r="B69" i="14" s="1"/>
  <c r="H12" i="14"/>
  <c r="E12" i="14"/>
  <c r="C12" i="14"/>
  <c r="H11" i="14"/>
  <c r="E11" i="14"/>
  <c r="C11" i="14"/>
  <c r="H10" i="14"/>
  <c r="E10" i="14"/>
  <c r="C10" i="14"/>
  <c r="H9" i="14"/>
  <c r="E9" i="14"/>
  <c r="C9" i="14"/>
  <c r="H8" i="14"/>
  <c r="E8" i="14"/>
  <c r="C8" i="14"/>
  <c r="H7" i="14"/>
  <c r="E7" i="14"/>
  <c r="C7" i="14"/>
  <c r="K263" i="13"/>
  <c r="M263" i="13" s="1"/>
  <c r="K260" i="13"/>
  <c r="M260" i="13" s="1"/>
  <c r="K261" i="13"/>
  <c r="M261" i="13" s="1"/>
  <c r="K262" i="13"/>
  <c r="M262" i="13" s="1"/>
  <c r="K264" i="13"/>
  <c r="M264" i="13" s="1"/>
  <c r="K265" i="13"/>
  <c r="M265" i="13" s="1"/>
  <c r="K266" i="13"/>
  <c r="M266" i="13" s="1"/>
  <c r="K267" i="13"/>
  <c r="M267" i="13" s="1"/>
  <c r="K268" i="13"/>
  <c r="M268" i="13" s="1"/>
  <c r="K269" i="13"/>
  <c r="M269" i="13" s="1"/>
  <c r="K270" i="13"/>
  <c r="M270" i="13" s="1"/>
  <c r="K271" i="13"/>
  <c r="M271" i="13" s="1"/>
  <c r="K272" i="13"/>
  <c r="M272" i="13" s="1"/>
  <c r="K273" i="13"/>
  <c r="M273" i="13" s="1"/>
  <c r="K274" i="13"/>
  <c r="M274" i="13" s="1"/>
  <c r="K275" i="13"/>
  <c r="M275" i="13" s="1"/>
  <c r="K276" i="13"/>
  <c r="M276" i="13" s="1"/>
  <c r="K17" i="13"/>
  <c r="M17" i="13" s="1"/>
  <c r="K18" i="13"/>
  <c r="M18" i="13" s="1"/>
  <c r="K19" i="13"/>
  <c r="M19" i="13" s="1"/>
  <c r="K20" i="13"/>
  <c r="M20" i="13" s="1"/>
  <c r="K21" i="13"/>
  <c r="M21" i="13" s="1"/>
  <c r="K22" i="13"/>
  <c r="M22" i="13" s="1"/>
  <c r="K23" i="13"/>
  <c r="M23" i="13" s="1"/>
  <c r="K24" i="13"/>
  <c r="M24" i="13" s="1"/>
  <c r="K25" i="13"/>
  <c r="M25" i="13" s="1"/>
  <c r="K26" i="13"/>
  <c r="K27" i="13"/>
  <c r="K28" i="13"/>
  <c r="M28" i="13" s="1"/>
  <c r="K29" i="13"/>
  <c r="M29" i="13" s="1"/>
  <c r="K30" i="13"/>
  <c r="M30" i="13" s="1"/>
  <c r="K31" i="13"/>
  <c r="M31" i="13" s="1"/>
  <c r="K32" i="13"/>
  <c r="M32" i="13" s="1"/>
  <c r="K33" i="13"/>
  <c r="M33" i="13" s="1"/>
  <c r="K34" i="13"/>
  <c r="M34" i="13" s="1"/>
  <c r="K35" i="13"/>
  <c r="M35" i="13" s="1"/>
  <c r="K36" i="13"/>
  <c r="M36" i="13" s="1"/>
  <c r="K37" i="13"/>
  <c r="M37" i="13" s="1"/>
  <c r="K38" i="13"/>
  <c r="K39" i="13"/>
  <c r="M39" i="13" s="1"/>
  <c r="K40" i="13"/>
  <c r="M40" i="13" s="1"/>
  <c r="K41" i="13"/>
  <c r="M41" i="13" s="1"/>
  <c r="K42" i="13"/>
  <c r="M42" i="13" s="1"/>
  <c r="K43" i="13"/>
  <c r="M43" i="13" s="1"/>
  <c r="K44" i="13"/>
  <c r="M44" i="13" s="1"/>
  <c r="K45" i="13"/>
  <c r="M45" i="13" s="1"/>
  <c r="K46" i="13"/>
  <c r="M46" i="13" s="1"/>
  <c r="K47" i="13"/>
  <c r="M47" i="13" s="1"/>
  <c r="K48" i="13"/>
  <c r="M48" i="13" s="1"/>
  <c r="K49" i="13"/>
  <c r="M49" i="13" s="1"/>
  <c r="K50" i="13"/>
  <c r="K51" i="13"/>
  <c r="K52" i="13"/>
  <c r="K53" i="13"/>
  <c r="M53" i="13" s="1"/>
  <c r="K54" i="13"/>
  <c r="M54" i="13" s="1"/>
  <c r="K55" i="13"/>
  <c r="M55" i="13" s="1"/>
  <c r="K56" i="13"/>
  <c r="M56" i="13" s="1"/>
  <c r="K57" i="13"/>
  <c r="M57" i="13" s="1"/>
  <c r="K58" i="13"/>
  <c r="M58" i="13" s="1"/>
  <c r="K59" i="13"/>
  <c r="M59" i="13" s="1"/>
  <c r="K60" i="13"/>
  <c r="M60" i="13" s="1"/>
  <c r="K61" i="13"/>
  <c r="M61" i="13" s="1"/>
  <c r="K62" i="13"/>
  <c r="K63" i="13"/>
  <c r="K64" i="13"/>
  <c r="K65" i="13"/>
  <c r="M65" i="13" s="1"/>
  <c r="K66" i="13"/>
  <c r="M66" i="13" s="1"/>
  <c r="K67" i="13"/>
  <c r="M67" i="13" s="1"/>
  <c r="K68" i="13"/>
  <c r="M68" i="13" s="1"/>
  <c r="K69" i="13"/>
  <c r="M69" i="13" s="1"/>
  <c r="K70" i="13"/>
  <c r="M70" i="13" s="1"/>
  <c r="K71" i="13"/>
  <c r="M71" i="13" s="1"/>
  <c r="K72" i="13"/>
  <c r="M72" i="13" s="1"/>
  <c r="K73" i="13"/>
  <c r="M73" i="13" s="1"/>
  <c r="K74" i="13"/>
  <c r="K75" i="13"/>
  <c r="K76" i="13"/>
  <c r="K77" i="13"/>
  <c r="M77" i="13" s="1"/>
  <c r="K78" i="13"/>
  <c r="M78" i="13" s="1"/>
  <c r="K79" i="13"/>
  <c r="M79" i="13" s="1"/>
  <c r="K80" i="13"/>
  <c r="M80" i="13" s="1"/>
  <c r="K81" i="13"/>
  <c r="M81" i="13" s="1"/>
  <c r="K82" i="13"/>
  <c r="M82" i="13" s="1"/>
  <c r="K83" i="13"/>
  <c r="M83" i="13" s="1"/>
  <c r="K84" i="13"/>
  <c r="M84" i="13" s="1"/>
  <c r="K85" i="13"/>
  <c r="M85" i="13" s="1"/>
  <c r="K86" i="13"/>
  <c r="K87" i="13"/>
  <c r="M87" i="13" s="1"/>
  <c r="K88" i="13"/>
  <c r="M88" i="13" s="1"/>
  <c r="K89" i="13"/>
  <c r="M89" i="13" s="1"/>
  <c r="K90" i="13"/>
  <c r="M90" i="13" s="1"/>
  <c r="K91" i="13"/>
  <c r="M91" i="13" s="1"/>
  <c r="K92" i="13"/>
  <c r="M92" i="13" s="1"/>
  <c r="K93" i="13"/>
  <c r="M93" i="13" s="1"/>
  <c r="K94" i="13"/>
  <c r="M94" i="13" s="1"/>
  <c r="K95" i="13"/>
  <c r="M95" i="13" s="1"/>
  <c r="K96" i="13"/>
  <c r="M96" i="13" s="1"/>
  <c r="K97" i="13"/>
  <c r="M97" i="13" s="1"/>
  <c r="K98" i="13"/>
  <c r="M98" i="13" s="1"/>
  <c r="K99" i="13"/>
  <c r="M99" i="13" s="1"/>
  <c r="K100" i="13"/>
  <c r="M100" i="13" s="1"/>
  <c r="K101" i="13"/>
  <c r="M101" i="13" s="1"/>
  <c r="K102" i="13"/>
  <c r="M102" i="13" s="1"/>
  <c r="K103" i="13"/>
  <c r="M103" i="13" s="1"/>
  <c r="K104" i="13"/>
  <c r="M104" i="13" s="1"/>
  <c r="K105" i="13"/>
  <c r="M105" i="13" s="1"/>
  <c r="K106" i="13"/>
  <c r="M106" i="13" s="1"/>
  <c r="K107" i="13"/>
  <c r="M107" i="13" s="1"/>
  <c r="K108" i="13"/>
  <c r="M108" i="13" s="1"/>
  <c r="K109" i="13"/>
  <c r="M109" i="13" s="1"/>
  <c r="K110" i="13"/>
  <c r="M110" i="13" s="1"/>
  <c r="K111" i="13"/>
  <c r="M111" i="13" s="1"/>
  <c r="K112" i="13"/>
  <c r="M112" i="13" s="1"/>
  <c r="K113" i="13"/>
  <c r="M113" i="13" s="1"/>
  <c r="K114" i="13"/>
  <c r="M114" i="13" s="1"/>
  <c r="K115" i="13"/>
  <c r="M115" i="13" s="1"/>
  <c r="K116" i="13"/>
  <c r="M116" i="13" s="1"/>
  <c r="K117" i="13"/>
  <c r="M117" i="13" s="1"/>
  <c r="K118" i="13"/>
  <c r="M118" i="13" s="1"/>
  <c r="K119" i="13"/>
  <c r="M119" i="13" s="1"/>
  <c r="K120" i="13"/>
  <c r="M120" i="13" s="1"/>
  <c r="K121" i="13"/>
  <c r="M121" i="13" s="1"/>
  <c r="K122" i="13"/>
  <c r="M122" i="13" s="1"/>
  <c r="K123" i="13"/>
  <c r="M123" i="13" s="1"/>
  <c r="K124" i="13"/>
  <c r="M124" i="13" s="1"/>
  <c r="K125" i="13"/>
  <c r="M125" i="13" s="1"/>
  <c r="K126" i="13"/>
  <c r="M126" i="13" s="1"/>
  <c r="K127" i="13"/>
  <c r="M127" i="13" s="1"/>
  <c r="K128" i="13"/>
  <c r="M128" i="13" s="1"/>
  <c r="K129" i="13"/>
  <c r="M129" i="13" s="1"/>
  <c r="K130" i="13"/>
  <c r="M130" i="13" s="1"/>
  <c r="K131" i="13"/>
  <c r="M131" i="13" s="1"/>
  <c r="K132" i="13"/>
  <c r="M132" i="13" s="1"/>
  <c r="K133" i="13"/>
  <c r="M133" i="13" s="1"/>
  <c r="K134" i="13"/>
  <c r="M134" i="13" s="1"/>
  <c r="K135" i="13"/>
  <c r="M135" i="13" s="1"/>
  <c r="K136" i="13"/>
  <c r="M136" i="13" s="1"/>
  <c r="K137" i="13"/>
  <c r="M137" i="13" s="1"/>
  <c r="K138" i="13"/>
  <c r="M138" i="13" s="1"/>
  <c r="K139" i="13"/>
  <c r="M139" i="13" s="1"/>
  <c r="K140" i="13"/>
  <c r="M140" i="13" s="1"/>
  <c r="K141" i="13"/>
  <c r="M141" i="13" s="1"/>
  <c r="K142" i="13"/>
  <c r="M142" i="13" s="1"/>
  <c r="K143" i="13"/>
  <c r="M143" i="13" s="1"/>
  <c r="K144" i="13"/>
  <c r="M144" i="13" s="1"/>
  <c r="K145" i="13"/>
  <c r="M145" i="13" s="1"/>
  <c r="K146" i="13"/>
  <c r="M146" i="13" s="1"/>
  <c r="K147" i="13"/>
  <c r="M147" i="13" s="1"/>
  <c r="K148" i="13"/>
  <c r="M148" i="13" s="1"/>
  <c r="K149" i="13"/>
  <c r="M149" i="13" s="1"/>
  <c r="K150" i="13"/>
  <c r="M150" i="13" s="1"/>
  <c r="K151" i="13"/>
  <c r="M151" i="13" s="1"/>
  <c r="K152" i="13"/>
  <c r="M152" i="13" s="1"/>
  <c r="K153" i="13"/>
  <c r="M153" i="13" s="1"/>
  <c r="K154" i="13"/>
  <c r="M154" i="13" s="1"/>
  <c r="K155" i="13"/>
  <c r="M155" i="13" s="1"/>
  <c r="K156" i="13"/>
  <c r="M156" i="13" s="1"/>
  <c r="K157" i="13"/>
  <c r="M157" i="13" s="1"/>
  <c r="K158" i="13"/>
  <c r="M158" i="13" s="1"/>
  <c r="K159" i="13"/>
  <c r="M159" i="13" s="1"/>
  <c r="K160" i="13"/>
  <c r="M160" i="13" s="1"/>
  <c r="K161" i="13"/>
  <c r="M161" i="13" s="1"/>
  <c r="K162" i="13"/>
  <c r="M162" i="13" s="1"/>
  <c r="K163" i="13"/>
  <c r="M163" i="13" s="1"/>
  <c r="K164" i="13"/>
  <c r="M164" i="13" s="1"/>
  <c r="K165" i="13"/>
  <c r="M165" i="13" s="1"/>
  <c r="K166" i="13"/>
  <c r="M166" i="13" s="1"/>
  <c r="K167" i="13"/>
  <c r="M167" i="13" s="1"/>
  <c r="K168" i="13"/>
  <c r="M168" i="13" s="1"/>
  <c r="K169" i="13"/>
  <c r="M169" i="13" s="1"/>
  <c r="K170" i="13"/>
  <c r="M170" i="13" s="1"/>
  <c r="K171" i="13"/>
  <c r="M171" i="13" s="1"/>
  <c r="K172" i="13"/>
  <c r="M172" i="13" s="1"/>
  <c r="K173" i="13"/>
  <c r="M173" i="13" s="1"/>
  <c r="K174" i="13"/>
  <c r="M174" i="13" s="1"/>
  <c r="K175" i="13"/>
  <c r="M175" i="13" s="1"/>
  <c r="K176" i="13"/>
  <c r="M176" i="13" s="1"/>
  <c r="K177" i="13"/>
  <c r="M177" i="13" s="1"/>
  <c r="K178" i="13"/>
  <c r="M178" i="13" s="1"/>
  <c r="K179" i="13"/>
  <c r="M179" i="13" s="1"/>
  <c r="K180" i="13"/>
  <c r="M180" i="13" s="1"/>
  <c r="K181" i="13"/>
  <c r="M181" i="13" s="1"/>
  <c r="K182" i="13"/>
  <c r="M182" i="13" s="1"/>
  <c r="K183" i="13"/>
  <c r="M183" i="13" s="1"/>
  <c r="K184" i="13"/>
  <c r="M184" i="13" s="1"/>
  <c r="K185" i="13"/>
  <c r="M185" i="13" s="1"/>
  <c r="K186" i="13"/>
  <c r="M186" i="13" s="1"/>
  <c r="K187" i="13"/>
  <c r="M187" i="13" s="1"/>
  <c r="K188" i="13"/>
  <c r="M188" i="13" s="1"/>
  <c r="K189" i="13"/>
  <c r="M189" i="13" s="1"/>
  <c r="K190" i="13"/>
  <c r="M190" i="13" s="1"/>
  <c r="K191" i="13"/>
  <c r="M191" i="13" s="1"/>
  <c r="K192" i="13"/>
  <c r="M192" i="13" s="1"/>
  <c r="K193" i="13"/>
  <c r="M193" i="13" s="1"/>
  <c r="K194" i="13"/>
  <c r="M194" i="13" s="1"/>
  <c r="K195" i="13"/>
  <c r="M195" i="13" s="1"/>
  <c r="K196" i="13"/>
  <c r="M196" i="13" s="1"/>
  <c r="K197" i="13"/>
  <c r="M197" i="13" s="1"/>
  <c r="K198" i="13"/>
  <c r="M198" i="13" s="1"/>
  <c r="K199" i="13"/>
  <c r="M199" i="13" s="1"/>
  <c r="K200" i="13"/>
  <c r="M200" i="13" s="1"/>
  <c r="K201" i="13"/>
  <c r="M201" i="13" s="1"/>
  <c r="K202" i="13"/>
  <c r="M202" i="13" s="1"/>
  <c r="K203" i="13"/>
  <c r="M203" i="13" s="1"/>
  <c r="K204" i="13"/>
  <c r="M204" i="13" s="1"/>
  <c r="K205" i="13"/>
  <c r="M205" i="13" s="1"/>
  <c r="K206" i="13"/>
  <c r="M206" i="13" s="1"/>
  <c r="K207" i="13"/>
  <c r="M207" i="13" s="1"/>
  <c r="K208" i="13"/>
  <c r="M208" i="13" s="1"/>
  <c r="K209" i="13"/>
  <c r="M209" i="13" s="1"/>
  <c r="K210" i="13"/>
  <c r="M210" i="13" s="1"/>
  <c r="K211" i="13"/>
  <c r="M211" i="13" s="1"/>
  <c r="K212" i="13"/>
  <c r="M212" i="13" s="1"/>
  <c r="K213" i="13"/>
  <c r="M213" i="13" s="1"/>
  <c r="K214" i="13"/>
  <c r="M214" i="13" s="1"/>
  <c r="K215" i="13"/>
  <c r="M215" i="13" s="1"/>
  <c r="K216" i="13"/>
  <c r="M216" i="13" s="1"/>
  <c r="K217" i="13"/>
  <c r="M217" i="13" s="1"/>
  <c r="K218" i="13"/>
  <c r="M218" i="13" s="1"/>
  <c r="K219" i="13"/>
  <c r="M219" i="13" s="1"/>
  <c r="K220" i="13"/>
  <c r="M220" i="13" s="1"/>
  <c r="K221" i="13"/>
  <c r="M221" i="13" s="1"/>
  <c r="K222" i="13"/>
  <c r="M222" i="13" s="1"/>
  <c r="K223" i="13"/>
  <c r="M223" i="13" s="1"/>
  <c r="K224" i="13"/>
  <c r="M224" i="13" s="1"/>
  <c r="K225" i="13"/>
  <c r="M225" i="13" s="1"/>
  <c r="K226" i="13"/>
  <c r="M226" i="13" s="1"/>
  <c r="K227" i="13"/>
  <c r="M227" i="13" s="1"/>
  <c r="K228" i="13"/>
  <c r="M228" i="13" s="1"/>
  <c r="K229" i="13"/>
  <c r="M229" i="13" s="1"/>
  <c r="K230" i="13"/>
  <c r="M230" i="13" s="1"/>
  <c r="K231" i="13"/>
  <c r="M231" i="13" s="1"/>
  <c r="K232" i="13"/>
  <c r="M232" i="13" s="1"/>
  <c r="K233" i="13"/>
  <c r="M233" i="13" s="1"/>
  <c r="K234" i="13"/>
  <c r="M234" i="13" s="1"/>
  <c r="K235" i="13"/>
  <c r="M235" i="13" s="1"/>
  <c r="K236" i="13"/>
  <c r="M236" i="13" s="1"/>
  <c r="K237" i="13"/>
  <c r="M237" i="13" s="1"/>
  <c r="K238" i="13"/>
  <c r="M238" i="13" s="1"/>
  <c r="K239" i="13"/>
  <c r="M239" i="13" s="1"/>
  <c r="K240" i="13"/>
  <c r="M240" i="13" s="1"/>
  <c r="K241" i="13"/>
  <c r="M241" i="13" s="1"/>
  <c r="K242" i="13"/>
  <c r="M242" i="13" s="1"/>
  <c r="K243" i="13"/>
  <c r="M243" i="13" s="1"/>
  <c r="K244" i="13"/>
  <c r="M244" i="13" s="1"/>
  <c r="K245" i="13"/>
  <c r="M245" i="13" s="1"/>
  <c r="K246" i="13"/>
  <c r="M246" i="13" s="1"/>
  <c r="K247" i="13"/>
  <c r="M247" i="13" s="1"/>
  <c r="K248" i="13"/>
  <c r="M248" i="13" s="1"/>
  <c r="K249" i="13"/>
  <c r="M249" i="13" s="1"/>
  <c r="K250" i="13"/>
  <c r="M250" i="13" s="1"/>
  <c r="K251" i="13"/>
  <c r="M251" i="13" s="1"/>
  <c r="K252" i="13"/>
  <c r="M252" i="13" s="1"/>
  <c r="K253" i="13"/>
  <c r="M253" i="13" s="1"/>
  <c r="K254" i="13"/>
  <c r="M254" i="13" s="1"/>
  <c r="K255" i="13"/>
  <c r="M255" i="13" s="1"/>
  <c r="K256" i="13"/>
  <c r="M256" i="13" s="1"/>
  <c r="K257" i="13"/>
  <c r="M257" i="13" s="1"/>
  <c r="K258" i="13"/>
  <c r="M258" i="13" s="1"/>
  <c r="K259" i="13"/>
  <c r="M259" i="13" s="1"/>
  <c r="M26" i="13"/>
  <c r="M27" i="13"/>
  <c r="M38" i="13"/>
  <c r="M50" i="13"/>
  <c r="M51" i="13"/>
  <c r="M52" i="13"/>
  <c r="M62" i="13"/>
  <c r="M63" i="13"/>
  <c r="M64" i="13"/>
  <c r="M74" i="13"/>
  <c r="M75" i="13"/>
  <c r="M76" i="13"/>
  <c r="M86" i="13"/>
  <c r="K16" i="13"/>
  <c r="M16" i="13" s="1"/>
  <c r="C33" i="14" l="1"/>
  <c r="D51" i="14"/>
  <c r="C38" i="14"/>
  <c r="D50" i="14"/>
  <c r="C37" i="14"/>
  <c r="C36" i="14"/>
  <c r="D64" i="14"/>
  <c r="C51" i="14"/>
  <c r="D63" i="14"/>
  <c r="C50" i="14"/>
  <c r="D62" i="14"/>
  <c r="C49" i="14"/>
  <c r="C35" i="14"/>
  <c r="D48" i="14"/>
  <c r="C34" i="14"/>
  <c r="D47" i="14"/>
  <c r="D46" i="14"/>
  <c r="C46" i="14" s="1"/>
  <c r="D77" i="14" l="1"/>
  <c r="C77" i="14" s="1"/>
  <c r="C64" i="14"/>
  <c r="D76" i="14"/>
  <c r="C76" i="14" s="1"/>
  <c r="C63" i="14"/>
  <c r="D75" i="14"/>
  <c r="C75" i="14" s="1"/>
  <c r="C62" i="14"/>
  <c r="C48" i="14"/>
  <c r="D61" i="14"/>
  <c r="D59" i="14"/>
  <c r="C59" i="14" s="1"/>
  <c r="D60" i="14"/>
  <c r="C47" i="14"/>
  <c r="D74" i="14" l="1"/>
  <c r="C74" i="14" s="1"/>
  <c r="C61" i="14"/>
  <c r="D72" i="14"/>
  <c r="C72" i="14" s="1"/>
  <c r="D73" i="14"/>
  <c r="C73" i="14" s="1"/>
  <c r="C60" i="1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<sst xmlns="http://schemas.openxmlformats.org/spreadsheetml/2006/main" count="1030" uniqueCount="81">
  <si>
    <t>CORTE Y MECANIZADO DE HINCAS</t>
  </si>
  <si>
    <t>DATOS DE PROYECTO</t>
  </si>
  <si>
    <t>Proyecto:</t>
  </si>
  <si>
    <t>ISFV ATALAYA</t>
  </si>
  <si>
    <t>Población:</t>
  </si>
  <si>
    <t>VILLENA</t>
  </si>
  <si>
    <t>Provincia:</t>
  </si>
  <si>
    <t>ALICANTE</t>
  </si>
  <si>
    <t>MEDIDAS</t>
  </si>
  <si>
    <t>PV</t>
  </si>
  <si>
    <t>Nº TRACKER</t>
  </si>
  <si>
    <t>Nº DE HINCA</t>
  </si>
  <si>
    <t>FILA</t>
  </si>
  <si>
    <t>ALTURA HINCA (ANTES DEL CORTE) (mm)</t>
  </si>
  <si>
    <t>CORTE (mm)</t>
  </si>
  <si>
    <t>ALTURA TRAS EL CORTE (mm)</t>
  </si>
  <si>
    <t>LONGITUD NOMINAL PERFIL (mm)</t>
  </si>
  <si>
    <t>PROFUNDIDAD ALCANZADA HINCADO (mm)</t>
  </si>
  <si>
    <t>PROFUNDIDAD  NOMINAL (mm)</t>
  </si>
  <si>
    <t>% HINCADO</t>
  </si>
  <si>
    <t>14/2</t>
  </si>
  <si>
    <t>4n</t>
  </si>
  <si>
    <t>Motora</t>
  </si>
  <si>
    <t>3n</t>
  </si>
  <si>
    <t>2n</t>
  </si>
  <si>
    <t>1n</t>
  </si>
  <si>
    <t>MP</t>
  </si>
  <si>
    <t>1S</t>
  </si>
  <si>
    <t>2S</t>
  </si>
  <si>
    <t>3S</t>
  </si>
  <si>
    <t>4S</t>
  </si>
  <si>
    <t>1s</t>
  </si>
  <si>
    <t>2s</t>
  </si>
  <si>
    <t>3s</t>
  </si>
  <si>
    <t>4s</t>
  </si>
  <si>
    <t>MP-FC</t>
  </si>
  <si>
    <t>Conducida</t>
  </si>
  <si>
    <t>310</t>
  </si>
  <si>
    <t>280</t>
  </si>
  <si>
    <t>OBSERVACIONES</t>
  </si>
  <si>
    <t>DATOS</t>
  </si>
  <si>
    <t xml:space="preserve">Tipo POT (Validación o Rechazo) </t>
  </si>
  <si>
    <t>Validación</t>
  </si>
  <si>
    <t>Fecha</t>
  </si>
  <si>
    <t>Condiciones de terreno</t>
  </si>
  <si>
    <t>Seco</t>
  </si>
  <si>
    <t>Posición perfil (Expuesto o Resguardo)</t>
  </si>
  <si>
    <t>Resguardo</t>
  </si>
  <si>
    <t xml:space="preserve">Tipo de perfil </t>
  </si>
  <si>
    <t>C150</t>
  </si>
  <si>
    <t>Hinca</t>
  </si>
  <si>
    <t>FC-4N</t>
  </si>
  <si>
    <t xml:space="preserve">Zona </t>
  </si>
  <si>
    <t>PV14-2</t>
  </si>
  <si>
    <t>Nº de Tracker</t>
  </si>
  <si>
    <t>Altura de hinca (mm)</t>
  </si>
  <si>
    <t>Altura de apliación (mm)</t>
  </si>
  <si>
    <t>RESULTADOS</t>
  </si>
  <si>
    <t>ENSAYO</t>
  </si>
  <si>
    <t>CARGA</t>
  </si>
  <si>
    <t>TEÓRICO (KN)</t>
  </si>
  <si>
    <t xml:space="preserve">TEÓRICO (Kg) </t>
  </si>
  <si>
    <t>REAL (KN)</t>
  </si>
  <si>
    <t>REAL (Kg)</t>
  </si>
  <si>
    <t>DESPLAZ. (mm)</t>
  </si>
  <si>
    <t>RESULTADO (OK/NO OK)</t>
  </si>
  <si>
    <t>TOLERANCIA (mm)</t>
  </si>
  <si>
    <t>TRACCIÓN</t>
  </si>
  <si>
    <r>
      <t>M1</t>
    </r>
    <r>
      <rPr>
        <b/>
        <sz val="6"/>
        <color rgb="FF000000"/>
        <rFont val="Aptos Narrow"/>
        <family val="2"/>
      </rPr>
      <t xml:space="preserve"> ELUtracción x0,50</t>
    </r>
  </si>
  <si>
    <t>&lt;5</t>
  </si>
  <si>
    <r>
      <t>M2</t>
    </r>
    <r>
      <rPr>
        <b/>
        <sz val="6"/>
        <color rgb="FF000000"/>
        <rFont val="Aptos Narrow"/>
        <family val="2"/>
      </rPr>
      <t xml:space="preserve"> ELUtracción x0,70</t>
    </r>
  </si>
  <si>
    <t>&lt;10</t>
  </si>
  <si>
    <t>CORTANTE</t>
  </si>
  <si>
    <r>
      <t xml:space="preserve">M1 </t>
    </r>
    <r>
      <rPr>
        <b/>
        <sz val="6"/>
        <color rgb="FF000000"/>
        <rFont val="Aptos Narrow"/>
        <family val="2"/>
      </rPr>
      <t>ELUtracción x0,50</t>
    </r>
  </si>
  <si>
    <r>
      <t>M2</t>
    </r>
    <r>
      <rPr>
        <b/>
        <sz val="6"/>
        <color rgb="FF000000"/>
        <rFont val="Aptos Narrow"/>
        <family val="2"/>
      </rPr>
      <t xml:space="preserve"> Descarga</t>
    </r>
  </si>
  <si>
    <r>
      <t>M3</t>
    </r>
    <r>
      <rPr>
        <b/>
        <sz val="6"/>
        <color rgb="FF000000"/>
        <rFont val="Aptos Narrow"/>
        <family val="2"/>
      </rPr>
      <t xml:space="preserve"> ELUtracción x0,70</t>
    </r>
  </si>
  <si>
    <t>&lt;15</t>
  </si>
  <si>
    <r>
      <t>M4</t>
    </r>
    <r>
      <rPr>
        <b/>
        <sz val="6"/>
        <color rgb="FF000000"/>
        <rFont val="Aptos Narrow"/>
        <family val="2"/>
      </rPr>
      <t xml:space="preserve"> Descarga</t>
    </r>
  </si>
  <si>
    <t>FC-4S</t>
  </si>
  <si>
    <t>W6</t>
  </si>
  <si>
    <t>FM-M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</si>
</sst>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8"/>
      <color rgb="FF000000"/>
      <name val="Aptos Narrow"/>
      <family val="2"/>
    </font>
    <font>
      <sz val="8"/>
      <color rgb="FFFF0000"/>
      <name val="Aptos Narrow"/>
      <family val="2"/>
    </font>
    <font>
      <b/>
      <sz val="8"/>
      <color rgb="FF000000"/>
      <name val="Aptos Narrow"/>
      <family val="2"/>
    </font>
    <font>
      <b/>
      <sz val="5"/>
      <color rgb="FF000000"/>
      <name val="Aptos Narrow"/>
      <family val="2"/>
    </font>
    <font>
      <b/>
      <sz val="6"/>
      <color rgb="FFFF0000"/>
      <name val="Aptos Narrow"/>
      <family val="2"/>
    </font>
    <font>
      <b/>
      <sz val="6"/>
      <color rgb="FF000000"/>
      <name val="Aptos Narrow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ADADAD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3" tint="9.9978637043366805E-2"/>
      </bottom>
      <diagonal/>
    </border>
    <border>
      <left/>
      <right/>
      <top/>
      <bottom style="medium">
        <color theme="3" tint="9.9978637043366805E-2"/>
      </bottom>
      <diagonal/>
    </border>
    <border>
      <left/>
      <right style="medium">
        <color indexed="64"/>
      </right>
      <top/>
      <bottom style="medium">
        <color theme="3" tint="9.9978637043366805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" fillId="2" borderId="4" xfId="0" applyNumberFormat="1" applyFont="1" applyFill="1" applyBorder="1" applyAlignment="1">
      <alignment vertical="center"/>
    </xf>
    <xf numFmtId="49" fontId="1" fillId="0" borderId="4" xfId="0" applyNumberFormat="1" applyFont="1" applyBorder="1" applyAlignment="1">
      <alignment horizontal="right" vertical="center"/>
    </xf>
    <xf numFmtId="49" fontId="2" fillId="2" borderId="6" xfId="0" applyNumberFormat="1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10" fontId="0" fillId="3" borderId="18" xfId="0" applyNumberForma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4" fontId="7" fillId="3" borderId="8" xfId="0" applyNumberFormat="1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2" fontId="7" fillId="3" borderId="8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0</xdr:rowOff>
    </xdr:from>
    <xdr:to>
      <xdr:col>4</xdr:col>
      <xdr:colOff>53340</xdr:colOff>
      <xdr:row>3</xdr:row>
      <xdr:rowOff>72704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6A8240-4A96-4F8E-A1C3-A85E7D368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64" t="12076"/>
        <a:stretch/>
      </xdr:blipFill>
      <xdr:spPr>
        <a:xfrm>
          <a:off x="381000" y="0"/>
          <a:ext cx="1691640" cy="62515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C1:M285"/>
  <sheetViews>
    <sheetView showGridLines="0" tabSelected="1" topLeftCell="B1" zoomScale="115" zoomScaleNormal="145" workbookViewId="0">
      <selection activeCell="G241" sqref="G241"/>
    </sheetView>
  </sheetViews>
  <sheetFormatPr baseColWidth="10" defaultColWidth="11.54296875" defaultRowHeight="14.5" x14ac:dyDescent="0.35"/>
  <cols>
    <col min="1" max="2" width="1.54296875" style="1" customWidth="1"/>
    <col min="3" max="3" width="13.1796875" style="28" bestFit="1" customWidth="1"/>
    <col min="4" max="4" width="13.1796875" style="1" customWidth="1"/>
    <col min="5" max="5" width="11.81640625" style="1" bestFit="1" customWidth="1"/>
    <col min="6" max="6" width="11.81640625" style="1" customWidth="1"/>
    <col min="7" max="7" width="15.81640625" style="1" customWidth="1"/>
    <col min="8" max="8" width="11" style="1" bestFit="1" customWidth="1"/>
    <col min="9" max="9" width="13.1796875" style="1" customWidth="1"/>
    <col min="10" max="10" width="14.54296875" style="1" bestFit="1" customWidth="1"/>
    <col min="11" max="12" width="18.453125" style="1" bestFit="1" customWidth="1"/>
    <col min="13" max="13" width="15.54296875" style="1" bestFit="1" customWidth="1"/>
    <col min="14" max="16384" width="11.54296875" style="1"/>
  </cols>
  <sheetData>
    <row r="1" spans="3:13" ht="14.5" customHeight="1" x14ac:dyDescent="0.35">
      <c r="C1" s="22"/>
      <c r="D1" s="2"/>
      <c r="E1" s="2"/>
      <c r="F1" s="2"/>
      <c r="G1" s="17"/>
      <c r="H1" s="17"/>
      <c r="I1" s="17"/>
      <c r="J1" s="69" t="s">
        <v>0</v>
      </c>
      <c r="K1" s="69"/>
      <c r="L1" s="69"/>
      <c r="M1" s="70"/>
    </row>
    <row r="2" spans="3:13" ht="14.5" customHeight="1" x14ac:dyDescent="0.35">
      <c r="C2" s="23"/>
      <c r="G2" s="18"/>
      <c r="H2" s="18"/>
      <c r="I2" s="18"/>
      <c r="J2" s="71"/>
      <c r="K2" s="71"/>
      <c r="L2" s="71"/>
      <c r="M2" s="72"/>
    </row>
    <row r="3" spans="3:13" ht="15" customHeight="1" thickBot="1" x14ac:dyDescent="0.4">
      <c r="C3" s="24"/>
      <c r="D3" s="5"/>
      <c r="E3" s="5"/>
      <c r="F3" s="5"/>
      <c r="G3" s="19"/>
      <c r="H3" s="19"/>
      <c r="I3" s="19"/>
      <c r="J3" s="73"/>
      <c r="K3" s="73"/>
      <c r="L3" s="73"/>
      <c r="M3" s="74"/>
    </row>
    <row r="4" spans="3:13" ht="7" customHeight="1" x14ac:dyDescent="0.35">
      <c r="C4" s="22"/>
      <c r="D4" s="2"/>
      <c r="E4" s="2"/>
      <c r="F4" s="2"/>
      <c r="G4" s="2"/>
      <c r="H4" s="2"/>
      <c r="I4" s="2"/>
      <c r="J4" s="2"/>
      <c r="K4" s="2"/>
      <c r="L4" s="2"/>
      <c r="M4" s="3"/>
    </row>
    <row r="5" spans="3:13" ht="15.5" x14ac:dyDescent="0.35">
      <c r="C5" s="25" t="s">
        <v>1</v>
      </c>
      <c r="D5" s="11"/>
      <c r="E5" s="12"/>
      <c r="F5" s="12"/>
      <c r="G5" s="12"/>
      <c r="H5" s="12"/>
      <c r="I5" s="12"/>
      <c r="J5" s="12"/>
      <c r="K5" s="12"/>
      <c r="L5" s="12"/>
      <c r="M5" s="13"/>
    </row>
    <row r="6" spans="3:13" ht="7" customHeight="1" x14ac:dyDescent="0.35">
      <c r="C6" s="23"/>
      <c r="M6" s="4"/>
    </row>
    <row r="7" spans="3:13" x14ac:dyDescent="0.35">
      <c r="C7" s="26" t="s">
        <v>2</v>
      </c>
      <c r="D7" s="1" t="s">
        <v>3</v>
      </c>
      <c r="M7" s="4"/>
    </row>
    <row r="8" spans="3:13" ht="7" customHeight="1" x14ac:dyDescent="0.35">
      <c r="C8" s="26"/>
      <c r="E8" s="7"/>
      <c r="F8" s="7"/>
      <c r="M8" s="4"/>
    </row>
    <row r="9" spans="3:13" x14ac:dyDescent="0.35">
      <c r="C9" s="26" t="s">
        <v>4</v>
      </c>
      <c r="D9" s="1" t="s">
        <v>5</v>
      </c>
      <c r="E9" s="10"/>
      <c r="F9" s="10"/>
      <c r="G9" s="10"/>
      <c r="H9" s="10"/>
      <c r="I9" s="10"/>
      <c r="J9" s="10"/>
      <c r="K9" s="10"/>
      <c r="L9" s="7"/>
      <c r="M9" s="20"/>
    </row>
    <row r="10" spans="3:13" x14ac:dyDescent="0.35">
      <c r="C10" s="26" t="s">
        <v>6</v>
      </c>
      <c r="D10" s="1" t="s">
        <v>7</v>
      </c>
      <c r="E10" s="7"/>
      <c r="F10" s="7"/>
      <c r="G10" s="10"/>
      <c r="H10" s="9"/>
      <c r="I10" s="9"/>
      <c r="J10" s="10"/>
      <c r="K10" s="10"/>
      <c r="L10" s="7"/>
      <c r="M10" s="21"/>
    </row>
    <row r="11" spans="3:13" ht="7" customHeight="1" x14ac:dyDescent="0.35">
      <c r="C11" s="26"/>
      <c r="E11" s="7"/>
      <c r="F11" s="7"/>
      <c r="M11" s="4"/>
    </row>
    <row r="12" spans="3:13" ht="7" customHeight="1" x14ac:dyDescent="0.35">
      <c r="C12" s="23"/>
      <c r="M12" s="4"/>
    </row>
    <row r="13" spans="3:13" ht="16" thickBot="1" x14ac:dyDescent="0.4">
      <c r="C13" s="27" t="s">
        <v>8</v>
      </c>
      <c r="D13" s="14"/>
      <c r="E13" s="15"/>
      <c r="F13" s="15"/>
      <c r="G13" s="15"/>
      <c r="H13" s="15"/>
      <c r="I13" s="15"/>
      <c r="J13" s="15"/>
      <c r="K13" s="15"/>
      <c r="L13" s="15"/>
      <c r="M13" s="16"/>
    </row>
    <row r="14" spans="3:13" ht="7" customHeight="1" thickBot="1" x14ac:dyDescent="0.4">
      <c r="C14" s="24"/>
      <c r="D14" s="5"/>
      <c r="E14" s="5"/>
      <c r="F14" s="5"/>
      <c r="G14" s="5"/>
      <c r="H14" s="5"/>
      <c r="I14" s="5"/>
      <c r="J14" s="5"/>
      <c r="K14" s="5"/>
      <c r="L14" s="5"/>
      <c r="M14" s="6"/>
    </row>
    <row r="15" spans="3:13" ht="43.5" x14ac:dyDescent="0.35">
      <c r="C15" s="29" t="s">
        <v>9</v>
      </c>
      <c r="D15" s="34" t="s">
        <v>10</v>
      </c>
      <c r="E15" s="30" t="s">
        <v>11</v>
      </c>
      <c r="F15" s="46" t="s">
        <v>12</v>
      </c>
      <c r="G15" s="30" t="s">
        <v>13</v>
      </c>
      <c r="H15" s="30" t="s">
        <v>14</v>
      </c>
      <c r="I15" s="34" t="s">
        <v>15</v>
      </c>
      <c r="J15" s="30" t="s">
        <v>16</v>
      </c>
      <c r="K15" s="34" t="s">
        <v>17</v>
      </c>
      <c r="L15" s="30" t="s">
        <v>18</v>
      </c>
      <c r="M15" s="34" t="s">
        <v>19</v>
      </c>
    </row>
    <row r="16" spans="3:13" hidden="1" x14ac:dyDescent="0.35">
      <c r="C16" s="37" t="s">
        <v>20</v>
      </c>
      <c r="D16" s="35">
        <v>3</v>
      </c>
      <c r="E16" s="8" t="s">
        <v>21</v>
      </c>
      <c r="F16" s="45" t="s">
        <v>22</v>
      </c>
      <c r="G16" s="8">
        <v>1220</v>
      </c>
      <c r="H16" s="8"/>
      <c r="I16" s="35"/>
      <c r="J16" s="8">
        <v>3255</v>
      </c>
      <c r="K16" s="35">
        <f>+J16-G16</f>
        <v>2035</v>
      </c>
      <c r="L16" s="8">
        <v>1800</v>
      </c>
      <c r="M16" s="38">
        <f>+K16/L16</f>
        <v>1.1305555555555555</v>
      </c>
    </row>
    <row r="17" spans="3:13" hidden="1" x14ac:dyDescent="0.35">
      <c r="C17" s="37" t="s">
        <v>20</v>
      </c>
      <c r="D17" s="35">
        <v>3</v>
      </c>
      <c r="E17" s="8" t="s">
        <v>23</v>
      </c>
      <c r="F17" s="45" t="s">
        <v>22</v>
      </c>
      <c r="G17" s="8">
        <v>1095</v>
      </c>
      <c r="H17" s="8"/>
      <c r="I17" s="35"/>
      <c r="J17" s="8">
        <v>3255</v>
      </c>
      <c r="K17" s="35">
        <f t="shared" ref="K17:K80" si="0">+J17-G17</f>
        <v>2160</v>
      </c>
      <c r="L17" s="8">
        <v>1800</v>
      </c>
      <c r="M17" s="38">
        <f t="shared" ref="M17:M80" si="1">+K17/L17</f>
        <v>1.2</v>
      </c>
    </row>
    <row r="18" spans="3:13" hidden="1" x14ac:dyDescent="0.35">
      <c r="C18" s="37" t="s">
        <v>20</v>
      </c>
      <c r="D18" s="35">
        <v>3</v>
      </c>
      <c r="E18" s="8" t="s">
        <v>24</v>
      </c>
      <c r="F18" s="45" t="s">
        <v>22</v>
      </c>
      <c r="G18" s="8">
        <v>1140</v>
      </c>
      <c r="H18" s="8"/>
      <c r="I18" s="35"/>
      <c r="J18" s="8">
        <v>3255</v>
      </c>
      <c r="K18" s="35">
        <f t="shared" si="0"/>
        <v>2115</v>
      </c>
      <c r="L18" s="8">
        <v>1800</v>
      </c>
      <c r="M18" s="38">
        <f t="shared" si="1"/>
        <v>1.175</v>
      </c>
    </row>
    <row r="19" spans="3:13" hidden="1" x14ac:dyDescent="0.35">
      <c r="C19" s="37" t="s">
        <v>20</v>
      </c>
      <c r="D19" s="35">
        <v>3</v>
      </c>
      <c r="E19" s="8" t="s">
        <v>25</v>
      </c>
      <c r="F19" s="45" t="s">
        <v>22</v>
      </c>
      <c r="G19" s="8">
        <v>1125</v>
      </c>
      <c r="H19" s="8"/>
      <c r="I19" s="35"/>
      <c r="J19" s="8">
        <v>3255</v>
      </c>
      <c r="K19" s="35">
        <f t="shared" si="0"/>
        <v>2130</v>
      </c>
      <c r="L19" s="8">
        <v>1800</v>
      </c>
      <c r="M19" s="38">
        <f t="shared" si="1"/>
        <v>1.1833333333333333</v>
      </c>
    </row>
    <row r="20" spans="3:13" hidden="1" x14ac:dyDescent="0.35">
      <c r="C20" s="37" t="s">
        <v>20</v>
      </c>
      <c r="D20" s="35">
        <v>3</v>
      </c>
      <c r="E20" s="8" t="s">
        <v>26</v>
      </c>
      <c r="F20" s="45" t="s">
        <v>22</v>
      </c>
      <c r="G20" s="8">
        <v>1135</v>
      </c>
      <c r="H20" s="8"/>
      <c r="I20" s="35"/>
      <c r="J20" s="8">
        <v>3280</v>
      </c>
      <c r="K20" s="35">
        <f t="shared" si="0"/>
        <v>2145</v>
      </c>
      <c r="L20" s="8">
        <v>1800</v>
      </c>
      <c r="M20" s="38">
        <f t="shared" si="1"/>
        <v>1.1916666666666667</v>
      </c>
    </row>
    <row r="21" spans="3:13" hidden="1" x14ac:dyDescent="0.35">
      <c r="C21" s="37" t="s">
        <v>20</v>
      </c>
      <c r="D21" s="35">
        <v>3</v>
      </c>
      <c r="E21" s="8" t="s">
        <v>27</v>
      </c>
      <c r="F21" s="45" t="s">
        <v>22</v>
      </c>
      <c r="G21" s="8">
        <v>1110</v>
      </c>
      <c r="H21" s="8"/>
      <c r="I21" s="35"/>
      <c r="J21" s="8">
        <v>3255</v>
      </c>
      <c r="K21" s="35">
        <f t="shared" si="0"/>
        <v>2145</v>
      </c>
      <c r="L21" s="8">
        <v>1800</v>
      </c>
      <c r="M21" s="38">
        <f t="shared" si="1"/>
        <v>1.1916666666666667</v>
      </c>
    </row>
    <row r="22" spans="3:13" hidden="1" x14ac:dyDescent="0.35">
      <c r="C22" s="37" t="s">
        <v>20</v>
      </c>
      <c r="D22" s="35">
        <v>3</v>
      </c>
      <c r="E22" s="8" t="s">
        <v>28</v>
      </c>
      <c r="F22" s="45" t="s">
        <v>22</v>
      </c>
      <c r="G22" s="8">
        <v>1120</v>
      </c>
      <c r="H22" s="8"/>
      <c r="I22" s="35"/>
      <c r="J22" s="8">
        <v>3255</v>
      </c>
      <c r="K22" s="35">
        <f t="shared" si="0"/>
        <v>2135</v>
      </c>
      <c r="L22" s="8">
        <v>1800</v>
      </c>
      <c r="M22" s="38">
        <f t="shared" si="1"/>
        <v>1.1861111111111111</v>
      </c>
    </row>
    <row r="23" spans="3:13" hidden="1" x14ac:dyDescent="0.35">
      <c r="C23" s="37" t="s">
        <v>20</v>
      </c>
      <c r="D23" s="35">
        <v>3</v>
      </c>
      <c r="E23" s="8" t="s">
        <v>29</v>
      </c>
      <c r="F23" s="45" t="s">
        <v>22</v>
      </c>
      <c r="G23" s="8">
        <v>1200</v>
      </c>
      <c r="H23" s="8"/>
      <c r="I23" s="35"/>
      <c r="J23" s="8">
        <v>3255</v>
      </c>
      <c r="K23" s="35">
        <f t="shared" si="0"/>
        <v>2055</v>
      </c>
      <c r="L23" s="8">
        <v>1800</v>
      </c>
      <c r="M23" s="38">
        <f t="shared" si="1"/>
        <v>1.1416666666666666</v>
      </c>
    </row>
    <row r="24" spans="3:13" hidden="1" x14ac:dyDescent="0.35">
      <c r="C24" s="37" t="s">
        <v>20</v>
      </c>
      <c r="D24" s="35">
        <v>3</v>
      </c>
      <c r="E24" s="8" t="s">
        <v>30</v>
      </c>
      <c r="F24" s="45" t="s">
        <v>22</v>
      </c>
      <c r="G24" s="8">
        <v>1225</v>
      </c>
      <c r="H24" s="8"/>
      <c r="I24" s="35"/>
      <c r="J24" s="8">
        <v>3255</v>
      </c>
      <c r="K24" s="35">
        <f t="shared" si="0"/>
        <v>2030</v>
      </c>
      <c r="L24" s="8">
        <v>1800</v>
      </c>
      <c r="M24" s="38">
        <f t="shared" si="1"/>
        <v>1.1277777777777778</v>
      </c>
    </row>
    <row r="25" spans="3:13" hidden="1" x14ac:dyDescent="0.35">
      <c r="C25" s="37" t="s">
        <v>20</v>
      </c>
      <c r="D25" s="35">
        <v>6</v>
      </c>
      <c r="E25" s="8" t="s">
        <v>21</v>
      </c>
      <c r="F25" s="45" t="s">
        <v>22</v>
      </c>
      <c r="G25" s="8">
        <v>1245</v>
      </c>
      <c r="H25" s="8"/>
      <c r="I25" s="35"/>
      <c r="J25" s="8">
        <v>3255</v>
      </c>
      <c r="K25" s="35">
        <f t="shared" si="0"/>
        <v>2010</v>
      </c>
      <c r="L25" s="8">
        <v>1800</v>
      </c>
      <c r="M25" s="38">
        <f t="shared" si="1"/>
        <v>1.1166666666666667</v>
      </c>
    </row>
    <row r="26" spans="3:13" ht="15" hidden="1" customHeight="1" x14ac:dyDescent="0.35">
      <c r="C26" s="37" t="s">
        <v>20</v>
      </c>
      <c r="D26" s="35">
        <v>6</v>
      </c>
      <c r="E26" s="8" t="s">
        <v>23</v>
      </c>
      <c r="F26" s="45" t="s">
        <v>22</v>
      </c>
      <c r="G26" s="8">
        <v>1220</v>
      </c>
      <c r="H26" s="8"/>
      <c r="I26" s="35"/>
      <c r="J26" s="8">
        <v>3255</v>
      </c>
      <c r="K26" s="35">
        <f t="shared" si="0"/>
        <v>2035</v>
      </c>
      <c r="L26" s="8">
        <v>1800</v>
      </c>
      <c r="M26" s="38">
        <f t="shared" si="1"/>
        <v>1.1305555555555555</v>
      </c>
    </row>
    <row r="27" spans="3:13" hidden="1" x14ac:dyDescent="0.35">
      <c r="C27" s="37" t="s">
        <v>20</v>
      </c>
      <c r="D27" s="35">
        <v>6</v>
      </c>
      <c r="E27" s="8" t="s">
        <v>24</v>
      </c>
      <c r="F27" s="45" t="s">
        <v>22</v>
      </c>
      <c r="G27" s="8">
        <v>1200</v>
      </c>
      <c r="H27" s="8"/>
      <c r="I27" s="35"/>
      <c r="J27" s="8">
        <v>3255</v>
      </c>
      <c r="K27" s="35">
        <f t="shared" si="0"/>
        <v>2055</v>
      </c>
      <c r="L27" s="8">
        <v>1800</v>
      </c>
      <c r="M27" s="38">
        <f t="shared" si="1"/>
        <v>1.1416666666666666</v>
      </c>
    </row>
    <row r="28" spans="3:13" hidden="1" x14ac:dyDescent="0.35">
      <c r="C28" s="37" t="s">
        <v>20</v>
      </c>
      <c r="D28" s="35">
        <v>6</v>
      </c>
      <c r="E28" s="8" t="s">
        <v>25</v>
      </c>
      <c r="F28" s="45" t="s">
        <v>22</v>
      </c>
      <c r="G28" s="8">
        <v>1195</v>
      </c>
      <c r="H28" s="8"/>
      <c r="I28" s="35"/>
      <c r="J28" s="8">
        <v>3255</v>
      </c>
      <c r="K28" s="35">
        <f t="shared" si="0"/>
        <v>2060</v>
      </c>
      <c r="L28" s="8">
        <v>1800</v>
      </c>
      <c r="M28" s="38">
        <f t="shared" si="1"/>
        <v>1.1444444444444444</v>
      </c>
    </row>
    <row r="29" spans="3:13" hidden="1" x14ac:dyDescent="0.35">
      <c r="C29" s="37" t="s">
        <v>20</v>
      </c>
      <c r="D29" s="35">
        <v>6</v>
      </c>
      <c r="E29" s="8" t="s">
        <v>26</v>
      </c>
      <c r="F29" s="45" t="s">
        <v>22</v>
      </c>
      <c r="G29" s="8">
        <v>1250</v>
      </c>
      <c r="H29" s="8"/>
      <c r="I29" s="35"/>
      <c r="J29" s="8">
        <v>3280</v>
      </c>
      <c r="K29" s="35">
        <f t="shared" si="0"/>
        <v>2030</v>
      </c>
      <c r="L29" s="8">
        <v>1800</v>
      </c>
      <c r="M29" s="38">
        <f t="shared" si="1"/>
        <v>1.1277777777777778</v>
      </c>
    </row>
    <row r="30" spans="3:13" hidden="1" x14ac:dyDescent="0.35">
      <c r="C30" s="37" t="s">
        <v>20</v>
      </c>
      <c r="D30" s="35">
        <v>6</v>
      </c>
      <c r="E30" s="8" t="s">
        <v>31</v>
      </c>
      <c r="F30" s="45" t="s">
        <v>22</v>
      </c>
      <c r="G30" s="8">
        <v>1110</v>
      </c>
      <c r="H30" s="8"/>
      <c r="I30" s="35"/>
      <c r="J30" s="8">
        <v>3255</v>
      </c>
      <c r="K30" s="35">
        <f t="shared" si="0"/>
        <v>2145</v>
      </c>
      <c r="L30" s="8">
        <v>1800</v>
      </c>
      <c r="M30" s="38">
        <f t="shared" si="1"/>
        <v>1.1916666666666667</v>
      </c>
    </row>
    <row r="31" spans="3:13" hidden="1" x14ac:dyDescent="0.35">
      <c r="C31" s="37" t="s">
        <v>20</v>
      </c>
      <c r="D31" s="35">
        <v>6</v>
      </c>
      <c r="E31" s="8" t="s">
        <v>32</v>
      </c>
      <c r="F31" s="45" t="s">
        <v>22</v>
      </c>
      <c r="G31" s="8">
        <v>1230</v>
      </c>
      <c r="H31" s="8"/>
      <c r="I31" s="35"/>
      <c r="J31" s="8">
        <v>3255</v>
      </c>
      <c r="K31" s="35">
        <f t="shared" si="0"/>
        <v>2025</v>
      </c>
      <c r="L31" s="8">
        <v>1800</v>
      </c>
      <c r="M31" s="38">
        <f t="shared" si="1"/>
        <v>1.125</v>
      </c>
    </row>
    <row r="32" spans="3:13" hidden="1" x14ac:dyDescent="0.35">
      <c r="C32" s="37" t="s">
        <v>20</v>
      </c>
      <c r="D32" s="35">
        <v>6</v>
      </c>
      <c r="E32" s="8" t="s">
        <v>33</v>
      </c>
      <c r="F32" s="45" t="s">
        <v>22</v>
      </c>
      <c r="G32" s="8">
        <v>1200</v>
      </c>
      <c r="H32" s="8"/>
      <c r="I32" s="35"/>
      <c r="J32" s="8">
        <v>3255</v>
      </c>
      <c r="K32" s="35">
        <f t="shared" si="0"/>
        <v>2055</v>
      </c>
      <c r="L32" s="8">
        <v>1800</v>
      </c>
      <c r="M32" s="38">
        <f t="shared" si="1"/>
        <v>1.1416666666666666</v>
      </c>
    </row>
    <row r="33" spans="3:13" hidden="1" x14ac:dyDescent="0.35">
      <c r="C33" s="37" t="s">
        <v>20</v>
      </c>
      <c r="D33" s="35">
        <v>6</v>
      </c>
      <c r="E33" s="8" t="s">
        <v>34</v>
      </c>
      <c r="F33" s="45" t="s">
        <v>22</v>
      </c>
      <c r="G33" s="8">
        <v>1175</v>
      </c>
      <c r="H33" s="8"/>
      <c r="I33" s="35"/>
      <c r="J33" s="8">
        <v>3255</v>
      </c>
      <c r="K33" s="35">
        <f t="shared" si="0"/>
        <v>2080</v>
      </c>
      <c r="L33" s="8">
        <v>1800</v>
      </c>
      <c r="M33" s="38">
        <f t="shared" si="1"/>
        <v>1.1555555555555554</v>
      </c>
    </row>
    <row r="34" spans="3:13" hidden="1" x14ac:dyDescent="0.35">
      <c r="C34" s="37" t="s">
        <v>20</v>
      </c>
      <c r="D34" s="35">
        <v>6</v>
      </c>
      <c r="E34" s="8" t="s">
        <v>35</v>
      </c>
      <c r="F34" s="45" t="s">
        <v>36</v>
      </c>
      <c r="G34" s="8">
        <v>1195</v>
      </c>
      <c r="H34" s="8"/>
      <c r="I34" s="35"/>
      <c r="J34" s="8">
        <v>3280</v>
      </c>
      <c r="K34" s="35">
        <f t="shared" si="0"/>
        <v>2085</v>
      </c>
      <c r="L34" s="8">
        <v>1800</v>
      </c>
      <c r="M34" s="38">
        <f t="shared" si="1"/>
        <v>1.1583333333333334</v>
      </c>
    </row>
    <row r="35" spans="3:13" hidden="1" x14ac:dyDescent="0.35">
      <c r="C35" s="37" t="s">
        <v>20</v>
      </c>
      <c r="D35" s="35">
        <v>6</v>
      </c>
      <c r="E35" s="8" t="s">
        <v>21</v>
      </c>
      <c r="F35" s="45" t="s">
        <v>36</v>
      </c>
      <c r="G35" s="8">
        <v>1230</v>
      </c>
      <c r="H35" s="8"/>
      <c r="I35" s="35"/>
      <c r="J35" s="8">
        <v>3255</v>
      </c>
      <c r="K35" s="35">
        <f t="shared" si="0"/>
        <v>2025</v>
      </c>
      <c r="L35" s="8">
        <v>1800</v>
      </c>
      <c r="M35" s="38">
        <f t="shared" si="1"/>
        <v>1.125</v>
      </c>
    </row>
    <row r="36" spans="3:13" hidden="1" x14ac:dyDescent="0.35">
      <c r="C36" s="37" t="s">
        <v>20</v>
      </c>
      <c r="D36" s="35">
        <v>6</v>
      </c>
      <c r="E36" s="8" t="s">
        <v>23</v>
      </c>
      <c r="F36" s="45" t="s">
        <v>36</v>
      </c>
      <c r="G36" s="8">
        <v>1160</v>
      </c>
      <c r="H36" s="8"/>
      <c r="I36" s="35"/>
      <c r="J36" s="8">
        <v>3255</v>
      </c>
      <c r="K36" s="35">
        <f t="shared" si="0"/>
        <v>2095</v>
      </c>
      <c r="L36" s="8">
        <v>1800</v>
      </c>
      <c r="M36" s="38">
        <f t="shared" si="1"/>
        <v>1.163888888888889</v>
      </c>
    </row>
    <row r="37" spans="3:13" hidden="1" x14ac:dyDescent="0.35">
      <c r="C37" s="37" t="s">
        <v>20</v>
      </c>
      <c r="D37" s="35">
        <v>6</v>
      </c>
      <c r="E37" s="8" t="s">
        <v>24</v>
      </c>
      <c r="F37" s="45" t="s">
        <v>36</v>
      </c>
      <c r="G37" s="8">
        <v>1170</v>
      </c>
      <c r="H37" s="8"/>
      <c r="I37" s="35"/>
      <c r="J37" s="8">
        <v>3255</v>
      </c>
      <c r="K37" s="35">
        <f t="shared" si="0"/>
        <v>2085</v>
      </c>
      <c r="L37" s="8">
        <v>1800</v>
      </c>
      <c r="M37" s="38">
        <f t="shared" si="1"/>
        <v>1.1583333333333334</v>
      </c>
    </row>
    <row r="38" spans="3:13" hidden="1" x14ac:dyDescent="0.35">
      <c r="C38" s="37" t="s">
        <v>20</v>
      </c>
      <c r="D38" s="35">
        <v>6</v>
      </c>
      <c r="E38" s="8" t="s">
        <v>25</v>
      </c>
      <c r="F38" s="45" t="s">
        <v>36</v>
      </c>
      <c r="G38" s="8">
        <v>1155</v>
      </c>
      <c r="H38" s="8"/>
      <c r="I38" s="35"/>
      <c r="J38" s="8">
        <v>3255</v>
      </c>
      <c r="K38" s="35">
        <f t="shared" si="0"/>
        <v>2100</v>
      </c>
      <c r="L38" s="8">
        <v>1800</v>
      </c>
      <c r="M38" s="38">
        <f t="shared" si="1"/>
        <v>1.1666666666666667</v>
      </c>
    </row>
    <row r="39" spans="3:13" hidden="1" x14ac:dyDescent="0.35">
      <c r="C39" s="37" t="s">
        <v>20</v>
      </c>
      <c r="D39" s="35">
        <v>6</v>
      </c>
      <c r="E39" s="8" t="s">
        <v>31</v>
      </c>
      <c r="F39" s="45" t="s">
        <v>36</v>
      </c>
      <c r="G39" s="8">
        <v>1185</v>
      </c>
      <c r="H39" s="8"/>
      <c r="I39" s="35"/>
      <c r="J39" s="8">
        <v>3255</v>
      </c>
      <c r="K39" s="35">
        <f t="shared" si="0"/>
        <v>2070</v>
      </c>
      <c r="L39" s="8">
        <v>1800</v>
      </c>
      <c r="M39" s="38">
        <f t="shared" si="1"/>
        <v>1.1499999999999999</v>
      </c>
    </row>
    <row r="40" spans="3:13" hidden="1" x14ac:dyDescent="0.35">
      <c r="C40" s="37" t="s">
        <v>20</v>
      </c>
      <c r="D40" s="35">
        <v>6</v>
      </c>
      <c r="E40" s="8" t="s">
        <v>32</v>
      </c>
      <c r="F40" s="45" t="s">
        <v>36</v>
      </c>
      <c r="G40" s="8">
        <v>1210</v>
      </c>
      <c r="H40" s="8"/>
      <c r="I40" s="35"/>
      <c r="J40" s="8">
        <v>3255</v>
      </c>
      <c r="K40" s="35">
        <f t="shared" si="0"/>
        <v>2045</v>
      </c>
      <c r="L40" s="8">
        <v>1800</v>
      </c>
      <c r="M40" s="38">
        <f t="shared" si="1"/>
        <v>1.1361111111111111</v>
      </c>
    </row>
    <row r="41" spans="3:13" hidden="1" x14ac:dyDescent="0.35">
      <c r="C41" s="37" t="s">
        <v>20</v>
      </c>
      <c r="D41" s="35">
        <v>6</v>
      </c>
      <c r="E41" s="8" t="s">
        <v>33</v>
      </c>
      <c r="F41" s="45" t="s">
        <v>36</v>
      </c>
      <c r="G41" s="8">
        <v>1275</v>
      </c>
      <c r="H41" s="8"/>
      <c r="I41" s="35"/>
      <c r="J41" s="8">
        <v>3255</v>
      </c>
      <c r="K41" s="35">
        <f t="shared" si="0"/>
        <v>1980</v>
      </c>
      <c r="L41" s="8">
        <v>1800</v>
      </c>
      <c r="M41" s="38">
        <f t="shared" si="1"/>
        <v>1.1000000000000001</v>
      </c>
    </row>
    <row r="42" spans="3:13" hidden="1" x14ac:dyDescent="0.35">
      <c r="C42" s="37" t="s">
        <v>20</v>
      </c>
      <c r="D42" s="35">
        <v>6</v>
      </c>
      <c r="E42" s="8" t="s">
        <v>34</v>
      </c>
      <c r="F42" s="45" t="s">
        <v>36</v>
      </c>
      <c r="G42" s="8">
        <v>1210</v>
      </c>
      <c r="H42" s="8"/>
      <c r="I42" s="35"/>
      <c r="J42" s="8">
        <v>3255</v>
      </c>
      <c r="K42" s="35">
        <f t="shared" si="0"/>
        <v>2045</v>
      </c>
      <c r="L42" s="8">
        <v>1800</v>
      </c>
      <c r="M42" s="38">
        <f t="shared" si="1"/>
        <v>1.1361111111111111</v>
      </c>
    </row>
    <row r="43" spans="3:13" hidden="1" x14ac:dyDescent="0.35">
      <c r="C43" s="37" t="s">
        <v>20</v>
      </c>
      <c r="D43" s="35">
        <v>9</v>
      </c>
      <c r="E43" s="8" t="s">
        <v>21</v>
      </c>
      <c r="F43" s="45" t="s">
        <v>22</v>
      </c>
      <c r="G43" s="8">
        <v>1240</v>
      </c>
      <c r="H43" s="8"/>
      <c r="I43" s="35"/>
      <c r="J43" s="8">
        <v>3255</v>
      </c>
      <c r="K43" s="35">
        <f t="shared" si="0"/>
        <v>2015</v>
      </c>
      <c r="L43" s="8">
        <v>1800</v>
      </c>
      <c r="M43" s="38">
        <f t="shared" si="1"/>
        <v>1.1194444444444445</v>
      </c>
    </row>
    <row r="44" spans="3:13" hidden="1" x14ac:dyDescent="0.35">
      <c r="C44" s="37" t="s">
        <v>20</v>
      </c>
      <c r="D44" s="35">
        <v>9</v>
      </c>
      <c r="E44" s="8" t="s">
        <v>23</v>
      </c>
      <c r="F44" s="45" t="s">
        <v>22</v>
      </c>
      <c r="G44" s="8">
        <v>1195</v>
      </c>
      <c r="H44" s="8"/>
      <c r="I44" s="35"/>
      <c r="J44" s="8">
        <v>3255</v>
      </c>
      <c r="K44" s="35">
        <f t="shared" si="0"/>
        <v>2060</v>
      </c>
      <c r="L44" s="8">
        <v>1800</v>
      </c>
      <c r="M44" s="38">
        <f t="shared" si="1"/>
        <v>1.1444444444444444</v>
      </c>
    </row>
    <row r="45" spans="3:13" hidden="1" x14ac:dyDescent="0.35">
      <c r="C45" s="37" t="s">
        <v>20</v>
      </c>
      <c r="D45" s="35">
        <v>9</v>
      </c>
      <c r="E45" s="8" t="s">
        <v>24</v>
      </c>
      <c r="F45" s="45" t="s">
        <v>22</v>
      </c>
      <c r="G45" s="8">
        <v>1165</v>
      </c>
      <c r="H45" s="8"/>
      <c r="I45" s="35"/>
      <c r="J45" s="8">
        <v>3255</v>
      </c>
      <c r="K45" s="35">
        <f t="shared" si="0"/>
        <v>2090</v>
      </c>
      <c r="L45" s="8">
        <v>1800</v>
      </c>
      <c r="M45" s="38">
        <f t="shared" si="1"/>
        <v>1.1611111111111112</v>
      </c>
    </row>
    <row r="46" spans="3:13" hidden="1" x14ac:dyDescent="0.35">
      <c r="C46" s="37" t="s">
        <v>20</v>
      </c>
      <c r="D46" s="35">
        <v>9</v>
      </c>
      <c r="E46" s="8" t="s">
        <v>25</v>
      </c>
      <c r="F46" s="45" t="s">
        <v>22</v>
      </c>
      <c r="G46" s="8">
        <v>1190</v>
      </c>
      <c r="H46" s="8"/>
      <c r="I46" s="35"/>
      <c r="J46" s="8">
        <v>3255</v>
      </c>
      <c r="K46" s="35">
        <f t="shared" si="0"/>
        <v>2065</v>
      </c>
      <c r="L46" s="8">
        <v>1800</v>
      </c>
      <c r="M46" s="38">
        <f t="shared" si="1"/>
        <v>1.1472222222222221</v>
      </c>
    </row>
    <row r="47" spans="3:13" hidden="1" x14ac:dyDescent="0.35">
      <c r="C47" s="37" t="s">
        <v>20</v>
      </c>
      <c r="D47" s="35">
        <v>9</v>
      </c>
      <c r="E47" s="8" t="s">
        <v>26</v>
      </c>
      <c r="F47" s="45" t="s">
        <v>22</v>
      </c>
      <c r="G47" s="8">
        <v>1200</v>
      </c>
      <c r="H47" s="8"/>
      <c r="I47" s="35"/>
      <c r="J47" s="8">
        <v>3280</v>
      </c>
      <c r="K47" s="35">
        <f t="shared" si="0"/>
        <v>2080</v>
      </c>
      <c r="L47" s="8">
        <v>1800</v>
      </c>
      <c r="M47" s="38">
        <f t="shared" si="1"/>
        <v>1.1555555555555554</v>
      </c>
    </row>
    <row r="48" spans="3:13" hidden="1" x14ac:dyDescent="0.35">
      <c r="C48" s="37" t="s">
        <v>20</v>
      </c>
      <c r="D48" s="35">
        <v>9</v>
      </c>
      <c r="E48" s="8" t="s">
        <v>31</v>
      </c>
      <c r="F48" s="45" t="s">
        <v>22</v>
      </c>
      <c r="G48" s="8">
        <v>1210</v>
      </c>
      <c r="H48" s="8"/>
      <c r="I48" s="35"/>
      <c r="J48" s="8">
        <v>3255</v>
      </c>
      <c r="K48" s="35">
        <f t="shared" si="0"/>
        <v>2045</v>
      </c>
      <c r="L48" s="8">
        <v>1800</v>
      </c>
      <c r="M48" s="38">
        <f t="shared" si="1"/>
        <v>1.1361111111111111</v>
      </c>
    </row>
    <row r="49" spans="3:13" hidden="1" x14ac:dyDescent="0.35">
      <c r="C49" s="37" t="s">
        <v>20</v>
      </c>
      <c r="D49" s="35">
        <v>9</v>
      </c>
      <c r="E49" s="8" t="s">
        <v>32</v>
      </c>
      <c r="F49" s="45" t="s">
        <v>22</v>
      </c>
      <c r="G49" s="8">
        <v>1205</v>
      </c>
      <c r="H49" s="8"/>
      <c r="I49" s="35"/>
      <c r="J49" s="8">
        <v>3255</v>
      </c>
      <c r="K49" s="35">
        <f t="shared" si="0"/>
        <v>2050</v>
      </c>
      <c r="L49" s="8">
        <v>1800</v>
      </c>
      <c r="M49" s="38">
        <f t="shared" si="1"/>
        <v>1.1388888888888888</v>
      </c>
    </row>
    <row r="50" spans="3:13" hidden="1" x14ac:dyDescent="0.35">
      <c r="C50" s="37" t="s">
        <v>20</v>
      </c>
      <c r="D50" s="35">
        <v>9</v>
      </c>
      <c r="E50" s="8" t="s">
        <v>33</v>
      </c>
      <c r="F50" s="45" t="s">
        <v>22</v>
      </c>
      <c r="G50" s="8">
        <v>1205</v>
      </c>
      <c r="H50" s="8"/>
      <c r="I50" s="35"/>
      <c r="J50" s="8">
        <v>3255</v>
      </c>
      <c r="K50" s="35">
        <f t="shared" si="0"/>
        <v>2050</v>
      </c>
      <c r="L50" s="8">
        <v>1800</v>
      </c>
      <c r="M50" s="38">
        <f t="shared" si="1"/>
        <v>1.1388888888888888</v>
      </c>
    </row>
    <row r="51" spans="3:13" hidden="1" x14ac:dyDescent="0.35">
      <c r="C51" s="37" t="s">
        <v>20</v>
      </c>
      <c r="D51" s="35">
        <v>9</v>
      </c>
      <c r="E51" s="8" t="s">
        <v>34</v>
      </c>
      <c r="F51" s="45" t="s">
        <v>22</v>
      </c>
      <c r="G51" s="8">
        <v>1225</v>
      </c>
      <c r="H51" s="8"/>
      <c r="I51" s="35"/>
      <c r="J51" s="8">
        <v>3255</v>
      </c>
      <c r="K51" s="35">
        <f t="shared" si="0"/>
        <v>2030</v>
      </c>
      <c r="L51" s="8">
        <v>1800</v>
      </c>
      <c r="M51" s="38">
        <f t="shared" si="1"/>
        <v>1.1277777777777778</v>
      </c>
    </row>
    <row r="52" spans="3:13" hidden="1" x14ac:dyDescent="0.35">
      <c r="C52" s="37" t="s">
        <v>20</v>
      </c>
      <c r="D52" s="35">
        <v>9</v>
      </c>
      <c r="E52" s="8" t="s">
        <v>35</v>
      </c>
      <c r="F52" s="45" t="s">
        <v>36</v>
      </c>
      <c r="G52" s="8">
        <v>1265</v>
      </c>
      <c r="H52" s="8"/>
      <c r="I52" s="35"/>
      <c r="J52" s="8">
        <v>3280</v>
      </c>
      <c r="K52" s="35">
        <f t="shared" si="0"/>
        <v>2015</v>
      </c>
      <c r="L52" s="8">
        <v>1800</v>
      </c>
      <c r="M52" s="38">
        <f t="shared" si="1"/>
        <v>1.1194444444444445</v>
      </c>
    </row>
    <row r="53" spans="3:13" hidden="1" x14ac:dyDescent="0.35">
      <c r="C53" s="37" t="s">
        <v>20</v>
      </c>
      <c r="D53" s="35">
        <v>9</v>
      </c>
      <c r="E53" s="8" t="s">
        <v>21</v>
      </c>
      <c r="F53" s="45" t="s">
        <v>36</v>
      </c>
      <c r="G53" s="8">
        <v>1235</v>
      </c>
      <c r="H53" s="8"/>
      <c r="I53" s="35"/>
      <c r="J53" s="8">
        <v>3255</v>
      </c>
      <c r="K53" s="35">
        <f t="shared" si="0"/>
        <v>2020</v>
      </c>
      <c r="L53" s="8">
        <v>1800</v>
      </c>
      <c r="M53" s="38">
        <f t="shared" si="1"/>
        <v>1.1222222222222222</v>
      </c>
    </row>
    <row r="54" spans="3:13" hidden="1" x14ac:dyDescent="0.35">
      <c r="C54" s="37" t="s">
        <v>20</v>
      </c>
      <c r="D54" s="35">
        <v>9</v>
      </c>
      <c r="E54" s="8" t="s">
        <v>23</v>
      </c>
      <c r="F54" s="45" t="s">
        <v>36</v>
      </c>
      <c r="G54" s="8">
        <v>1220</v>
      </c>
      <c r="H54" s="8"/>
      <c r="I54" s="35"/>
      <c r="J54" s="8">
        <v>3255</v>
      </c>
      <c r="K54" s="35">
        <f t="shared" si="0"/>
        <v>2035</v>
      </c>
      <c r="L54" s="8">
        <v>1800</v>
      </c>
      <c r="M54" s="38">
        <f t="shared" si="1"/>
        <v>1.1305555555555555</v>
      </c>
    </row>
    <row r="55" spans="3:13" hidden="1" x14ac:dyDescent="0.35">
      <c r="C55" s="37" t="s">
        <v>20</v>
      </c>
      <c r="D55" s="35">
        <v>9</v>
      </c>
      <c r="E55" s="8" t="s">
        <v>24</v>
      </c>
      <c r="F55" s="45" t="s">
        <v>36</v>
      </c>
      <c r="G55" s="8">
        <v>1220</v>
      </c>
      <c r="H55" s="8"/>
      <c r="I55" s="35"/>
      <c r="J55" s="8">
        <v>3255</v>
      </c>
      <c r="K55" s="35">
        <f t="shared" si="0"/>
        <v>2035</v>
      </c>
      <c r="L55" s="8">
        <v>1800</v>
      </c>
      <c r="M55" s="38">
        <f t="shared" si="1"/>
        <v>1.1305555555555555</v>
      </c>
    </row>
    <row r="56" spans="3:13" hidden="1" x14ac:dyDescent="0.35">
      <c r="C56" s="37" t="s">
        <v>20</v>
      </c>
      <c r="D56" s="35">
        <v>9</v>
      </c>
      <c r="E56" s="8" t="s">
        <v>25</v>
      </c>
      <c r="F56" s="45" t="s">
        <v>36</v>
      </c>
      <c r="G56" s="8">
        <v>1230</v>
      </c>
      <c r="H56" s="8"/>
      <c r="I56" s="35"/>
      <c r="J56" s="8">
        <v>3255</v>
      </c>
      <c r="K56" s="35">
        <f t="shared" si="0"/>
        <v>2025</v>
      </c>
      <c r="L56" s="8">
        <v>1800</v>
      </c>
      <c r="M56" s="38">
        <f t="shared" si="1"/>
        <v>1.125</v>
      </c>
    </row>
    <row r="57" spans="3:13" hidden="1" x14ac:dyDescent="0.35">
      <c r="C57" s="37" t="s">
        <v>20</v>
      </c>
      <c r="D57" s="35">
        <v>9</v>
      </c>
      <c r="E57" s="8" t="s">
        <v>31</v>
      </c>
      <c r="F57" s="45" t="s">
        <v>36</v>
      </c>
      <c r="G57" s="8">
        <v>1225</v>
      </c>
      <c r="H57" s="8"/>
      <c r="I57" s="35"/>
      <c r="J57" s="8">
        <v>3255</v>
      </c>
      <c r="K57" s="35">
        <f t="shared" si="0"/>
        <v>2030</v>
      </c>
      <c r="L57" s="8">
        <v>1800</v>
      </c>
      <c r="M57" s="38">
        <f t="shared" si="1"/>
        <v>1.1277777777777778</v>
      </c>
    </row>
    <row r="58" spans="3:13" hidden="1" x14ac:dyDescent="0.35">
      <c r="C58" s="37" t="s">
        <v>20</v>
      </c>
      <c r="D58" s="35">
        <v>9</v>
      </c>
      <c r="E58" s="8" t="s">
        <v>32</v>
      </c>
      <c r="F58" s="45" t="s">
        <v>36</v>
      </c>
      <c r="G58" s="8">
        <v>1215</v>
      </c>
      <c r="H58" s="8"/>
      <c r="I58" s="35"/>
      <c r="J58" s="8">
        <v>3255</v>
      </c>
      <c r="K58" s="35">
        <f t="shared" si="0"/>
        <v>2040</v>
      </c>
      <c r="L58" s="8">
        <v>1800</v>
      </c>
      <c r="M58" s="38">
        <f t="shared" si="1"/>
        <v>1.1333333333333333</v>
      </c>
    </row>
    <row r="59" spans="3:13" hidden="1" x14ac:dyDescent="0.35">
      <c r="C59" s="37" t="s">
        <v>20</v>
      </c>
      <c r="D59" s="35">
        <v>9</v>
      </c>
      <c r="E59" s="8" t="s">
        <v>33</v>
      </c>
      <c r="F59" s="45" t="s">
        <v>36</v>
      </c>
      <c r="G59" s="8">
        <v>1235</v>
      </c>
      <c r="H59" s="8"/>
      <c r="I59" s="35"/>
      <c r="J59" s="8">
        <v>3255</v>
      </c>
      <c r="K59" s="35">
        <f t="shared" si="0"/>
        <v>2020</v>
      </c>
      <c r="L59" s="8">
        <v>1800</v>
      </c>
      <c r="M59" s="38">
        <f t="shared" si="1"/>
        <v>1.1222222222222222</v>
      </c>
    </row>
    <row r="60" spans="3:13" hidden="1" x14ac:dyDescent="0.35">
      <c r="C60" s="37" t="s">
        <v>20</v>
      </c>
      <c r="D60" s="35">
        <v>9</v>
      </c>
      <c r="E60" s="8" t="s">
        <v>34</v>
      </c>
      <c r="F60" s="45" t="s">
        <v>36</v>
      </c>
      <c r="G60" s="8">
        <v>1245</v>
      </c>
      <c r="H60" s="8"/>
      <c r="I60" s="35"/>
      <c r="J60" s="8">
        <v>3255</v>
      </c>
      <c r="K60" s="35">
        <f t="shared" si="0"/>
        <v>2010</v>
      </c>
      <c r="L60" s="8">
        <v>1800</v>
      </c>
      <c r="M60" s="38">
        <f t="shared" si="1"/>
        <v>1.1166666666666667</v>
      </c>
    </row>
    <row r="61" spans="3:13" hidden="1" x14ac:dyDescent="0.35">
      <c r="C61" s="37" t="s">
        <v>20</v>
      </c>
      <c r="D61" s="35">
        <v>12</v>
      </c>
      <c r="E61" s="8" t="s">
        <v>21</v>
      </c>
      <c r="F61" s="45" t="s">
        <v>22</v>
      </c>
      <c r="G61" s="8">
        <v>1240</v>
      </c>
      <c r="H61" s="8"/>
      <c r="I61" s="35"/>
      <c r="J61" s="8">
        <v>3255</v>
      </c>
      <c r="K61" s="35">
        <f t="shared" si="0"/>
        <v>2015</v>
      </c>
      <c r="L61" s="8">
        <v>1800</v>
      </c>
      <c r="M61" s="38">
        <f t="shared" si="1"/>
        <v>1.1194444444444445</v>
      </c>
    </row>
    <row r="62" spans="3:13" hidden="1" x14ac:dyDescent="0.35">
      <c r="C62" s="37" t="s">
        <v>20</v>
      </c>
      <c r="D62" s="35">
        <v>12</v>
      </c>
      <c r="E62" s="8" t="s">
        <v>23</v>
      </c>
      <c r="F62" s="45" t="s">
        <v>22</v>
      </c>
      <c r="G62" s="8">
        <v>1235</v>
      </c>
      <c r="H62" s="8"/>
      <c r="I62" s="35"/>
      <c r="J62" s="8">
        <v>3255</v>
      </c>
      <c r="K62" s="35">
        <f t="shared" si="0"/>
        <v>2020</v>
      </c>
      <c r="L62" s="8">
        <v>1800</v>
      </c>
      <c r="M62" s="38">
        <f t="shared" si="1"/>
        <v>1.1222222222222222</v>
      </c>
    </row>
    <row r="63" spans="3:13" hidden="1" x14ac:dyDescent="0.35">
      <c r="C63" s="37" t="s">
        <v>20</v>
      </c>
      <c r="D63" s="35">
        <v>12</v>
      </c>
      <c r="E63" s="8" t="s">
        <v>24</v>
      </c>
      <c r="F63" s="45" t="s">
        <v>22</v>
      </c>
      <c r="G63" s="8">
        <v>1225</v>
      </c>
      <c r="H63" s="8"/>
      <c r="I63" s="35"/>
      <c r="J63" s="8">
        <v>3255</v>
      </c>
      <c r="K63" s="35">
        <f t="shared" si="0"/>
        <v>2030</v>
      </c>
      <c r="L63" s="8">
        <v>1800</v>
      </c>
      <c r="M63" s="38">
        <f t="shared" si="1"/>
        <v>1.1277777777777778</v>
      </c>
    </row>
    <row r="64" spans="3:13" hidden="1" x14ac:dyDescent="0.35">
      <c r="C64" s="37" t="s">
        <v>20</v>
      </c>
      <c r="D64" s="35">
        <v>12</v>
      </c>
      <c r="E64" s="8" t="s">
        <v>25</v>
      </c>
      <c r="F64" s="45" t="s">
        <v>22</v>
      </c>
      <c r="G64" s="8">
        <v>1225</v>
      </c>
      <c r="H64" s="8"/>
      <c r="I64" s="35"/>
      <c r="J64" s="8">
        <v>3255</v>
      </c>
      <c r="K64" s="35">
        <f t="shared" si="0"/>
        <v>2030</v>
      </c>
      <c r="L64" s="8">
        <v>1800</v>
      </c>
      <c r="M64" s="38">
        <f t="shared" si="1"/>
        <v>1.1277777777777778</v>
      </c>
    </row>
    <row r="65" spans="3:13" hidden="1" x14ac:dyDescent="0.35">
      <c r="C65" s="37" t="s">
        <v>20</v>
      </c>
      <c r="D65" s="35">
        <v>12</v>
      </c>
      <c r="E65" s="8" t="s">
        <v>26</v>
      </c>
      <c r="F65" s="45" t="s">
        <v>22</v>
      </c>
      <c r="G65" s="8">
        <v>1230</v>
      </c>
      <c r="H65" s="8"/>
      <c r="I65" s="35"/>
      <c r="J65" s="8">
        <v>3280</v>
      </c>
      <c r="K65" s="35">
        <f t="shared" si="0"/>
        <v>2050</v>
      </c>
      <c r="L65" s="8">
        <v>1800</v>
      </c>
      <c r="M65" s="38">
        <f t="shared" si="1"/>
        <v>1.1388888888888888</v>
      </c>
    </row>
    <row r="66" spans="3:13" hidden="1" x14ac:dyDescent="0.35">
      <c r="C66" s="37" t="s">
        <v>20</v>
      </c>
      <c r="D66" s="35">
        <v>12</v>
      </c>
      <c r="E66" s="8" t="s">
        <v>31</v>
      </c>
      <c r="F66" s="45" t="s">
        <v>22</v>
      </c>
      <c r="G66" s="8">
        <v>1245</v>
      </c>
      <c r="H66" s="8"/>
      <c r="I66" s="35"/>
      <c r="J66" s="8">
        <v>3255</v>
      </c>
      <c r="K66" s="35">
        <f t="shared" si="0"/>
        <v>2010</v>
      </c>
      <c r="L66" s="8">
        <v>1800</v>
      </c>
      <c r="M66" s="38">
        <f t="shared" si="1"/>
        <v>1.1166666666666667</v>
      </c>
    </row>
    <row r="67" spans="3:13" hidden="1" x14ac:dyDescent="0.35">
      <c r="C67" s="37" t="s">
        <v>20</v>
      </c>
      <c r="D67" s="35">
        <v>12</v>
      </c>
      <c r="E67" s="8" t="s">
        <v>32</v>
      </c>
      <c r="F67" s="45" t="s">
        <v>22</v>
      </c>
      <c r="G67" s="8">
        <v>1220</v>
      </c>
      <c r="H67" s="8"/>
      <c r="I67" s="35"/>
      <c r="J67" s="8">
        <v>3255</v>
      </c>
      <c r="K67" s="35">
        <f t="shared" si="0"/>
        <v>2035</v>
      </c>
      <c r="L67" s="8">
        <v>1800</v>
      </c>
      <c r="M67" s="38">
        <f t="shared" si="1"/>
        <v>1.1305555555555555</v>
      </c>
    </row>
    <row r="68" spans="3:13" hidden="1" x14ac:dyDescent="0.35">
      <c r="C68" s="37" t="s">
        <v>20</v>
      </c>
      <c r="D68" s="35">
        <v>12</v>
      </c>
      <c r="E68" s="8" t="s">
        <v>33</v>
      </c>
      <c r="F68" s="45" t="s">
        <v>22</v>
      </c>
      <c r="G68" s="8">
        <v>1240</v>
      </c>
      <c r="H68" s="8"/>
      <c r="I68" s="35"/>
      <c r="J68" s="8">
        <v>3255</v>
      </c>
      <c r="K68" s="35">
        <f t="shared" si="0"/>
        <v>2015</v>
      </c>
      <c r="L68" s="8">
        <v>1800</v>
      </c>
      <c r="M68" s="38">
        <f t="shared" si="1"/>
        <v>1.1194444444444445</v>
      </c>
    </row>
    <row r="69" spans="3:13" hidden="1" x14ac:dyDescent="0.35">
      <c r="C69" s="37" t="s">
        <v>20</v>
      </c>
      <c r="D69" s="35">
        <v>12</v>
      </c>
      <c r="E69" s="8" t="s">
        <v>34</v>
      </c>
      <c r="F69" s="45" t="s">
        <v>22</v>
      </c>
      <c r="G69" s="8">
        <v>1255</v>
      </c>
      <c r="H69" s="8"/>
      <c r="I69" s="35"/>
      <c r="J69" s="8">
        <v>3255</v>
      </c>
      <c r="K69" s="35">
        <f t="shared" si="0"/>
        <v>2000</v>
      </c>
      <c r="L69" s="8">
        <v>1800</v>
      </c>
      <c r="M69" s="38">
        <f t="shared" si="1"/>
        <v>1.1111111111111112</v>
      </c>
    </row>
    <row r="70" spans="3:13" hidden="1" x14ac:dyDescent="0.35">
      <c r="C70" s="37" t="s">
        <v>20</v>
      </c>
      <c r="D70" s="35">
        <v>12</v>
      </c>
      <c r="E70" s="8" t="s">
        <v>35</v>
      </c>
      <c r="F70" s="45" t="s">
        <v>36</v>
      </c>
      <c r="G70" s="8">
        <v>1230</v>
      </c>
      <c r="H70" s="8"/>
      <c r="I70" s="35"/>
      <c r="J70" s="8">
        <v>3280</v>
      </c>
      <c r="K70" s="35">
        <f t="shared" si="0"/>
        <v>2050</v>
      </c>
      <c r="L70" s="8">
        <v>1800</v>
      </c>
      <c r="M70" s="38">
        <f t="shared" si="1"/>
        <v>1.1388888888888888</v>
      </c>
    </row>
    <row r="71" spans="3:13" hidden="1" x14ac:dyDescent="0.35">
      <c r="C71" s="37" t="s">
        <v>20</v>
      </c>
      <c r="D71" s="35">
        <v>12</v>
      </c>
      <c r="E71" s="8" t="s">
        <v>21</v>
      </c>
      <c r="F71" s="45" t="s">
        <v>36</v>
      </c>
      <c r="G71" s="8">
        <v>1235</v>
      </c>
      <c r="H71" s="8"/>
      <c r="I71" s="35"/>
      <c r="J71" s="8">
        <v>3255</v>
      </c>
      <c r="K71" s="35">
        <f t="shared" si="0"/>
        <v>2020</v>
      </c>
      <c r="L71" s="8">
        <v>1800</v>
      </c>
      <c r="M71" s="38">
        <f t="shared" si="1"/>
        <v>1.1222222222222222</v>
      </c>
    </row>
    <row r="72" spans="3:13" hidden="1" x14ac:dyDescent="0.35">
      <c r="C72" s="37" t="s">
        <v>20</v>
      </c>
      <c r="D72" s="35">
        <v>12</v>
      </c>
      <c r="E72" s="8" t="s">
        <v>23</v>
      </c>
      <c r="F72" s="45" t="s">
        <v>36</v>
      </c>
      <c r="G72" s="8">
        <v>1245</v>
      </c>
      <c r="H72" s="8"/>
      <c r="I72" s="35"/>
      <c r="J72" s="8">
        <v>3255</v>
      </c>
      <c r="K72" s="35">
        <f t="shared" si="0"/>
        <v>2010</v>
      </c>
      <c r="L72" s="8">
        <v>1800</v>
      </c>
      <c r="M72" s="38">
        <f t="shared" si="1"/>
        <v>1.1166666666666667</v>
      </c>
    </row>
    <row r="73" spans="3:13" hidden="1" x14ac:dyDescent="0.35">
      <c r="C73" s="37" t="s">
        <v>20</v>
      </c>
      <c r="D73" s="35">
        <v>12</v>
      </c>
      <c r="E73" s="8" t="s">
        <v>24</v>
      </c>
      <c r="F73" s="45" t="s">
        <v>36</v>
      </c>
      <c r="G73" s="8">
        <v>1215</v>
      </c>
      <c r="H73" s="8"/>
      <c r="I73" s="35"/>
      <c r="J73" s="8">
        <v>3255</v>
      </c>
      <c r="K73" s="35">
        <f t="shared" si="0"/>
        <v>2040</v>
      </c>
      <c r="L73" s="8">
        <v>1800</v>
      </c>
      <c r="M73" s="38">
        <f t="shared" si="1"/>
        <v>1.1333333333333333</v>
      </c>
    </row>
    <row r="74" spans="3:13" hidden="1" x14ac:dyDescent="0.35">
      <c r="C74" s="37" t="s">
        <v>20</v>
      </c>
      <c r="D74" s="35">
        <v>12</v>
      </c>
      <c r="E74" s="8" t="s">
        <v>25</v>
      </c>
      <c r="F74" s="45" t="s">
        <v>36</v>
      </c>
      <c r="G74" s="8">
        <v>1235</v>
      </c>
      <c r="H74" s="8"/>
      <c r="I74" s="35"/>
      <c r="J74" s="8">
        <v>3255</v>
      </c>
      <c r="K74" s="35">
        <f t="shared" si="0"/>
        <v>2020</v>
      </c>
      <c r="L74" s="8">
        <v>1800</v>
      </c>
      <c r="M74" s="38">
        <f t="shared" si="1"/>
        <v>1.1222222222222222</v>
      </c>
    </row>
    <row r="75" spans="3:13" hidden="1" x14ac:dyDescent="0.35">
      <c r="C75" s="37" t="s">
        <v>20</v>
      </c>
      <c r="D75" s="35">
        <v>12</v>
      </c>
      <c r="E75" s="8" t="s">
        <v>31</v>
      </c>
      <c r="F75" s="45" t="s">
        <v>36</v>
      </c>
      <c r="G75" s="8">
        <v>1255</v>
      </c>
      <c r="H75" s="8"/>
      <c r="I75" s="35"/>
      <c r="J75" s="8">
        <v>3255</v>
      </c>
      <c r="K75" s="35">
        <f t="shared" si="0"/>
        <v>2000</v>
      </c>
      <c r="L75" s="8">
        <v>1800</v>
      </c>
      <c r="M75" s="38">
        <f t="shared" si="1"/>
        <v>1.1111111111111112</v>
      </c>
    </row>
    <row r="76" spans="3:13" hidden="1" x14ac:dyDescent="0.35">
      <c r="C76" s="37" t="s">
        <v>20</v>
      </c>
      <c r="D76" s="35">
        <v>12</v>
      </c>
      <c r="E76" s="8" t="s">
        <v>32</v>
      </c>
      <c r="F76" s="45" t="s">
        <v>36</v>
      </c>
      <c r="G76" s="8">
        <v>1245</v>
      </c>
      <c r="H76" s="8"/>
      <c r="I76" s="35"/>
      <c r="J76" s="8">
        <v>3255</v>
      </c>
      <c r="K76" s="35">
        <f t="shared" si="0"/>
        <v>2010</v>
      </c>
      <c r="L76" s="8">
        <v>1800</v>
      </c>
      <c r="M76" s="38">
        <f t="shared" si="1"/>
        <v>1.1166666666666667</v>
      </c>
    </row>
    <row r="77" spans="3:13" hidden="1" x14ac:dyDescent="0.35">
      <c r="C77" s="37" t="s">
        <v>20</v>
      </c>
      <c r="D77" s="35">
        <v>12</v>
      </c>
      <c r="E77" s="8" t="s">
        <v>33</v>
      </c>
      <c r="F77" s="45" t="s">
        <v>36</v>
      </c>
      <c r="G77" s="8">
        <v>1255</v>
      </c>
      <c r="H77" s="8"/>
      <c r="I77" s="35"/>
      <c r="J77" s="8">
        <v>3255</v>
      </c>
      <c r="K77" s="35">
        <f t="shared" si="0"/>
        <v>2000</v>
      </c>
      <c r="L77" s="8">
        <v>1800</v>
      </c>
      <c r="M77" s="38">
        <f t="shared" si="1"/>
        <v>1.1111111111111112</v>
      </c>
    </row>
    <row r="78" spans="3:13" hidden="1" x14ac:dyDescent="0.35">
      <c r="C78" s="37" t="s">
        <v>20</v>
      </c>
      <c r="D78" s="35">
        <v>12</v>
      </c>
      <c r="E78" s="8" t="s">
        <v>34</v>
      </c>
      <c r="F78" s="45" t="s">
        <v>36</v>
      </c>
      <c r="G78" s="8">
        <v>1305</v>
      </c>
      <c r="H78" s="8"/>
      <c r="I78" s="35"/>
      <c r="J78" s="8">
        <v>3255</v>
      </c>
      <c r="K78" s="35">
        <f t="shared" si="0"/>
        <v>1950</v>
      </c>
      <c r="L78" s="8">
        <v>1800</v>
      </c>
      <c r="M78" s="38">
        <f t="shared" si="1"/>
        <v>1.0833333333333333</v>
      </c>
    </row>
    <row r="79" spans="3:13" hidden="1" x14ac:dyDescent="0.35">
      <c r="C79" s="37" t="s">
        <v>20</v>
      </c>
      <c r="D79" s="35">
        <v>15</v>
      </c>
      <c r="E79" s="8" t="s">
        <v>21</v>
      </c>
      <c r="F79" s="45" t="s">
        <v>22</v>
      </c>
      <c r="G79" s="8">
        <v>1230</v>
      </c>
      <c r="H79" s="8"/>
      <c r="I79" s="35"/>
      <c r="J79" s="8">
        <v>3255</v>
      </c>
      <c r="K79" s="35">
        <f t="shared" si="0"/>
        <v>2025</v>
      </c>
      <c r="L79" s="8">
        <v>1800</v>
      </c>
      <c r="M79" s="38">
        <f t="shared" si="1"/>
        <v>1.125</v>
      </c>
    </row>
    <row r="80" spans="3:13" hidden="1" x14ac:dyDescent="0.35">
      <c r="C80" s="37" t="s">
        <v>20</v>
      </c>
      <c r="D80" s="35">
        <v>15</v>
      </c>
      <c r="E80" s="8" t="s">
        <v>23</v>
      </c>
      <c r="F80" s="45" t="s">
        <v>22</v>
      </c>
      <c r="G80" s="8">
        <v>1240</v>
      </c>
      <c r="H80" s="8"/>
      <c r="I80" s="35"/>
      <c r="J80" s="8">
        <v>3255</v>
      </c>
      <c r="K80" s="35">
        <f t="shared" si="0"/>
        <v>2015</v>
      </c>
      <c r="L80" s="8">
        <v>1800</v>
      </c>
      <c r="M80" s="38">
        <f t="shared" si="1"/>
        <v>1.1194444444444445</v>
      </c>
    </row>
    <row r="81" spans="3:13" hidden="1" x14ac:dyDescent="0.35">
      <c r="C81" s="37" t="s">
        <v>20</v>
      </c>
      <c r="D81" s="35">
        <v>15</v>
      </c>
      <c r="E81" s="8" t="s">
        <v>24</v>
      </c>
      <c r="F81" s="45" t="s">
        <v>22</v>
      </c>
      <c r="G81" s="8">
        <v>1215</v>
      </c>
      <c r="H81" s="8"/>
      <c r="I81" s="35"/>
      <c r="J81" s="8">
        <v>3255</v>
      </c>
      <c r="K81" s="35">
        <f t="shared" ref="K81:K144" si="2">+J81-G81</f>
        <v>2040</v>
      </c>
      <c r="L81" s="8">
        <v>1800</v>
      </c>
      <c r="M81" s="38">
        <f t="shared" ref="M81:M144" si="3">+K81/L81</f>
        <v>1.1333333333333333</v>
      </c>
    </row>
    <row r="82" spans="3:13" hidden="1" x14ac:dyDescent="0.35">
      <c r="C82" s="37" t="s">
        <v>20</v>
      </c>
      <c r="D82" s="35">
        <v>15</v>
      </c>
      <c r="E82" s="8" t="s">
        <v>25</v>
      </c>
      <c r="F82" s="45" t="s">
        <v>22</v>
      </c>
      <c r="G82" s="8">
        <v>1195</v>
      </c>
      <c r="H82" s="8"/>
      <c r="I82" s="35"/>
      <c r="J82" s="8">
        <v>3255</v>
      </c>
      <c r="K82" s="35">
        <f t="shared" si="2"/>
        <v>2060</v>
      </c>
      <c r="L82" s="8">
        <v>1800</v>
      </c>
      <c r="M82" s="38">
        <f t="shared" si="3"/>
        <v>1.1444444444444444</v>
      </c>
    </row>
    <row r="83" spans="3:13" hidden="1" x14ac:dyDescent="0.35">
      <c r="C83" s="37" t="s">
        <v>20</v>
      </c>
      <c r="D83" s="35">
        <v>15</v>
      </c>
      <c r="E83" s="8" t="s">
        <v>26</v>
      </c>
      <c r="F83" s="45" t="s">
        <v>22</v>
      </c>
      <c r="G83" s="8">
        <v>1220</v>
      </c>
      <c r="H83" s="8"/>
      <c r="I83" s="35"/>
      <c r="J83" s="8">
        <v>3280</v>
      </c>
      <c r="K83" s="35">
        <f t="shared" si="2"/>
        <v>2060</v>
      </c>
      <c r="L83" s="8">
        <v>1800</v>
      </c>
      <c r="M83" s="38">
        <f t="shared" si="3"/>
        <v>1.1444444444444444</v>
      </c>
    </row>
    <row r="84" spans="3:13" hidden="1" x14ac:dyDescent="0.35">
      <c r="C84" s="37" t="s">
        <v>20</v>
      </c>
      <c r="D84" s="35">
        <v>15</v>
      </c>
      <c r="E84" s="8" t="s">
        <v>31</v>
      </c>
      <c r="F84" s="45" t="s">
        <v>22</v>
      </c>
      <c r="G84" s="8">
        <v>1205</v>
      </c>
      <c r="H84" s="8"/>
      <c r="I84" s="35"/>
      <c r="J84" s="8">
        <v>3255</v>
      </c>
      <c r="K84" s="35">
        <f t="shared" si="2"/>
        <v>2050</v>
      </c>
      <c r="L84" s="8">
        <v>1800</v>
      </c>
      <c r="M84" s="38">
        <f t="shared" si="3"/>
        <v>1.1388888888888888</v>
      </c>
    </row>
    <row r="85" spans="3:13" hidden="1" x14ac:dyDescent="0.35">
      <c r="C85" s="37" t="s">
        <v>20</v>
      </c>
      <c r="D85" s="35">
        <v>15</v>
      </c>
      <c r="E85" s="8" t="s">
        <v>32</v>
      </c>
      <c r="F85" s="45" t="s">
        <v>22</v>
      </c>
      <c r="G85" s="8">
        <v>1215</v>
      </c>
      <c r="H85" s="8"/>
      <c r="I85" s="35"/>
      <c r="J85" s="8">
        <v>3255</v>
      </c>
      <c r="K85" s="35">
        <f t="shared" si="2"/>
        <v>2040</v>
      </c>
      <c r="L85" s="8">
        <v>1800</v>
      </c>
      <c r="M85" s="38">
        <f t="shared" si="3"/>
        <v>1.1333333333333333</v>
      </c>
    </row>
    <row r="86" spans="3:13" hidden="1" x14ac:dyDescent="0.35">
      <c r="C86" s="37" t="s">
        <v>20</v>
      </c>
      <c r="D86" s="35">
        <v>15</v>
      </c>
      <c r="E86" s="8" t="s">
        <v>33</v>
      </c>
      <c r="F86" s="45" t="s">
        <v>22</v>
      </c>
      <c r="G86" s="8">
        <v>1220</v>
      </c>
      <c r="H86" s="8"/>
      <c r="I86" s="35"/>
      <c r="J86" s="8">
        <v>3255</v>
      </c>
      <c r="K86" s="35">
        <f t="shared" si="2"/>
        <v>2035</v>
      </c>
      <c r="L86" s="8">
        <v>1800</v>
      </c>
      <c r="M86" s="38">
        <f t="shared" si="3"/>
        <v>1.1305555555555555</v>
      </c>
    </row>
    <row r="87" spans="3:13" hidden="1" x14ac:dyDescent="0.35">
      <c r="C87" s="37" t="s">
        <v>20</v>
      </c>
      <c r="D87" s="35">
        <v>15</v>
      </c>
      <c r="E87" s="8" t="s">
        <v>34</v>
      </c>
      <c r="F87" s="45" t="s">
        <v>22</v>
      </c>
      <c r="G87" s="8">
        <v>1270</v>
      </c>
      <c r="H87" s="8"/>
      <c r="I87" s="35"/>
      <c r="J87" s="8">
        <v>3255</v>
      </c>
      <c r="K87" s="35">
        <f t="shared" si="2"/>
        <v>1985</v>
      </c>
      <c r="L87" s="8">
        <v>1800</v>
      </c>
      <c r="M87" s="38">
        <f t="shared" si="3"/>
        <v>1.1027777777777779</v>
      </c>
    </row>
    <row r="88" spans="3:13" hidden="1" x14ac:dyDescent="0.35">
      <c r="C88" s="37" t="s">
        <v>20</v>
      </c>
      <c r="D88" s="35">
        <v>15</v>
      </c>
      <c r="E88" s="8" t="s">
        <v>35</v>
      </c>
      <c r="F88" s="45" t="s">
        <v>36</v>
      </c>
      <c r="G88" s="8">
        <v>1215</v>
      </c>
      <c r="H88" s="8"/>
      <c r="I88" s="35"/>
      <c r="J88" s="8">
        <v>3280</v>
      </c>
      <c r="K88" s="35">
        <f t="shared" si="2"/>
        <v>2065</v>
      </c>
      <c r="L88" s="8">
        <v>1800</v>
      </c>
      <c r="M88" s="38">
        <f t="shared" si="3"/>
        <v>1.1472222222222221</v>
      </c>
    </row>
    <row r="89" spans="3:13" hidden="1" x14ac:dyDescent="0.35">
      <c r="C89" s="37" t="s">
        <v>20</v>
      </c>
      <c r="D89" s="35">
        <v>15</v>
      </c>
      <c r="E89" s="8" t="s">
        <v>21</v>
      </c>
      <c r="F89" s="45" t="s">
        <v>36</v>
      </c>
      <c r="G89" s="8">
        <v>1245</v>
      </c>
      <c r="H89" s="8"/>
      <c r="I89" s="35"/>
      <c r="J89" s="8">
        <v>3255</v>
      </c>
      <c r="K89" s="35">
        <f t="shared" si="2"/>
        <v>2010</v>
      </c>
      <c r="L89" s="8">
        <v>1800</v>
      </c>
      <c r="M89" s="38">
        <f t="shared" si="3"/>
        <v>1.1166666666666667</v>
      </c>
    </row>
    <row r="90" spans="3:13" hidden="1" x14ac:dyDescent="0.35">
      <c r="C90" s="37" t="s">
        <v>20</v>
      </c>
      <c r="D90" s="35">
        <v>15</v>
      </c>
      <c r="E90" s="8" t="s">
        <v>23</v>
      </c>
      <c r="F90" s="45" t="s">
        <v>36</v>
      </c>
      <c r="G90" s="8">
        <v>1205</v>
      </c>
      <c r="H90" s="8"/>
      <c r="I90" s="35"/>
      <c r="J90" s="8">
        <v>3255</v>
      </c>
      <c r="K90" s="35">
        <f t="shared" si="2"/>
        <v>2050</v>
      </c>
      <c r="L90" s="8">
        <v>1800</v>
      </c>
      <c r="M90" s="38">
        <f t="shared" si="3"/>
        <v>1.1388888888888888</v>
      </c>
    </row>
    <row r="91" spans="3:13" hidden="1" x14ac:dyDescent="0.35">
      <c r="C91" s="37" t="s">
        <v>20</v>
      </c>
      <c r="D91" s="35">
        <v>15</v>
      </c>
      <c r="E91" s="8" t="s">
        <v>24</v>
      </c>
      <c r="F91" s="45" t="s">
        <v>36</v>
      </c>
      <c r="G91" s="8">
        <v>1220</v>
      </c>
      <c r="H91" s="8"/>
      <c r="I91" s="35"/>
      <c r="J91" s="8">
        <v>3255</v>
      </c>
      <c r="K91" s="35">
        <f t="shared" si="2"/>
        <v>2035</v>
      </c>
      <c r="L91" s="8">
        <v>1800</v>
      </c>
      <c r="M91" s="38">
        <f t="shared" si="3"/>
        <v>1.1305555555555555</v>
      </c>
    </row>
    <row r="92" spans="3:13" hidden="1" x14ac:dyDescent="0.35">
      <c r="C92" s="37" t="s">
        <v>20</v>
      </c>
      <c r="D92" s="35">
        <v>15</v>
      </c>
      <c r="E92" s="8" t="s">
        <v>25</v>
      </c>
      <c r="F92" s="45" t="s">
        <v>36</v>
      </c>
      <c r="G92" s="8">
        <v>1175</v>
      </c>
      <c r="H92" s="8"/>
      <c r="I92" s="35"/>
      <c r="J92" s="8">
        <v>3255</v>
      </c>
      <c r="K92" s="35">
        <f t="shared" si="2"/>
        <v>2080</v>
      </c>
      <c r="L92" s="8">
        <v>1800</v>
      </c>
      <c r="M92" s="38">
        <f t="shared" si="3"/>
        <v>1.1555555555555554</v>
      </c>
    </row>
    <row r="93" spans="3:13" hidden="1" x14ac:dyDescent="0.35">
      <c r="C93" s="37" t="s">
        <v>20</v>
      </c>
      <c r="D93" s="35">
        <v>15</v>
      </c>
      <c r="E93" s="8" t="s">
        <v>31</v>
      </c>
      <c r="F93" s="45" t="s">
        <v>36</v>
      </c>
      <c r="G93" s="8">
        <v>1215</v>
      </c>
      <c r="H93" s="8"/>
      <c r="I93" s="35"/>
      <c r="J93" s="8">
        <v>3255</v>
      </c>
      <c r="K93" s="35">
        <f t="shared" si="2"/>
        <v>2040</v>
      </c>
      <c r="L93" s="8">
        <v>1800</v>
      </c>
      <c r="M93" s="38">
        <f t="shared" si="3"/>
        <v>1.1333333333333333</v>
      </c>
    </row>
    <row r="94" spans="3:13" hidden="1" x14ac:dyDescent="0.35">
      <c r="C94" s="37" t="s">
        <v>20</v>
      </c>
      <c r="D94" s="35">
        <v>15</v>
      </c>
      <c r="E94" s="8" t="s">
        <v>32</v>
      </c>
      <c r="F94" s="45" t="s">
        <v>36</v>
      </c>
      <c r="G94" s="8">
        <v>1255</v>
      </c>
      <c r="H94" s="8"/>
      <c r="I94" s="35"/>
      <c r="J94" s="8">
        <v>3255</v>
      </c>
      <c r="K94" s="35">
        <f t="shared" si="2"/>
        <v>2000</v>
      </c>
      <c r="L94" s="8">
        <v>1800</v>
      </c>
      <c r="M94" s="38">
        <f t="shared" si="3"/>
        <v>1.1111111111111112</v>
      </c>
    </row>
    <row r="95" spans="3:13" hidden="1" x14ac:dyDescent="0.35">
      <c r="C95" s="37" t="s">
        <v>20</v>
      </c>
      <c r="D95" s="35">
        <v>15</v>
      </c>
      <c r="E95" s="8" t="s">
        <v>33</v>
      </c>
      <c r="F95" s="45" t="s">
        <v>36</v>
      </c>
      <c r="G95" s="8">
        <v>1240</v>
      </c>
      <c r="H95" s="8"/>
      <c r="I95" s="35"/>
      <c r="J95" s="8">
        <v>3255</v>
      </c>
      <c r="K95" s="35">
        <f t="shared" si="2"/>
        <v>2015</v>
      </c>
      <c r="L95" s="8">
        <v>1800</v>
      </c>
      <c r="M95" s="38">
        <f t="shared" si="3"/>
        <v>1.1194444444444445</v>
      </c>
    </row>
    <row r="96" spans="3:13" hidden="1" x14ac:dyDescent="0.35">
      <c r="C96" s="37" t="s">
        <v>20</v>
      </c>
      <c r="D96" s="35">
        <v>15</v>
      </c>
      <c r="E96" s="8" t="s">
        <v>34</v>
      </c>
      <c r="F96" s="45" t="s">
        <v>36</v>
      </c>
      <c r="G96" s="8">
        <v>1268</v>
      </c>
      <c r="H96" s="8"/>
      <c r="I96" s="35"/>
      <c r="J96" s="8">
        <v>3255</v>
      </c>
      <c r="K96" s="35">
        <f t="shared" si="2"/>
        <v>1987</v>
      </c>
      <c r="L96" s="8">
        <v>1800</v>
      </c>
      <c r="M96" s="38">
        <f t="shared" si="3"/>
        <v>1.1038888888888889</v>
      </c>
    </row>
    <row r="97" spans="3:13" hidden="1" x14ac:dyDescent="0.35">
      <c r="C97" s="37" t="s">
        <v>20</v>
      </c>
      <c r="D97" s="35">
        <v>17</v>
      </c>
      <c r="E97" s="8" t="s">
        <v>21</v>
      </c>
      <c r="F97" s="45" t="s">
        <v>22</v>
      </c>
      <c r="G97" s="8">
        <v>1240</v>
      </c>
      <c r="H97" s="8"/>
      <c r="I97" s="35"/>
      <c r="J97" s="8">
        <v>3255</v>
      </c>
      <c r="K97" s="35">
        <f t="shared" si="2"/>
        <v>2015</v>
      </c>
      <c r="L97" s="8">
        <v>1800</v>
      </c>
      <c r="M97" s="38">
        <f t="shared" si="3"/>
        <v>1.1194444444444445</v>
      </c>
    </row>
    <row r="98" spans="3:13" hidden="1" x14ac:dyDescent="0.35">
      <c r="C98" s="37" t="s">
        <v>20</v>
      </c>
      <c r="D98" s="35">
        <v>17</v>
      </c>
      <c r="E98" s="8" t="s">
        <v>23</v>
      </c>
      <c r="F98" s="45" t="s">
        <v>22</v>
      </c>
      <c r="G98" s="8">
        <v>1255</v>
      </c>
      <c r="H98" s="8"/>
      <c r="I98" s="35"/>
      <c r="J98" s="8">
        <v>3255</v>
      </c>
      <c r="K98" s="35">
        <f t="shared" si="2"/>
        <v>2000</v>
      </c>
      <c r="L98" s="8">
        <v>1800</v>
      </c>
      <c r="M98" s="38">
        <f t="shared" si="3"/>
        <v>1.1111111111111112</v>
      </c>
    </row>
    <row r="99" spans="3:13" hidden="1" x14ac:dyDescent="0.35">
      <c r="C99" s="37" t="s">
        <v>20</v>
      </c>
      <c r="D99" s="35">
        <v>17</v>
      </c>
      <c r="E99" s="8" t="s">
        <v>24</v>
      </c>
      <c r="F99" s="45" t="s">
        <v>22</v>
      </c>
      <c r="G99" s="8">
        <v>1255</v>
      </c>
      <c r="H99" s="8"/>
      <c r="I99" s="35"/>
      <c r="J99" s="8">
        <v>3255</v>
      </c>
      <c r="K99" s="35">
        <f t="shared" si="2"/>
        <v>2000</v>
      </c>
      <c r="L99" s="8">
        <v>1800</v>
      </c>
      <c r="M99" s="38">
        <f t="shared" si="3"/>
        <v>1.1111111111111112</v>
      </c>
    </row>
    <row r="100" spans="3:13" hidden="1" x14ac:dyDescent="0.35">
      <c r="C100" s="37" t="s">
        <v>20</v>
      </c>
      <c r="D100" s="35">
        <v>17</v>
      </c>
      <c r="E100" s="8" t="s">
        <v>25</v>
      </c>
      <c r="F100" s="45" t="s">
        <v>22</v>
      </c>
      <c r="G100" s="8">
        <v>1250</v>
      </c>
      <c r="H100" s="8"/>
      <c r="I100" s="35"/>
      <c r="J100" s="8">
        <v>3255</v>
      </c>
      <c r="K100" s="35">
        <f t="shared" si="2"/>
        <v>2005</v>
      </c>
      <c r="L100" s="8">
        <v>1800</v>
      </c>
      <c r="M100" s="38">
        <f t="shared" si="3"/>
        <v>1.1138888888888889</v>
      </c>
    </row>
    <row r="101" spans="3:13" hidden="1" x14ac:dyDescent="0.35">
      <c r="C101" s="37" t="s">
        <v>20</v>
      </c>
      <c r="D101" s="35">
        <v>17</v>
      </c>
      <c r="E101" s="8" t="s">
        <v>26</v>
      </c>
      <c r="F101" s="45" t="s">
        <v>22</v>
      </c>
      <c r="G101" s="8">
        <v>1250</v>
      </c>
      <c r="H101" s="8"/>
      <c r="I101" s="35"/>
      <c r="J101" s="8">
        <v>3280</v>
      </c>
      <c r="K101" s="35">
        <f t="shared" si="2"/>
        <v>2030</v>
      </c>
      <c r="L101" s="8">
        <v>1800</v>
      </c>
      <c r="M101" s="38">
        <f t="shared" si="3"/>
        <v>1.1277777777777778</v>
      </c>
    </row>
    <row r="102" spans="3:13" hidden="1" x14ac:dyDescent="0.35">
      <c r="C102" s="37" t="s">
        <v>20</v>
      </c>
      <c r="D102" s="35">
        <v>17</v>
      </c>
      <c r="E102" s="8" t="s">
        <v>31</v>
      </c>
      <c r="F102" s="45" t="s">
        <v>22</v>
      </c>
      <c r="G102" s="8">
        <v>1235</v>
      </c>
      <c r="H102" s="8"/>
      <c r="I102" s="35"/>
      <c r="J102" s="8">
        <v>3255</v>
      </c>
      <c r="K102" s="35">
        <f t="shared" si="2"/>
        <v>2020</v>
      </c>
      <c r="L102" s="8">
        <v>1800</v>
      </c>
      <c r="M102" s="38">
        <f t="shared" si="3"/>
        <v>1.1222222222222222</v>
      </c>
    </row>
    <row r="103" spans="3:13" hidden="1" x14ac:dyDescent="0.35">
      <c r="C103" s="37" t="s">
        <v>20</v>
      </c>
      <c r="D103" s="35">
        <v>17</v>
      </c>
      <c r="E103" s="8" t="s">
        <v>32</v>
      </c>
      <c r="F103" s="45" t="s">
        <v>22</v>
      </c>
      <c r="G103" s="8">
        <v>1225</v>
      </c>
      <c r="H103" s="8"/>
      <c r="I103" s="35"/>
      <c r="J103" s="8">
        <v>3255</v>
      </c>
      <c r="K103" s="35">
        <f t="shared" si="2"/>
        <v>2030</v>
      </c>
      <c r="L103" s="8">
        <v>1800</v>
      </c>
      <c r="M103" s="38">
        <f t="shared" si="3"/>
        <v>1.1277777777777778</v>
      </c>
    </row>
    <row r="104" spans="3:13" hidden="1" x14ac:dyDescent="0.35">
      <c r="C104" s="37" t="s">
        <v>20</v>
      </c>
      <c r="D104" s="35">
        <v>17</v>
      </c>
      <c r="E104" s="8" t="s">
        <v>33</v>
      </c>
      <c r="F104" s="45" t="s">
        <v>22</v>
      </c>
      <c r="G104" s="8">
        <v>1260</v>
      </c>
      <c r="H104" s="8"/>
      <c r="I104" s="35"/>
      <c r="J104" s="8">
        <v>3255</v>
      </c>
      <c r="K104" s="35">
        <f t="shared" si="2"/>
        <v>1995</v>
      </c>
      <c r="L104" s="8">
        <v>1800</v>
      </c>
      <c r="M104" s="38">
        <f t="shared" si="3"/>
        <v>1.1083333333333334</v>
      </c>
    </row>
    <row r="105" spans="3:13" hidden="1" x14ac:dyDescent="0.35">
      <c r="C105" s="37" t="s">
        <v>20</v>
      </c>
      <c r="D105" s="35">
        <v>17</v>
      </c>
      <c r="E105" s="8" t="s">
        <v>34</v>
      </c>
      <c r="F105" s="45" t="s">
        <v>22</v>
      </c>
      <c r="G105" s="8">
        <v>1245</v>
      </c>
      <c r="H105" s="8"/>
      <c r="I105" s="35"/>
      <c r="J105" s="8">
        <v>3255</v>
      </c>
      <c r="K105" s="35">
        <f t="shared" si="2"/>
        <v>2010</v>
      </c>
      <c r="L105" s="8">
        <v>1800</v>
      </c>
      <c r="M105" s="38">
        <f t="shared" si="3"/>
        <v>1.1166666666666667</v>
      </c>
    </row>
    <row r="106" spans="3:13" hidden="1" x14ac:dyDescent="0.35">
      <c r="C106" s="37" t="s">
        <v>20</v>
      </c>
      <c r="D106" s="35">
        <v>17</v>
      </c>
      <c r="E106" s="8" t="s">
        <v>35</v>
      </c>
      <c r="F106" s="45" t="s">
        <v>36</v>
      </c>
      <c r="G106" s="8">
        <v>1254</v>
      </c>
      <c r="H106" s="8"/>
      <c r="I106" s="35"/>
      <c r="J106" s="8">
        <v>3280</v>
      </c>
      <c r="K106" s="35">
        <f t="shared" si="2"/>
        <v>2026</v>
      </c>
      <c r="L106" s="8">
        <v>1800</v>
      </c>
      <c r="M106" s="38">
        <f t="shared" si="3"/>
        <v>1.1255555555555556</v>
      </c>
    </row>
    <row r="107" spans="3:13" hidden="1" x14ac:dyDescent="0.35">
      <c r="C107" s="37" t="s">
        <v>20</v>
      </c>
      <c r="D107" s="35">
        <v>17</v>
      </c>
      <c r="E107" s="8" t="s">
        <v>21</v>
      </c>
      <c r="F107" s="45" t="s">
        <v>36</v>
      </c>
      <c r="G107" s="8">
        <v>1243</v>
      </c>
      <c r="H107" s="8"/>
      <c r="I107" s="35"/>
      <c r="J107" s="8">
        <v>3255</v>
      </c>
      <c r="K107" s="35">
        <f t="shared" si="2"/>
        <v>2012</v>
      </c>
      <c r="L107" s="8">
        <v>1800</v>
      </c>
      <c r="M107" s="38">
        <f t="shared" si="3"/>
        <v>1.1177777777777778</v>
      </c>
    </row>
    <row r="108" spans="3:13" hidden="1" x14ac:dyDescent="0.35">
      <c r="C108" s="37" t="s">
        <v>20</v>
      </c>
      <c r="D108" s="35">
        <v>17</v>
      </c>
      <c r="E108" s="8" t="s">
        <v>23</v>
      </c>
      <c r="F108" s="45" t="s">
        <v>36</v>
      </c>
      <c r="G108" s="8">
        <v>1257</v>
      </c>
      <c r="H108" s="8"/>
      <c r="I108" s="35"/>
      <c r="J108" s="8">
        <v>3255</v>
      </c>
      <c r="K108" s="35">
        <f t="shared" si="2"/>
        <v>1998</v>
      </c>
      <c r="L108" s="8">
        <v>1800</v>
      </c>
      <c r="M108" s="38">
        <f t="shared" si="3"/>
        <v>1.1100000000000001</v>
      </c>
    </row>
    <row r="109" spans="3:13" hidden="1" x14ac:dyDescent="0.35">
      <c r="C109" s="37" t="s">
        <v>20</v>
      </c>
      <c r="D109" s="35">
        <v>17</v>
      </c>
      <c r="E109" s="8" t="s">
        <v>24</v>
      </c>
      <c r="F109" s="45" t="s">
        <v>36</v>
      </c>
      <c r="G109" s="8">
        <v>1220</v>
      </c>
      <c r="H109" s="8"/>
      <c r="I109" s="35"/>
      <c r="J109" s="8">
        <v>3255</v>
      </c>
      <c r="K109" s="35">
        <f t="shared" si="2"/>
        <v>2035</v>
      </c>
      <c r="L109" s="8">
        <v>1800</v>
      </c>
      <c r="M109" s="38">
        <f t="shared" si="3"/>
        <v>1.1305555555555555</v>
      </c>
    </row>
    <row r="110" spans="3:13" hidden="1" x14ac:dyDescent="0.35">
      <c r="C110" s="37" t="s">
        <v>20</v>
      </c>
      <c r="D110" s="35">
        <v>17</v>
      </c>
      <c r="E110" s="8" t="s">
        <v>25</v>
      </c>
      <c r="F110" s="45" t="s">
        <v>36</v>
      </c>
      <c r="G110" s="8">
        <v>1210</v>
      </c>
      <c r="H110" s="8"/>
      <c r="I110" s="35"/>
      <c r="J110" s="8">
        <v>3255</v>
      </c>
      <c r="K110" s="35">
        <f t="shared" si="2"/>
        <v>2045</v>
      </c>
      <c r="L110" s="8">
        <v>1800</v>
      </c>
      <c r="M110" s="38">
        <f t="shared" si="3"/>
        <v>1.1361111111111111</v>
      </c>
    </row>
    <row r="111" spans="3:13" hidden="1" x14ac:dyDescent="0.35">
      <c r="C111" s="37" t="s">
        <v>20</v>
      </c>
      <c r="D111" s="35">
        <v>17</v>
      </c>
      <c r="E111" s="8" t="s">
        <v>31</v>
      </c>
      <c r="F111" s="45" t="s">
        <v>36</v>
      </c>
      <c r="G111" s="8">
        <v>1225</v>
      </c>
      <c r="H111" s="8"/>
      <c r="I111" s="35"/>
      <c r="J111" s="8">
        <v>3255</v>
      </c>
      <c r="K111" s="35">
        <f t="shared" si="2"/>
        <v>2030</v>
      </c>
      <c r="L111" s="8">
        <v>1800</v>
      </c>
      <c r="M111" s="38">
        <f t="shared" si="3"/>
        <v>1.1277777777777778</v>
      </c>
    </row>
    <row r="112" spans="3:13" hidden="1" x14ac:dyDescent="0.35">
      <c r="C112" s="37" t="s">
        <v>20</v>
      </c>
      <c r="D112" s="35">
        <v>17</v>
      </c>
      <c r="E112" s="8" t="s">
        <v>32</v>
      </c>
      <c r="F112" s="45" t="s">
        <v>36</v>
      </c>
      <c r="G112" s="8">
        <v>1225</v>
      </c>
      <c r="H112" s="8"/>
      <c r="I112" s="35"/>
      <c r="J112" s="8">
        <v>3255</v>
      </c>
      <c r="K112" s="35">
        <f t="shared" si="2"/>
        <v>2030</v>
      </c>
      <c r="L112" s="8">
        <v>1800</v>
      </c>
      <c r="M112" s="38">
        <f t="shared" si="3"/>
        <v>1.1277777777777778</v>
      </c>
    </row>
    <row r="113" spans="3:13" hidden="1" x14ac:dyDescent="0.35">
      <c r="C113" s="37" t="s">
        <v>20</v>
      </c>
      <c r="D113" s="35">
        <v>17</v>
      </c>
      <c r="E113" s="8" t="s">
        <v>33</v>
      </c>
      <c r="F113" s="45" t="s">
        <v>36</v>
      </c>
      <c r="G113" s="8">
        <v>1245</v>
      </c>
      <c r="H113" s="8"/>
      <c r="I113" s="35"/>
      <c r="J113" s="8">
        <v>3255</v>
      </c>
      <c r="K113" s="35">
        <f t="shared" si="2"/>
        <v>2010</v>
      </c>
      <c r="L113" s="8">
        <v>1800</v>
      </c>
      <c r="M113" s="38">
        <f t="shared" si="3"/>
        <v>1.1166666666666667</v>
      </c>
    </row>
    <row r="114" spans="3:13" hidden="1" x14ac:dyDescent="0.35">
      <c r="C114" s="37" t="s">
        <v>20</v>
      </c>
      <c r="D114" s="35">
        <v>17</v>
      </c>
      <c r="E114" s="8" t="s">
        <v>34</v>
      </c>
      <c r="F114" s="45" t="s">
        <v>36</v>
      </c>
      <c r="G114" s="8">
        <v>1245</v>
      </c>
      <c r="H114" s="8"/>
      <c r="I114" s="35"/>
      <c r="J114" s="8">
        <v>3255</v>
      </c>
      <c r="K114" s="35">
        <f t="shared" si="2"/>
        <v>2010</v>
      </c>
      <c r="L114" s="8">
        <v>1800</v>
      </c>
      <c r="M114" s="38">
        <f t="shared" si="3"/>
        <v>1.1166666666666667</v>
      </c>
    </row>
    <row r="115" spans="3:13" hidden="1" x14ac:dyDescent="0.35">
      <c r="C115" s="37" t="s">
        <v>20</v>
      </c>
      <c r="D115" s="35">
        <v>20</v>
      </c>
      <c r="E115" s="8" t="s">
        <v>21</v>
      </c>
      <c r="F115" s="45" t="s">
        <v>22</v>
      </c>
      <c r="G115" s="8">
        <v>1245</v>
      </c>
      <c r="H115" s="8"/>
      <c r="I115" s="35"/>
      <c r="J115" s="8">
        <v>3255</v>
      </c>
      <c r="K115" s="35">
        <f t="shared" si="2"/>
        <v>2010</v>
      </c>
      <c r="L115" s="8">
        <v>1800</v>
      </c>
      <c r="M115" s="38">
        <f t="shared" si="3"/>
        <v>1.1166666666666667</v>
      </c>
    </row>
    <row r="116" spans="3:13" hidden="1" x14ac:dyDescent="0.35">
      <c r="C116" s="37" t="s">
        <v>20</v>
      </c>
      <c r="D116" s="35">
        <v>20</v>
      </c>
      <c r="E116" s="8" t="s">
        <v>23</v>
      </c>
      <c r="F116" s="45" t="s">
        <v>22</v>
      </c>
      <c r="G116" s="8">
        <v>1225</v>
      </c>
      <c r="H116" s="8"/>
      <c r="I116" s="35"/>
      <c r="J116" s="8">
        <v>3255</v>
      </c>
      <c r="K116" s="35">
        <f t="shared" si="2"/>
        <v>2030</v>
      </c>
      <c r="L116" s="8">
        <v>1800</v>
      </c>
      <c r="M116" s="38">
        <f t="shared" si="3"/>
        <v>1.1277777777777778</v>
      </c>
    </row>
    <row r="117" spans="3:13" hidden="1" x14ac:dyDescent="0.35">
      <c r="C117" s="37" t="s">
        <v>20</v>
      </c>
      <c r="D117" s="35">
        <v>20</v>
      </c>
      <c r="E117" s="8" t="s">
        <v>24</v>
      </c>
      <c r="F117" s="45" t="s">
        <v>22</v>
      </c>
      <c r="G117" s="8">
        <v>1217</v>
      </c>
      <c r="H117" s="8"/>
      <c r="I117" s="35"/>
      <c r="J117" s="8">
        <v>3255</v>
      </c>
      <c r="K117" s="35">
        <f t="shared" si="2"/>
        <v>2038</v>
      </c>
      <c r="L117" s="8">
        <v>1800</v>
      </c>
      <c r="M117" s="38">
        <f t="shared" si="3"/>
        <v>1.1322222222222222</v>
      </c>
    </row>
    <row r="118" spans="3:13" hidden="1" x14ac:dyDescent="0.35">
      <c r="C118" s="37" t="s">
        <v>20</v>
      </c>
      <c r="D118" s="35">
        <v>20</v>
      </c>
      <c r="E118" s="8" t="s">
        <v>25</v>
      </c>
      <c r="F118" s="45" t="s">
        <v>22</v>
      </c>
      <c r="G118" s="8">
        <v>1197</v>
      </c>
      <c r="H118" s="8"/>
      <c r="I118" s="35"/>
      <c r="J118" s="8">
        <v>3255</v>
      </c>
      <c r="K118" s="35">
        <f t="shared" si="2"/>
        <v>2058</v>
      </c>
      <c r="L118" s="8">
        <v>1800</v>
      </c>
      <c r="M118" s="38">
        <f t="shared" si="3"/>
        <v>1.1433333333333333</v>
      </c>
    </row>
    <row r="119" spans="3:13" hidden="1" x14ac:dyDescent="0.35">
      <c r="C119" s="37" t="s">
        <v>20</v>
      </c>
      <c r="D119" s="35">
        <v>20</v>
      </c>
      <c r="E119" s="8" t="s">
        <v>26</v>
      </c>
      <c r="F119" s="45" t="s">
        <v>22</v>
      </c>
      <c r="G119" s="8">
        <v>1225</v>
      </c>
      <c r="H119" s="8"/>
      <c r="I119" s="35"/>
      <c r="J119" s="8">
        <v>3280</v>
      </c>
      <c r="K119" s="35">
        <f t="shared" si="2"/>
        <v>2055</v>
      </c>
      <c r="L119" s="8">
        <v>1800</v>
      </c>
      <c r="M119" s="38">
        <f t="shared" si="3"/>
        <v>1.1416666666666666</v>
      </c>
    </row>
    <row r="120" spans="3:13" hidden="1" x14ac:dyDescent="0.35">
      <c r="C120" s="37" t="s">
        <v>20</v>
      </c>
      <c r="D120" s="35">
        <v>20</v>
      </c>
      <c r="E120" s="8" t="s">
        <v>31</v>
      </c>
      <c r="F120" s="45" t="s">
        <v>22</v>
      </c>
      <c r="G120" s="8">
        <v>1235</v>
      </c>
      <c r="H120" s="8"/>
      <c r="I120" s="35"/>
      <c r="J120" s="8">
        <v>3255</v>
      </c>
      <c r="K120" s="35">
        <f t="shared" si="2"/>
        <v>2020</v>
      </c>
      <c r="L120" s="8">
        <v>1800</v>
      </c>
      <c r="M120" s="38">
        <f t="shared" si="3"/>
        <v>1.1222222222222222</v>
      </c>
    </row>
    <row r="121" spans="3:13" hidden="1" x14ac:dyDescent="0.35">
      <c r="C121" s="37" t="s">
        <v>20</v>
      </c>
      <c r="D121" s="35">
        <v>20</v>
      </c>
      <c r="E121" s="8" t="s">
        <v>32</v>
      </c>
      <c r="F121" s="45" t="s">
        <v>22</v>
      </c>
      <c r="G121" s="8">
        <v>1215</v>
      </c>
      <c r="H121" s="8"/>
      <c r="I121" s="35"/>
      <c r="J121" s="8">
        <v>3255</v>
      </c>
      <c r="K121" s="35">
        <f t="shared" si="2"/>
        <v>2040</v>
      </c>
      <c r="L121" s="8">
        <v>1800</v>
      </c>
      <c r="M121" s="38">
        <f t="shared" si="3"/>
        <v>1.1333333333333333</v>
      </c>
    </row>
    <row r="122" spans="3:13" hidden="1" x14ac:dyDescent="0.35">
      <c r="C122" s="37" t="s">
        <v>20</v>
      </c>
      <c r="D122" s="35">
        <v>20</v>
      </c>
      <c r="E122" s="8" t="s">
        <v>33</v>
      </c>
      <c r="F122" s="45" t="s">
        <v>22</v>
      </c>
      <c r="G122" s="8">
        <v>1250</v>
      </c>
      <c r="H122" s="8"/>
      <c r="I122" s="35"/>
      <c r="J122" s="8">
        <v>3255</v>
      </c>
      <c r="K122" s="35">
        <f t="shared" si="2"/>
        <v>2005</v>
      </c>
      <c r="L122" s="8">
        <v>1800</v>
      </c>
      <c r="M122" s="38">
        <f t="shared" si="3"/>
        <v>1.1138888888888889</v>
      </c>
    </row>
    <row r="123" spans="3:13" hidden="1" x14ac:dyDescent="0.35">
      <c r="C123" s="37" t="s">
        <v>20</v>
      </c>
      <c r="D123" s="35">
        <v>20</v>
      </c>
      <c r="E123" s="8" t="s">
        <v>34</v>
      </c>
      <c r="F123" s="45" t="s">
        <v>22</v>
      </c>
      <c r="G123" s="8">
        <v>1285</v>
      </c>
      <c r="H123" s="8"/>
      <c r="I123" s="35"/>
      <c r="J123" s="8">
        <v>3255</v>
      </c>
      <c r="K123" s="35">
        <f t="shared" si="2"/>
        <v>1970</v>
      </c>
      <c r="L123" s="8">
        <v>1800</v>
      </c>
      <c r="M123" s="38">
        <f t="shared" si="3"/>
        <v>1.0944444444444446</v>
      </c>
    </row>
    <row r="124" spans="3:13" hidden="1" x14ac:dyDescent="0.35">
      <c r="C124" s="37" t="s">
        <v>20</v>
      </c>
      <c r="D124" s="35">
        <v>20</v>
      </c>
      <c r="E124" s="8" t="s">
        <v>35</v>
      </c>
      <c r="F124" s="45" t="s">
        <v>36</v>
      </c>
      <c r="G124" s="8">
        <v>1247</v>
      </c>
      <c r="H124" s="8"/>
      <c r="I124" s="35"/>
      <c r="J124" s="8">
        <v>3280</v>
      </c>
      <c r="K124" s="35">
        <f t="shared" si="2"/>
        <v>2033</v>
      </c>
      <c r="L124" s="8">
        <v>1800</v>
      </c>
      <c r="M124" s="38">
        <f t="shared" si="3"/>
        <v>1.1294444444444445</v>
      </c>
    </row>
    <row r="125" spans="3:13" hidden="1" x14ac:dyDescent="0.35">
      <c r="C125" s="37" t="s">
        <v>20</v>
      </c>
      <c r="D125" s="35">
        <v>20</v>
      </c>
      <c r="E125" s="8" t="s">
        <v>21</v>
      </c>
      <c r="F125" s="45" t="s">
        <v>36</v>
      </c>
      <c r="G125" s="8">
        <v>1270</v>
      </c>
      <c r="H125" s="8"/>
      <c r="I125" s="35"/>
      <c r="J125" s="8">
        <v>3255</v>
      </c>
      <c r="K125" s="35">
        <f t="shared" si="2"/>
        <v>1985</v>
      </c>
      <c r="L125" s="8">
        <v>1800</v>
      </c>
      <c r="M125" s="38">
        <f t="shared" si="3"/>
        <v>1.1027777777777779</v>
      </c>
    </row>
    <row r="126" spans="3:13" hidden="1" x14ac:dyDescent="0.35">
      <c r="C126" s="37" t="s">
        <v>20</v>
      </c>
      <c r="D126" s="35">
        <v>20</v>
      </c>
      <c r="E126" s="8" t="s">
        <v>23</v>
      </c>
      <c r="F126" s="45" t="s">
        <v>36</v>
      </c>
      <c r="G126" s="8">
        <v>1277</v>
      </c>
      <c r="H126" s="8"/>
      <c r="I126" s="35"/>
      <c r="J126" s="8">
        <v>3255</v>
      </c>
      <c r="K126" s="35">
        <f t="shared" si="2"/>
        <v>1978</v>
      </c>
      <c r="L126" s="8">
        <v>1800</v>
      </c>
      <c r="M126" s="38">
        <f t="shared" si="3"/>
        <v>1.0988888888888888</v>
      </c>
    </row>
    <row r="127" spans="3:13" hidden="1" x14ac:dyDescent="0.35">
      <c r="C127" s="37" t="s">
        <v>20</v>
      </c>
      <c r="D127" s="35">
        <v>20</v>
      </c>
      <c r="E127" s="8" t="s">
        <v>24</v>
      </c>
      <c r="F127" s="45" t="s">
        <v>36</v>
      </c>
      <c r="G127" s="8">
        <v>1250</v>
      </c>
      <c r="H127" s="8"/>
      <c r="I127" s="35"/>
      <c r="J127" s="8">
        <v>3255</v>
      </c>
      <c r="K127" s="35">
        <f t="shared" si="2"/>
        <v>2005</v>
      </c>
      <c r="L127" s="8">
        <v>1800</v>
      </c>
      <c r="M127" s="38">
        <f t="shared" si="3"/>
        <v>1.1138888888888889</v>
      </c>
    </row>
    <row r="128" spans="3:13" hidden="1" x14ac:dyDescent="0.35">
      <c r="C128" s="37" t="s">
        <v>20</v>
      </c>
      <c r="D128" s="35">
        <v>20</v>
      </c>
      <c r="E128" s="8" t="s">
        <v>25</v>
      </c>
      <c r="F128" s="45" t="s">
        <v>36</v>
      </c>
      <c r="G128" s="8">
        <v>1250</v>
      </c>
      <c r="H128" s="8"/>
      <c r="I128" s="35"/>
      <c r="J128" s="8">
        <v>3255</v>
      </c>
      <c r="K128" s="35">
        <f t="shared" si="2"/>
        <v>2005</v>
      </c>
      <c r="L128" s="8">
        <v>1800</v>
      </c>
      <c r="M128" s="38">
        <f t="shared" si="3"/>
        <v>1.1138888888888889</v>
      </c>
    </row>
    <row r="129" spans="3:13" hidden="1" x14ac:dyDescent="0.35">
      <c r="C129" s="37" t="s">
        <v>20</v>
      </c>
      <c r="D129" s="35">
        <v>20</v>
      </c>
      <c r="E129" s="8" t="s">
        <v>31</v>
      </c>
      <c r="F129" s="45" t="s">
        <v>36</v>
      </c>
      <c r="G129" s="8">
        <v>1255</v>
      </c>
      <c r="H129" s="8"/>
      <c r="I129" s="35"/>
      <c r="J129" s="8">
        <v>3255</v>
      </c>
      <c r="K129" s="35">
        <f t="shared" si="2"/>
        <v>2000</v>
      </c>
      <c r="L129" s="8">
        <v>1800</v>
      </c>
      <c r="M129" s="38">
        <f t="shared" si="3"/>
        <v>1.1111111111111112</v>
      </c>
    </row>
    <row r="130" spans="3:13" hidden="1" x14ac:dyDescent="0.35">
      <c r="C130" s="37" t="s">
        <v>20</v>
      </c>
      <c r="D130" s="35">
        <v>20</v>
      </c>
      <c r="E130" s="8" t="s">
        <v>32</v>
      </c>
      <c r="F130" s="45" t="s">
        <v>36</v>
      </c>
      <c r="G130" s="8">
        <v>1245</v>
      </c>
      <c r="H130" s="8"/>
      <c r="I130" s="35"/>
      <c r="J130" s="8">
        <v>3255</v>
      </c>
      <c r="K130" s="35">
        <f t="shared" si="2"/>
        <v>2010</v>
      </c>
      <c r="L130" s="8">
        <v>1800</v>
      </c>
      <c r="M130" s="38">
        <f t="shared" si="3"/>
        <v>1.1166666666666667</v>
      </c>
    </row>
    <row r="131" spans="3:13" hidden="1" x14ac:dyDescent="0.35">
      <c r="C131" s="37" t="s">
        <v>20</v>
      </c>
      <c r="D131" s="35">
        <v>20</v>
      </c>
      <c r="E131" s="8" t="s">
        <v>33</v>
      </c>
      <c r="F131" s="45" t="s">
        <v>36</v>
      </c>
      <c r="G131" s="8">
        <v>1230</v>
      </c>
      <c r="H131" s="8"/>
      <c r="I131" s="35"/>
      <c r="J131" s="8">
        <v>3255</v>
      </c>
      <c r="K131" s="35">
        <f t="shared" si="2"/>
        <v>2025</v>
      </c>
      <c r="L131" s="8">
        <v>1800</v>
      </c>
      <c r="M131" s="38">
        <f t="shared" si="3"/>
        <v>1.125</v>
      </c>
    </row>
    <row r="132" spans="3:13" hidden="1" x14ac:dyDescent="0.35">
      <c r="C132" s="37" t="s">
        <v>20</v>
      </c>
      <c r="D132" s="35">
        <v>20</v>
      </c>
      <c r="E132" s="8" t="s">
        <v>34</v>
      </c>
      <c r="F132" s="45" t="s">
        <v>36</v>
      </c>
      <c r="G132" s="8">
        <v>1215</v>
      </c>
      <c r="H132" s="8"/>
      <c r="I132" s="35"/>
      <c r="J132" s="8">
        <v>3255</v>
      </c>
      <c r="K132" s="35">
        <f t="shared" si="2"/>
        <v>2040</v>
      </c>
      <c r="L132" s="8">
        <v>1800</v>
      </c>
      <c r="M132" s="38">
        <f t="shared" si="3"/>
        <v>1.1333333333333333</v>
      </c>
    </row>
    <row r="133" spans="3:13" hidden="1" x14ac:dyDescent="0.35">
      <c r="C133" s="37" t="s">
        <v>20</v>
      </c>
      <c r="D133" s="35">
        <v>23</v>
      </c>
      <c r="E133" s="8" t="s">
        <v>21</v>
      </c>
      <c r="F133" s="45" t="s">
        <v>22</v>
      </c>
      <c r="G133" s="8">
        <v>1170</v>
      </c>
      <c r="H133" s="8"/>
      <c r="I133" s="35"/>
      <c r="J133" s="8">
        <v>3255</v>
      </c>
      <c r="K133" s="35">
        <f t="shared" si="2"/>
        <v>2085</v>
      </c>
      <c r="L133" s="8">
        <v>1800</v>
      </c>
      <c r="M133" s="38">
        <f t="shared" si="3"/>
        <v>1.1583333333333334</v>
      </c>
    </row>
    <row r="134" spans="3:13" hidden="1" x14ac:dyDescent="0.35">
      <c r="C134" s="37" t="s">
        <v>20</v>
      </c>
      <c r="D134" s="35">
        <v>23</v>
      </c>
      <c r="E134" s="8" t="s">
        <v>23</v>
      </c>
      <c r="F134" s="45" t="s">
        <v>22</v>
      </c>
      <c r="G134" s="8">
        <v>1160</v>
      </c>
      <c r="H134" s="8"/>
      <c r="I134" s="35"/>
      <c r="J134" s="8">
        <v>3255</v>
      </c>
      <c r="K134" s="35">
        <f t="shared" si="2"/>
        <v>2095</v>
      </c>
      <c r="L134" s="8">
        <v>1800</v>
      </c>
      <c r="M134" s="38">
        <f t="shared" si="3"/>
        <v>1.163888888888889</v>
      </c>
    </row>
    <row r="135" spans="3:13" hidden="1" x14ac:dyDescent="0.35">
      <c r="C135" s="37" t="s">
        <v>20</v>
      </c>
      <c r="D135" s="35">
        <v>23</v>
      </c>
      <c r="E135" s="8" t="s">
        <v>24</v>
      </c>
      <c r="F135" s="45" t="s">
        <v>22</v>
      </c>
      <c r="G135" s="8">
        <v>1175</v>
      </c>
      <c r="H135" s="8"/>
      <c r="I135" s="35"/>
      <c r="J135" s="8">
        <v>3255</v>
      </c>
      <c r="K135" s="35">
        <f t="shared" si="2"/>
        <v>2080</v>
      </c>
      <c r="L135" s="8">
        <v>1800</v>
      </c>
      <c r="M135" s="38">
        <f t="shared" si="3"/>
        <v>1.1555555555555554</v>
      </c>
    </row>
    <row r="136" spans="3:13" hidden="1" x14ac:dyDescent="0.35">
      <c r="C136" s="37" t="s">
        <v>20</v>
      </c>
      <c r="D136" s="35">
        <v>23</v>
      </c>
      <c r="E136" s="8" t="s">
        <v>25</v>
      </c>
      <c r="F136" s="45" t="s">
        <v>22</v>
      </c>
      <c r="G136" s="8">
        <v>1170</v>
      </c>
      <c r="H136" s="8"/>
      <c r="I136" s="35"/>
      <c r="J136" s="8">
        <v>3255</v>
      </c>
      <c r="K136" s="35">
        <f t="shared" si="2"/>
        <v>2085</v>
      </c>
      <c r="L136" s="8">
        <v>1800</v>
      </c>
      <c r="M136" s="38">
        <f t="shared" si="3"/>
        <v>1.1583333333333334</v>
      </c>
    </row>
    <row r="137" spans="3:13" hidden="1" x14ac:dyDescent="0.35">
      <c r="C137" s="37" t="s">
        <v>20</v>
      </c>
      <c r="D137" s="35">
        <v>23</v>
      </c>
      <c r="E137" s="8" t="s">
        <v>26</v>
      </c>
      <c r="F137" s="45" t="s">
        <v>22</v>
      </c>
      <c r="G137" s="8">
        <v>1195</v>
      </c>
      <c r="H137" s="8"/>
      <c r="I137" s="35"/>
      <c r="J137" s="8">
        <v>3280</v>
      </c>
      <c r="K137" s="35">
        <f t="shared" si="2"/>
        <v>2085</v>
      </c>
      <c r="L137" s="8">
        <v>1800</v>
      </c>
      <c r="M137" s="38">
        <f t="shared" si="3"/>
        <v>1.1583333333333334</v>
      </c>
    </row>
    <row r="138" spans="3:13" hidden="1" x14ac:dyDescent="0.35">
      <c r="C138" s="37" t="s">
        <v>20</v>
      </c>
      <c r="D138" s="35">
        <v>23</v>
      </c>
      <c r="E138" s="8" t="s">
        <v>31</v>
      </c>
      <c r="F138" s="45" t="s">
        <v>22</v>
      </c>
      <c r="G138" s="8">
        <v>1185</v>
      </c>
      <c r="H138" s="8"/>
      <c r="I138" s="35"/>
      <c r="J138" s="8">
        <v>3255</v>
      </c>
      <c r="K138" s="35">
        <f t="shared" si="2"/>
        <v>2070</v>
      </c>
      <c r="L138" s="8">
        <v>1800</v>
      </c>
      <c r="M138" s="38">
        <f t="shared" si="3"/>
        <v>1.1499999999999999</v>
      </c>
    </row>
    <row r="139" spans="3:13" hidden="1" x14ac:dyDescent="0.35">
      <c r="C139" s="37" t="s">
        <v>20</v>
      </c>
      <c r="D139" s="35">
        <v>23</v>
      </c>
      <c r="E139" s="8" t="s">
        <v>32</v>
      </c>
      <c r="F139" s="45" t="s">
        <v>22</v>
      </c>
      <c r="G139" s="8">
        <v>1185</v>
      </c>
      <c r="H139" s="8"/>
      <c r="I139" s="35"/>
      <c r="J139" s="8">
        <v>3255</v>
      </c>
      <c r="K139" s="35">
        <f t="shared" si="2"/>
        <v>2070</v>
      </c>
      <c r="L139" s="8">
        <v>1800</v>
      </c>
      <c r="M139" s="38">
        <f t="shared" si="3"/>
        <v>1.1499999999999999</v>
      </c>
    </row>
    <row r="140" spans="3:13" hidden="1" x14ac:dyDescent="0.35">
      <c r="C140" s="37" t="s">
        <v>20</v>
      </c>
      <c r="D140" s="35">
        <v>23</v>
      </c>
      <c r="E140" s="8" t="s">
        <v>33</v>
      </c>
      <c r="F140" s="45" t="s">
        <v>22</v>
      </c>
      <c r="G140" s="8">
        <v>1190</v>
      </c>
      <c r="H140" s="8"/>
      <c r="I140" s="35"/>
      <c r="J140" s="8">
        <v>3255</v>
      </c>
      <c r="K140" s="35">
        <f t="shared" si="2"/>
        <v>2065</v>
      </c>
      <c r="L140" s="8">
        <v>1800</v>
      </c>
      <c r="M140" s="38">
        <f t="shared" si="3"/>
        <v>1.1472222222222221</v>
      </c>
    </row>
    <row r="141" spans="3:13" hidden="1" x14ac:dyDescent="0.35">
      <c r="C141" s="37" t="s">
        <v>20</v>
      </c>
      <c r="D141" s="35">
        <v>23</v>
      </c>
      <c r="E141" s="8" t="s">
        <v>34</v>
      </c>
      <c r="F141" s="45" t="s">
        <v>22</v>
      </c>
      <c r="G141" s="8">
        <v>1200</v>
      </c>
      <c r="H141" s="8"/>
      <c r="I141" s="35"/>
      <c r="J141" s="8">
        <v>3255</v>
      </c>
      <c r="K141" s="35">
        <f t="shared" si="2"/>
        <v>2055</v>
      </c>
      <c r="L141" s="8">
        <v>1800</v>
      </c>
      <c r="M141" s="38">
        <f t="shared" si="3"/>
        <v>1.1416666666666666</v>
      </c>
    </row>
    <row r="142" spans="3:13" hidden="1" x14ac:dyDescent="0.35">
      <c r="C142" s="37" t="s">
        <v>20</v>
      </c>
      <c r="D142" s="35">
        <v>23</v>
      </c>
      <c r="E142" s="8" t="s">
        <v>35</v>
      </c>
      <c r="F142" s="45" t="s">
        <v>36</v>
      </c>
      <c r="G142" s="8">
        <v>1285</v>
      </c>
      <c r="H142" s="8"/>
      <c r="I142" s="35"/>
      <c r="J142" s="8">
        <v>3280</v>
      </c>
      <c r="K142" s="35">
        <f t="shared" si="2"/>
        <v>1995</v>
      </c>
      <c r="L142" s="8">
        <v>1800</v>
      </c>
      <c r="M142" s="38">
        <f t="shared" si="3"/>
        <v>1.1083333333333334</v>
      </c>
    </row>
    <row r="143" spans="3:13" hidden="1" x14ac:dyDescent="0.35">
      <c r="C143" s="37" t="s">
        <v>20</v>
      </c>
      <c r="D143" s="35">
        <v>23</v>
      </c>
      <c r="E143" s="8" t="s">
        <v>21</v>
      </c>
      <c r="F143" s="45" t="s">
        <v>36</v>
      </c>
      <c r="G143" s="8">
        <v>1190</v>
      </c>
      <c r="H143" s="8"/>
      <c r="I143" s="35"/>
      <c r="J143" s="8">
        <v>3255</v>
      </c>
      <c r="K143" s="35">
        <f t="shared" si="2"/>
        <v>2065</v>
      </c>
      <c r="L143" s="8">
        <v>1800</v>
      </c>
      <c r="M143" s="38">
        <f t="shared" si="3"/>
        <v>1.1472222222222221</v>
      </c>
    </row>
    <row r="144" spans="3:13" hidden="1" x14ac:dyDescent="0.35">
      <c r="C144" s="37" t="s">
        <v>20</v>
      </c>
      <c r="D144" s="35">
        <v>23</v>
      </c>
      <c r="E144" s="8" t="s">
        <v>23</v>
      </c>
      <c r="F144" s="45" t="s">
        <v>36</v>
      </c>
      <c r="G144" s="8">
        <v>1225</v>
      </c>
      <c r="H144" s="8"/>
      <c r="I144" s="35"/>
      <c r="J144" s="8">
        <v>3255</v>
      </c>
      <c r="K144" s="35">
        <f t="shared" si="2"/>
        <v>2030</v>
      </c>
      <c r="L144" s="8">
        <v>1800</v>
      </c>
      <c r="M144" s="38">
        <f t="shared" si="3"/>
        <v>1.1277777777777778</v>
      </c>
    </row>
    <row r="145" spans="3:13" hidden="1" x14ac:dyDescent="0.35">
      <c r="C145" s="37" t="s">
        <v>20</v>
      </c>
      <c r="D145" s="35">
        <v>23</v>
      </c>
      <c r="E145" s="8" t="s">
        <v>24</v>
      </c>
      <c r="F145" s="45" t="s">
        <v>36</v>
      </c>
      <c r="G145" s="8">
        <v>1160</v>
      </c>
      <c r="H145" s="8"/>
      <c r="I145" s="35"/>
      <c r="J145" s="8">
        <v>3255</v>
      </c>
      <c r="K145" s="35">
        <f t="shared" ref="K145:K208" si="4">+J145-G145</f>
        <v>2095</v>
      </c>
      <c r="L145" s="8">
        <v>1800</v>
      </c>
      <c r="M145" s="38">
        <f t="shared" ref="M145:M208" si="5">+K145/L145</f>
        <v>1.163888888888889</v>
      </c>
    </row>
    <row r="146" spans="3:13" hidden="1" x14ac:dyDescent="0.35">
      <c r="C146" s="37" t="s">
        <v>20</v>
      </c>
      <c r="D146" s="35">
        <v>23</v>
      </c>
      <c r="E146" s="8" t="s">
        <v>25</v>
      </c>
      <c r="F146" s="45" t="s">
        <v>36</v>
      </c>
      <c r="G146" s="8">
        <v>1180</v>
      </c>
      <c r="H146" s="8"/>
      <c r="I146" s="35"/>
      <c r="J146" s="8">
        <v>3255</v>
      </c>
      <c r="K146" s="35">
        <f t="shared" si="4"/>
        <v>2075</v>
      </c>
      <c r="L146" s="8">
        <v>1800</v>
      </c>
      <c r="M146" s="38">
        <f t="shared" si="5"/>
        <v>1.1527777777777777</v>
      </c>
    </row>
    <row r="147" spans="3:13" hidden="1" x14ac:dyDescent="0.35">
      <c r="C147" s="37" t="s">
        <v>20</v>
      </c>
      <c r="D147" s="35">
        <v>23</v>
      </c>
      <c r="E147" s="8" t="s">
        <v>31</v>
      </c>
      <c r="F147" s="45" t="s">
        <v>36</v>
      </c>
      <c r="G147" s="8">
        <v>1275</v>
      </c>
      <c r="H147" s="8"/>
      <c r="I147" s="35"/>
      <c r="J147" s="8">
        <v>3255</v>
      </c>
      <c r="K147" s="35">
        <f t="shared" si="4"/>
        <v>1980</v>
      </c>
      <c r="L147" s="8">
        <v>1800</v>
      </c>
      <c r="M147" s="38">
        <f t="shared" si="5"/>
        <v>1.1000000000000001</v>
      </c>
    </row>
    <row r="148" spans="3:13" hidden="1" x14ac:dyDescent="0.35">
      <c r="C148" s="37" t="s">
        <v>20</v>
      </c>
      <c r="D148" s="35">
        <v>23</v>
      </c>
      <c r="E148" s="8" t="s">
        <v>32</v>
      </c>
      <c r="F148" s="45" t="s">
        <v>36</v>
      </c>
      <c r="G148" s="8">
        <v>1255</v>
      </c>
      <c r="H148" s="8"/>
      <c r="I148" s="35"/>
      <c r="J148" s="8">
        <v>3255</v>
      </c>
      <c r="K148" s="35">
        <f t="shared" si="4"/>
        <v>2000</v>
      </c>
      <c r="L148" s="8">
        <v>1800</v>
      </c>
      <c r="M148" s="38">
        <f t="shared" si="5"/>
        <v>1.1111111111111112</v>
      </c>
    </row>
    <row r="149" spans="3:13" hidden="1" x14ac:dyDescent="0.35">
      <c r="C149" s="37" t="s">
        <v>20</v>
      </c>
      <c r="D149" s="35">
        <v>23</v>
      </c>
      <c r="E149" s="8" t="s">
        <v>33</v>
      </c>
      <c r="F149" s="45" t="s">
        <v>36</v>
      </c>
      <c r="G149" s="8">
        <v>1270</v>
      </c>
      <c r="H149" s="8"/>
      <c r="I149" s="35"/>
      <c r="J149" s="8">
        <v>3255</v>
      </c>
      <c r="K149" s="35">
        <f t="shared" si="4"/>
        <v>1985</v>
      </c>
      <c r="L149" s="8">
        <v>1800</v>
      </c>
      <c r="M149" s="38">
        <f t="shared" si="5"/>
        <v>1.1027777777777779</v>
      </c>
    </row>
    <row r="150" spans="3:13" hidden="1" x14ac:dyDescent="0.35">
      <c r="C150" s="37" t="s">
        <v>20</v>
      </c>
      <c r="D150" s="35">
        <v>23</v>
      </c>
      <c r="E150" s="8" t="s">
        <v>34</v>
      </c>
      <c r="F150" s="45" t="s">
        <v>36</v>
      </c>
      <c r="G150" s="8">
        <v>1260</v>
      </c>
      <c r="H150" s="8"/>
      <c r="I150" s="35"/>
      <c r="J150" s="8">
        <v>3255</v>
      </c>
      <c r="K150" s="35">
        <f t="shared" si="4"/>
        <v>1995</v>
      </c>
      <c r="L150" s="8">
        <v>1800</v>
      </c>
      <c r="M150" s="38">
        <f t="shared" si="5"/>
        <v>1.1083333333333334</v>
      </c>
    </row>
    <row r="151" spans="3:13" hidden="1" x14ac:dyDescent="0.35">
      <c r="C151" s="37" t="s">
        <v>20</v>
      </c>
      <c r="D151" s="35">
        <v>26</v>
      </c>
      <c r="E151" s="8" t="s">
        <v>21</v>
      </c>
      <c r="F151" s="45" t="s">
        <v>22</v>
      </c>
      <c r="G151" s="8">
        <v>1260</v>
      </c>
      <c r="H151" s="8"/>
      <c r="I151" s="35"/>
      <c r="J151" s="8">
        <v>3255</v>
      </c>
      <c r="K151" s="35">
        <f t="shared" si="4"/>
        <v>1995</v>
      </c>
      <c r="L151" s="8">
        <v>1800</v>
      </c>
      <c r="M151" s="38">
        <f t="shared" si="5"/>
        <v>1.1083333333333334</v>
      </c>
    </row>
    <row r="152" spans="3:13" hidden="1" x14ac:dyDescent="0.35">
      <c r="C152" s="37" t="s">
        <v>20</v>
      </c>
      <c r="D152" s="35">
        <v>26</v>
      </c>
      <c r="E152" s="8" t="s">
        <v>23</v>
      </c>
      <c r="F152" s="45" t="s">
        <v>22</v>
      </c>
      <c r="G152" s="8">
        <v>1315</v>
      </c>
      <c r="H152" s="8"/>
      <c r="I152" s="35"/>
      <c r="J152" s="8">
        <v>3255</v>
      </c>
      <c r="K152" s="35">
        <f t="shared" si="4"/>
        <v>1940</v>
      </c>
      <c r="L152" s="8">
        <v>1800</v>
      </c>
      <c r="M152" s="38">
        <f t="shared" si="5"/>
        <v>1.0777777777777777</v>
      </c>
    </row>
    <row r="153" spans="3:13" hidden="1" x14ac:dyDescent="0.35">
      <c r="C153" s="37" t="s">
        <v>20</v>
      </c>
      <c r="D153" s="35">
        <v>26</v>
      </c>
      <c r="E153" s="8" t="s">
        <v>24</v>
      </c>
      <c r="F153" s="45" t="s">
        <v>22</v>
      </c>
      <c r="G153" s="8">
        <v>1270</v>
      </c>
      <c r="H153" s="8"/>
      <c r="I153" s="35"/>
      <c r="J153" s="8">
        <v>3255</v>
      </c>
      <c r="K153" s="35">
        <f t="shared" si="4"/>
        <v>1985</v>
      </c>
      <c r="L153" s="8">
        <v>1800</v>
      </c>
      <c r="M153" s="38">
        <f t="shared" si="5"/>
        <v>1.1027777777777779</v>
      </c>
    </row>
    <row r="154" spans="3:13" hidden="1" x14ac:dyDescent="0.35">
      <c r="C154" s="37" t="s">
        <v>20</v>
      </c>
      <c r="D154" s="35">
        <v>26</v>
      </c>
      <c r="E154" s="8" t="s">
        <v>25</v>
      </c>
      <c r="F154" s="45" t="s">
        <v>22</v>
      </c>
      <c r="G154" s="8">
        <v>1225</v>
      </c>
      <c r="H154" s="8"/>
      <c r="I154" s="35"/>
      <c r="J154" s="8">
        <v>3255</v>
      </c>
      <c r="K154" s="35">
        <f t="shared" si="4"/>
        <v>2030</v>
      </c>
      <c r="L154" s="8">
        <v>1800</v>
      </c>
      <c r="M154" s="38">
        <f t="shared" si="5"/>
        <v>1.1277777777777778</v>
      </c>
    </row>
    <row r="155" spans="3:13" hidden="1" x14ac:dyDescent="0.35">
      <c r="C155" s="37" t="s">
        <v>20</v>
      </c>
      <c r="D155" s="35">
        <v>26</v>
      </c>
      <c r="E155" s="8" t="s">
        <v>26</v>
      </c>
      <c r="F155" s="45" t="s">
        <v>22</v>
      </c>
      <c r="G155" s="8">
        <v>1310</v>
      </c>
      <c r="H155" s="8"/>
      <c r="I155" s="35"/>
      <c r="J155" s="8">
        <v>3280</v>
      </c>
      <c r="K155" s="35">
        <f t="shared" si="4"/>
        <v>1970</v>
      </c>
      <c r="L155" s="8">
        <v>1800</v>
      </c>
      <c r="M155" s="38">
        <f t="shared" si="5"/>
        <v>1.0944444444444446</v>
      </c>
    </row>
    <row r="156" spans="3:13" hidden="1" x14ac:dyDescent="0.35">
      <c r="C156" s="37" t="s">
        <v>20</v>
      </c>
      <c r="D156" s="35">
        <v>26</v>
      </c>
      <c r="E156" s="8" t="s">
        <v>31</v>
      </c>
      <c r="F156" s="45" t="s">
        <v>22</v>
      </c>
      <c r="G156" s="8">
        <v>1280</v>
      </c>
      <c r="H156" s="8"/>
      <c r="I156" s="35"/>
      <c r="J156" s="8">
        <v>3255</v>
      </c>
      <c r="K156" s="35">
        <f t="shared" si="4"/>
        <v>1975</v>
      </c>
      <c r="L156" s="8">
        <v>1800</v>
      </c>
      <c r="M156" s="38">
        <f t="shared" si="5"/>
        <v>1.0972222222222223</v>
      </c>
    </row>
    <row r="157" spans="3:13" hidden="1" x14ac:dyDescent="0.35">
      <c r="C157" s="37" t="s">
        <v>20</v>
      </c>
      <c r="D157" s="35">
        <v>26</v>
      </c>
      <c r="E157" s="8" t="s">
        <v>32</v>
      </c>
      <c r="F157" s="45" t="s">
        <v>22</v>
      </c>
      <c r="G157" s="8">
        <v>1245</v>
      </c>
      <c r="H157" s="8"/>
      <c r="I157" s="35"/>
      <c r="J157" s="8">
        <v>3255</v>
      </c>
      <c r="K157" s="35">
        <f t="shared" si="4"/>
        <v>2010</v>
      </c>
      <c r="L157" s="8">
        <v>1800</v>
      </c>
      <c r="M157" s="38">
        <f t="shared" si="5"/>
        <v>1.1166666666666667</v>
      </c>
    </row>
    <row r="158" spans="3:13" hidden="1" x14ac:dyDescent="0.35">
      <c r="C158" s="37" t="s">
        <v>20</v>
      </c>
      <c r="D158" s="35">
        <v>26</v>
      </c>
      <c r="E158" s="8" t="s">
        <v>33</v>
      </c>
      <c r="F158" s="45" t="s">
        <v>22</v>
      </c>
      <c r="G158" s="8">
        <v>1235</v>
      </c>
      <c r="H158" s="8"/>
      <c r="I158" s="35"/>
      <c r="J158" s="8">
        <v>3255</v>
      </c>
      <c r="K158" s="35">
        <f t="shared" si="4"/>
        <v>2020</v>
      </c>
      <c r="L158" s="8">
        <v>1800</v>
      </c>
      <c r="M158" s="38">
        <f t="shared" si="5"/>
        <v>1.1222222222222222</v>
      </c>
    </row>
    <row r="159" spans="3:13" hidden="1" x14ac:dyDescent="0.35">
      <c r="C159" s="37" t="s">
        <v>20</v>
      </c>
      <c r="D159" s="35">
        <v>26</v>
      </c>
      <c r="E159" s="8" t="s">
        <v>34</v>
      </c>
      <c r="F159" s="45" t="s">
        <v>22</v>
      </c>
      <c r="G159" s="8">
        <v>1225</v>
      </c>
      <c r="H159" s="8"/>
      <c r="I159" s="35"/>
      <c r="J159" s="8">
        <v>3255</v>
      </c>
      <c r="K159" s="35">
        <f t="shared" si="4"/>
        <v>2030</v>
      </c>
      <c r="L159" s="8">
        <v>1800</v>
      </c>
      <c r="M159" s="38">
        <f t="shared" si="5"/>
        <v>1.1277777777777778</v>
      </c>
    </row>
    <row r="160" spans="3:13" hidden="1" x14ac:dyDescent="0.35">
      <c r="C160" s="37" t="s">
        <v>20</v>
      </c>
      <c r="D160" s="35">
        <v>26</v>
      </c>
      <c r="E160" s="8" t="s">
        <v>35</v>
      </c>
      <c r="F160" s="45" t="s">
        <v>36</v>
      </c>
      <c r="G160" s="8">
        <v>1290</v>
      </c>
      <c r="H160" s="8"/>
      <c r="I160" s="35"/>
      <c r="J160" s="8">
        <v>3280</v>
      </c>
      <c r="K160" s="35">
        <f t="shared" si="4"/>
        <v>1990</v>
      </c>
      <c r="L160" s="8">
        <v>1800</v>
      </c>
      <c r="M160" s="38">
        <f t="shared" si="5"/>
        <v>1.1055555555555556</v>
      </c>
    </row>
    <row r="161" spans="3:13" hidden="1" x14ac:dyDescent="0.35">
      <c r="C161" s="37" t="s">
        <v>20</v>
      </c>
      <c r="D161" s="35">
        <v>26</v>
      </c>
      <c r="E161" s="8" t="s">
        <v>21</v>
      </c>
      <c r="F161" s="45" t="s">
        <v>36</v>
      </c>
      <c r="G161" s="8">
        <v>1210</v>
      </c>
      <c r="H161" s="8"/>
      <c r="I161" s="35"/>
      <c r="J161" s="8">
        <v>3255</v>
      </c>
      <c r="K161" s="35">
        <f t="shared" si="4"/>
        <v>2045</v>
      </c>
      <c r="L161" s="8">
        <v>1800</v>
      </c>
      <c r="M161" s="38">
        <f t="shared" si="5"/>
        <v>1.1361111111111111</v>
      </c>
    </row>
    <row r="162" spans="3:13" hidden="1" x14ac:dyDescent="0.35">
      <c r="C162" s="37" t="s">
        <v>20</v>
      </c>
      <c r="D162" s="35">
        <v>26</v>
      </c>
      <c r="E162" s="8" t="s">
        <v>23</v>
      </c>
      <c r="F162" s="45" t="s">
        <v>36</v>
      </c>
      <c r="G162" s="8">
        <v>1260</v>
      </c>
      <c r="H162" s="8"/>
      <c r="I162" s="35"/>
      <c r="J162" s="8">
        <v>3255</v>
      </c>
      <c r="K162" s="35">
        <f t="shared" si="4"/>
        <v>1995</v>
      </c>
      <c r="L162" s="8">
        <v>1800</v>
      </c>
      <c r="M162" s="38">
        <f t="shared" si="5"/>
        <v>1.1083333333333334</v>
      </c>
    </row>
    <row r="163" spans="3:13" hidden="1" x14ac:dyDescent="0.35">
      <c r="C163" s="37" t="s">
        <v>20</v>
      </c>
      <c r="D163" s="35">
        <v>26</v>
      </c>
      <c r="E163" s="8" t="s">
        <v>24</v>
      </c>
      <c r="F163" s="45" t="s">
        <v>36</v>
      </c>
      <c r="G163" s="8">
        <v>1260</v>
      </c>
      <c r="H163" s="8"/>
      <c r="I163" s="35"/>
      <c r="J163" s="8">
        <v>3255</v>
      </c>
      <c r="K163" s="35">
        <f t="shared" si="4"/>
        <v>1995</v>
      </c>
      <c r="L163" s="8">
        <v>1800</v>
      </c>
      <c r="M163" s="38">
        <f t="shared" si="5"/>
        <v>1.1083333333333334</v>
      </c>
    </row>
    <row r="164" spans="3:13" hidden="1" x14ac:dyDescent="0.35">
      <c r="C164" s="37" t="s">
        <v>20</v>
      </c>
      <c r="D164" s="35">
        <v>26</v>
      </c>
      <c r="E164" s="8" t="s">
        <v>25</v>
      </c>
      <c r="F164" s="45" t="s">
        <v>36</v>
      </c>
      <c r="G164" s="8">
        <v>1250</v>
      </c>
      <c r="H164" s="8"/>
      <c r="I164" s="35"/>
      <c r="J164" s="8">
        <v>3255</v>
      </c>
      <c r="K164" s="35">
        <f t="shared" si="4"/>
        <v>2005</v>
      </c>
      <c r="L164" s="8">
        <v>1800</v>
      </c>
      <c r="M164" s="38">
        <f t="shared" si="5"/>
        <v>1.1138888888888889</v>
      </c>
    </row>
    <row r="165" spans="3:13" hidden="1" x14ac:dyDescent="0.35">
      <c r="C165" s="37" t="s">
        <v>20</v>
      </c>
      <c r="D165" s="35">
        <v>26</v>
      </c>
      <c r="E165" s="8" t="s">
        <v>31</v>
      </c>
      <c r="F165" s="45" t="s">
        <v>36</v>
      </c>
      <c r="G165" s="8">
        <v>1280</v>
      </c>
      <c r="H165" s="8"/>
      <c r="I165" s="35"/>
      <c r="J165" s="8">
        <v>3255</v>
      </c>
      <c r="K165" s="35">
        <f t="shared" si="4"/>
        <v>1975</v>
      </c>
      <c r="L165" s="8">
        <v>1800</v>
      </c>
      <c r="M165" s="38">
        <f t="shared" si="5"/>
        <v>1.0972222222222223</v>
      </c>
    </row>
    <row r="166" spans="3:13" hidden="1" x14ac:dyDescent="0.35">
      <c r="C166" s="37" t="s">
        <v>20</v>
      </c>
      <c r="D166" s="35">
        <v>26</v>
      </c>
      <c r="E166" s="8" t="s">
        <v>32</v>
      </c>
      <c r="F166" s="45" t="s">
        <v>36</v>
      </c>
      <c r="G166" s="8">
        <v>1280</v>
      </c>
      <c r="H166" s="8"/>
      <c r="I166" s="35"/>
      <c r="J166" s="8">
        <v>3255</v>
      </c>
      <c r="K166" s="35">
        <f t="shared" si="4"/>
        <v>1975</v>
      </c>
      <c r="L166" s="8">
        <v>1800</v>
      </c>
      <c r="M166" s="38">
        <f t="shared" si="5"/>
        <v>1.0972222222222223</v>
      </c>
    </row>
    <row r="167" spans="3:13" hidden="1" x14ac:dyDescent="0.35">
      <c r="C167" s="37" t="s">
        <v>20</v>
      </c>
      <c r="D167" s="35">
        <v>26</v>
      </c>
      <c r="E167" s="8" t="s">
        <v>33</v>
      </c>
      <c r="F167" s="45" t="s">
        <v>36</v>
      </c>
      <c r="G167" s="8">
        <v>1300</v>
      </c>
      <c r="H167" s="8"/>
      <c r="I167" s="35"/>
      <c r="J167" s="8">
        <v>3255</v>
      </c>
      <c r="K167" s="35">
        <f t="shared" si="4"/>
        <v>1955</v>
      </c>
      <c r="L167" s="8">
        <v>1800</v>
      </c>
      <c r="M167" s="38">
        <f t="shared" si="5"/>
        <v>1.086111111111111</v>
      </c>
    </row>
    <row r="168" spans="3:13" hidden="1" x14ac:dyDescent="0.35">
      <c r="C168" s="37" t="s">
        <v>20</v>
      </c>
      <c r="D168" s="35">
        <v>26</v>
      </c>
      <c r="E168" s="8" t="s">
        <v>34</v>
      </c>
      <c r="F168" s="45" t="s">
        <v>36</v>
      </c>
      <c r="G168" s="8">
        <v>1285</v>
      </c>
      <c r="H168" s="8"/>
      <c r="I168" s="35"/>
      <c r="J168" s="8">
        <v>3255</v>
      </c>
      <c r="K168" s="35">
        <f t="shared" si="4"/>
        <v>1970</v>
      </c>
      <c r="L168" s="8">
        <v>1800</v>
      </c>
      <c r="M168" s="38">
        <f t="shared" si="5"/>
        <v>1.0944444444444446</v>
      </c>
    </row>
    <row r="169" spans="3:13" hidden="1" x14ac:dyDescent="0.35">
      <c r="C169" s="37" t="s">
        <v>20</v>
      </c>
      <c r="D169" s="35">
        <v>29</v>
      </c>
      <c r="E169" s="8" t="s">
        <v>21</v>
      </c>
      <c r="F169" s="45" t="s">
        <v>22</v>
      </c>
      <c r="G169" s="8">
        <v>1246</v>
      </c>
      <c r="H169" s="8"/>
      <c r="I169" s="35"/>
      <c r="J169" s="8">
        <v>3255</v>
      </c>
      <c r="K169" s="35">
        <f t="shared" si="4"/>
        <v>2009</v>
      </c>
      <c r="L169" s="8">
        <v>1800</v>
      </c>
      <c r="M169" s="38">
        <f t="shared" si="5"/>
        <v>1.1161111111111111</v>
      </c>
    </row>
    <row r="170" spans="3:13" hidden="1" x14ac:dyDescent="0.35">
      <c r="C170" s="37" t="s">
        <v>20</v>
      </c>
      <c r="D170" s="35">
        <v>29</v>
      </c>
      <c r="E170" s="8" t="s">
        <v>23</v>
      </c>
      <c r="F170" s="45" t="s">
        <v>22</v>
      </c>
      <c r="G170" s="8">
        <v>1230</v>
      </c>
      <c r="H170" s="8"/>
      <c r="I170" s="35"/>
      <c r="J170" s="8">
        <v>3255</v>
      </c>
      <c r="K170" s="35">
        <f t="shared" si="4"/>
        <v>2025</v>
      </c>
      <c r="L170" s="8">
        <v>1800</v>
      </c>
      <c r="M170" s="38">
        <f t="shared" si="5"/>
        <v>1.125</v>
      </c>
    </row>
    <row r="171" spans="3:13" hidden="1" x14ac:dyDescent="0.35">
      <c r="C171" s="37" t="s">
        <v>20</v>
      </c>
      <c r="D171" s="35">
        <v>29</v>
      </c>
      <c r="E171" s="8" t="s">
        <v>24</v>
      </c>
      <c r="F171" s="45" t="s">
        <v>22</v>
      </c>
      <c r="G171" s="8">
        <v>1230</v>
      </c>
      <c r="H171" s="8"/>
      <c r="I171" s="35"/>
      <c r="J171" s="8">
        <v>3255</v>
      </c>
      <c r="K171" s="35">
        <f t="shared" si="4"/>
        <v>2025</v>
      </c>
      <c r="L171" s="8">
        <v>1800</v>
      </c>
      <c r="M171" s="38">
        <f t="shared" si="5"/>
        <v>1.125</v>
      </c>
    </row>
    <row r="172" spans="3:13" hidden="1" x14ac:dyDescent="0.35">
      <c r="C172" s="37" t="s">
        <v>20</v>
      </c>
      <c r="D172" s="35">
        <v>29</v>
      </c>
      <c r="E172" s="8" t="s">
        <v>25</v>
      </c>
      <c r="F172" s="45" t="s">
        <v>22</v>
      </c>
      <c r="G172" s="8">
        <v>1240</v>
      </c>
      <c r="H172" s="8"/>
      <c r="I172" s="35"/>
      <c r="J172" s="8">
        <v>3255</v>
      </c>
      <c r="K172" s="35">
        <f t="shared" si="4"/>
        <v>2015</v>
      </c>
      <c r="L172" s="8">
        <v>1800</v>
      </c>
      <c r="M172" s="38">
        <f t="shared" si="5"/>
        <v>1.1194444444444445</v>
      </c>
    </row>
    <row r="173" spans="3:13" hidden="1" x14ac:dyDescent="0.35">
      <c r="C173" s="37" t="s">
        <v>20</v>
      </c>
      <c r="D173" s="35">
        <v>29</v>
      </c>
      <c r="E173" s="8" t="s">
        <v>26</v>
      </c>
      <c r="F173" s="45" t="s">
        <v>22</v>
      </c>
      <c r="G173" s="8">
        <v>1280</v>
      </c>
      <c r="H173" s="8"/>
      <c r="I173" s="35"/>
      <c r="J173" s="8">
        <v>3280</v>
      </c>
      <c r="K173" s="35">
        <f t="shared" si="4"/>
        <v>2000</v>
      </c>
      <c r="L173" s="8">
        <v>1800</v>
      </c>
      <c r="M173" s="38">
        <f t="shared" si="5"/>
        <v>1.1111111111111112</v>
      </c>
    </row>
    <row r="174" spans="3:13" hidden="1" x14ac:dyDescent="0.35">
      <c r="C174" s="37" t="s">
        <v>20</v>
      </c>
      <c r="D174" s="35">
        <v>29</v>
      </c>
      <c r="E174" s="8" t="s">
        <v>31</v>
      </c>
      <c r="F174" s="45" t="s">
        <v>22</v>
      </c>
      <c r="G174" s="8">
        <v>1225</v>
      </c>
      <c r="H174" s="8"/>
      <c r="I174" s="35"/>
      <c r="J174" s="8">
        <v>3255</v>
      </c>
      <c r="K174" s="35">
        <f t="shared" si="4"/>
        <v>2030</v>
      </c>
      <c r="L174" s="8">
        <v>1800</v>
      </c>
      <c r="M174" s="38">
        <f t="shared" si="5"/>
        <v>1.1277777777777778</v>
      </c>
    </row>
    <row r="175" spans="3:13" hidden="1" x14ac:dyDescent="0.35">
      <c r="C175" s="37" t="s">
        <v>20</v>
      </c>
      <c r="D175" s="35">
        <v>29</v>
      </c>
      <c r="E175" s="8" t="s">
        <v>32</v>
      </c>
      <c r="F175" s="45" t="s">
        <v>22</v>
      </c>
      <c r="G175" s="8">
        <v>1240</v>
      </c>
      <c r="H175" s="8"/>
      <c r="I175" s="35"/>
      <c r="J175" s="8">
        <v>3255</v>
      </c>
      <c r="K175" s="35">
        <f t="shared" si="4"/>
        <v>2015</v>
      </c>
      <c r="L175" s="8">
        <v>1800</v>
      </c>
      <c r="M175" s="38">
        <f t="shared" si="5"/>
        <v>1.1194444444444445</v>
      </c>
    </row>
    <row r="176" spans="3:13" hidden="1" x14ac:dyDescent="0.35">
      <c r="C176" s="37" t="s">
        <v>20</v>
      </c>
      <c r="D176" s="35">
        <v>29</v>
      </c>
      <c r="E176" s="8" t="s">
        <v>33</v>
      </c>
      <c r="F176" s="45" t="s">
        <v>22</v>
      </c>
      <c r="G176" s="8">
        <v>1250</v>
      </c>
      <c r="H176" s="8"/>
      <c r="I176" s="35"/>
      <c r="J176" s="8">
        <v>3255</v>
      </c>
      <c r="K176" s="35">
        <f t="shared" si="4"/>
        <v>2005</v>
      </c>
      <c r="L176" s="8">
        <v>1800</v>
      </c>
      <c r="M176" s="38">
        <f t="shared" si="5"/>
        <v>1.1138888888888889</v>
      </c>
    </row>
    <row r="177" spans="3:13" hidden="1" x14ac:dyDescent="0.35">
      <c r="C177" s="37" t="s">
        <v>20</v>
      </c>
      <c r="D177" s="35">
        <v>29</v>
      </c>
      <c r="E177" s="8" t="s">
        <v>34</v>
      </c>
      <c r="F177" s="45" t="s">
        <v>22</v>
      </c>
      <c r="G177" s="8">
        <v>1285</v>
      </c>
      <c r="H177" s="8"/>
      <c r="I177" s="35"/>
      <c r="J177" s="8">
        <v>3255</v>
      </c>
      <c r="K177" s="35">
        <f t="shared" si="4"/>
        <v>1970</v>
      </c>
      <c r="L177" s="8">
        <v>1800</v>
      </c>
      <c r="M177" s="38">
        <f t="shared" si="5"/>
        <v>1.0944444444444446</v>
      </c>
    </row>
    <row r="178" spans="3:13" hidden="1" x14ac:dyDescent="0.35">
      <c r="C178" s="37" t="s">
        <v>20</v>
      </c>
      <c r="D178" s="35">
        <v>29</v>
      </c>
      <c r="E178" s="8" t="s">
        <v>35</v>
      </c>
      <c r="F178" s="45" t="s">
        <v>36</v>
      </c>
      <c r="G178" s="8">
        <v>1285</v>
      </c>
      <c r="H178" s="8"/>
      <c r="I178" s="35"/>
      <c r="J178" s="8">
        <v>3280</v>
      </c>
      <c r="K178" s="35">
        <f t="shared" si="4"/>
        <v>1995</v>
      </c>
      <c r="L178" s="8">
        <v>1800</v>
      </c>
      <c r="M178" s="38">
        <f t="shared" si="5"/>
        <v>1.1083333333333334</v>
      </c>
    </row>
    <row r="179" spans="3:13" hidden="1" x14ac:dyDescent="0.35">
      <c r="C179" s="37" t="s">
        <v>20</v>
      </c>
      <c r="D179" s="35">
        <v>29</v>
      </c>
      <c r="E179" s="8" t="s">
        <v>21</v>
      </c>
      <c r="F179" s="45" t="s">
        <v>36</v>
      </c>
      <c r="G179" s="8">
        <v>1273</v>
      </c>
      <c r="H179" s="8"/>
      <c r="I179" s="35"/>
      <c r="J179" s="8">
        <v>3255</v>
      </c>
      <c r="K179" s="35">
        <f t="shared" si="4"/>
        <v>1982</v>
      </c>
      <c r="L179" s="8">
        <v>1800</v>
      </c>
      <c r="M179" s="38">
        <f t="shared" si="5"/>
        <v>1.1011111111111112</v>
      </c>
    </row>
    <row r="180" spans="3:13" hidden="1" x14ac:dyDescent="0.35">
      <c r="C180" s="37" t="s">
        <v>20</v>
      </c>
      <c r="D180" s="35">
        <v>29</v>
      </c>
      <c r="E180" s="8" t="s">
        <v>23</v>
      </c>
      <c r="F180" s="45" t="s">
        <v>36</v>
      </c>
      <c r="G180" s="8">
        <v>1270</v>
      </c>
      <c r="H180" s="8"/>
      <c r="I180" s="35"/>
      <c r="J180" s="8">
        <v>3255</v>
      </c>
      <c r="K180" s="35">
        <f t="shared" si="4"/>
        <v>1985</v>
      </c>
      <c r="L180" s="8">
        <v>1800</v>
      </c>
      <c r="M180" s="38">
        <f t="shared" si="5"/>
        <v>1.1027777777777779</v>
      </c>
    </row>
    <row r="181" spans="3:13" hidden="1" x14ac:dyDescent="0.35">
      <c r="C181" s="37" t="s">
        <v>20</v>
      </c>
      <c r="D181" s="35">
        <v>29</v>
      </c>
      <c r="E181" s="8" t="s">
        <v>24</v>
      </c>
      <c r="F181" s="45" t="s">
        <v>36</v>
      </c>
      <c r="G181" s="8">
        <v>1275</v>
      </c>
      <c r="H181" s="8"/>
      <c r="I181" s="35"/>
      <c r="J181" s="8">
        <v>3255</v>
      </c>
      <c r="K181" s="35">
        <f t="shared" si="4"/>
        <v>1980</v>
      </c>
      <c r="L181" s="8">
        <v>1800</v>
      </c>
      <c r="M181" s="38">
        <f t="shared" si="5"/>
        <v>1.1000000000000001</v>
      </c>
    </row>
    <row r="182" spans="3:13" hidden="1" x14ac:dyDescent="0.35">
      <c r="C182" s="37" t="s">
        <v>20</v>
      </c>
      <c r="D182" s="35">
        <v>29</v>
      </c>
      <c r="E182" s="8" t="s">
        <v>25</v>
      </c>
      <c r="F182" s="45" t="s">
        <v>36</v>
      </c>
      <c r="G182" s="8">
        <v>1250</v>
      </c>
      <c r="H182" s="8"/>
      <c r="I182" s="35"/>
      <c r="J182" s="8">
        <v>3255</v>
      </c>
      <c r="K182" s="35">
        <f t="shared" si="4"/>
        <v>2005</v>
      </c>
      <c r="L182" s="8">
        <v>1800</v>
      </c>
      <c r="M182" s="38">
        <f t="shared" si="5"/>
        <v>1.1138888888888889</v>
      </c>
    </row>
    <row r="183" spans="3:13" hidden="1" x14ac:dyDescent="0.35">
      <c r="C183" s="37" t="s">
        <v>20</v>
      </c>
      <c r="D183" s="35">
        <v>29</v>
      </c>
      <c r="E183" s="8" t="s">
        <v>31</v>
      </c>
      <c r="F183" s="45" t="s">
        <v>36</v>
      </c>
      <c r="G183" s="8">
        <v>1233</v>
      </c>
      <c r="H183" s="8"/>
      <c r="I183" s="35"/>
      <c r="J183" s="8">
        <v>3255</v>
      </c>
      <c r="K183" s="35">
        <f t="shared" si="4"/>
        <v>2022</v>
      </c>
      <c r="L183" s="8">
        <v>1800</v>
      </c>
      <c r="M183" s="38">
        <f t="shared" si="5"/>
        <v>1.1233333333333333</v>
      </c>
    </row>
    <row r="184" spans="3:13" hidden="1" x14ac:dyDescent="0.35">
      <c r="C184" s="37" t="s">
        <v>20</v>
      </c>
      <c r="D184" s="35">
        <v>29</v>
      </c>
      <c r="E184" s="8" t="s">
        <v>32</v>
      </c>
      <c r="F184" s="45" t="s">
        <v>36</v>
      </c>
      <c r="G184" s="8">
        <v>1220</v>
      </c>
      <c r="H184" s="8"/>
      <c r="I184" s="35"/>
      <c r="J184" s="8">
        <v>3255</v>
      </c>
      <c r="K184" s="35">
        <f t="shared" si="4"/>
        <v>2035</v>
      </c>
      <c r="L184" s="8">
        <v>1800</v>
      </c>
      <c r="M184" s="38">
        <f t="shared" si="5"/>
        <v>1.1305555555555555</v>
      </c>
    </row>
    <row r="185" spans="3:13" hidden="1" x14ac:dyDescent="0.35">
      <c r="C185" s="37" t="s">
        <v>20</v>
      </c>
      <c r="D185" s="35">
        <v>29</v>
      </c>
      <c r="E185" s="8" t="s">
        <v>33</v>
      </c>
      <c r="F185" s="45" t="s">
        <v>36</v>
      </c>
      <c r="G185" s="8">
        <v>1215</v>
      </c>
      <c r="H185" s="8"/>
      <c r="I185" s="35"/>
      <c r="J185" s="8">
        <v>3255</v>
      </c>
      <c r="K185" s="35">
        <f t="shared" si="4"/>
        <v>2040</v>
      </c>
      <c r="L185" s="8">
        <v>1800</v>
      </c>
      <c r="M185" s="38">
        <f t="shared" si="5"/>
        <v>1.1333333333333333</v>
      </c>
    </row>
    <row r="186" spans="3:13" hidden="1" x14ac:dyDescent="0.35">
      <c r="C186" s="37" t="s">
        <v>20</v>
      </c>
      <c r="D186" s="35">
        <v>29</v>
      </c>
      <c r="E186" s="8" t="s">
        <v>34</v>
      </c>
      <c r="F186" s="45" t="s">
        <v>36</v>
      </c>
      <c r="G186" s="8">
        <v>1265</v>
      </c>
      <c r="H186" s="8"/>
      <c r="I186" s="35"/>
      <c r="J186" s="8">
        <v>3255</v>
      </c>
      <c r="K186" s="35">
        <f t="shared" si="4"/>
        <v>1990</v>
      </c>
      <c r="L186" s="8">
        <v>1800</v>
      </c>
      <c r="M186" s="38">
        <f t="shared" si="5"/>
        <v>1.1055555555555556</v>
      </c>
    </row>
    <row r="187" spans="3:13" hidden="1" x14ac:dyDescent="0.35">
      <c r="C187" s="37" t="s">
        <v>20</v>
      </c>
      <c r="D187" s="35">
        <v>32</v>
      </c>
      <c r="E187" s="8" t="s">
        <v>21</v>
      </c>
      <c r="F187" s="45" t="s">
        <v>22</v>
      </c>
      <c r="G187" s="8">
        <v>1270</v>
      </c>
      <c r="H187" s="8"/>
      <c r="I187" s="35"/>
      <c r="J187" s="8">
        <v>3255</v>
      </c>
      <c r="K187" s="35">
        <f t="shared" si="4"/>
        <v>1985</v>
      </c>
      <c r="L187" s="8">
        <v>1800</v>
      </c>
      <c r="M187" s="38">
        <f t="shared" si="5"/>
        <v>1.1027777777777779</v>
      </c>
    </row>
    <row r="188" spans="3:13" hidden="1" x14ac:dyDescent="0.35">
      <c r="C188" s="37" t="s">
        <v>20</v>
      </c>
      <c r="D188" s="35">
        <v>32</v>
      </c>
      <c r="E188" s="8" t="s">
        <v>23</v>
      </c>
      <c r="F188" s="45" t="s">
        <v>22</v>
      </c>
      <c r="G188" s="8">
        <v>1260</v>
      </c>
      <c r="H188" s="8"/>
      <c r="I188" s="35"/>
      <c r="J188" s="8">
        <v>3255</v>
      </c>
      <c r="K188" s="35">
        <f t="shared" si="4"/>
        <v>1995</v>
      </c>
      <c r="L188" s="8">
        <v>1800</v>
      </c>
      <c r="M188" s="38">
        <f t="shared" si="5"/>
        <v>1.1083333333333334</v>
      </c>
    </row>
    <row r="189" spans="3:13" hidden="1" x14ac:dyDescent="0.35">
      <c r="C189" s="37" t="s">
        <v>20</v>
      </c>
      <c r="D189" s="35">
        <v>32</v>
      </c>
      <c r="E189" s="8" t="s">
        <v>24</v>
      </c>
      <c r="F189" s="45" t="s">
        <v>22</v>
      </c>
      <c r="G189" s="8">
        <v>1235</v>
      </c>
      <c r="H189" s="8"/>
      <c r="I189" s="35"/>
      <c r="J189" s="8">
        <v>3255</v>
      </c>
      <c r="K189" s="35">
        <f t="shared" si="4"/>
        <v>2020</v>
      </c>
      <c r="L189" s="8">
        <v>1800</v>
      </c>
      <c r="M189" s="38">
        <f t="shared" si="5"/>
        <v>1.1222222222222222</v>
      </c>
    </row>
    <row r="190" spans="3:13" hidden="1" x14ac:dyDescent="0.35">
      <c r="C190" s="37" t="s">
        <v>20</v>
      </c>
      <c r="D190" s="35">
        <v>32</v>
      </c>
      <c r="E190" s="8" t="s">
        <v>25</v>
      </c>
      <c r="F190" s="45" t="s">
        <v>22</v>
      </c>
      <c r="G190" s="8">
        <v>1230</v>
      </c>
      <c r="H190" s="8"/>
      <c r="I190" s="35"/>
      <c r="J190" s="8">
        <v>3255</v>
      </c>
      <c r="K190" s="35">
        <f t="shared" si="4"/>
        <v>2025</v>
      </c>
      <c r="L190" s="8">
        <v>1800</v>
      </c>
      <c r="M190" s="38">
        <f t="shared" si="5"/>
        <v>1.125</v>
      </c>
    </row>
    <row r="191" spans="3:13" hidden="1" x14ac:dyDescent="0.35">
      <c r="C191" s="37" t="s">
        <v>20</v>
      </c>
      <c r="D191" s="35">
        <v>32</v>
      </c>
      <c r="E191" s="8" t="s">
        <v>26</v>
      </c>
      <c r="F191" s="45" t="s">
        <v>22</v>
      </c>
      <c r="G191" s="8">
        <v>1275</v>
      </c>
      <c r="H191" s="8"/>
      <c r="I191" s="35"/>
      <c r="J191" s="8">
        <v>3280</v>
      </c>
      <c r="K191" s="35">
        <f t="shared" si="4"/>
        <v>2005</v>
      </c>
      <c r="L191" s="8">
        <v>1800</v>
      </c>
      <c r="M191" s="38">
        <f t="shared" si="5"/>
        <v>1.1138888888888889</v>
      </c>
    </row>
    <row r="192" spans="3:13" hidden="1" x14ac:dyDescent="0.35">
      <c r="C192" s="37" t="s">
        <v>20</v>
      </c>
      <c r="D192" s="35">
        <v>32</v>
      </c>
      <c r="E192" s="8" t="s">
        <v>31</v>
      </c>
      <c r="F192" s="45" t="s">
        <v>22</v>
      </c>
      <c r="G192" s="8">
        <v>1245</v>
      </c>
      <c r="H192" s="8"/>
      <c r="I192" s="35"/>
      <c r="J192" s="8">
        <v>3255</v>
      </c>
      <c r="K192" s="35">
        <f t="shared" si="4"/>
        <v>2010</v>
      </c>
      <c r="L192" s="8">
        <v>1800</v>
      </c>
      <c r="M192" s="38">
        <f t="shared" si="5"/>
        <v>1.1166666666666667</v>
      </c>
    </row>
    <row r="193" spans="3:13" hidden="1" x14ac:dyDescent="0.35">
      <c r="C193" s="37" t="s">
        <v>20</v>
      </c>
      <c r="D193" s="35">
        <v>32</v>
      </c>
      <c r="E193" s="8" t="s">
        <v>32</v>
      </c>
      <c r="F193" s="45" t="s">
        <v>22</v>
      </c>
      <c r="G193" s="8">
        <v>1235</v>
      </c>
      <c r="H193" s="8"/>
      <c r="I193" s="35"/>
      <c r="J193" s="8">
        <v>3255</v>
      </c>
      <c r="K193" s="35">
        <f t="shared" si="4"/>
        <v>2020</v>
      </c>
      <c r="L193" s="8">
        <v>1800</v>
      </c>
      <c r="M193" s="38">
        <f t="shared" si="5"/>
        <v>1.1222222222222222</v>
      </c>
    </row>
    <row r="194" spans="3:13" hidden="1" x14ac:dyDescent="0.35">
      <c r="C194" s="37" t="s">
        <v>20</v>
      </c>
      <c r="D194" s="35">
        <v>32</v>
      </c>
      <c r="E194" s="8" t="s">
        <v>33</v>
      </c>
      <c r="F194" s="45" t="s">
        <v>22</v>
      </c>
      <c r="G194" s="8">
        <v>1248</v>
      </c>
      <c r="H194" s="8"/>
      <c r="I194" s="35"/>
      <c r="J194" s="8">
        <v>3255</v>
      </c>
      <c r="K194" s="35">
        <f t="shared" si="4"/>
        <v>2007</v>
      </c>
      <c r="L194" s="8">
        <v>1800</v>
      </c>
      <c r="M194" s="38">
        <f t="shared" si="5"/>
        <v>1.115</v>
      </c>
    </row>
    <row r="195" spans="3:13" hidden="1" x14ac:dyDescent="0.35">
      <c r="C195" s="37" t="s">
        <v>20</v>
      </c>
      <c r="D195" s="35">
        <v>32</v>
      </c>
      <c r="E195" s="8" t="s">
        <v>34</v>
      </c>
      <c r="F195" s="45" t="s">
        <v>22</v>
      </c>
      <c r="G195" s="8">
        <v>1250</v>
      </c>
      <c r="H195" s="8"/>
      <c r="I195" s="35"/>
      <c r="J195" s="8">
        <v>3255</v>
      </c>
      <c r="K195" s="35">
        <f t="shared" si="4"/>
        <v>2005</v>
      </c>
      <c r="L195" s="8">
        <v>1800</v>
      </c>
      <c r="M195" s="38">
        <f t="shared" si="5"/>
        <v>1.1138888888888889</v>
      </c>
    </row>
    <row r="196" spans="3:13" hidden="1" x14ac:dyDescent="0.35">
      <c r="C196" s="37" t="s">
        <v>20</v>
      </c>
      <c r="D196" s="35">
        <v>32</v>
      </c>
      <c r="E196" s="8" t="s">
        <v>35</v>
      </c>
      <c r="F196" s="45" t="s">
        <v>36</v>
      </c>
      <c r="G196" s="8">
        <v>1285</v>
      </c>
      <c r="H196" s="8"/>
      <c r="I196" s="35"/>
      <c r="J196" s="8">
        <v>3280</v>
      </c>
      <c r="K196" s="35">
        <f t="shared" si="4"/>
        <v>1995</v>
      </c>
      <c r="L196" s="8">
        <v>1800</v>
      </c>
      <c r="M196" s="38">
        <f t="shared" si="5"/>
        <v>1.1083333333333334</v>
      </c>
    </row>
    <row r="197" spans="3:13" hidden="1" x14ac:dyDescent="0.35">
      <c r="C197" s="37" t="s">
        <v>20</v>
      </c>
      <c r="D197" s="35">
        <v>32</v>
      </c>
      <c r="E197" s="8" t="s">
        <v>21</v>
      </c>
      <c r="F197" s="45" t="s">
        <v>36</v>
      </c>
      <c r="G197" s="8">
        <v>1280</v>
      </c>
      <c r="H197" s="8"/>
      <c r="I197" s="35"/>
      <c r="J197" s="8">
        <v>3255</v>
      </c>
      <c r="K197" s="35">
        <f t="shared" si="4"/>
        <v>1975</v>
      </c>
      <c r="L197" s="8">
        <v>1800</v>
      </c>
      <c r="M197" s="38">
        <f t="shared" si="5"/>
        <v>1.0972222222222223</v>
      </c>
    </row>
    <row r="198" spans="3:13" hidden="1" x14ac:dyDescent="0.35">
      <c r="C198" s="37" t="s">
        <v>20</v>
      </c>
      <c r="D198" s="35">
        <v>32</v>
      </c>
      <c r="E198" s="8" t="s">
        <v>23</v>
      </c>
      <c r="F198" s="45" t="s">
        <v>36</v>
      </c>
      <c r="G198" s="8">
        <v>1310</v>
      </c>
      <c r="H198" s="8"/>
      <c r="I198" s="35"/>
      <c r="J198" s="8">
        <v>3255</v>
      </c>
      <c r="K198" s="35">
        <f t="shared" si="4"/>
        <v>1945</v>
      </c>
      <c r="L198" s="8">
        <v>1800</v>
      </c>
      <c r="M198" s="38">
        <f t="shared" si="5"/>
        <v>1.0805555555555555</v>
      </c>
    </row>
    <row r="199" spans="3:13" hidden="1" x14ac:dyDescent="0.35">
      <c r="C199" s="37" t="s">
        <v>20</v>
      </c>
      <c r="D199" s="35">
        <v>32</v>
      </c>
      <c r="E199" s="8" t="s">
        <v>24</v>
      </c>
      <c r="F199" s="45" t="s">
        <v>36</v>
      </c>
      <c r="G199" s="8">
        <v>1275</v>
      </c>
      <c r="H199" s="8"/>
      <c r="I199" s="35"/>
      <c r="J199" s="8">
        <v>3255</v>
      </c>
      <c r="K199" s="35">
        <f t="shared" si="4"/>
        <v>1980</v>
      </c>
      <c r="L199" s="8">
        <v>1800</v>
      </c>
      <c r="M199" s="38">
        <f t="shared" si="5"/>
        <v>1.1000000000000001</v>
      </c>
    </row>
    <row r="200" spans="3:13" hidden="1" x14ac:dyDescent="0.35">
      <c r="C200" s="37" t="s">
        <v>20</v>
      </c>
      <c r="D200" s="35">
        <v>32</v>
      </c>
      <c r="E200" s="8" t="s">
        <v>25</v>
      </c>
      <c r="F200" s="45" t="s">
        <v>36</v>
      </c>
      <c r="G200" s="8">
        <v>1290</v>
      </c>
      <c r="H200" s="8"/>
      <c r="I200" s="35"/>
      <c r="J200" s="8">
        <v>3255</v>
      </c>
      <c r="K200" s="35">
        <f t="shared" si="4"/>
        <v>1965</v>
      </c>
      <c r="L200" s="8">
        <v>1800</v>
      </c>
      <c r="M200" s="38">
        <f t="shared" si="5"/>
        <v>1.0916666666666666</v>
      </c>
    </row>
    <row r="201" spans="3:13" hidden="1" x14ac:dyDescent="0.35">
      <c r="C201" s="37" t="s">
        <v>20</v>
      </c>
      <c r="D201" s="35">
        <v>32</v>
      </c>
      <c r="E201" s="8" t="s">
        <v>31</v>
      </c>
      <c r="F201" s="45" t="s">
        <v>36</v>
      </c>
      <c r="G201" s="8">
        <v>1250</v>
      </c>
      <c r="H201" s="8"/>
      <c r="I201" s="35"/>
      <c r="J201" s="8">
        <v>3255</v>
      </c>
      <c r="K201" s="35">
        <f t="shared" si="4"/>
        <v>2005</v>
      </c>
      <c r="L201" s="8">
        <v>1800</v>
      </c>
      <c r="M201" s="38">
        <f t="shared" si="5"/>
        <v>1.1138888888888889</v>
      </c>
    </row>
    <row r="202" spans="3:13" hidden="1" x14ac:dyDescent="0.35">
      <c r="C202" s="37" t="s">
        <v>20</v>
      </c>
      <c r="D202" s="35">
        <v>32</v>
      </c>
      <c r="E202" s="8" t="s">
        <v>32</v>
      </c>
      <c r="F202" s="45" t="s">
        <v>36</v>
      </c>
      <c r="G202" s="8">
        <v>1250</v>
      </c>
      <c r="H202" s="8"/>
      <c r="I202" s="35"/>
      <c r="J202" s="8">
        <v>3255</v>
      </c>
      <c r="K202" s="35">
        <f t="shared" si="4"/>
        <v>2005</v>
      </c>
      <c r="L202" s="8">
        <v>1800</v>
      </c>
      <c r="M202" s="38">
        <f t="shared" si="5"/>
        <v>1.1138888888888889</v>
      </c>
    </row>
    <row r="203" spans="3:13" hidden="1" x14ac:dyDescent="0.35">
      <c r="C203" s="37" t="s">
        <v>20</v>
      </c>
      <c r="D203" s="35">
        <v>32</v>
      </c>
      <c r="E203" s="8" t="s">
        <v>33</v>
      </c>
      <c r="F203" s="45" t="s">
        <v>36</v>
      </c>
      <c r="G203" s="8">
        <v>1240</v>
      </c>
      <c r="H203" s="8"/>
      <c r="I203" s="35"/>
      <c r="J203" s="8">
        <v>3255</v>
      </c>
      <c r="K203" s="35">
        <f t="shared" si="4"/>
        <v>2015</v>
      </c>
      <c r="L203" s="8">
        <v>1800</v>
      </c>
      <c r="M203" s="38">
        <f t="shared" si="5"/>
        <v>1.1194444444444445</v>
      </c>
    </row>
    <row r="204" spans="3:13" hidden="1" x14ac:dyDescent="0.35">
      <c r="C204" s="37" t="s">
        <v>20</v>
      </c>
      <c r="D204" s="35">
        <v>32</v>
      </c>
      <c r="E204" s="8" t="s">
        <v>34</v>
      </c>
      <c r="F204" s="45" t="s">
        <v>36</v>
      </c>
      <c r="G204" s="8">
        <v>1265</v>
      </c>
      <c r="H204" s="8"/>
      <c r="I204" s="35"/>
      <c r="J204" s="8">
        <v>3255</v>
      </c>
      <c r="K204" s="35">
        <f t="shared" si="4"/>
        <v>1990</v>
      </c>
      <c r="L204" s="8">
        <v>1800</v>
      </c>
      <c r="M204" s="38">
        <f t="shared" si="5"/>
        <v>1.1055555555555556</v>
      </c>
    </row>
    <row r="205" spans="3:13" hidden="1" x14ac:dyDescent="0.35">
      <c r="C205" s="37" t="s">
        <v>20</v>
      </c>
      <c r="D205" s="35">
        <v>35</v>
      </c>
      <c r="E205" s="8" t="s">
        <v>21</v>
      </c>
      <c r="F205" s="45" t="s">
        <v>22</v>
      </c>
      <c r="G205" s="8">
        <v>1256</v>
      </c>
      <c r="H205" s="8"/>
      <c r="I205" s="35"/>
      <c r="J205" s="8">
        <v>3255</v>
      </c>
      <c r="K205" s="35">
        <f t="shared" si="4"/>
        <v>1999</v>
      </c>
      <c r="L205" s="8">
        <v>1800</v>
      </c>
      <c r="M205" s="38">
        <f t="shared" si="5"/>
        <v>1.1105555555555555</v>
      </c>
    </row>
    <row r="206" spans="3:13" hidden="1" x14ac:dyDescent="0.35">
      <c r="C206" s="37" t="s">
        <v>20</v>
      </c>
      <c r="D206" s="35">
        <v>35</v>
      </c>
      <c r="E206" s="8" t="s">
        <v>23</v>
      </c>
      <c r="F206" s="45" t="s">
        <v>22</v>
      </c>
      <c r="G206" s="8">
        <v>1300</v>
      </c>
      <c r="H206" s="8"/>
      <c r="I206" s="35"/>
      <c r="J206" s="8">
        <v>3255</v>
      </c>
      <c r="K206" s="35">
        <f t="shared" si="4"/>
        <v>1955</v>
      </c>
      <c r="L206" s="8">
        <v>1800</v>
      </c>
      <c r="M206" s="38">
        <f t="shared" si="5"/>
        <v>1.086111111111111</v>
      </c>
    </row>
    <row r="207" spans="3:13" hidden="1" x14ac:dyDescent="0.35">
      <c r="C207" s="37" t="s">
        <v>20</v>
      </c>
      <c r="D207" s="35">
        <v>35</v>
      </c>
      <c r="E207" s="8" t="s">
        <v>24</v>
      </c>
      <c r="F207" s="45" t="s">
        <v>22</v>
      </c>
      <c r="G207" s="8">
        <v>1270</v>
      </c>
      <c r="H207" s="8"/>
      <c r="I207" s="35"/>
      <c r="J207" s="8">
        <v>3255</v>
      </c>
      <c r="K207" s="35">
        <f t="shared" si="4"/>
        <v>1985</v>
      </c>
      <c r="L207" s="8">
        <v>1800</v>
      </c>
      <c r="M207" s="38">
        <f t="shared" si="5"/>
        <v>1.1027777777777779</v>
      </c>
    </row>
    <row r="208" spans="3:13" hidden="1" x14ac:dyDescent="0.35">
      <c r="C208" s="37" t="s">
        <v>20</v>
      </c>
      <c r="D208" s="35">
        <v>35</v>
      </c>
      <c r="E208" s="8" t="s">
        <v>25</v>
      </c>
      <c r="F208" s="45" t="s">
        <v>22</v>
      </c>
      <c r="G208" s="8">
        <v>1262</v>
      </c>
      <c r="H208" s="8"/>
      <c r="I208" s="35"/>
      <c r="J208" s="8">
        <v>3255</v>
      </c>
      <c r="K208" s="35">
        <f t="shared" si="4"/>
        <v>1993</v>
      </c>
      <c r="L208" s="8">
        <v>1800</v>
      </c>
      <c r="M208" s="38">
        <f t="shared" si="5"/>
        <v>1.1072222222222223</v>
      </c>
    </row>
    <row r="209" spans="3:13" hidden="1" x14ac:dyDescent="0.35">
      <c r="C209" s="37" t="s">
        <v>20</v>
      </c>
      <c r="D209" s="35">
        <v>35</v>
      </c>
      <c r="E209" s="8" t="s">
        <v>26</v>
      </c>
      <c r="F209" s="45" t="s">
        <v>22</v>
      </c>
      <c r="G209" s="8">
        <v>1320</v>
      </c>
      <c r="H209" s="8"/>
      <c r="I209" s="35"/>
      <c r="J209" s="8">
        <v>3280</v>
      </c>
      <c r="K209" s="35">
        <f t="shared" ref="K209:K272" si="6">+J209-G209</f>
        <v>1960</v>
      </c>
      <c r="L209" s="8">
        <v>1800</v>
      </c>
      <c r="M209" s="38">
        <f t="shared" ref="M209:M271" si="7">+K209/L209</f>
        <v>1.0888888888888888</v>
      </c>
    </row>
    <row r="210" spans="3:13" hidden="1" x14ac:dyDescent="0.35">
      <c r="C210" s="37" t="s">
        <v>20</v>
      </c>
      <c r="D210" s="35">
        <v>35</v>
      </c>
      <c r="E210" s="8" t="s">
        <v>31</v>
      </c>
      <c r="F210" s="45" t="s">
        <v>22</v>
      </c>
      <c r="G210" s="8">
        <v>1273</v>
      </c>
      <c r="H210" s="8"/>
      <c r="I210" s="35"/>
      <c r="J210" s="8">
        <v>3255</v>
      </c>
      <c r="K210" s="35">
        <f t="shared" si="6"/>
        <v>1982</v>
      </c>
      <c r="L210" s="8">
        <v>1800</v>
      </c>
      <c r="M210" s="38">
        <f t="shared" si="7"/>
        <v>1.1011111111111112</v>
      </c>
    </row>
    <row r="211" spans="3:13" hidden="1" x14ac:dyDescent="0.35">
      <c r="C211" s="37" t="s">
        <v>20</v>
      </c>
      <c r="D211" s="35">
        <v>35</v>
      </c>
      <c r="E211" s="8" t="s">
        <v>32</v>
      </c>
      <c r="F211" s="45" t="s">
        <v>22</v>
      </c>
      <c r="G211" s="8">
        <v>1290</v>
      </c>
      <c r="H211" s="8"/>
      <c r="I211" s="35"/>
      <c r="J211" s="8">
        <v>3255</v>
      </c>
      <c r="K211" s="35">
        <f t="shared" si="6"/>
        <v>1965</v>
      </c>
      <c r="L211" s="8">
        <v>1800</v>
      </c>
      <c r="M211" s="38">
        <f t="shared" si="7"/>
        <v>1.0916666666666666</v>
      </c>
    </row>
    <row r="212" spans="3:13" hidden="1" x14ac:dyDescent="0.35">
      <c r="C212" s="37" t="s">
        <v>20</v>
      </c>
      <c r="D212" s="35">
        <v>35</v>
      </c>
      <c r="E212" s="8" t="s">
        <v>33</v>
      </c>
      <c r="F212" s="45" t="s">
        <v>22</v>
      </c>
      <c r="G212" s="8">
        <v>1255</v>
      </c>
      <c r="H212" s="8"/>
      <c r="I212" s="35"/>
      <c r="J212" s="8">
        <v>3255</v>
      </c>
      <c r="K212" s="35">
        <f t="shared" si="6"/>
        <v>2000</v>
      </c>
      <c r="L212" s="8">
        <v>1800</v>
      </c>
      <c r="M212" s="38">
        <f t="shared" si="7"/>
        <v>1.1111111111111112</v>
      </c>
    </row>
    <row r="213" spans="3:13" hidden="1" x14ac:dyDescent="0.35">
      <c r="C213" s="37" t="s">
        <v>20</v>
      </c>
      <c r="D213" s="35">
        <v>35</v>
      </c>
      <c r="E213" s="8" t="s">
        <v>34</v>
      </c>
      <c r="F213" s="45" t="s">
        <v>22</v>
      </c>
      <c r="G213" s="8">
        <v>1235</v>
      </c>
      <c r="H213" s="8"/>
      <c r="I213" s="35"/>
      <c r="J213" s="8">
        <v>3255</v>
      </c>
      <c r="K213" s="35">
        <f t="shared" si="6"/>
        <v>2020</v>
      </c>
      <c r="L213" s="8">
        <v>1800</v>
      </c>
      <c r="M213" s="38">
        <f t="shared" si="7"/>
        <v>1.1222222222222222</v>
      </c>
    </row>
    <row r="214" spans="3:13" hidden="1" x14ac:dyDescent="0.35">
      <c r="C214" s="37" t="s">
        <v>20</v>
      </c>
      <c r="D214" s="35">
        <v>35</v>
      </c>
      <c r="E214" s="8" t="s">
        <v>35</v>
      </c>
      <c r="F214" s="45" t="s">
        <v>36</v>
      </c>
      <c r="G214" s="8">
        <v>1290</v>
      </c>
      <c r="H214" s="8"/>
      <c r="I214" s="35"/>
      <c r="J214" s="8">
        <v>3280</v>
      </c>
      <c r="K214" s="35">
        <f t="shared" si="6"/>
        <v>1990</v>
      </c>
      <c r="L214" s="8">
        <v>1800</v>
      </c>
      <c r="M214" s="38">
        <f t="shared" si="7"/>
        <v>1.1055555555555556</v>
      </c>
    </row>
    <row r="215" spans="3:13" hidden="1" x14ac:dyDescent="0.35">
      <c r="C215" s="37" t="s">
        <v>20</v>
      </c>
      <c r="D215" s="35">
        <v>35</v>
      </c>
      <c r="E215" s="8" t="s">
        <v>21</v>
      </c>
      <c r="F215" s="45" t="s">
        <v>36</v>
      </c>
      <c r="G215" s="8">
        <v>1295</v>
      </c>
      <c r="H215" s="8"/>
      <c r="I215" s="35"/>
      <c r="J215" s="8">
        <v>3255</v>
      </c>
      <c r="K215" s="35">
        <f t="shared" si="6"/>
        <v>1960</v>
      </c>
      <c r="L215" s="8">
        <v>1800</v>
      </c>
      <c r="M215" s="38">
        <f t="shared" si="7"/>
        <v>1.0888888888888888</v>
      </c>
    </row>
    <row r="216" spans="3:13" hidden="1" x14ac:dyDescent="0.35">
      <c r="C216" s="37" t="s">
        <v>20</v>
      </c>
      <c r="D216" s="35">
        <v>35</v>
      </c>
      <c r="E216" s="8" t="s">
        <v>23</v>
      </c>
      <c r="F216" s="45" t="s">
        <v>36</v>
      </c>
      <c r="G216" s="8">
        <v>1205</v>
      </c>
      <c r="H216" s="8"/>
      <c r="I216" s="35"/>
      <c r="J216" s="8">
        <v>3255</v>
      </c>
      <c r="K216" s="35">
        <f t="shared" si="6"/>
        <v>2050</v>
      </c>
      <c r="L216" s="8">
        <v>1800</v>
      </c>
      <c r="M216" s="38">
        <f t="shared" si="7"/>
        <v>1.1388888888888888</v>
      </c>
    </row>
    <row r="217" spans="3:13" hidden="1" x14ac:dyDescent="0.35">
      <c r="C217" s="37" t="s">
        <v>20</v>
      </c>
      <c r="D217" s="35">
        <v>35</v>
      </c>
      <c r="E217" s="8" t="s">
        <v>24</v>
      </c>
      <c r="F217" s="45" t="s">
        <v>36</v>
      </c>
      <c r="G217" s="8">
        <v>1270</v>
      </c>
      <c r="H217" s="8"/>
      <c r="I217" s="35"/>
      <c r="J217" s="8">
        <v>3255</v>
      </c>
      <c r="K217" s="35">
        <f t="shared" si="6"/>
        <v>1985</v>
      </c>
      <c r="L217" s="8">
        <v>1800</v>
      </c>
      <c r="M217" s="38">
        <f t="shared" si="7"/>
        <v>1.1027777777777779</v>
      </c>
    </row>
    <row r="218" spans="3:13" hidden="1" x14ac:dyDescent="0.35">
      <c r="C218" s="37" t="s">
        <v>20</v>
      </c>
      <c r="D218" s="35">
        <v>35</v>
      </c>
      <c r="E218" s="8" t="s">
        <v>25</v>
      </c>
      <c r="F218" s="45" t="s">
        <v>36</v>
      </c>
      <c r="G218" s="8">
        <v>1248</v>
      </c>
      <c r="H218" s="8"/>
      <c r="I218" s="35"/>
      <c r="J218" s="8">
        <v>3255</v>
      </c>
      <c r="K218" s="35">
        <f t="shared" si="6"/>
        <v>2007</v>
      </c>
      <c r="L218" s="8">
        <v>1800</v>
      </c>
      <c r="M218" s="38">
        <f t="shared" si="7"/>
        <v>1.115</v>
      </c>
    </row>
    <row r="219" spans="3:13" hidden="1" x14ac:dyDescent="0.35">
      <c r="C219" s="37" t="s">
        <v>20</v>
      </c>
      <c r="D219" s="35">
        <v>35</v>
      </c>
      <c r="E219" s="8" t="s">
        <v>31</v>
      </c>
      <c r="F219" s="45" t="s">
        <v>36</v>
      </c>
      <c r="G219" s="8">
        <v>1215</v>
      </c>
      <c r="H219" s="8"/>
      <c r="I219" s="35"/>
      <c r="J219" s="8">
        <v>3255</v>
      </c>
      <c r="K219" s="35">
        <f t="shared" si="6"/>
        <v>2040</v>
      </c>
      <c r="L219" s="8">
        <v>1800</v>
      </c>
      <c r="M219" s="38">
        <f t="shared" si="7"/>
        <v>1.1333333333333333</v>
      </c>
    </row>
    <row r="220" spans="3:13" hidden="1" x14ac:dyDescent="0.35">
      <c r="C220" s="37" t="s">
        <v>20</v>
      </c>
      <c r="D220" s="35">
        <v>35</v>
      </c>
      <c r="E220" s="8" t="s">
        <v>32</v>
      </c>
      <c r="F220" s="45" t="s">
        <v>36</v>
      </c>
      <c r="G220" s="8">
        <v>1225</v>
      </c>
      <c r="H220" s="8"/>
      <c r="I220" s="35"/>
      <c r="J220" s="8">
        <v>3255</v>
      </c>
      <c r="K220" s="35">
        <f t="shared" si="6"/>
        <v>2030</v>
      </c>
      <c r="L220" s="8">
        <v>1800</v>
      </c>
      <c r="M220" s="38">
        <f t="shared" si="7"/>
        <v>1.1277777777777778</v>
      </c>
    </row>
    <row r="221" spans="3:13" hidden="1" x14ac:dyDescent="0.35">
      <c r="C221" s="37" t="s">
        <v>20</v>
      </c>
      <c r="D221" s="35">
        <v>35</v>
      </c>
      <c r="E221" s="8" t="s">
        <v>33</v>
      </c>
      <c r="F221" s="45" t="s">
        <v>36</v>
      </c>
      <c r="G221" s="8">
        <v>1240</v>
      </c>
      <c r="H221" s="8"/>
      <c r="I221" s="35"/>
      <c r="J221" s="8">
        <v>3255</v>
      </c>
      <c r="K221" s="35">
        <f t="shared" si="6"/>
        <v>2015</v>
      </c>
      <c r="L221" s="8">
        <v>1800</v>
      </c>
      <c r="M221" s="38">
        <f t="shared" si="7"/>
        <v>1.1194444444444445</v>
      </c>
    </row>
    <row r="222" spans="3:13" hidden="1" x14ac:dyDescent="0.35">
      <c r="C222" s="37" t="s">
        <v>20</v>
      </c>
      <c r="D222" s="35">
        <v>35</v>
      </c>
      <c r="E222" s="8" t="s">
        <v>34</v>
      </c>
      <c r="F222" s="45" t="s">
        <v>36</v>
      </c>
      <c r="G222" s="8">
        <v>1255</v>
      </c>
      <c r="H222" s="8"/>
      <c r="I222" s="35"/>
      <c r="J222" s="8">
        <v>3255</v>
      </c>
      <c r="K222" s="35">
        <f t="shared" si="6"/>
        <v>2000</v>
      </c>
      <c r="L222" s="8">
        <v>1800</v>
      </c>
      <c r="M222" s="38">
        <f t="shared" si="7"/>
        <v>1.1111111111111112</v>
      </c>
    </row>
    <row r="223" spans="3:13" hidden="1" x14ac:dyDescent="0.35">
      <c r="C223" s="37" t="s">
        <v>20</v>
      </c>
      <c r="D223" s="35">
        <v>38</v>
      </c>
      <c r="E223" s="8" t="s">
        <v>21</v>
      </c>
      <c r="F223" s="45" t="s">
        <v>22</v>
      </c>
      <c r="G223" s="8">
        <v>1255</v>
      </c>
      <c r="H223" s="8"/>
      <c r="I223" s="35"/>
      <c r="J223" s="8">
        <v>3255</v>
      </c>
      <c r="K223" s="35">
        <f t="shared" si="6"/>
        <v>2000</v>
      </c>
      <c r="L223" s="8">
        <v>1800</v>
      </c>
      <c r="M223" s="38">
        <f t="shared" si="7"/>
        <v>1.1111111111111112</v>
      </c>
    </row>
    <row r="224" spans="3:13" hidden="1" x14ac:dyDescent="0.35">
      <c r="C224" s="37" t="s">
        <v>20</v>
      </c>
      <c r="D224" s="35">
        <v>38</v>
      </c>
      <c r="E224" s="8" t="s">
        <v>23</v>
      </c>
      <c r="F224" s="45" t="s">
        <v>22</v>
      </c>
      <c r="G224" s="8">
        <v>1320</v>
      </c>
      <c r="H224" s="8"/>
      <c r="I224" s="35"/>
      <c r="J224" s="8">
        <v>3255</v>
      </c>
      <c r="K224" s="35">
        <f t="shared" si="6"/>
        <v>1935</v>
      </c>
      <c r="L224" s="8">
        <v>1800</v>
      </c>
      <c r="M224" s="38">
        <f t="shared" si="7"/>
        <v>1.075</v>
      </c>
    </row>
    <row r="225" spans="3:13" hidden="1" x14ac:dyDescent="0.35">
      <c r="C225" s="37" t="s">
        <v>20</v>
      </c>
      <c r="D225" s="35">
        <v>38</v>
      </c>
      <c r="E225" s="8" t="s">
        <v>24</v>
      </c>
      <c r="F225" s="45" t="s">
        <v>22</v>
      </c>
      <c r="G225" s="8">
        <v>1275</v>
      </c>
      <c r="H225" s="8"/>
      <c r="I225" s="35"/>
      <c r="J225" s="8">
        <v>3255</v>
      </c>
      <c r="K225" s="35">
        <f t="shared" si="6"/>
        <v>1980</v>
      </c>
      <c r="L225" s="8">
        <v>1800</v>
      </c>
      <c r="M225" s="38">
        <f t="shared" si="7"/>
        <v>1.1000000000000001</v>
      </c>
    </row>
    <row r="226" spans="3:13" hidden="1" x14ac:dyDescent="0.35">
      <c r="C226" s="37" t="s">
        <v>20</v>
      </c>
      <c r="D226" s="35">
        <v>38</v>
      </c>
      <c r="E226" s="8" t="s">
        <v>25</v>
      </c>
      <c r="F226" s="45" t="s">
        <v>22</v>
      </c>
      <c r="G226" s="8">
        <v>1250</v>
      </c>
      <c r="H226" s="8"/>
      <c r="I226" s="35"/>
      <c r="J226" s="8">
        <v>3255</v>
      </c>
      <c r="K226" s="35">
        <f t="shared" si="6"/>
        <v>2005</v>
      </c>
      <c r="L226" s="8">
        <v>1800</v>
      </c>
      <c r="M226" s="38">
        <f t="shared" si="7"/>
        <v>1.1138888888888889</v>
      </c>
    </row>
    <row r="227" spans="3:13" hidden="1" x14ac:dyDescent="0.35">
      <c r="C227" s="37" t="s">
        <v>20</v>
      </c>
      <c r="D227" s="35">
        <v>38</v>
      </c>
      <c r="E227" s="8" t="s">
        <v>26</v>
      </c>
      <c r="F227" s="45" t="s">
        <v>22</v>
      </c>
      <c r="G227" s="8">
        <v>1295</v>
      </c>
      <c r="H227" s="8"/>
      <c r="I227" s="35"/>
      <c r="J227" s="8">
        <v>3280</v>
      </c>
      <c r="K227" s="35">
        <f t="shared" si="6"/>
        <v>1985</v>
      </c>
      <c r="L227" s="8">
        <v>1800</v>
      </c>
      <c r="M227" s="38">
        <f t="shared" si="7"/>
        <v>1.1027777777777779</v>
      </c>
    </row>
    <row r="228" spans="3:13" hidden="1" x14ac:dyDescent="0.35">
      <c r="C228" s="37" t="s">
        <v>20</v>
      </c>
      <c r="D228" s="35">
        <v>38</v>
      </c>
      <c r="E228" s="8" t="s">
        <v>31</v>
      </c>
      <c r="F228" s="45" t="s">
        <v>22</v>
      </c>
      <c r="G228" s="8">
        <v>1260</v>
      </c>
      <c r="H228" s="8"/>
      <c r="I228" s="35"/>
      <c r="J228" s="8">
        <v>3255</v>
      </c>
      <c r="K228" s="35">
        <f t="shared" si="6"/>
        <v>1995</v>
      </c>
      <c r="L228" s="8">
        <v>1800</v>
      </c>
      <c r="M228" s="38">
        <f t="shared" si="7"/>
        <v>1.1083333333333334</v>
      </c>
    </row>
    <row r="229" spans="3:13" hidden="1" x14ac:dyDescent="0.35">
      <c r="C229" s="37" t="s">
        <v>20</v>
      </c>
      <c r="D229" s="35">
        <v>38</v>
      </c>
      <c r="E229" s="8" t="s">
        <v>32</v>
      </c>
      <c r="F229" s="45" t="s">
        <v>22</v>
      </c>
      <c r="G229" s="8">
        <v>2490</v>
      </c>
      <c r="H229" s="8"/>
      <c r="I229" s="35"/>
      <c r="J229" s="8">
        <v>3255</v>
      </c>
      <c r="K229" s="35">
        <f t="shared" si="6"/>
        <v>765</v>
      </c>
      <c r="L229" s="8">
        <v>1800</v>
      </c>
      <c r="M229" s="38">
        <f t="shared" si="7"/>
        <v>0.42499999999999999</v>
      </c>
    </row>
    <row r="230" spans="3:13" hidden="1" x14ac:dyDescent="0.35">
      <c r="C230" s="37" t="s">
        <v>20</v>
      </c>
      <c r="D230" s="35">
        <v>38</v>
      </c>
      <c r="E230" s="8" t="s">
        <v>33</v>
      </c>
      <c r="F230" s="45" t="s">
        <v>22</v>
      </c>
      <c r="G230" s="8">
        <v>1210</v>
      </c>
      <c r="H230" s="8"/>
      <c r="I230" s="35"/>
      <c r="J230" s="8">
        <v>3255</v>
      </c>
      <c r="K230" s="35">
        <f t="shared" si="6"/>
        <v>2045</v>
      </c>
      <c r="L230" s="8">
        <v>1800</v>
      </c>
      <c r="M230" s="38">
        <f t="shared" si="7"/>
        <v>1.1361111111111111</v>
      </c>
    </row>
    <row r="231" spans="3:13" hidden="1" x14ac:dyDescent="0.35">
      <c r="C231" s="37" t="s">
        <v>20</v>
      </c>
      <c r="D231" s="35">
        <v>38</v>
      </c>
      <c r="E231" s="8" t="s">
        <v>34</v>
      </c>
      <c r="F231" s="45" t="s">
        <v>22</v>
      </c>
      <c r="G231" s="8">
        <v>1255</v>
      </c>
      <c r="H231" s="8"/>
      <c r="I231" s="35"/>
      <c r="J231" s="8">
        <v>3255</v>
      </c>
      <c r="K231" s="35">
        <f t="shared" si="6"/>
        <v>2000</v>
      </c>
      <c r="L231" s="8">
        <v>1800</v>
      </c>
      <c r="M231" s="38">
        <f t="shared" si="7"/>
        <v>1.1111111111111112</v>
      </c>
    </row>
    <row r="232" spans="3:13" hidden="1" x14ac:dyDescent="0.35">
      <c r="C232" s="37" t="s">
        <v>20</v>
      </c>
      <c r="D232" s="35">
        <v>38</v>
      </c>
      <c r="E232" s="8" t="s">
        <v>35</v>
      </c>
      <c r="F232" s="45" t="s">
        <v>36</v>
      </c>
      <c r="G232" s="8">
        <v>1365</v>
      </c>
      <c r="H232" s="8"/>
      <c r="I232" s="35"/>
      <c r="J232" s="8">
        <v>3280</v>
      </c>
      <c r="K232" s="35">
        <f t="shared" si="6"/>
        <v>1915</v>
      </c>
      <c r="L232" s="8">
        <v>1800</v>
      </c>
      <c r="M232" s="38">
        <f t="shared" si="7"/>
        <v>1.0638888888888889</v>
      </c>
    </row>
    <row r="233" spans="3:13" hidden="1" x14ac:dyDescent="0.35">
      <c r="C233" s="37" t="s">
        <v>20</v>
      </c>
      <c r="D233" s="35">
        <v>38</v>
      </c>
      <c r="E233" s="8" t="s">
        <v>21</v>
      </c>
      <c r="F233" s="45" t="s">
        <v>36</v>
      </c>
      <c r="G233" s="8">
        <v>1290</v>
      </c>
      <c r="H233" s="8"/>
      <c r="I233" s="35"/>
      <c r="J233" s="8">
        <v>3255</v>
      </c>
      <c r="K233" s="35">
        <f t="shared" si="6"/>
        <v>1965</v>
      </c>
      <c r="L233" s="8">
        <v>1800</v>
      </c>
      <c r="M233" s="38">
        <f t="shared" si="7"/>
        <v>1.0916666666666666</v>
      </c>
    </row>
    <row r="234" spans="3:13" hidden="1" x14ac:dyDescent="0.35">
      <c r="C234" s="37" t="s">
        <v>20</v>
      </c>
      <c r="D234" s="35">
        <v>38</v>
      </c>
      <c r="E234" s="8" t="s">
        <v>23</v>
      </c>
      <c r="F234" s="45" t="s">
        <v>36</v>
      </c>
      <c r="G234" s="8">
        <v>1385</v>
      </c>
      <c r="H234" s="8"/>
      <c r="I234" s="35"/>
      <c r="J234" s="8">
        <v>3255</v>
      </c>
      <c r="K234" s="35">
        <f t="shared" si="6"/>
        <v>1870</v>
      </c>
      <c r="L234" s="8">
        <v>1800</v>
      </c>
      <c r="M234" s="38">
        <f t="shared" si="7"/>
        <v>1.038888888888889</v>
      </c>
    </row>
    <row r="235" spans="3:13" hidden="1" x14ac:dyDescent="0.35">
      <c r="C235" s="37" t="s">
        <v>20</v>
      </c>
      <c r="D235" s="35">
        <v>38</v>
      </c>
      <c r="E235" s="8" t="s">
        <v>24</v>
      </c>
      <c r="F235" s="45" t="s">
        <v>36</v>
      </c>
      <c r="G235" s="8">
        <v>1320</v>
      </c>
      <c r="H235" s="8"/>
      <c r="I235" s="35"/>
      <c r="J235" s="8">
        <v>3255</v>
      </c>
      <c r="K235" s="35">
        <f t="shared" si="6"/>
        <v>1935</v>
      </c>
      <c r="L235" s="8">
        <v>1800</v>
      </c>
      <c r="M235" s="38">
        <f t="shared" si="7"/>
        <v>1.075</v>
      </c>
    </row>
    <row r="236" spans="3:13" hidden="1" x14ac:dyDescent="0.35">
      <c r="C236" s="37" t="s">
        <v>20</v>
      </c>
      <c r="D236" s="35">
        <v>38</v>
      </c>
      <c r="E236" s="8" t="s">
        <v>25</v>
      </c>
      <c r="F236" s="45" t="s">
        <v>36</v>
      </c>
      <c r="G236" s="8">
        <v>1310</v>
      </c>
      <c r="H236" s="8"/>
      <c r="I236" s="35"/>
      <c r="J236" s="8">
        <v>3255</v>
      </c>
      <c r="K236" s="35">
        <f t="shared" si="6"/>
        <v>1945</v>
      </c>
      <c r="L236" s="8">
        <v>1800</v>
      </c>
      <c r="M236" s="38">
        <f t="shared" si="7"/>
        <v>1.0805555555555555</v>
      </c>
    </row>
    <row r="237" spans="3:13" hidden="1" x14ac:dyDescent="0.35">
      <c r="C237" s="37" t="s">
        <v>20</v>
      </c>
      <c r="D237" s="35">
        <v>38</v>
      </c>
      <c r="E237" s="8" t="s">
        <v>31</v>
      </c>
      <c r="F237" s="45" t="s">
        <v>36</v>
      </c>
      <c r="G237" s="8">
        <v>1295</v>
      </c>
      <c r="H237" s="8"/>
      <c r="I237" s="35"/>
      <c r="J237" s="8">
        <v>3255</v>
      </c>
      <c r="K237" s="35">
        <f t="shared" si="6"/>
        <v>1960</v>
      </c>
      <c r="L237" s="8">
        <v>1800</v>
      </c>
      <c r="M237" s="38">
        <f t="shared" si="7"/>
        <v>1.0888888888888888</v>
      </c>
    </row>
    <row r="238" spans="3:13" hidden="1" x14ac:dyDescent="0.35">
      <c r="C238" s="37" t="s">
        <v>20</v>
      </c>
      <c r="D238" s="35">
        <v>38</v>
      </c>
      <c r="E238" s="8" t="s">
        <v>32</v>
      </c>
      <c r="F238" s="45" t="s">
        <v>36</v>
      </c>
      <c r="G238" s="8">
        <v>1265</v>
      </c>
      <c r="H238" s="8"/>
      <c r="I238" s="35"/>
      <c r="J238" s="8">
        <v>3255</v>
      </c>
      <c r="K238" s="35">
        <f t="shared" si="6"/>
        <v>1990</v>
      </c>
      <c r="L238" s="8">
        <v>1800</v>
      </c>
      <c r="M238" s="38">
        <f t="shared" si="7"/>
        <v>1.1055555555555556</v>
      </c>
    </row>
    <row r="239" spans="3:13" hidden="1" x14ac:dyDescent="0.35">
      <c r="C239" s="37" t="s">
        <v>20</v>
      </c>
      <c r="D239" s="35">
        <v>38</v>
      </c>
      <c r="E239" s="8" t="s">
        <v>33</v>
      </c>
      <c r="F239" s="45" t="s">
        <v>36</v>
      </c>
      <c r="G239" s="8">
        <v>1290</v>
      </c>
      <c r="H239" s="8"/>
      <c r="I239" s="35"/>
      <c r="J239" s="8">
        <v>3255</v>
      </c>
      <c r="K239" s="35">
        <f t="shared" si="6"/>
        <v>1965</v>
      </c>
      <c r="L239" s="8">
        <v>1800</v>
      </c>
      <c r="M239" s="38">
        <f t="shared" si="7"/>
        <v>1.0916666666666666</v>
      </c>
    </row>
    <row r="240" spans="3:13" hidden="1" x14ac:dyDescent="0.35">
      <c r="C240" s="37" t="s">
        <v>20</v>
      </c>
      <c r="D240" s="35">
        <v>38</v>
      </c>
      <c r="E240" s="8" t="s">
        <v>34</v>
      </c>
      <c r="F240" s="45" t="s">
        <v>36</v>
      </c>
      <c r="G240" s="8">
        <v>1255</v>
      </c>
      <c r="H240" s="8"/>
      <c r="I240" s="35"/>
      <c r="J240" s="8">
        <v>3255</v>
      </c>
      <c r="K240" s="35">
        <f t="shared" si="6"/>
        <v>2000</v>
      </c>
      <c r="L240" s="8">
        <v>1800</v>
      </c>
      <c r="M240" s="38">
        <f t="shared" si="7"/>
        <v>1.1111111111111112</v>
      </c>
    </row>
    <row r="241" spans="3:13" x14ac:dyDescent="0.35">
      <c r="C241" s="37" t="s">
        <v>20</v>
      </c>
      <c r="D241" s="35">
        <v>41</v>
      </c>
      <c r="E241" s="8" t="s">
        <v>21</v>
      </c>
      <c r="F241" s="45" t="s">
        <v>22</v>
      </c>
      <c r="G241" s="8"/>
      <c r="H241" s="8"/>
      <c r="I241" s="35"/>
      <c r="J241" s="8">
        <v>3255</v>
      </c>
      <c r="K241" s="35">
        <f t="shared" si="6"/>
        <v>3255</v>
      </c>
      <c r="L241" s="8">
        <v>1800</v>
      </c>
      <c r="M241" s="38">
        <f t="shared" si="7"/>
        <v>1.8083333333333333</v>
      </c>
    </row>
    <row r="242" spans="3:13" x14ac:dyDescent="0.35">
      <c r="C242" s="37" t="s">
        <v>20</v>
      </c>
      <c r="D242" s="35">
        <v>41</v>
      </c>
      <c r="E242" s="8" t="s">
        <v>23</v>
      </c>
      <c r="F242" s="45" t="s">
        <v>22</v>
      </c>
      <c r="G242" s="8"/>
      <c r="H242" s="8"/>
      <c r="I242" s="35"/>
      <c r="J242" s="8">
        <v>3255</v>
      </c>
      <c r="K242" s="35">
        <f t="shared" si="6"/>
        <v>3255</v>
      </c>
      <c r="L242" s="8">
        <v>1800</v>
      </c>
      <c r="M242" s="38">
        <f t="shared" si="7"/>
        <v>1.8083333333333333</v>
      </c>
    </row>
    <row r="243" spans="3:13" x14ac:dyDescent="0.35">
      <c r="C243" s="37" t="s">
        <v>20</v>
      </c>
      <c r="D243" s="35">
        <v>41</v>
      </c>
      <c r="E243" s="8" t="s">
        <v>24</v>
      </c>
      <c r="F243" s="45" t="s">
        <v>22</v>
      </c>
      <c r="G243" s="8"/>
      <c r="H243" s="8"/>
      <c r="I243" s="35"/>
      <c r="J243" s="8">
        <v>3255</v>
      </c>
      <c r="K243" s="35">
        <f t="shared" si="6"/>
        <v>3255</v>
      </c>
      <c r="L243" s="8">
        <v>1800</v>
      </c>
      <c r="M243" s="38">
        <f t="shared" si="7"/>
        <v>1.8083333333333333</v>
      </c>
    </row>
    <row r="244" spans="3:13" x14ac:dyDescent="0.35">
      <c r="C244" s="37" t="s">
        <v>20</v>
      </c>
      <c r="D244" s="35">
        <v>41</v>
      </c>
      <c r="E244" s="8" t="s">
        <v>25</v>
      </c>
      <c r="F244" s="45" t="s">
        <v>22</v>
      </c>
      <c r="G244" s="8"/>
      <c r="H244" s="8"/>
      <c r="I244" s="35"/>
      <c r="J244" s="8">
        <v>3255</v>
      </c>
      <c r="K244" s="35">
        <f t="shared" si="6"/>
        <v>3255</v>
      </c>
      <c r="L244" s="8">
        <v>1800</v>
      </c>
      <c r="M244" s="38">
        <f t="shared" si="7"/>
        <v>1.8083333333333333</v>
      </c>
    </row>
    <row r="245" spans="3:13" x14ac:dyDescent="0.35">
      <c r="C245" s="37" t="s">
        <v>20</v>
      </c>
      <c r="D245" s="35">
        <v>41</v>
      </c>
      <c r="E245" s="8" t="s">
        <v>26</v>
      </c>
      <c r="F245" s="45" t="s">
        <v>22</v>
      </c>
      <c r="G245" s="8"/>
      <c r="H245" s="8"/>
      <c r="I245" s="35"/>
      <c r="J245" s="8">
        <v>3280</v>
      </c>
      <c r="K245" s="35">
        <f t="shared" si="6"/>
        <v>3280</v>
      </c>
      <c r="L245" s="8">
        <v>1800</v>
      </c>
      <c r="M245" s="38">
        <f t="shared" si="7"/>
        <v>1.8222222222222222</v>
      </c>
    </row>
    <row r="246" spans="3:13" x14ac:dyDescent="0.35">
      <c r="C246" s="37" t="s">
        <v>20</v>
      </c>
      <c r="D246" s="35">
        <v>41</v>
      </c>
      <c r="E246" s="8" t="s">
        <v>31</v>
      </c>
      <c r="F246" s="45" t="s">
        <v>22</v>
      </c>
      <c r="G246" s="8"/>
      <c r="H246" s="8"/>
      <c r="I246" s="35"/>
      <c r="J246" s="8">
        <v>3255</v>
      </c>
      <c r="K246" s="35">
        <f t="shared" si="6"/>
        <v>3255</v>
      </c>
      <c r="L246" s="8">
        <v>1800</v>
      </c>
      <c r="M246" s="38">
        <f t="shared" si="7"/>
        <v>1.8083333333333333</v>
      </c>
    </row>
    <row r="247" spans="3:13" x14ac:dyDescent="0.35">
      <c r="C247" s="37" t="s">
        <v>20</v>
      </c>
      <c r="D247" s="35">
        <v>41</v>
      </c>
      <c r="E247" s="8" t="s">
        <v>32</v>
      </c>
      <c r="F247" s="45" t="s">
        <v>22</v>
      </c>
      <c r="G247" s="8"/>
      <c r="H247" s="8"/>
      <c r="I247" s="35"/>
      <c r="J247" s="8">
        <v>3255</v>
      </c>
      <c r="K247" s="35">
        <f t="shared" si="6"/>
        <v>3255</v>
      </c>
      <c r="L247" s="8">
        <v>1800</v>
      </c>
      <c r="M247" s="38">
        <f t="shared" si="7"/>
        <v>1.8083333333333333</v>
      </c>
    </row>
    <row r="248" spans="3:13" x14ac:dyDescent="0.35">
      <c r="C248" s="37" t="s">
        <v>20</v>
      </c>
      <c r="D248" s="35">
        <v>41</v>
      </c>
      <c r="E248" s="8" t="s">
        <v>33</v>
      </c>
      <c r="F248" s="45" t="s">
        <v>22</v>
      </c>
      <c r="G248" s="8"/>
      <c r="H248" s="8"/>
      <c r="I248" s="35"/>
      <c r="J248" s="8">
        <v>3255</v>
      </c>
      <c r="K248" s="35">
        <f t="shared" si="6"/>
        <v>3255</v>
      </c>
      <c r="L248" s="8">
        <v>1800</v>
      </c>
      <c r="M248" s="38">
        <f t="shared" si="7"/>
        <v>1.8083333333333333</v>
      </c>
    </row>
    <row r="249" spans="3:13" x14ac:dyDescent="0.35">
      <c r="C249" s="37" t="s">
        <v>20</v>
      </c>
      <c r="D249" s="35">
        <v>41</v>
      </c>
      <c r="E249" s="8" t="s">
        <v>34</v>
      </c>
      <c r="F249" s="45" t="s">
        <v>22</v>
      </c>
      <c r="G249" s="8"/>
      <c r="H249" s="8"/>
      <c r="I249" s="35"/>
      <c r="J249" s="8">
        <v>3255</v>
      </c>
      <c r="K249" s="35">
        <f t="shared" si="6"/>
        <v>3255</v>
      </c>
      <c r="L249" s="8">
        <v>1800</v>
      </c>
      <c r="M249" s="38">
        <f t="shared" si="7"/>
        <v>1.8083333333333333</v>
      </c>
    </row>
    <row r="250" spans="3:13" x14ac:dyDescent="0.35">
      <c r="C250" s="37" t="s">
        <v>20</v>
      </c>
      <c r="D250" s="35">
        <v>41</v>
      </c>
      <c r="E250" s="8" t="s">
        <v>35</v>
      </c>
      <c r="F250" s="45" t="s">
        <v>36</v>
      </c>
      <c r="G250" s="8"/>
      <c r="H250" s="8"/>
      <c r="I250" s="35"/>
      <c r="J250" s="8">
        <v>3280</v>
      </c>
      <c r="K250" s="35">
        <f t="shared" si="6"/>
        <v>3280</v>
      </c>
      <c r="L250" s="8">
        <v>1800</v>
      </c>
      <c r="M250" s="38">
        <f t="shared" si="7"/>
        <v>1.8222222222222222</v>
      </c>
    </row>
    <row r="251" spans="3:13" x14ac:dyDescent="0.35">
      <c r="C251" s="37" t="s">
        <v>20</v>
      </c>
      <c r="D251" s="35">
        <v>41</v>
      </c>
      <c r="E251" s="8" t="s">
        <v>21</v>
      </c>
      <c r="F251" s="45" t="s">
        <v>36</v>
      </c>
      <c r="G251" s="8"/>
      <c r="H251" s="8"/>
      <c r="I251" s="35"/>
      <c r="J251" s="8">
        <v>3255</v>
      </c>
      <c r="K251" s="35">
        <f t="shared" si="6"/>
        <v>3255</v>
      </c>
      <c r="L251" s="8">
        <v>1800</v>
      </c>
      <c r="M251" s="38">
        <f t="shared" si="7"/>
        <v>1.8083333333333333</v>
      </c>
    </row>
    <row r="252" spans="3:13" x14ac:dyDescent="0.35">
      <c r="C252" s="37" t="s">
        <v>20</v>
      </c>
      <c r="D252" s="35">
        <v>41</v>
      </c>
      <c r="E252" s="8" t="s">
        <v>23</v>
      </c>
      <c r="F252" s="45" t="s">
        <v>36</v>
      </c>
      <c r="G252" s="8"/>
      <c r="H252" s="8">
        <v>190</v>
      </c>
      <c r="I252" s="35">
        <f>+G252-H252</f>
        <v>-190</v>
      </c>
      <c r="J252" s="8">
        <v>3255</v>
      </c>
      <c r="K252" s="35">
        <f t="shared" si="6"/>
        <v>3255</v>
      </c>
      <c r="L252" s="8">
        <v>1800</v>
      </c>
      <c r="M252" s="38">
        <f t="shared" si="7"/>
        <v>1.8083333333333333</v>
      </c>
    </row>
    <row r="253" spans="3:13" x14ac:dyDescent="0.35">
      <c r="C253" s="37" t="s">
        <v>20</v>
      </c>
      <c r="D253" s="35">
        <v>41</v>
      </c>
      <c r="E253" s="8" t="s">
        <v>24</v>
      </c>
      <c r="F253" s="45" t="s">
        <v>36</v>
      </c>
      <c r="G253" s="8"/>
      <c r="H253" s="8"/>
      <c r="I253" s="35"/>
      <c r="J253" s="8">
        <v>3255</v>
      </c>
      <c r="K253" s="35">
        <f t="shared" si="6"/>
        <v>3255</v>
      </c>
      <c r="L253" s="8">
        <v>1800</v>
      </c>
      <c r="M253" s="38">
        <f t="shared" si="7"/>
        <v>1.8083333333333333</v>
      </c>
    </row>
    <row r="254" spans="3:13" x14ac:dyDescent="0.35">
      <c r="C254" s="37" t="s">
        <v>20</v>
      </c>
      <c r="D254" s="35">
        <v>41</v>
      </c>
      <c r="E254" s="8" t="s">
        <v>25</v>
      </c>
      <c r="F254" s="45" t="s">
        <v>36</v>
      </c>
      <c r="G254" s="8"/>
      <c r="H254" s="8"/>
      <c r="I254" s="35"/>
      <c r="J254" s="8">
        <v>3255</v>
      </c>
      <c r="K254" s="35">
        <f t="shared" si="6"/>
        <v>3255</v>
      </c>
      <c r="L254" s="8">
        <v>1800</v>
      </c>
      <c r="M254" s="38">
        <f t="shared" si="7"/>
        <v>1.8083333333333333</v>
      </c>
    </row>
    <row r="255" spans="3:13" x14ac:dyDescent="0.35">
      <c r="C255" s="37" t="s">
        <v>20</v>
      </c>
      <c r="D255" s="35">
        <v>41</v>
      </c>
      <c r="E255" s="37" t="s">
        <v>31</v>
      </c>
      <c r="F255" s="45" t="s">
        <v>36</v>
      </c>
      <c r="G255" s="37"/>
      <c r="H255" s="37"/>
      <c r="I255" s="36"/>
      <c r="J255" s="8">
        <v>3255</v>
      </c>
      <c r="K255" s="35">
        <f t="shared" si="6"/>
        <v>3255</v>
      </c>
      <c r="L255" s="8">
        <v>1800</v>
      </c>
      <c r="M255" s="38">
        <f t="shared" si="7"/>
        <v>1.8083333333333333</v>
      </c>
    </row>
    <row r="256" spans="3:13" x14ac:dyDescent="0.35">
      <c r="C256" s="37" t="s">
        <v>20</v>
      </c>
      <c r="D256" s="35">
        <v>41</v>
      </c>
      <c r="E256" s="37" t="s">
        <v>32</v>
      </c>
      <c r="F256" s="45" t="s">
        <v>36</v>
      </c>
      <c r="G256" s="37"/>
      <c r="H256" s="37"/>
      <c r="I256" s="36"/>
      <c r="J256" s="8">
        <v>3255</v>
      </c>
      <c r="K256" s="35">
        <f t="shared" si="6"/>
        <v>3255</v>
      </c>
      <c r="L256" s="8">
        <v>1800</v>
      </c>
      <c r="M256" s="38">
        <f t="shared" si="7"/>
        <v>1.8083333333333333</v>
      </c>
    </row>
    <row r="257" spans="3:13" x14ac:dyDescent="0.35">
      <c r="C257" s="37" t="s">
        <v>20</v>
      </c>
      <c r="D257" s="35">
        <v>41</v>
      </c>
      <c r="E257" s="37" t="s">
        <v>33</v>
      </c>
      <c r="F257" s="45" t="s">
        <v>36</v>
      </c>
      <c r="G257" s="37"/>
      <c r="H257" s="37"/>
      <c r="I257" s="36"/>
      <c r="J257" s="8">
        <v>3255</v>
      </c>
      <c r="K257" s="35">
        <f t="shared" si="6"/>
        <v>3255</v>
      </c>
      <c r="L257" s="8">
        <v>1800</v>
      </c>
      <c r="M257" s="38">
        <f t="shared" si="7"/>
        <v>1.8083333333333333</v>
      </c>
    </row>
    <row r="258" spans="3:13" x14ac:dyDescent="0.35">
      <c r="C258" s="37" t="s">
        <v>20</v>
      </c>
      <c r="D258" s="35">
        <v>41</v>
      </c>
      <c r="E258" s="37" t="s">
        <v>34</v>
      </c>
      <c r="F258" s="45" t="s">
        <v>36</v>
      </c>
      <c r="G258" s="37"/>
      <c r="H258" s="37"/>
      <c r="I258" s="36"/>
      <c r="J258" s="8">
        <v>3255</v>
      </c>
      <c r="K258" s="35">
        <f t="shared" si="6"/>
        <v>3255</v>
      </c>
      <c r="L258" s="8">
        <v>1800</v>
      </c>
      <c r="M258" s="38">
        <f t="shared" si="7"/>
        <v>1.8083333333333333</v>
      </c>
    </row>
    <row r="259" spans="3:13" x14ac:dyDescent="0.35">
      <c r="C259" s="37" t="s">
        <v>20</v>
      </c>
      <c r="D259" s="35">
        <v>44</v>
      </c>
      <c r="E259" s="8" t="s">
        <v>21</v>
      </c>
      <c r="F259" s="45" t="s">
        <v>22</v>
      </c>
      <c r="G259" s="37"/>
      <c r="H259" s="37" t="s">
        <v>37</v>
      </c>
      <c r="I259" s="35">
        <f>+G259-H259</f>
        <v>-310</v>
      </c>
      <c r="J259" s="8">
        <v>3255</v>
      </c>
      <c r="K259" s="35">
        <f t="shared" si="6"/>
        <v>3255</v>
      </c>
      <c r="L259" s="8">
        <v>1800</v>
      </c>
      <c r="M259" s="39">
        <f t="shared" si="7"/>
        <v>1.8083333333333333</v>
      </c>
    </row>
    <row r="260" spans="3:13" x14ac:dyDescent="0.35">
      <c r="C260" s="37" t="s">
        <v>20</v>
      </c>
      <c r="D260" s="35">
        <v>44</v>
      </c>
      <c r="E260" s="8" t="s">
        <v>23</v>
      </c>
      <c r="F260" s="45" t="s">
        <v>22</v>
      </c>
      <c r="G260" s="37"/>
      <c r="H260" s="37"/>
      <c r="I260" s="36"/>
      <c r="J260" s="8">
        <v>3255</v>
      </c>
      <c r="K260" s="35">
        <f t="shared" si="6"/>
        <v>3255</v>
      </c>
      <c r="L260" s="8">
        <v>1800</v>
      </c>
      <c r="M260" s="39">
        <f t="shared" si="7"/>
        <v>1.8083333333333333</v>
      </c>
    </row>
    <row r="261" spans="3:13" x14ac:dyDescent="0.35">
      <c r="C261" s="37" t="s">
        <v>20</v>
      </c>
      <c r="D261" s="35">
        <v>44</v>
      </c>
      <c r="E261" s="8" t="s">
        <v>24</v>
      </c>
      <c r="F261" s="45" t="s">
        <v>22</v>
      </c>
      <c r="G261" s="37"/>
      <c r="H261" s="37"/>
      <c r="I261" s="36"/>
      <c r="J261" s="8">
        <v>3255</v>
      </c>
      <c r="K261" s="35">
        <f t="shared" si="6"/>
        <v>3255</v>
      </c>
      <c r="L261" s="8">
        <v>1800</v>
      </c>
      <c r="M261" s="39">
        <f t="shared" si="7"/>
        <v>1.8083333333333333</v>
      </c>
    </row>
    <row r="262" spans="3:13" x14ac:dyDescent="0.35">
      <c r="C262" s="37" t="s">
        <v>20</v>
      </c>
      <c r="D262" s="35">
        <v>44</v>
      </c>
      <c r="E262" s="8" t="s">
        <v>25</v>
      </c>
      <c r="F262" s="45" t="s">
        <v>22</v>
      </c>
      <c r="G262" s="37"/>
      <c r="H262" s="37"/>
      <c r="I262" s="36"/>
      <c r="J262" s="8">
        <v>3255</v>
      </c>
      <c r="K262" s="35">
        <f t="shared" si="6"/>
        <v>3255</v>
      </c>
      <c r="L262" s="8">
        <v>1800</v>
      </c>
      <c r="M262" s="39">
        <f t="shared" si="7"/>
        <v>1.8083333333333333</v>
      </c>
    </row>
    <row r="263" spans="3:13" x14ac:dyDescent="0.35">
      <c r="C263" s="37" t="s">
        <v>20</v>
      </c>
      <c r="D263" s="35">
        <v>44</v>
      </c>
      <c r="E263" s="8" t="s">
        <v>26</v>
      </c>
      <c r="F263" s="45" t="s">
        <v>22</v>
      </c>
      <c r="G263" s="37"/>
      <c r="H263" s="37"/>
      <c r="I263" s="36"/>
      <c r="J263" s="8">
        <v>3280</v>
      </c>
      <c r="K263" s="35">
        <f t="shared" si="6"/>
        <v>3280</v>
      </c>
      <c r="L263" s="8">
        <v>1800</v>
      </c>
      <c r="M263" s="39">
        <f t="shared" si="7"/>
        <v>1.8222222222222222</v>
      </c>
    </row>
    <row r="264" spans="3:13" x14ac:dyDescent="0.35">
      <c r="C264" s="37" t="s">
        <v>20</v>
      </c>
      <c r="D264" s="35">
        <v>44</v>
      </c>
      <c r="E264" s="8" t="s">
        <v>31</v>
      </c>
      <c r="F264" s="45" t="s">
        <v>22</v>
      </c>
      <c r="G264" s="37"/>
      <c r="H264" s="37"/>
      <c r="I264" s="36"/>
      <c r="J264" s="8">
        <v>3255</v>
      </c>
      <c r="K264" s="35">
        <f t="shared" si="6"/>
        <v>3255</v>
      </c>
      <c r="L264" s="8">
        <v>1800</v>
      </c>
      <c r="M264" s="39">
        <f t="shared" si="7"/>
        <v>1.8083333333333333</v>
      </c>
    </row>
    <row r="265" spans="3:13" x14ac:dyDescent="0.35">
      <c r="C265" s="37" t="s">
        <v>20</v>
      </c>
      <c r="D265" s="35">
        <v>44</v>
      </c>
      <c r="E265" s="8" t="s">
        <v>32</v>
      </c>
      <c r="F265" s="45" t="s">
        <v>22</v>
      </c>
      <c r="G265" s="37"/>
      <c r="H265" s="37"/>
      <c r="I265" s="36"/>
      <c r="J265" s="8">
        <v>3255</v>
      </c>
      <c r="K265" s="35">
        <f t="shared" si="6"/>
        <v>3255</v>
      </c>
      <c r="L265" s="8">
        <v>1800</v>
      </c>
      <c r="M265" s="39">
        <f t="shared" si="7"/>
        <v>1.8083333333333333</v>
      </c>
    </row>
    <row r="266" spans="3:13" x14ac:dyDescent="0.35">
      <c r="C266" s="37" t="s">
        <v>20</v>
      </c>
      <c r="D266" s="35">
        <v>44</v>
      </c>
      <c r="E266" s="8" t="s">
        <v>33</v>
      </c>
      <c r="F266" s="45" t="s">
        <v>22</v>
      </c>
      <c r="G266" s="37"/>
      <c r="H266" s="37"/>
      <c r="I266" s="36"/>
      <c r="J266" s="8">
        <v>3255</v>
      </c>
      <c r="K266" s="35">
        <f t="shared" si="6"/>
        <v>3255</v>
      </c>
      <c r="L266" s="8">
        <v>1800</v>
      </c>
      <c r="M266" s="39">
        <f t="shared" si="7"/>
        <v>1.8083333333333333</v>
      </c>
    </row>
    <row r="267" spans="3:13" x14ac:dyDescent="0.35">
      <c r="C267" s="37" t="s">
        <v>20</v>
      </c>
      <c r="D267" s="35">
        <v>44</v>
      </c>
      <c r="E267" s="8" t="s">
        <v>34</v>
      </c>
      <c r="F267" s="45" t="s">
        <v>22</v>
      </c>
      <c r="G267" s="37"/>
      <c r="H267" s="37"/>
      <c r="I267" s="36"/>
      <c r="J267" s="8">
        <v>3255</v>
      </c>
      <c r="K267" s="35">
        <f t="shared" si="6"/>
        <v>3255</v>
      </c>
      <c r="L267" s="8">
        <v>1800</v>
      </c>
      <c r="M267" s="39">
        <f t="shared" si="7"/>
        <v>1.8083333333333333</v>
      </c>
    </row>
    <row r="268" spans="3:13" x14ac:dyDescent="0.35">
      <c r="C268" s="37" t="s">
        <v>20</v>
      </c>
      <c r="D268" s="35">
        <v>44</v>
      </c>
      <c r="E268" s="8" t="s">
        <v>35</v>
      </c>
      <c r="F268" s="45" t="s">
        <v>36</v>
      </c>
      <c r="G268" s="37"/>
      <c r="H268" s="37"/>
      <c r="I268" s="36"/>
      <c r="J268" s="8">
        <v>3280</v>
      </c>
      <c r="K268" s="35">
        <f t="shared" si="6"/>
        <v>3280</v>
      </c>
      <c r="L268" s="8">
        <v>1800</v>
      </c>
      <c r="M268" s="39">
        <f t="shared" si="7"/>
        <v>1.8222222222222222</v>
      </c>
    </row>
    <row r="269" spans="3:13" x14ac:dyDescent="0.35">
      <c r="C269" s="37" t="s">
        <v>20</v>
      </c>
      <c r="D269" s="35">
        <v>44</v>
      </c>
      <c r="E269" s="8" t="s">
        <v>21</v>
      </c>
      <c r="F269" s="45" t="s">
        <v>36</v>
      </c>
      <c r="G269" s="37"/>
      <c r="H269" s="37"/>
      <c r="I269" s="36"/>
      <c r="J269" s="8">
        <v>3255</v>
      </c>
      <c r="K269" s="35">
        <f t="shared" si="6"/>
        <v>3255</v>
      </c>
      <c r="L269" s="8">
        <v>1800</v>
      </c>
      <c r="M269" s="39">
        <f t="shared" si="7"/>
        <v>1.8083333333333333</v>
      </c>
    </row>
    <row r="270" spans="3:13" x14ac:dyDescent="0.35">
      <c r="C270" s="37" t="s">
        <v>20</v>
      </c>
      <c r="D270" s="35">
        <v>44</v>
      </c>
      <c r="E270" s="8" t="s">
        <v>23</v>
      </c>
      <c r="F270" s="45" t="s">
        <v>36</v>
      </c>
      <c r="G270" s="37"/>
      <c r="H270" s="37" t="s">
        <v>38</v>
      </c>
      <c r="I270" s="35">
        <f>+G270-H270</f>
        <v>-280</v>
      </c>
      <c r="J270" s="8">
        <v>3255</v>
      </c>
      <c r="K270" s="35">
        <f t="shared" si="6"/>
        <v>3255</v>
      </c>
      <c r="L270" s="8">
        <v>1800</v>
      </c>
      <c r="M270" s="39">
        <f t="shared" si="7"/>
        <v>1.8083333333333333</v>
      </c>
    </row>
    <row r="271" spans="3:13" x14ac:dyDescent="0.35">
      <c r="C271" s="37" t="s">
        <v>20</v>
      </c>
      <c r="D271" s="35">
        <v>44</v>
      </c>
      <c r="E271" s="8" t="s">
        <v>24</v>
      </c>
      <c r="F271" s="45" t="s">
        <v>36</v>
      </c>
      <c r="G271" s="37"/>
      <c r="H271" s="37"/>
      <c r="I271" s="36"/>
      <c r="J271" s="8">
        <v>3255</v>
      </c>
      <c r="K271" s="35">
        <f t="shared" si="6"/>
        <v>3255</v>
      </c>
      <c r="L271" s="8">
        <v>1800</v>
      </c>
      <c r="M271" s="39">
        <f t="shared" si="7"/>
        <v>1.8083333333333333</v>
      </c>
    </row>
    <row r="272" spans="3:13" ht="15" thickBot="1" x14ac:dyDescent="0.4">
      <c r="C272" s="37" t="s">
        <v>20</v>
      </c>
      <c r="D272" s="35">
        <v>44</v>
      </c>
      <c r="E272" s="8" t="s">
        <v>25</v>
      </c>
      <c r="F272" s="45" t="s">
        <v>36</v>
      </c>
      <c r="G272" s="37"/>
      <c r="H272" s="37"/>
      <c r="I272" s="36"/>
      <c r="J272" s="8">
        <v>3255</v>
      </c>
      <c r="K272" s="35">
        <f t="shared" si="6"/>
        <v>3255</v>
      </c>
      <c r="L272" s="8">
        <v>1800</v>
      </c>
      <c r="M272" s="39">
        <f t="shared" ref="M272:M276" si="8">+K272/L272</f>
        <v>1.8083333333333333</v>
      </c>
    </row>
    <row r="273" spans="3:13" ht="15" thickBot="1" x14ac:dyDescent="0.4">
      <c r="C273" s="37" t="s">
        <v>20</v>
      </c>
      <c r="D273" s="35">
        <v>44</v>
      </c>
      <c r="E273" s="37" t="s">
        <v>31</v>
      </c>
      <c r="F273" s="45" t="s">
        <v>36</v>
      </c>
      <c r="G273" s="37"/>
      <c r="H273" s="37"/>
      <c r="I273" s="36"/>
      <c r="J273" s="8">
        <v>3255</v>
      </c>
      <c r="K273" s="35">
        <f t="shared" ref="K273:K276" si="9">+J273-G273</f>
        <v>3255</v>
      </c>
      <c r="L273" s="8">
        <v>1800</v>
      </c>
      <c r="M273" s="39">
        <f t="shared" si="8"/>
        <v>1.8083333333333333</v>
      </c>
    </row>
    <row r="274" spans="3:13" ht="15" thickBot="1" x14ac:dyDescent="0.4">
      <c r="C274" s="37" t="s">
        <v>20</v>
      </c>
      <c r="D274" s="35">
        <v>44</v>
      </c>
      <c r="E274" s="37" t="s">
        <v>32</v>
      </c>
      <c r="F274" s="45" t="s">
        <v>36</v>
      </c>
      <c r="G274" s="37"/>
      <c r="H274" s="37"/>
      <c r="I274" s="36"/>
      <c r="J274" s="8">
        <v>3255</v>
      </c>
      <c r="K274" s="35">
        <f t="shared" si="9"/>
        <v>3255</v>
      </c>
      <c r="L274" s="8">
        <v>1800</v>
      </c>
      <c r="M274" s="39">
        <f t="shared" si="8"/>
        <v>1.8083333333333333</v>
      </c>
    </row>
    <row r="275" spans="3:13" ht="15" thickBot="1" x14ac:dyDescent="0.4">
      <c r="C275" s="37" t="s">
        <v>20</v>
      </c>
      <c r="D275" s="35">
        <v>44</v>
      </c>
      <c r="E275" s="37" t="s">
        <v>33</v>
      </c>
      <c r="F275" s="45" t="s">
        <v>36</v>
      </c>
      <c r="G275" s="37"/>
      <c r="H275" s="37"/>
      <c r="I275" s="36"/>
      <c r="J275" s="8">
        <v>3255</v>
      </c>
      <c r="K275" s="35">
        <f t="shared" si="9"/>
        <v>3255</v>
      </c>
      <c r="L275" s="8">
        <v>1800</v>
      </c>
      <c r="M275" s="39">
        <f t="shared" si="8"/>
        <v>1.8083333333333333</v>
      </c>
    </row>
    <row r="276" spans="3:13" ht="15" thickBot="1" x14ac:dyDescent="0.4">
      <c r="C276" s="41" t="s">
        <v>20</v>
      </c>
      <c r="D276" s="42">
        <v>44</v>
      </c>
      <c r="E276" s="41" t="s">
        <v>34</v>
      </c>
      <c r="F276" s="45" t="s">
        <v>36</v>
      </c>
      <c r="G276" s="41"/>
      <c r="H276" s="41"/>
      <c r="I276" s="43"/>
      <c r="J276" s="44">
        <v>3255</v>
      </c>
      <c r="K276" s="42">
        <f t="shared" si="9"/>
        <v>3255</v>
      </c>
      <c r="L276" s="44">
        <v>1800</v>
      </c>
      <c r="M276" s="40">
        <f t="shared" si="8"/>
        <v>1.8083333333333333</v>
      </c>
    </row>
    <row r="277" spans="3:13" x14ac:dyDescent="0.35">
      <c r="C277" s="22"/>
      <c r="D277" s="2"/>
      <c r="E277" s="2"/>
      <c r="F277" s="2"/>
      <c r="G277" s="2"/>
      <c r="H277" s="2"/>
      <c r="I277" s="2"/>
      <c r="J277" s="2"/>
      <c r="K277" s="2"/>
      <c r="L277" s="2"/>
      <c r="M277" s="3"/>
    </row>
    <row r="278" spans="3:13" ht="15.5" x14ac:dyDescent="0.35">
      <c r="C278" s="75" t="s">
        <v>39</v>
      </c>
      <c r="D278" s="76"/>
      <c r="E278" s="76"/>
      <c r="F278" s="76"/>
      <c r="G278" s="76"/>
      <c r="H278" s="76"/>
      <c r="I278" s="76"/>
      <c r="J278" s="76"/>
      <c r="K278" s="76"/>
      <c r="L278" s="76"/>
      <c r="M278" s="77"/>
    </row>
    <row r="279" spans="3:13" x14ac:dyDescent="0.35">
      <c r="C279" s="23"/>
      <c r="M279" s="4"/>
    </row>
    <row r="280" spans="3:13" x14ac:dyDescent="0.35">
      <c r="C280" s="23"/>
      <c r="M280" s="4"/>
    </row>
    <row r="281" spans="3:13" x14ac:dyDescent="0.35">
      <c r="C281" s="23"/>
      <c r="M281" s="4"/>
    </row>
    <row r="282" spans="3:13" x14ac:dyDescent="0.35">
      <c r="C282" s="23"/>
      <c r="M282" s="4"/>
    </row>
    <row r="283" spans="3:13" x14ac:dyDescent="0.35">
      <c r="C283" s="23"/>
      <c r="M283" s="4"/>
    </row>
    <row r="284" spans="3:13" x14ac:dyDescent="0.35">
      <c r="C284" s="23"/>
      <c r="M284" s="4"/>
    </row>
    <row r="285" spans="3:13" ht="7" customHeight="1" thickBot="1" x14ac:dyDescent="0.4">
      <c r="C285" s="31"/>
      <c r="D285" s="32"/>
      <c r="E285" s="32"/>
      <c r="F285" s="32"/>
      <c r="G285" s="32"/>
      <c r="H285" s="32"/>
      <c r="I285" s="32"/>
      <c r="J285" s="32"/>
      <c r="K285" s="32"/>
      <c r="L285" s="32"/>
      <c r="M285" s="33"/>
    </row>
  </sheetData>
  <autoFilter ref="C15:M276" xr:uid="{00000000-0009-0000-0000-000000000000}">
    <filterColumn colId="1">
      <filters>
        <filter val="41"/>
        <filter val="44"/>
      </filters>
    </filterColumn>
  </autoFilter>
  <mergeCells count="2">
    <mergeCell ref="J1:M3"/>
    <mergeCell ref="C278:M278"/>
  </mergeCells>
  <phoneticPr fontId="5" type="noConversion"/>
  <conditionalFormatting sqref="K16:K276">
    <cfRule type="cellIs" dxfId="3" priority="327" operator="lessThan">
      <formula>1000</formula>
    </cfRule>
  </conditionalFormatting>
  <conditionalFormatting sqref="M16:M276">
    <cfRule type="cellIs" dxfId="2" priority="324" operator="between">
      <formula>0.8</formula>
      <formula>0.899</formula>
    </cfRule>
    <cfRule type="cellIs" dxfId="1" priority="325" operator="lessThan">
      <formula>0.799</formula>
    </cfRule>
    <cfRule type="cellIs" dxfId="0" priority="326" operator="greaterThan">
      <formula>0.9</formula>
    </cfRule>
  </conditionalFormatting>
  <printOptions horizontalCentered="1"/>
  <pageMargins left="0.19685039370078741" right="0.19685039370078741" top="0.19685039370078741" bottom="0.19685039370078741" header="0" footer="0"/>
  <pageSetup paperSize="9" scale="74" orientation="portrait" r:id="rId1"/>
  <ignoredErrors>
    <ignoredError sqref="H260:I269 H259 H27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BF71-A97E-4C2F-8D7D-2D57497067C9}">
  <dimension ref="A1:I77"/>
  <sheetViews>
    <sheetView topLeftCell="A19" zoomScale="130" zoomScaleNormal="130" workbookViewId="0">
      <selection activeCell="A27" sqref="A27:I38"/>
    </sheetView>
  </sheetViews>
  <sheetFormatPr baseColWidth="10" defaultColWidth="11.453125" defaultRowHeight="14.5" x14ac:dyDescent="0.35"/>
  <sheetData>
    <row r="1" spans="1:9" ht="15" thickBot="1" x14ac:dyDescent="0.4">
      <c r="A1" s="90" t="s">
        <v>40</v>
      </c>
      <c r="B1" s="91"/>
      <c r="C1" s="91"/>
      <c r="D1" s="91"/>
      <c r="E1" s="91"/>
      <c r="F1" s="91"/>
      <c r="G1" s="91"/>
      <c r="H1" s="91"/>
      <c r="I1" s="92"/>
    </row>
    <row r="2" spans="1:9" ht="15" thickBot="1" x14ac:dyDescent="0.4">
      <c r="A2" s="81" t="s">
        <v>41</v>
      </c>
      <c r="B2" s="82"/>
      <c r="C2" s="47" t="s">
        <v>42</v>
      </c>
      <c r="D2" s="48" t="s">
        <v>43</v>
      </c>
      <c r="E2" s="49">
        <v>46057</v>
      </c>
      <c r="F2" s="88" t="s">
        <v>44</v>
      </c>
      <c r="G2" s="89"/>
      <c r="H2" s="83" t="s">
        <v>45</v>
      </c>
      <c r="I2" s="84"/>
    </row>
    <row r="3" spans="1:9" ht="15" thickBot="1" x14ac:dyDescent="0.4">
      <c r="A3" s="81" t="s">
        <v>46</v>
      </c>
      <c r="B3" s="82"/>
      <c r="C3" s="47" t="s">
        <v>47</v>
      </c>
      <c r="D3" s="48" t="s">
        <v>48</v>
      </c>
      <c r="E3" s="83" t="s">
        <v>49</v>
      </c>
      <c r="F3" s="84"/>
      <c r="G3" s="48" t="s">
        <v>50</v>
      </c>
      <c r="H3" s="83" t="s">
        <v>51</v>
      </c>
      <c r="I3" s="84"/>
    </row>
    <row r="4" spans="1:9" ht="21.5" thickBot="1" x14ac:dyDescent="0.4">
      <c r="A4" s="50" t="s">
        <v>52</v>
      </c>
      <c r="B4" s="51" t="s">
        <v>53</v>
      </c>
      <c r="C4" s="48" t="s">
        <v>54</v>
      </c>
      <c r="D4" s="52">
        <v>9</v>
      </c>
      <c r="E4" s="53" t="s">
        <v>55</v>
      </c>
      <c r="F4" s="47">
        <v>1240</v>
      </c>
      <c r="G4" s="53" t="s">
        <v>56</v>
      </c>
      <c r="H4" s="83">
        <v>1000</v>
      </c>
      <c r="I4" s="84"/>
    </row>
    <row r="5" spans="1:9" ht="15" thickBot="1" x14ac:dyDescent="0.4">
      <c r="A5" s="85" t="s">
        <v>57</v>
      </c>
      <c r="B5" s="86"/>
      <c r="C5" s="86"/>
      <c r="D5" s="86"/>
      <c r="E5" s="86"/>
      <c r="F5" s="86"/>
      <c r="G5" s="86"/>
      <c r="H5" s="86"/>
      <c r="I5" s="87"/>
    </row>
    <row r="6" spans="1:9" ht="21.5" thickBot="1" x14ac:dyDescent="0.4">
      <c r="A6" s="54" t="s">
        <v>58</v>
      </c>
      <c r="B6" s="55" t="s">
        <v>59</v>
      </c>
      <c r="C6" s="55" t="s">
        <v>60</v>
      </c>
      <c r="D6" s="55" t="s">
        <v>61</v>
      </c>
      <c r="E6" s="55" t="s">
        <v>62</v>
      </c>
      <c r="F6" s="55" t="s">
        <v>63</v>
      </c>
      <c r="G6" s="56" t="s">
        <v>64</v>
      </c>
      <c r="H6" s="57" t="s">
        <v>65</v>
      </c>
      <c r="I6" s="57" t="s">
        <v>66</v>
      </c>
    </row>
    <row r="7" spans="1:9" ht="15" thickBot="1" x14ac:dyDescent="0.4">
      <c r="A7" s="78" t="s">
        <v>67</v>
      </c>
      <c r="B7" s="58" t="s">
        <v>68</v>
      </c>
      <c r="C7" s="59">
        <f>+D7/100</f>
        <v>5.0999999999999996</v>
      </c>
      <c r="D7" s="47">
        <v>510</v>
      </c>
      <c r="E7" s="59">
        <f>+F7/100</f>
        <v>5.4</v>
      </c>
      <c r="F7" s="47">
        <v>540</v>
      </c>
      <c r="G7" s="47">
        <v>0.06</v>
      </c>
      <c r="H7" s="59" t="str">
        <f>+IF(G7&lt;5,"OK","NOK")</f>
        <v>OK</v>
      </c>
      <c r="I7" s="55" t="s">
        <v>69</v>
      </c>
    </row>
    <row r="8" spans="1:9" ht="15" thickBot="1" x14ac:dyDescent="0.4">
      <c r="A8" s="80"/>
      <c r="B8" s="58" t="s">
        <v>70</v>
      </c>
      <c r="C8" s="59">
        <f t="shared" ref="C8:C12" si="0">+D8/100</f>
        <v>7.6</v>
      </c>
      <c r="D8" s="47">
        <v>760</v>
      </c>
      <c r="E8" s="59">
        <f t="shared" ref="E8:E12" si="1">+F8/100</f>
        <v>7.84</v>
      </c>
      <c r="F8" s="47">
        <v>784</v>
      </c>
      <c r="G8" s="68">
        <v>0.1</v>
      </c>
      <c r="H8" s="59" t="str">
        <f>+IF(G8&lt;10,"OK","NOK")</f>
        <v>OK</v>
      </c>
      <c r="I8" s="55" t="s">
        <v>71</v>
      </c>
    </row>
    <row r="9" spans="1:9" ht="15" thickBot="1" x14ac:dyDescent="0.4">
      <c r="A9" s="78" t="s">
        <v>72</v>
      </c>
      <c r="B9" s="58" t="s">
        <v>73</v>
      </c>
      <c r="C9" s="59">
        <f t="shared" si="0"/>
        <v>3.26</v>
      </c>
      <c r="D9" s="47">
        <v>326</v>
      </c>
      <c r="E9" s="59">
        <f t="shared" si="1"/>
        <v>3.38</v>
      </c>
      <c r="F9" s="47">
        <v>338</v>
      </c>
      <c r="G9" s="47">
        <v>6.06</v>
      </c>
      <c r="H9" s="59" t="str">
        <f>+IF(G9&lt;10,"OK","NOK")</f>
        <v>OK</v>
      </c>
      <c r="I9" s="55" t="s">
        <v>71</v>
      </c>
    </row>
    <row r="10" spans="1:9" ht="15" thickBot="1" x14ac:dyDescent="0.4">
      <c r="A10" s="79"/>
      <c r="B10" s="58" t="s">
        <v>74</v>
      </c>
      <c r="C10" s="59">
        <f t="shared" si="0"/>
        <v>0</v>
      </c>
      <c r="D10" s="47">
        <v>0</v>
      </c>
      <c r="E10" s="59">
        <f t="shared" si="1"/>
        <v>0</v>
      </c>
      <c r="F10" s="47">
        <v>0</v>
      </c>
      <c r="G10" s="47">
        <v>2.08</v>
      </c>
      <c r="H10" s="59" t="str">
        <f>+IF(G10&lt;5,"OK","NOK")</f>
        <v>OK</v>
      </c>
      <c r="I10" s="55" t="s">
        <v>69</v>
      </c>
    </row>
    <row r="11" spans="1:9" ht="15" thickBot="1" x14ac:dyDescent="0.4">
      <c r="A11" s="79"/>
      <c r="B11" s="58" t="s">
        <v>75</v>
      </c>
      <c r="C11" s="59">
        <f t="shared" si="0"/>
        <v>4.4800000000000004</v>
      </c>
      <c r="D11" s="47">
        <v>448</v>
      </c>
      <c r="E11" s="59">
        <f t="shared" si="1"/>
        <v>4.8600000000000003</v>
      </c>
      <c r="F11" s="47">
        <v>486</v>
      </c>
      <c r="G11" s="47">
        <v>8.9499999999999993</v>
      </c>
      <c r="H11" s="59" t="str">
        <f>+IF(G11&lt;15,"OK","NOK")</f>
        <v>OK</v>
      </c>
      <c r="I11" s="55" t="s">
        <v>76</v>
      </c>
    </row>
    <row r="12" spans="1:9" ht="15" thickBot="1" x14ac:dyDescent="0.4">
      <c r="A12" s="80"/>
      <c r="B12" s="58" t="s">
        <v>77</v>
      </c>
      <c r="C12" s="59">
        <f t="shared" si="0"/>
        <v>0</v>
      </c>
      <c r="D12" s="47">
        <v>0</v>
      </c>
      <c r="E12" s="59">
        <f t="shared" si="1"/>
        <v>0</v>
      </c>
      <c r="F12" s="47">
        <v>0</v>
      </c>
      <c r="G12" s="47">
        <v>3.27</v>
      </c>
      <c r="H12" s="59" t="str">
        <f>+IF(G12&lt;10,"OK","NOK")</f>
        <v>OK</v>
      </c>
      <c r="I12" s="55" t="s">
        <v>71</v>
      </c>
    </row>
    <row r="13" spans="1:9" ht="15" thickBot="1" x14ac:dyDescent="0.4"/>
    <row r="14" spans="1:9" ht="15" thickBot="1" x14ac:dyDescent="0.4">
      <c r="A14" s="90" t="s">
        <v>40</v>
      </c>
      <c r="B14" s="91"/>
      <c r="C14" s="91"/>
      <c r="D14" s="91"/>
      <c r="E14" s="91"/>
      <c r="F14" s="91"/>
      <c r="G14" s="91"/>
      <c r="H14" s="91"/>
      <c r="I14" s="92"/>
    </row>
    <row r="15" spans="1:9" ht="15" thickBot="1" x14ac:dyDescent="0.4">
      <c r="A15" s="81" t="s">
        <v>41</v>
      </c>
      <c r="B15" s="82"/>
      <c r="C15" s="47" t="s">
        <v>42</v>
      </c>
      <c r="D15" s="48" t="s">
        <v>43</v>
      </c>
      <c r="E15" s="49">
        <f>+E2</f>
        <v>46057</v>
      </c>
      <c r="F15" s="88" t="s">
        <v>44</v>
      </c>
      <c r="G15" s="89"/>
      <c r="H15" s="83" t="str">
        <f>+H2</f>
        <v>Seco</v>
      </c>
      <c r="I15" s="84"/>
    </row>
    <row r="16" spans="1:9" ht="15" thickBot="1" x14ac:dyDescent="0.4">
      <c r="A16" s="81" t="s">
        <v>46</v>
      </c>
      <c r="B16" s="82"/>
      <c r="C16" s="47" t="s">
        <v>47</v>
      </c>
      <c r="D16" s="48" t="s">
        <v>48</v>
      </c>
      <c r="E16" s="83" t="s">
        <v>49</v>
      </c>
      <c r="F16" s="84"/>
      <c r="G16" s="48" t="s">
        <v>50</v>
      </c>
      <c r="H16" s="83" t="s">
        <v>78</v>
      </c>
      <c r="I16" s="84"/>
    </row>
    <row r="17" spans="1:9" ht="21.5" thickBot="1" x14ac:dyDescent="0.4">
      <c r="A17" s="50" t="s">
        <v>52</v>
      </c>
      <c r="B17" s="51" t="str">
        <f>+B4</f>
        <v>PV14-2</v>
      </c>
      <c r="C17" s="48" t="s">
        <v>54</v>
      </c>
      <c r="D17" s="52">
        <v>23</v>
      </c>
      <c r="E17" s="53" t="s">
        <v>55</v>
      </c>
      <c r="F17" s="47">
        <v>1260</v>
      </c>
      <c r="G17" s="53" t="s">
        <v>56</v>
      </c>
      <c r="H17" s="83">
        <f>+H4</f>
        <v>1000</v>
      </c>
      <c r="I17" s="84"/>
    </row>
    <row r="18" spans="1:9" ht="15" thickBot="1" x14ac:dyDescent="0.4">
      <c r="A18" s="85" t="s">
        <v>57</v>
      </c>
      <c r="B18" s="86"/>
      <c r="C18" s="86"/>
      <c r="D18" s="86"/>
      <c r="E18" s="86"/>
      <c r="F18" s="86"/>
      <c r="G18" s="86"/>
      <c r="H18" s="86"/>
      <c r="I18" s="87"/>
    </row>
    <row r="19" spans="1:9" ht="21.5" thickBot="1" x14ac:dyDescent="0.4">
      <c r="A19" s="54" t="s">
        <v>58</v>
      </c>
      <c r="B19" s="55" t="s">
        <v>59</v>
      </c>
      <c r="C19" s="55" t="s">
        <v>60</v>
      </c>
      <c r="D19" s="55" t="s">
        <v>61</v>
      </c>
      <c r="E19" s="55" t="s">
        <v>62</v>
      </c>
      <c r="F19" s="55" t="s">
        <v>63</v>
      </c>
      <c r="G19" s="56" t="s">
        <v>64</v>
      </c>
      <c r="H19" s="57" t="s">
        <v>65</v>
      </c>
      <c r="I19" s="57" t="s">
        <v>66</v>
      </c>
    </row>
    <row r="20" spans="1:9" ht="15" thickBot="1" x14ac:dyDescent="0.4">
      <c r="A20" s="78" t="s">
        <v>67</v>
      </c>
      <c r="B20" s="58" t="s">
        <v>68</v>
      </c>
      <c r="C20" s="59">
        <f>+D20/100</f>
        <v>5.0999999999999996</v>
      </c>
      <c r="D20" s="47">
        <v>510</v>
      </c>
      <c r="E20" s="59">
        <f>+F20/100</f>
        <v>5.3</v>
      </c>
      <c r="F20" s="47">
        <v>530</v>
      </c>
      <c r="G20" s="47">
        <v>0.34</v>
      </c>
      <c r="H20" s="59" t="str">
        <f>+IF(G20&lt;5,"OK","NOK")</f>
        <v>OK</v>
      </c>
      <c r="I20" s="55" t="s">
        <v>69</v>
      </c>
    </row>
    <row r="21" spans="1:9" ht="15" thickBot="1" x14ac:dyDescent="0.4">
      <c r="A21" s="80"/>
      <c r="B21" s="58" t="s">
        <v>70</v>
      </c>
      <c r="C21" s="59">
        <f t="shared" ref="C21:C25" si="2">+D21/100</f>
        <v>7.6</v>
      </c>
      <c r="D21" s="47">
        <f t="shared" ref="D21:D25" si="3">+D8</f>
        <v>760</v>
      </c>
      <c r="E21" s="59">
        <f t="shared" ref="E21:E25" si="4">+F21/100</f>
        <v>8</v>
      </c>
      <c r="F21" s="47">
        <v>800</v>
      </c>
      <c r="G21" s="47">
        <v>0.57999999999999996</v>
      </c>
      <c r="H21" s="59" t="str">
        <f>+IF(G21&lt;10,"OK","NOK")</f>
        <v>OK</v>
      </c>
      <c r="I21" s="55" t="s">
        <v>71</v>
      </c>
    </row>
    <row r="22" spans="1:9" ht="15" thickBot="1" x14ac:dyDescent="0.4">
      <c r="A22" s="78" t="s">
        <v>72</v>
      </c>
      <c r="B22" s="58" t="s">
        <v>73</v>
      </c>
      <c r="C22" s="59">
        <f t="shared" si="2"/>
        <v>3.26</v>
      </c>
      <c r="D22" s="47">
        <f t="shared" si="3"/>
        <v>326</v>
      </c>
      <c r="E22" s="59">
        <f t="shared" si="4"/>
        <v>3.46</v>
      </c>
      <c r="F22" s="47">
        <v>346</v>
      </c>
      <c r="G22" s="47">
        <v>4.8</v>
      </c>
      <c r="H22" s="59" t="str">
        <f>+IF(G22&lt;10,"OK","NOK")</f>
        <v>OK</v>
      </c>
      <c r="I22" s="55" t="s">
        <v>71</v>
      </c>
    </row>
    <row r="23" spans="1:9" ht="15" thickBot="1" x14ac:dyDescent="0.4">
      <c r="A23" s="79"/>
      <c r="B23" s="58" t="s">
        <v>74</v>
      </c>
      <c r="C23" s="59">
        <f t="shared" si="2"/>
        <v>0</v>
      </c>
      <c r="D23" s="47">
        <f t="shared" si="3"/>
        <v>0</v>
      </c>
      <c r="E23" s="59">
        <f t="shared" si="4"/>
        <v>0</v>
      </c>
      <c r="F23" s="47">
        <v>0</v>
      </c>
      <c r="G23" s="47">
        <v>1.2</v>
      </c>
      <c r="H23" s="59" t="str">
        <f>+IF(G23&lt;5,"OK","NOK")</f>
        <v>OK</v>
      </c>
      <c r="I23" s="55" t="s">
        <v>69</v>
      </c>
    </row>
    <row r="24" spans="1:9" ht="15" thickBot="1" x14ac:dyDescent="0.4">
      <c r="A24" s="79"/>
      <c r="B24" s="58" t="s">
        <v>75</v>
      </c>
      <c r="C24" s="59">
        <f t="shared" si="2"/>
        <v>4.4800000000000004</v>
      </c>
      <c r="D24" s="47">
        <f t="shared" si="3"/>
        <v>448</v>
      </c>
      <c r="E24" s="59">
        <f t="shared" si="4"/>
        <v>4.62</v>
      </c>
      <c r="F24" s="47">
        <v>462</v>
      </c>
      <c r="G24" s="47">
        <v>6.8</v>
      </c>
      <c r="H24" s="59" t="str">
        <f>+IF(G24&lt;15,"OK","NOK")</f>
        <v>OK</v>
      </c>
      <c r="I24" s="55" t="s">
        <v>76</v>
      </c>
    </row>
    <row r="25" spans="1:9" ht="15" thickBot="1" x14ac:dyDescent="0.4">
      <c r="A25" s="80"/>
      <c r="B25" s="58" t="s">
        <v>77</v>
      </c>
      <c r="C25" s="59">
        <f t="shared" si="2"/>
        <v>0</v>
      </c>
      <c r="D25" s="47">
        <f t="shared" si="3"/>
        <v>0</v>
      </c>
      <c r="E25" s="59">
        <f t="shared" si="4"/>
        <v>0</v>
      </c>
      <c r="F25" s="47">
        <v>0</v>
      </c>
      <c r="G25" s="47">
        <v>1.55</v>
      </c>
      <c r="H25" s="59" t="str">
        <f>+IF(G25&lt;10,"OK","NOK")</f>
        <v>OK</v>
      </c>
      <c r="I25" s="55" t="s">
        <v>71</v>
      </c>
    </row>
    <row r="26" spans="1:9" ht="15" thickBot="1" x14ac:dyDescent="0.4"/>
    <row r="27" spans="1:9" ht="15" thickBot="1" x14ac:dyDescent="0.4">
      <c r="A27" s="90" t="s">
        <v>40</v>
      </c>
      <c r="B27" s="91"/>
      <c r="C27" s="91"/>
      <c r="D27" s="91"/>
      <c r="E27" s="91"/>
      <c r="F27" s="91"/>
      <c r="G27" s="91"/>
      <c r="H27" s="91"/>
      <c r="I27" s="92"/>
    </row>
    <row r="28" spans="1:9" ht="15" thickBot="1" x14ac:dyDescent="0.4">
      <c r="A28" s="81" t="s">
        <v>41</v>
      </c>
      <c r="B28" s="82"/>
      <c r="C28" s="47" t="s">
        <v>42</v>
      </c>
      <c r="D28" s="48" t="s">
        <v>43</v>
      </c>
      <c r="E28" s="49">
        <f>+E15</f>
        <v>46057</v>
      </c>
      <c r="F28" s="88" t="s">
        <v>44</v>
      </c>
      <c r="G28" s="89"/>
      <c r="H28" s="83" t="str">
        <f>+H15</f>
        <v>Seco</v>
      </c>
      <c r="I28" s="84"/>
    </row>
    <row r="29" spans="1:9" ht="15" thickBot="1" x14ac:dyDescent="0.4">
      <c r="A29" s="81" t="s">
        <v>46</v>
      </c>
      <c r="B29" s="82"/>
      <c r="C29" s="47" t="s">
        <v>47</v>
      </c>
      <c r="D29" s="48" t="s">
        <v>48</v>
      </c>
      <c r="E29" s="83" t="s">
        <v>79</v>
      </c>
      <c r="F29" s="84"/>
      <c r="G29" s="48" t="s">
        <v>50</v>
      </c>
      <c r="H29" s="83" t="s">
        <v>80</v>
      </c>
      <c r="I29" s="84"/>
    </row>
    <row r="30" spans="1:9" ht="21.5" thickBot="1" x14ac:dyDescent="0.4">
      <c r="A30" s="50" t="s">
        <v>52</v>
      </c>
      <c r="B30" s="51" t="str">
        <f>+B17</f>
        <v>PV14-2</v>
      </c>
      <c r="C30" s="48" t="s">
        <v>54</v>
      </c>
      <c r="D30" s="52">
        <v>35</v>
      </c>
      <c r="E30" s="53" t="s">
        <v>55</v>
      </c>
      <c r="F30" s="47">
        <v>1310</v>
      </c>
      <c r="G30" s="53" t="s">
        <v>56</v>
      </c>
      <c r="H30" s="83">
        <f>+H17</f>
        <v>1000</v>
      </c>
      <c r="I30" s="84"/>
    </row>
    <row r="31" spans="1:9" ht="15" thickBot="1" x14ac:dyDescent="0.4">
      <c r="A31" s="85" t="s">
        <v>57</v>
      </c>
      <c r="B31" s="86"/>
      <c r="C31" s="86"/>
      <c r="D31" s="86"/>
      <c r="E31" s="86"/>
      <c r="F31" s="86"/>
      <c r="G31" s="86"/>
      <c r="H31" s="86"/>
      <c r="I31" s="87"/>
    </row>
    <row r="32" spans="1:9" ht="21.5" thickBot="1" x14ac:dyDescent="0.4">
      <c r="A32" s="54" t="s">
        <v>58</v>
      </c>
      <c r="B32" s="55" t="s">
        <v>59</v>
      </c>
      <c r="C32" s="55" t="s">
        <v>60</v>
      </c>
      <c r="D32" s="55" t="s">
        <v>61</v>
      </c>
      <c r="E32" s="55" t="s">
        <v>62</v>
      </c>
      <c r="F32" s="55" t="s">
        <v>63</v>
      </c>
      <c r="G32" s="56" t="s">
        <v>64</v>
      </c>
      <c r="H32" s="57" t="s">
        <v>65</v>
      </c>
      <c r="I32" s="57" t="s">
        <v>66</v>
      </c>
    </row>
    <row r="33" spans="1:9" ht="15" thickBot="1" x14ac:dyDescent="0.4">
      <c r="A33" s="78" t="s">
        <v>67</v>
      </c>
      <c r="B33" s="58" t="s">
        <v>68</v>
      </c>
      <c r="C33" s="59">
        <f>+D33/100</f>
        <v>5.0999999999999996</v>
      </c>
      <c r="D33" s="47">
        <f>+D20</f>
        <v>510</v>
      </c>
      <c r="E33" s="59">
        <f>+F33/100</f>
        <v>5.42</v>
      </c>
      <c r="F33" s="47">
        <v>542</v>
      </c>
      <c r="G33" s="47">
        <v>0.11</v>
      </c>
      <c r="H33" s="59" t="str">
        <f>+IF(G33&lt;5,"OK","NOK")</f>
        <v>OK</v>
      </c>
      <c r="I33" s="55" t="s">
        <v>69</v>
      </c>
    </row>
    <row r="34" spans="1:9" ht="15" thickBot="1" x14ac:dyDescent="0.4">
      <c r="A34" s="80"/>
      <c r="B34" s="58" t="s">
        <v>70</v>
      </c>
      <c r="C34" s="59">
        <f t="shared" ref="C34:C38" si="5">+D34/100</f>
        <v>7.6</v>
      </c>
      <c r="D34" s="47">
        <f t="shared" ref="D34:D38" si="6">+D21</f>
        <v>760</v>
      </c>
      <c r="E34" s="59">
        <f t="shared" ref="E34:E38" si="7">+F34/100</f>
        <v>7.92</v>
      </c>
      <c r="F34" s="47">
        <v>792</v>
      </c>
      <c r="G34" s="47">
        <v>0.31</v>
      </c>
      <c r="H34" s="59" t="str">
        <f>+IF(G34&lt;10,"OK","NOK")</f>
        <v>OK</v>
      </c>
      <c r="I34" s="55" t="s">
        <v>71</v>
      </c>
    </row>
    <row r="35" spans="1:9" ht="15" thickBot="1" x14ac:dyDescent="0.4">
      <c r="A35" s="78" t="s">
        <v>72</v>
      </c>
      <c r="B35" s="58" t="s">
        <v>73</v>
      </c>
      <c r="C35" s="59">
        <f t="shared" si="5"/>
        <v>6.63</v>
      </c>
      <c r="D35" s="47">
        <v>663</v>
      </c>
      <c r="E35" s="59">
        <f t="shared" si="7"/>
        <v>6.76</v>
      </c>
      <c r="F35" s="47">
        <v>676</v>
      </c>
      <c r="G35" s="47">
        <v>4.09</v>
      </c>
      <c r="H35" s="59" t="str">
        <f>+IF(G35&lt;10,"OK","NOK")</f>
        <v>OK</v>
      </c>
      <c r="I35" s="55" t="s">
        <v>71</v>
      </c>
    </row>
    <row r="36" spans="1:9" ht="15" thickBot="1" x14ac:dyDescent="0.4">
      <c r="A36" s="79"/>
      <c r="B36" s="58" t="s">
        <v>74</v>
      </c>
      <c r="C36" s="59">
        <f t="shared" si="5"/>
        <v>0</v>
      </c>
      <c r="D36" s="47">
        <f t="shared" si="6"/>
        <v>0</v>
      </c>
      <c r="E36" s="59">
        <f t="shared" si="7"/>
        <v>0</v>
      </c>
      <c r="F36" s="47">
        <v>0</v>
      </c>
      <c r="G36" s="47">
        <v>1.36</v>
      </c>
      <c r="H36" s="59" t="str">
        <f>+IF(G36&lt;5,"OK","NOK")</f>
        <v>OK</v>
      </c>
      <c r="I36" s="55" t="s">
        <v>69</v>
      </c>
    </row>
    <row r="37" spans="1:9" ht="15" thickBot="1" x14ac:dyDescent="0.4">
      <c r="A37" s="79"/>
      <c r="B37" s="58" t="s">
        <v>75</v>
      </c>
      <c r="C37" s="59">
        <f t="shared" si="5"/>
        <v>9.18</v>
      </c>
      <c r="D37" s="47">
        <v>918</v>
      </c>
      <c r="E37" s="59">
        <f t="shared" si="7"/>
        <v>9.3800000000000008</v>
      </c>
      <c r="F37" s="47">
        <v>938</v>
      </c>
      <c r="G37" s="47">
        <v>6.47</v>
      </c>
      <c r="H37" s="59" t="str">
        <f>+IF(G37&lt;15,"OK","NOK")</f>
        <v>OK</v>
      </c>
      <c r="I37" s="55" t="s">
        <v>76</v>
      </c>
    </row>
    <row r="38" spans="1:9" ht="15" thickBot="1" x14ac:dyDescent="0.4">
      <c r="A38" s="80"/>
      <c r="B38" s="58" t="s">
        <v>77</v>
      </c>
      <c r="C38" s="59">
        <f t="shared" si="5"/>
        <v>0</v>
      </c>
      <c r="D38" s="47">
        <f t="shared" si="6"/>
        <v>0</v>
      </c>
      <c r="E38" s="59">
        <f t="shared" si="7"/>
        <v>0</v>
      </c>
      <c r="F38" s="47">
        <v>0</v>
      </c>
      <c r="G38" s="47">
        <v>1.94</v>
      </c>
      <c r="H38" s="59" t="str">
        <f>+IF(G38&lt;10,"OK","NOK")</f>
        <v>OK</v>
      </c>
      <c r="I38" s="55" t="s">
        <v>71</v>
      </c>
    </row>
    <row r="39" spans="1:9" ht="15" thickBot="1" x14ac:dyDescent="0.4"/>
    <row r="40" spans="1:9" ht="15" thickBot="1" x14ac:dyDescent="0.4">
      <c r="A40" s="90" t="s">
        <v>40</v>
      </c>
      <c r="B40" s="91"/>
      <c r="C40" s="91"/>
      <c r="D40" s="91"/>
      <c r="E40" s="91"/>
      <c r="F40" s="91"/>
      <c r="G40" s="91"/>
      <c r="H40" s="91"/>
      <c r="I40" s="92"/>
    </row>
    <row r="41" spans="1:9" ht="15" thickBot="1" x14ac:dyDescent="0.4">
      <c r="A41" s="81" t="s">
        <v>41</v>
      </c>
      <c r="B41" s="82"/>
      <c r="C41" s="47"/>
      <c r="D41" s="48" t="s">
        <v>43</v>
      </c>
      <c r="E41" s="49">
        <f>+E28</f>
        <v>46057</v>
      </c>
      <c r="F41" s="88" t="s">
        <v>44</v>
      </c>
      <c r="G41" s="89"/>
      <c r="H41" s="83"/>
      <c r="I41" s="84"/>
    </row>
    <row r="42" spans="1:9" ht="15" thickBot="1" x14ac:dyDescent="0.4">
      <c r="A42" s="81" t="s">
        <v>46</v>
      </c>
      <c r="B42" s="82"/>
      <c r="C42" s="47"/>
      <c r="D42" s="48" t="s">
        <v>48</v>
      </c>
      <c r="E42" s="83"/>
      <c r="F42" s="84"/>
      <c r="G42" s="48" t="s">
        <v>50</v>
      </c>
      <c r="H42" s="83"/>
      <c r="I42" s="84"/>
    </row>
    <row r="43" spans="1:9" ht="21.5" thickBot="1" x14ac:dyDescent="0.4">
      <c r="A43" s="50" t="s">
        <v>52</v>
      </c>
      <c r="B43" s="51" t="str">
        <f>+B30</f>
        <v>PV14-2</v>
      </c>
      <c r="C43" s="48" t="s">
        <v>54</v>
      </c>
      <c r="D43" s="52"/>
      <c r="E43" s="53" t="s">
        <v>55</v>
      </c>
      <c r="F43" s="47"/>
      <c r="G43" s="53" t="s">
        <v>56</v>
      </c>
      <c r="H43" s="83"/>
      <c r="I43" s="84"/>
    </row>
    <row r="44" spans="1:9" ht="15" thickBot="1" x14ac:dyDescent="0.4">
      <c r="A44" s="85" t="s">
        <v>57</v>
      </c>
      <c r="B44" s="86"/>
      <c r="C44" s="86"/>
      <c r="D44" s="86"/>
      <c r="E44" s="86"/>
      <c r="F44" s="86"/>
      <c r="G44" s="86"/>
      <c r="H44" s="86"/>
      <c r="I44" s="87"/>
    </row>
    <row r="45" spans="1:9" ht="21.5" thickBot="1" x14ac:dyDescent="0.4">
      <c r="A45" s="54" t="s">
        <v>58</v>
      </c>
      <c r="B45" s="55" t="s">
        <v>59</v>
      </c>
      <c r="C45" s="55" t="s">
        <v>60</v>
      </c>
      <c r="D45" s="55" t="s">
        <v>61</v>
      </c>
      <c r="E45" s="55" t="s">
        <v>62</v>
      </c>
      <c r="F45" s="55" t="s">
        <v>63</v>
      </c>
      <c r="G45" s="56" t="s">
        <v>64</v>
      </c>
      <c r="H45" s="57" t="s">
        <v>65</v>
      </c>
      <c r="I45" s="57" t="s">
        <v>66</v>
      </c>
    </row>
    <row r="46" spans="1:9" ht="15" thickBot="1" x14ac:dyDescent="0.4">
      <c r="A46" s="78" t="s">
        <v>67</v>
      </c>
      <c r="B46" s="58" t="s">
        <v>68</v>
      </c>
      <c r="C46" s="59">
        <f>+D46/100</f>
        <v>7.6</v>
      </c>
      <c r="D46" s="47">
        <f>+D34</f>
        <v>760</v>
      </c>
      <c r="E46" s="59">
        <f>+F46/100</f>
        <v>0</v>
      </c>
      <c r="F46" s="47"/>
      <c r="G46" s="47"/>
      <c r="H46" s="59" t="str">
        <f>+IF(G46&lt;5,"OK","NOK")</f>
        <v>OK</v>
      </c>
      <c r="I46" s="55" t="s">
        <v>69</v>
      </c>
    </row>
    <row r="47" spans="1:9" ht="15" thickBot="1" x14ac:dyDescent="0.4">
      <c r="A47" s="80"/>
      <c r="B47" s="58" t="s">
        <v>70</v>
      </c>
      <c r="C47" s="59">
        <f t="shared" ref="C47:C51" si="8">+D47/100</f>
        <v>7.6</v>
      </c>
      <c r="D47" s="47">
        <f t="shared" ref="D47:D51" si="9">+D34</f>
        <v>760</v>
      </c>
      <c r="E47" s="59">
        <f t="shared" ref="E47:E51" si="10">+F47/100</f>
        <v>0</v>
      </c>
      <c r="F47" s="47"/>
      <c r="G47" s="47"/>
      <c r="H47" s="59" t="str">
        <f>+IF(G47&lt;10,"OK","NOK")</f>
        <v>OK</v>
      </c>
      <c r="I47" s="55" t="s">
        <v>71</v>
      </c>
    </row>
    <row r="48" spans="1:9" ht="15" thickBot="1" x14ac:dyDescent="0.4">
      <c r="A48" s="78" t="s">
        <v>72</v>
      </c>
      <c r="B48" s="58" t="s">
        <v>73</v>
      </c>
      <c r="C48" s="59">
        <f t="shared" si="8"/>
        <v>6.63</v>
      </c>
      <c r="D48" s="47">
        <f t="shared" si="9"/>
        <v>663</v>
      </c>
      <c r="E48" s="59">
        <f t="shared" si="10"/>
        <v>0</v>
      </c>
      <c r="F48" s="47"/>
      <c r="G48" s="47"/>
      <c r="H48" s="59" t="str">
        <f>+IF(G48&lt;10,"OK","NOK")</f>
        <v>OK</v>
      </c>
      <c r="I48" s="55" t="s">
        <v>71</v>
      </c>
    </row>
    <row r="49" spans="1:9" ht="15" thickBot="1" x14ac:dyDescent="0.4">
      <c r="A49" s="79"/>
      <c r="B49" s="58" t="s">
        <v>74</v>
      </c>
      <c r="C49" s="59">
        <f t="shared" si="8"/>
        <v>0</v>
      </c>
      <c r="D49" s="47">
        <f t="shared" si="9"/>
        <v>0</v>
      </c>
      <c r="E49" s="59">
        <f t="shared" si="10"/>
        <v>0</v>
      </c>
      <c r="F49" s="47"/>
      <c r="G49" s="47"/>
      <c r="H49" s="59" t="str">
        <f>+IF(G49&lt;5,"OK","NOK")</f>
        <v>OK</v>
      </c>
      <c r="I49" s="55" t="s">
        <v>69</v>
      </c>
    </row>
    <row r="50" spans="1:9" ht="15" thickBot="1" x14ac:dyDescent="0.4">
      <c r="A50" s="79"/>
      <c r="B50" s="58" t="s">
        <v>75</v>
      </c>
      <c r="C50" s="59">
        <f t="shared" si="8"/>
        <v>9.18</v>
      </c>
      <c r="D50" s="47">
        <f t="shared" si="9"/>
        <v>918</v>
      </c>
      <c r="E50" s="59">
        <f t="shared" si="10"/>
        <v>0</v>
      </c>
      <c r="F50" s="47"/>
      <c r="G50" s="47"/>
      <c r="H50" s="59" t="str">
        <f>+IF(G50&lt;15,"OK","NOK")</f>
        <v>OK</v>
      </c>
      <c r="I50" s="55" t="s">
        <v>76</v>
      </c>
    </row>
    <row r="51" spans="1:9" ht="15" thickBot="1" x14ac:dyDescent="0.4">
      <c r="A51" s="80"/>
      <c r="B51" s="58" t="s">
        <v>77</v>
      </c>
      <c r="C51" s="59">
        <f t="shared" si="8"/>
        <v>0</v>
      </c>
      <c r="D51" s="47">
        <f t="shared" si="9"/>
        <v>0</v>
      </c>
      <c r="E51" s="59">
        <f t="shared" si="10"/>
        <v>0</v>
      </c>
      <c r="F51" s="47"/>
      <c r="G51" s="47"/>
      <c r="H51" s="59" t="str">
        <f>+IF(G51&lt;10,"OK","NOK")</f>
        <v>OK</v>
      </c>
      <c r="I51" s="55" t="s">
        <v>71</v>
      </c>
    </row>
    <row r="52" spans="1:9" ht="15" thickBot="1" x14ac:dyDescent="0.4"/>
    <row r="53" spans="1:9" ht="15" thickBot="1" x14ac:dyDescent="0.4">
      <c r="A53" s="90" t="s">
        <v>40</v>
      </c>
      <c r="B53" s="91"/>
      <c r="C53" s="91"/>
      <c r="D53" s="91"/>
      <c r="E53" s="91"/>
      <c r="F53" s="91"/>
      <c r="G53" s="91"/>
      <c r="H53" s="91"/>
      <c r="I53" s="92"/>
    </row>
    <row r="54" spans="1:9" ht="15" thickBot="1" x14ac:dyDescent="0.4">
      <c r="A54" s="81" t="s">
        <v>41</v>
      </c>
      <c r="B54" s="82"/>
      <c r="C54" s="47"/>
      <c r="D54" s="48" t="s">
        <v>43</v>
      </c>
      <c r="E54" s="49">
        <f>+E41</f>
        <v>46057</v>
      </c>
      <c r="F54" s="88" t="s">
        <v>44</v>
      </c>
      <c r="G54" s="89"/>
      <c r="H54" s="83"/>
      <c r="I54" s="84"/>
    </row>
    <row r="55" spans="1:9" ht="15" thickBot="1" x14ac:dyDescent="0.4">
      <c r="A55" s="81" t="s">
        <v>46</v>
      </c>
      <c r="B55" s="82"/>
      <c r="C55" s="47"/>
      <c r="D55" s="48" t="s">
        <v>48</v>
      </c>
      <c r="E55" s="83"/>
      <c r="F55" s="84"/>
      <c r="G55" s="48" t="s">
        <v>50</v>
      </c>
      <c r="H55" s="83"/>
      <c r="I55" s="84"/>
    </row>
    <row r="56" spans="1:9" ht="21.5" thickBot="1" x14ac:dyDescent="0.4">
      <c r="A56" s="50" t="s">
        <v>52</v>
      </c>
      <c r="B56" s="51" t="str">
        <f>+B43</f>
        <v>PV14-2</v>
      </c>
      <c r="C56" s="48" t="s">
        <v>54</v>
      </c>
      <c r="D56" s="52"/>
      <c r="E56" s="53" t="s">
        <v>55</v>
      </c>
      <c r="F56" s="47"/>
      <c r="G56" s="53" t="s">
        <v>56</v>
      </c>
      <c r="H56" s="83"/>
      <c r="I56" s="84"/>
    </row>
    <row r="57" spans="1:9" ht="15" thickBot="1" x14ac:dyDescent="0.4">
      <c r="A57" s="85" t="s">
        <v>57</v>
      </c>
      <c r="B57" s="86"/>
      <c r="C57" s="86"/>
      <c r="D57" s="86"/>
      <c r="E57" s="86"/>
      <c r="F57" s="86"/>
      <c r="G57" s="86"/>
      <c r="H57" s="86"/>
      <c r="I57" s="87"/>
    </row>
    <row r="58" spans="1:9" ht="21.5" thickBot="1" x14ac:dyDescent="0.4">
      <c r="A58" s="54" t="s">
        <v>58</v>
      </c>
      <c r="B58" s="55" t="s">
        <v>59</v>
      </c>
      <c r="C58" s="55" t="s">
        <v>60</v>
      </c>
      <c r="D58" s="55" t="s">
        <v>61</v>
      </c>
      <c r="E58" s="55" t="s">
        <v>62</v>
      </c>
      <c r="F58" s="55" t="s">
        <v>63</v>
      </c>
      <c r="G58" s="56" t="s">
        <v>64</v>
      </c>
      <c r="H58" s="57" t="s">
        <v>65</v>
      </c>
      <c r="I58" s="57" t="s">
        <v>66</v>
      </c>
    </row>
    <row r="59" spans="1:9" ht="15" thickBot="1" x14ac:dyDescent="0.4">
      <c r="A59" s="78" t="s">
        <v>67</v>
      </c>
      <c r="B59" s="58" t="s">
        <v>68</v>
      </c>
      <c r="C59" s="59">
        <f>+D59/100</f>
        <v>7.6</v>
      </c>
      <c r="D59" s="47">
        <f>+D47</f>
        <v>760</v>
      </c>
      <c r="E59" s="59">
        <f>+F59/100</f>
        <v>0</v>
      </c>
      <c r="F59" s="47"/>
      <c r="G59" s="47"/>
      <c r="H59" s="59" t="str">
        <f>+IF(G59&lt;5,"OK","NOK")</f>
        <v>OK</v>
      </c>
      <c r="I59" s="55" t="s">
        <v>69</v>
      </c>
    </row>
    <row r="60" spans="1:9" ht="15" thickBot="1" x14ac:dyDescent="0.4">
      <c r="A60" s="80"/>
      <c r="B60" s="58" t="s">
        <v>70</v>
      </c>
      <c r="C60" s="59">
        <f t="shared" ref="C60:C64" si="11">+D60/100</f>
        <v>7.6</v>
      </c>
      <c r="D60" s="47">
        <f t="shared" ref="D60:D64" si="12">+D47</f>
        <v>760</v>
      </c>
      <c r="E60" s="59">
        <f t="shared" ref="E60:E64" si="13">+F60/100</f>
        <v>0</v>
      </c>
      <c r="F60" s="47"/>
      <c r="G60" s="47"/>
      <c r="H60" s="59" t="str">
        <f>+IF(G60&lt;10,"OK","NOK")</f>
        <v>OK</v>
      </c>
      <c r="I60" s="55" t="s">
        <v>71</v>
      </c>
    </row>
    <row r="61" spans="1:9" ht="15" thickBot="1" x14ac:dyDescent="0.4">
      <c r="A61" s="78" t="s">
        <v>72</v>
      </c>
      <c r="B61" s="58" t="s">
        <v>73</v>
      </c>
      <c r="C61" s="59">
        <f t="shared" si="11"/>
        <v>6.63</v>
      </c>
      <c r="D61" s="47">
        <f t="shared" si="12"/>
        <v>663</v>
      </c>
      <c r="E61" s="59">
        <f t="shared" si="13"/>
        <v>0</v>
      </c>
      <c r="F61" s="47"/>
      <c r="G61" s="47"/>
      <c r="H61" s="59" t="str">
        <f>+IF(G61&lt;10,"OK","NOK")</f>
        <v>OK</v>
      </c>
      <c r="I61" s="55" t="s">
        <v>71</v>
      </c>
    </row>
    <row r="62" spans="1:9" ht="15" thickBot="1" x14ac:dyDescent="0.4">
      <c r="A62" s="79"/>
      <c r="B62" s="58" t="s">
        <v>74</v>
      </c>
      <c r="C62" s="59">
        <f t="shared" si="11"/>
        <v>0</v>
      </c>
      <c r="D62" s="47">
        <f t="shared" si="12"/>
        <v>0</v>
      </c>
      <c r="E62" s="59">
        <f t="shared" si="13"/>
        <v>0</v>
      </c>
      <c r="F62" s="47"/>
      <c r="G62" s="47"/>
      <c r="H62" s="59" t="str">
        <f>+IF(G62&lt;5,"OK","NOK")</f>
        <v>OK</v>
      </c>
      <c r="I62" s="55" t="s">
        <v>69</v>
      </c>
    </row>
    <row r="63" spans="1:9" ht="15" thickBot="1" x14ac:dyDescent="0.4">
      <c r="A63" s="79"/>
      <c r="B63" s="58" t="s">
        <v>75</v>
      </c>
      <c r="C63" s="59">
        <f t="shared" si="11"/>
        <v>9.18</v>
      </c>
      <c r="D63" s="47">
        <f t="shared" si="12"/>
        <v>918</v>
      </c>
      <c r="E63" s="59">
        <f t="shared" si="13"/>
        <v>0</v>
      </c>
      <c r="F63" s="47"/>
      <c r="G63" s="47"/>
      <c r="H63" s="59" t="str">
        <f>+IF(G63&lt;15,"OK","NOK")</f>
        <v>OK</v>
      </c>
      <c r="I63" s="55" t="s">
        <v>76</v>
      </c>
    </row>
    <row r="64" spans="1:9" ht="15" thickBot="1" x14ac:dyDescent="0.4">
      <c r="A64" s="80"/>
      <c r="B64" s="58" t="s">
        <v>77</v>
      </c>
      <c r="C64" s="59">
        <f t="shared" si="11"/>
        <v>0</v>
      </c>
      <c r="D64" s="47">
        <f t="shared" si="12"/>
        <v>0</v>
      </c>
      <c r="E64" s="59">
        <f t="shared" si="13"/>
        <v>0</v>
      </c>
      <c r="F64" s="47"/>
      <c r="G64" s="47"/>
      <c r="H64" s="59" t="str">
        <f>+IF(G64&lt;10,"OK","NOK")</f>
        <v>OK</v>
      </c>
      <c r="I64" s="55" t="s">
        <v>71</v>
      </c>
    </row>
    <row r="65" spans="1:9" ht="15" thickBot="1" x14ac:dyDescent="0.4"/>
    <row r="66" spans="1:9" ht="15" thickBot="1" x14ac:dyDescent="0.4">
      <c r="A66" s="90" t="s">
        <v>40</v>
      </c>
      <c r="B66" s="91"/>
      <c r="C66" s="91"/>
      <c r="D66" s="91"/>
      <c r="E66" s="91"/>
      <c r="F66" s="91"/>
      <c r="G66" s="91"/>
      <c r="H66" s="91"/>
      <c r="I66" s="92"/>
    </row>
    <row r="67" spans="1:9" ht="15" thickBot="1" x14ac:dyDescent="0.4">
      <c r="A67" s="81" t="s">
        <v>41</v>
      </c>
      <c r="B67" s="82"/>
      <c r="C67" s="47"/>
      <c r="D67" s="48" t="s">
        <v>43</v>
      </c>
      <c r="E67" s="49">
        <f>+E54</f>
        <v>46057</v>
      </c>
      <c r="F67" s="88" t="s">
        <v>44</v>
      </c>
      <c r="G67" s="89"/>
      <c r="H67" s="83"/>
      <c r="I67" s="84"/>
    </row>
    <row r="68" spans="1:9" ht="15" thickBot="1" x14ac:dyDescent="0.4">
      <c r="A68" s="81" t="s">
        <v>46</v>
      </c>
      <c r="B68" s="82"/>
      <c r="C68" s="47"/>
      <c r="D68" s="48" t="s">
        <v>48</v>
      </c>
      <c r="E68" s="83"/>
      <c r="F68" s="84"/>
      <c r="G68" s="48" t="s">
        <v>50</v>
      </c>
      <c r="H68" s="83"/>
      <c r="I68" s="84"/>
    </row>
    <row r="69" spans="1:9" ht="21.5" thickBot="1" x14ac:dyDescent="0.4">
      <c r="A69" s="50" t="s">
        <v>52</v>
      </c>
      <c r="B69" s="51" t="str">
        <f>+B56</f>
        <v>PV14-2</v>
      </c>
      <c r="C69" s="48" t="s">
        <v>54</v>
      </c>
      <c r="D69" s="52"/>
      <c r="E69" s="53" t="s">
        <v>55</v>
      </c>
      <c r="F69" s="47"/>
      <c r="G69" s="53" t="s">
        <v>56</v>
      </c>
      <c r="H69" s="83"/>
      <c r="I69" s="84"/>
    </row>
    <row r="70" spans="1:9" ht="15" thickBot="1" x14ac:dyDescent="0.4">
      <c r="A70" s="85" t="s">
        <v>57</v>
      </c>
      <c r="B70" s="86"/>
      <c r="C70" s="86"/>
      <c r="D70" s="86"/>
      <c r="E70" s="86"/>
      <c r="F70" s="86"/>
      <c r="G70" s="86"/>
      <c r="H70" s="86"/>
      <c r="I70" s="87"/>
    </row>
    <row r="71" spans="1:9" ht="21.5" thickBot="1" x14ac:dyDescent="0.4">
      <c r="A71" s="54" t="s">
        <v>58</v>
      </c>
      <c r="B71" s="55" t="s">
        <v>59</v>
      </c>
      <c r="C71" s="55" t="s">
        <v>60</v>
      </c>
      <c r="D71" s="55" t="s">
        <v>61</v>
      </c>
      <c r="E71" s="55" t="s">
        <v>62</v>
      </c>
      <c r="F71" s="55" t="s">
        <v>63</v>
      </c>
      <c r="G71" s="56" t="s">
        <v>64</v>
      </c>
      <c r="H71" s="57" t="s">
        <v>65</v>
      </c>
      <c r="I71" s="57" t="s">
        <v>66</v>
      </c>
    </row>
    <row r="72" spans="1:9" ht="15" thickBot="1" x14ac:dyDescent="0.4">
      <c r="A72" s="78" t="s">
        <v>67</v>
      </c>
      <c r="B72" s="58" t="s">
        <v>68</v>
      </c>
      <c r="C72" s="59">
        <f>+D72/100</f>
        <v>7.6</v>
      </c>
      <c r="D72" s="47">
        <f>+D60</f>
        <v>760</v>
      </c>
      <c r="E72" s="59">
        <f>+F72/100</f>
        <v>0</v>
      </c>
      <c r="F72" s="47"/>
      <c r="G72" s="47"/>
      <c r="H72" s="59" t="str">
        <f>+IF(G72&lt;5,"OK","NOK")</f>
        <v>OK</v>
      </c>
      <c r="I72" s="55" t="s">
        <v>69</v>
      </c>
    </row>
    <row r="73" spans="1:9" ht="15" thickBot="1" x14ac:dyDescent="0.4">
      <c r="A73" s="80"/>
      <c r="B73" s="58" t="s">
        <v>70</v>
      </c>
      <c r="C73" s="59">
        <f t="shared" ref="C73:C77" si="14">+D73/100</f>
        <v>7.6</v>
      </c>
      <c r="D73" s="47">
        <f t="shared" ref="D73:D77" si="15">+D60</f>
        <v>760</v>
      </c>
      <c r="E73" s="59">
        <f t="shared" ref="E73:E77" si="16">+F73/100</f>
        <v>0</v>
      </c>
      <c r="F73" s="47"/>
      <c r="G73" s="47"/>
      <c r="H73" s="59" t="str">
        <f>+IF(G73&lt;10,"OK","NOK")</f>
        <v>OK</v>
      </c>
      <c r="I73" s="55" t="s">
        <v>71</v>
      </c>
    </row>
    <row r="74" spans="1:9" ht="15" thickBot="1" x14ac:dyDescent="0.4">
      <c r="A74" s="78" t="s">
        <v>72</v>
      </c>
      <c r="B74" s="58" t="s">
        <v>73</v>
      </c>
      <c r="C74" s="59">
        <f t="shared" si="14"/>
        <v>6.63</v>
      </c>
      <c r="D74" s="47">
        <f t="shared" si="15"/>
        <v>663</v>
      </c>
      <c r="E74" s="59">
        <f t="shared" si="16"/>
        <v>0</v>
      </c>
      <c r="F74" s="47"/>
      <c r="G74" s="47"/>
      <c r="H74" s="59" t="str">
        <f>+IF(G74&lt;10,"OK","NOK")</f>
        <v>OK</v>
      </c>
      <c r="I74" s="55" t="s">
        <v>71</v>
      </c>
    </row>
    <row r="75" spans="1:9" ht="15" thickBot="1" x14ac:dyDescent="0.4">
      <c r="A75" s="79"/>
      <c r="B75" s="58" t="s">
        <v>74</v>
      </c>
      <c r="C75" s="59">
        <f t="shared" si="14"/>
        <v>0</v>
      </c>
      <c r="D75" s="47">
        <f t="shared" si="15"/>
        <v>0</v>
      </c>
      <c r="E75" s="59">
        <f t="shared" si="16"/>
        <v>0</v>
      </c>
      <c r="F75" s="47"/>
      <c r="G75" s="47"/>
      <c r="H75" s="59" t="str">
        <f>+IF(G75&lt;5,"OK","NOK")</f>
        <v>OK</v>
      </c>
      <c r="I75" s="55" t="s">
        <v>69</v>
      </c>
    </row>
    <row r="76" spans="1:9" ht="15" thickBot="1" x14ac:dyDescent="0.4">
      <c r="A76" s="79"/>
      <c r="B76" s="58" t="s">
        <v>75</v>
      </c>
      <c r="C76" s="59">
        <f t="shared" si="14"/>
        <v>9.18</v>
      </c>
      <c r="D76" s="47">
        <f t="shared" si="15"/>
        <v>918</v>
      </c>
      <c r="E76" s="59">
        <f t="shared" si="16"/>
        <v>0</v>
      </c>
      <c r="F76" s="47"/>
      <c r="G76" s="47"/>
      <c r="H76" s="59" t="str">
        <f>+IF(G76&lt;15,"OK","NOK")</f>
        <v>OK</v>
      </c>
      <c r="I76" s="55" t="s">
        <v>76</v>
      </c>
    </row>
    <row r="77" spans="1:9" ht="15" thickBot="1" x14ac:dyDescent="0.4">
      <c r="A77" s="80"/>
      <c r="B77" s="58" t="s">
        <v>77</v>
      </c>
      <c r="C77" s="59">
        <f t="shared" si="14"/>
        <v>0</v>
      </c>
      <c r="D77" s="47">
        <f t="shared" si="15"/>
        <v>0</v>
      </c>
      <c r="E77" s="59">
        <f t="shared" si="16"/>
        <v>0</v>
      </c>
      <c r="F77" s="47"/>
      <c r="G77" s="47"/>
      <c r="H77" s="59" t="str">
        <f>+IF(G77&lt;10,"OK","NOK")</f>
        <v>OK</v>
      </c>
      <c r="I77" s="55" t="s">
        <v>71</v>
      </c>
    </row>
  </sheetData>
  <mergeCells count="66">
    <mergeCell ref="A15:B15"/>
    <mergeCell ref="F15:G15"/>
    <mergeCell ref="H15:I15"/>
    <mergeCell ref="A1:I1"/>
    <mergeCell ref="A2:B2"/>
    <mergeCell ref="F2:G2"/>
    <mergeCell ref="H2:I2"/>
    <mergeCell ref="A3:B3"/>
    <mergeCell ref="E3:F3"/>
    <mergeCell ref="H3:I3"/>
    <mergeCell ref="H4:I4"/>
    <mergeCell ref="A5:I5"/>
    <mergeCell ref="A7:A8"/>
    <mergeCell ref="A9:A12"/>
    <mergeCell ref="A14:I14"/>
    <mergeCell ref="A29:B29"/>
    <mergeCell ref="E29:F29"/>
    <mergeCell ref="H29:I29"/>
    <mergeCell ref="A16:B16"/>
    <mergeCell ref="E16:F16"/>
    <mergeCell ref="H16:I16"/>
    <mergeCell ref="H17:I17"/>
    <mergeCell ref="A18:I18"/>
    <mergeCell ref="A20:A21"/>
    <mergeCell ref="A22:A25"/>
    <mergeCell ref="A27:I27"/>
    <mergeCell ref="A28:B28"/>
    <mergeCell ref="F28:G28"/>
    <mergeCell ref="H28:I28"/>
    <mergeCell ref="A46:A47"/>
    <mergeCell ref="H30:I30"/>
    <mergeCell ref="A31:I31"/>
    <mergeCell ref="A33:A34"/>
    <mergeCell ref="A35:A38"/>
    <mergeCell ref="A40:I40"/>
    <mergeCell ref="A41:B41"/>
    <mergeCell ref="F41:G41"/>
    <mergeCell ref="H41:I41"/>
    <mergeCell ref="A42:B42"/>
    <mergeCell ref="E42:F42"/>
    <mergeCell ref="H42:I42"/>
    <mergeCell ref="H43:I43"/>
    <mergeCell ref="A44:I44"/>
    <mergeCell ref="A67:B67"/>
    <mergeCell ref="F67:G67"/>
    <mergeCell ref="H67:I67"/>
    <mergeCell ref="A48:A51"/>
    <mergeCell ref="A53:I53"/>
    <mergeCell ref="A54:B54"/>
    <mergeCell ref="F54:G54"/>
    <mergeCell ref="H54:I54"/>
    <mergeCell ref="A55:B55"/>
    <mergeCell ref="E55:F55"/>
    <mergeCell ref="H55:I55"/>
    <mergeCell ref="H56:I56"/>
    <mergeCell ref="A57:I57"/>
    <mergeCell ref="A59:A60"/>
    <mergeCell ref="A61:A64"/>
    <mergeCell ref="A66:I66"/>
    <mergeCell ref="A74:A77"/>
    <mergeCell ref="A68:B68"/>
    <mergeCell ref="E68:F68"/>
    <mergeCell ref="H68:I68"/>
    <mergeCell ref="H69:I69"/>
    <mergeCell ref="A70:I70"/>
    <mergeCell ref="A72:A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451F-8636-4313-8E60-71ED61373B92}">
  <dimension ref="A1:D6"/>
  <sheetViews>
    <sheetView zoomScale="115" zoomScaleNormal="115" workbookViewId="0">
      <selection activeCell="B3" sqref="B3"/>
    </sheetView>
  </sheetViews>
  <sheetFormatPr baseColWidth="10" defaultColWidth="11.453125" defaultRowHeight="14.5" x14ac:dyDescent="0.35"/>
  <cols>
    <col min="1" max="4" width="20.453125" customWidth="1"/>
  </cols>
  <sheetData>
    <row r="1" spans="1:4" ht="128.25" customHeight="1" thickBot="1" x14ac:dyDescent="0.4">
      <c r="A1" s="60" t="str">
        <f>+CONCATENATE('Informes POT'!D4,"-",'Informes POT'!H3)</f>
        <v>9-FC-4N</v>
      </c>
      <c r="B1" s="61" t="e" vm="1">
        <v>#VALUE!</v>
      </c>
      <c r="C1" s="62" t="e" vm="2">
        <v>#VALUE!</v>
      </c>
      <c r="D1" s="63" t="e" vm="3">
        <v>#VALUE!</v>
      </c>
    </row>
    <row r="2" spans="1:4" ht="128.25" customHeight="1" thickBot="1" x14ac:dyDescent="0.4">
      <c r="A2" s="60" t="str">
        <f>+CONCATENATE('Informes POT'!D17,"-",'Informes POT'!H16)</f>
        <v>23-FC-4S</v>
      </c>
      <c r="B2" s="64" t="e" vm="4">
        <v>#VALUE!</v>
      </c>
      <c r="C2" s="62" t="e" vm="5">
        <v>#VALUE!</v>
      </c>
      <c r="D2" s="63" t="e" vm="6">
        <v>#VALUE!</v>
      </c>
    </row>
    <row r="3" spans="1:4" ht="128.25" customHeight="1" thickBot="1" x14ac:dyDescent="0.4">
      <c r="A3" s="60" t="str">
        <f>+CONCATENATE('Informes POT'!D30,"-",'Informes POT'!H29)</f>
        <v>35-FM-M</v>
      </c>
      <c r="B3" s="61" t="e" vm="7">
        <v>#VALUE!</v>
      </c>
      <c r="C3" s="62" t="e" vm="8">
        <v>#VALUE!</v>
      </c>
      <c r="D3" s="63" t="e" vm="9">
        <v>#VALUE!</v>
      </c>
    </row>
    <row r="4" spans="1:4" ht="128.25" customHeight="1" thickBot="1" x14ac:dyDescent="0.4">
      <c r="A4" s="60" t="str">
        <f>+CONCATENATE('Informes POT'!D43,"-",'Informes POT'!H42)</f>
        <v>-</v>
      </c>
      <c r="B4" s="64"/>
      <c r="C4" s="62"/>
      <c r="D4" s="63"/>
    </row>
    <row r="5" spans="1:4" ht="128.25" customHeight="1" thickBot="1" x14ac:dyDescent="0.4">
      <c r="A5" s="60" t="str">
        <f>+CONCATENATE('Informes POT'!D56,"-",'Informes POT'!H55)</f>
        <v>-</v>
      </c>
      <c r="B5" s="65"/>
      <c r="C5" s="66"/>
      <c r="D5" s="67"/>
    </row>
    <row r="6" spans="1:4" ht="128.25" customHeight="1" thickBot="1" x14ac:dyDescent="0.4">
      <c r="A6" s="60" t="str">
        <f>+CONCATENATE('Informes POT'!D69,"-",'Informes POT'!H68)</f>
        <v>-</v>
      </c>
      <c r="B6" s="64"/>
      <c r="C6" s="62"/>
      <c r="D6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E5582BB8329A4C9863BF2978F4BC67" ma:contentTypeVersion="17" ma:contentTypeDescription="Crear nuevo documento." ma:contentTypeScope="" ma:versionID="42cfb9614977e44f91b65a4178f4cd81">
  <xsd:schema xmlns:xsd="http://www.w3.org/2001/XMLSchema" xmlns:xs="http://www.w3.org/2001/XMLSchema" xmlns:p="http://schemas.microsoft.com/office/2006/metadata/properties" xmlns:ns1="http://schemas.microsoft.com/sharepoint/v3" xmlns:ns2="c9ac7f60-afa3-4b2e-98a2-233cf532a726" xmlns:ns3="193bc964-d561-4a46-ad0f-270f86d2c9e8" targetNamespace="http://schemas.microsoft.com/office/2006/metadata/properties" ma:root="true" ma:fieldsID="1c1ee3e04ed2d03e56e7690c6d5ee407" ns1:_="" ns2:_="" ns3:_="">
    <xsd:import namespace="http://schemas.microsoft.com/sharepoint/v3"/>
    <xsd:import namespace="c9ac7f60-afa3-4b2e-98a2-233cf532a726"/>
    <xsd:import namespace="193bc964-d561-4a46-ad0f-270f86d2c9e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7f60-afa3-4b2e-98a2-233cf532a72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1e7f27b8-bc4e-441b-9be6-2ae72dd2d22c}" ma:internalName="TaxCatchAll" ma:showField="CatchAllData" ma:web="c9ac7f60-afa3-4b2e-98a2-233cf532a7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bc964-d561-4a46-ad0f-270f86d2c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35c44f6-c082-4902-a408-621952159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ac7f60-afa3-4b2e-98a2-233cf532a726">P3ZJ2ESVAJ6E-332518886-222301</_dlc_DocId>
    <lcf76f155ced4ddcb4097134ff3c332f xmlns="193bc964-d561-4a46-ad0f-270f86d2c9e8">
      <Terms xmlns="http://schemas.microsoft.com/office/infopath/2007/PartnerControls"/>
    </lcf76f155ced4ddcb4097134ff3c332f>
    <TaxCatchAll xmlns="c9ac7f60-afa3-4b2e-98a2-233cf532a726" xsi:nil="true"/>
    <_ip_UnifiedCompliancePolicyUIAction xmlns="http://schemas.microsoft.com/sharepoint/v3" xsi:nil="true"/>
    <_dlc_DocIdUrl xmlns="c9ac7f60-afa3-4b2e-98a2-233cf532a726">
      <Url>https://amixa.sharepoint.com/sites/XG/_layouts/15/DocIdRedir.aspx?ID=P3ZJ2ESVAJ6E-332518886-222301</Url>
      <Description>P3ZJ2ESVAJ6E-332518886-222301</Description>
    </_dlc_DocIdUrl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CAE226-228D-4DCC-9FA3-178BB26AACF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0447517-4290-45D6-9296-9A78F476A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9ac7f60-afa3-4b2e-98a2-233cf532a726"/>
    <ds:schemaRef ds:uri="193bc964-d561-4a46-ad0f-270f86d2c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D8A6A2-BA0C-41C0-BD19-58B73E4DC0EE}">
  <ds:schemaRefs>
    <ds:schemaRef ds:uri="http://schemas.microsoft.com/office/2006/metadata/properties"/>
    <ds:schemaRef ds:uri="http://schemas.microsoft.com/office/infopath/2007/PartnerControls"/>
    <ds:schemaRef ds:uri="c9ac7f60-afa3-4b2e-98a2-233cf532a726"/>
    <ds:schemaRef ds:uri="193bc964-d561-4a46-ad0f-270f86d2c9e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9DF556E3-BDB4-421A-B29D-CF564709B1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List</vt:lpstr>
      <vt:lpstr>Informes POT</vt:lpstr>
      <vt:lpstr>Reporte Fotográfico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Iñaki Moriana</cp:lastModifiedBy>
  <cp:revision/>
  <dcterms:created xsi:type="dcterms:W3CDTF">2020-12-10T15:22:37Z</dcterms:created>
  <dcterms:modified xsi:type="dcterms:W3CDTF">2026-03-28T20:41:08Z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0x010100B0E5582BB8329A4C9863BF2978F4BC67</vt:lpwstr>
  </property>
  <property fmtid="{D5CDD505-2E9C-101B-9397-08002B2CF9AE}" pid="3" name="_dlc_DocIdItemGuid">
    <vt:lpwstr>d7bf71d9-a47a-494d-aa88-bfa6acabbf1b</vt:lpwstr>
  </property>
  <property fmtid="{D5CDD505-2E9C-101B-9397-08002B2CF9AE}" pid="4" name="MediaServiceImageTags">
    <vt:lpwstr/>
  </property>
</Properties>
</file>