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Shared drives\Optimising ChatGPT for creativity\Workflow and Template\annotation phase3\"/>
    </mc:Choice>
  </mc:AlternateContent>
  <bookViews>
    <workbookView xWindow="-105" yWindow="-105" windowWidth="23250" windowHeight="12450" tabRatio="500"/>
  </bookViews>
  <sheets>
    <sheet name="Sheet1" sheetId="1" r:id="rId1"/>
  </sheets>
  <definedNames>
    <definedName name="_xlnm._FilterDatabase" localSheetId="0" hidden="1">Sheet1!$1:$57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1048576" i="1" l="1"/>
  <c r="AD56" i="1"/>
  <c r="AC56" i="1"/>
  <c r="AB56" i="1"/>
  <c r="AD58" i="1" s="1"/>
  <c r="Y56" i="1"/>
  <c r="X56" i="1"/>
  <c r="U56" i="1"/>
  <c r="T56" i="1"/>
  <c r="V58" i="1" s="1"/>
  <c r="Q56" i="1"/>
  <c r="P56" i="1"/>
  <c r="R58" i="1" s="1"/>
  <c r="M56" i="1"/>
  <c r="L56" i="1"/>
  <c r="N58" i="1" s="1"/>
  <c r="I56" i="1"/>
  <c r="H56" i="1"/>
  <c r="E56" i="1"/>
  <c r="D56" i="1"/>
  <c r="V55" i="1"/>
  <c r="R55" i="1"/>
  <c r="F55" i="1"/>
  <c r="R49" i="1"/>
  <c r="N49" i="1"/>
  <c r="F49" i="1"/>
  <c r="J46" i="1"/>
  <c r="AD42" i="1"/>
  <c r="Z42" i="1"/>
  <c r="V42" i="1"/>
  <c r="R42" i="1"/>
  <c r="N42" i="1"/>
  <c r="J42" i="1"/>
  <c r="F42" i="1"/>
  <c r="R39" i="1"/>
  <c r="AD38" i="1"/>
  <c r="Z38" i="1"/>
  <c r="V38" i="1"/>
  <c r="R38" i="1"/>
  <c r="N38" i="1"/>
  <c r="J38" i="1"/>
  <c r="F38" i="1"/>
  <c r="J35" i="1"/>
  <c r="R34" i="1"/>
  <c r="F34" i="1"/>
  <c r="R33" i="1"/>
  <c r="N33" i="1"/>
  <c r="J33" i="1"/>
  <c r="F33" i="1"/>
  <c r="AD32" i="1"/>
  <c r="J32" i="1"/>
  <c r="AD31" i="1"/>
  <c r="R31" i="1"/>
  <c r="F31" i="1"/>
  <c r="J29" i="1"/>
  <c r="AD23" i="1"/>
  <c r="Z23" i="1"/>
  <c r="V23" i="1"/>
  <c r="R23" i="1"/>
  <c r="N23" i="1"/>
  <c r="J23" i="1"/>
  <c r="F23" i="1"/>
  <c r="R22" i="1"/>
  <c r="N22" i="1"/>
  <c r="F22" i="1"/>
  <c r="AD20" i="1"/>
  <c r="Z20" i="1"/>
  <c r="V20" i="1"/>
  <c r="N20" i="1"/>
  <c r="J20" i="1"/>
  <c r="F20" i="1"/>
  <c r="Z19" i="1"/>
  <c r="V19" i="1"/>
  <c r="J19" i="1"/>
  <c r="F19" i="1"/>
  <c r="R18" i="1"/>
  <c r="J17" i="1"/>
  <c r="F16" i="1"/>
  <c r="F56" i="1" s="1"/>
  <c r="F58" i="1" s="1"/>
  <c r="J15" i="1"/>
  <c r="J13" i="1"/>
  <c r="J9" i="1"/>
  <c r="F9" i="1"/>
  <c r="AD8" i="1"/>
  <c r="Z8" i="1"/>
  <c r="R8" i="1"/>
  <c r="N8" i="1"/>
  <c r="J8" i="1"/>
  <c r="F7" i="1"/>
  <c r="Z5" i="1"/>
  <c r="Z56" i="1" s="1"/>
  <c r="V5" i="1"/>
  <c r="V56" i="1" s="1"/>
  <c r="R5" i="1"/>
  <c r="R56" i="1" s="1"/>
  <c r="N5" i="1"/>
  <c r="N56" i="1" s="1"/>
  <c r="J5" i="1"/>
  <c r="J56" i="1" s="1"/>
  <c r="F5" i="1"/>
  <c r="F2" i="1"/>
  <c r="Z58" i="1" l="1"/>
  <c r="J58" i="1"/>
</calcChain>
</file>

<file path=xl/sharedStrings.xml><?xml version="1.0" encoding="utf-8"?>
<sst xmlns="http://schemas.openxmlformats.org/spreadsheetml/2006/main" count="837" uniqueCount="421">
  <si>
    <t>Sentence</t>
  </si>
  <si>
    <t>Unit</t>
  </si>
  <si>
    <t xml:space="preserve">1a </t>
  </si>
  <si>
    <t>Annotation of UCPs</t>
  </si>
  <si>
    <t>number of errors</t>
  </si>
  <si>
    <t>points of errors</t>
  </si>
  <si>
    <t>1b</t>
  </si>
  <si>
    <t>2a</t>
  </si>
  <si>
    <t>2b</t>
  </si>
  <si>
    <t>3a</t>
  </si>
  <si>
    <t>3b</t>
  </si>
  <si>
    <t>3c</t>
  </si>
  <si>
    <t>2BR02B</t>
  </si>
  <si>
    <r>
      <rPr>
        <sz val="11"/>
        <color rgb="FF000000"/>
        <rFont val="Georgia"/>
        <family val="1"/>
        <charset val="1"/>
      </rPr>
      <t>2</t>
    </r>
    <r>
      <rPr>
        <sz val="11"/>
        <color rgb="FF000000"/>
        <rFont val="Noto Sans CJK SC"/>
        <family val="2"/>
        <charset val="1"/>
      </rPr>
      <t>号</t>
    </r>
    <r>
      <rPr>
        <sz val="11"/>
        <color rgb="FF000000"/>
        <rFont val="Georgia"/>
        <family val="1"/>
        <charset val="1"/>
      </rPr>
      <t>B</t>
    </r>
    <r>
      <rPr>
        <sz val="11"/>
        <color rgb="FF000000"/>
        <rFont val="Noto Sans CJK SC"/>
        <family val="2"/>
        <charset val="1"/>
      </rPr>
      <t>房间</t>
    </r>
  </si>
  <si>
    <t>E</t>
  </si>
  <si>
    <r>
      <rPr>
        <sz val="11"/>
        <color rgb="FF000000"/>
        <rFont val="Noto Sans CJK SC"/>
        <family val="2"/>
        <charset val="1"/>
      </rPr>
      <t>《</t>
    </r>
    <r>
      <rPr>
        <sz val="11"/>
        <color rgb="FF000000"/>
        <rFont val="Georgia"/>
        <family val="1"/>
        <charset val="1"/>
      </rPr>
      <t>2BR02B</t>
    </r>
    <r>
      <rPr>
        <sz val="11"/>
        <color rgb="FF000000"/>
        <rFont val="Noto Sans CJK SC"/>
        <family val="2"/>
        <charset val="1"/>
      </rPr>
      <t>》</t>
    </r>
  </si>
  <si>
    <t>R</t>
  </si>
  <si>
    <r>
      <rPr>
        <sz val="11"/>
        <color rgb="FF000000"/>
        <rFont val="Georgia"/>
        <family val="1"/>
        <charset val="1"/>
      </rPr>
      <t>2BR02B</t>
    </r>
    <r>
      <rPr>
        <sz val="11"/>
        <color rgb="FF000000"/>
        <rFont val="Noto Sans CJK SC"/>
        <family val="2"/>
        <charset val="1"/>
      </rPr>
      <t>可以翻译为“去存在或不存在”。</t>
    </r>
  </si>
  <si>
    <r>
      <rPr>
        <sz val="11"/>
        <color rgb="FF000000"/>
        <rFont val="Georgia"/>
        <family val="1"/>
        <charset val="1"/>
      </rPr>
      <t xml:space="preserve">The title "2BR02B" is a wordplay and cannot be directly translated into Chinese while preserving its original pun and meaning. However, you can provide a description or explanation in Chinese. 
For example, you could write:
</t>
    </r>
    <r>
      <rPr>
        <sz val="11"/>
        <color rgb="FF000000"/>
        <rFont val="Noto Sans CJK SC"/>
        <family val="2"/>
        <charset val="1"/>
      </rPr>
      <t>《</t>
    </r>
    <r>
      <rPr>
        <sz val="11"/>
        <color rgb="FF000000"/>
        <rFont val="Georgia"/>
        <family val="1"/>
        <charset val="1"/>
      </rPr>
      <t>2BR02B</t>
    </r>
    <r>
      <rPr>
        <sz val="11"/>
        <color rgb="FF000000"/>
        <rFont val="Noto Sans CJK SC"/>
        <family val="2"/>
        <charset val="1"/>
      </rPr>
      <t xml:space="preserve">》是一个文字游戏，源自英文短语 </t>
    </r>
    <r>
      <rPr>
        <sz val="11"/>
        <color rgb="FF000000"/>
        <rFont val="Georgia"/>
        <family val="1"/>
        <charset val="1"/>
      </rPr>
      <t>"to be or not to be"</t>
    </r>
    <r>
      <rPr>
        <sz val="11"/>
        <color rgb="FF000000"/>
        <rFont val="Noto Sans CJK SC"/>
        <family val="2"/>
        <charset val="1"/>
      </rPr>
      <t>，意指“生存还是毁灭”。</t>
    </r>
  </si>
  <si>
    <r>
      <rPr>
        <sz val="11"/>
        <color rgb="FF000000"/>
        <rFont val="Noto Sans CJK SC"/>
        <family val="2"/>
        <charset val="1"/>
      </rPr>
      <t>以下是根据科幻小说《</t>
    </r>
    <r>
      <rPr>
        <sz val="11"/>
        <color rgb="FF000000"/>
        <rFont val="Georgia"/>
        <family val="1"/>
        <charset val="1"/>
      </rPr>
      <t>2BR02B</t>
    </r>
    <r>
      <rPr>
        <sz val="11"/>
        <color rgb="FF000000"/>
        <rFont val="Noto Sans CJK SC"/>
        <family val="2"/>
        <charset val="1"/>
      </rPr>
      <t>》翻译的文本</t>
    </r>
  </si>
  <si>
    <t>《要不要住在这里》</t>
  </si>
  <si>
    <t>Everything was perfectly swell.</t>
  </si>
  <si>
    <t>perfectly swell</t>
  </si>
  <si>
    <t>一切都非常好。</t>
  </si>
  <si>
    <t>O</t>
  </si>
  <si>
    <t>一切都很完美。</t>
  </si>
  <si>
    <t>一切都很好。</t>
  </si>
  <si>
    <t>每件事都一切如意。</t>
  </si>
  <si>
    <t>CSC</t>
  </si>
  <si>
    <t>So was old age.</t>
  </si>
  <si>
    <t>So was old age</t>
  </si>
  <si>
    <t>衰老也是如此。</t>
  </si>
  <si>
    <t>连衰老也不例外。</t>
  </si>
  <si>
    <t>CSM</t>
  </si>
  <si>
    <t>衰老也是。</t>
  </si>
  <si>
    <t>衰老也不例外。</t>
  </si>
  <si>
    <t>One bright morning in the Chicago Lying-in Hospital, a man named Edward K. Wehling, Jr., waited for his wife to give birth.</t>
  </si>
  <si>
    <t>Chicago Lying-in Hospital</t>
  </si>
  <si>
    <r>
      <rPr>
        <sz val="11"/>
        <color rgb="FF000000"/>
        <rFont val="Noto Sans CJK SC"/>
        <family val="2"/>
        <charset val="1"/>
      </rPr>
      <t>在芝加哥妇产医院的一个明亮的早晨，一位名叫爱德华</t>
    </r>
    <r>
      <rPr>
        <sz val="11"/>
        <color rgb="FF000000"/>
        <rFont val="Georgia"/>
        <family val="1"/>
        <charset val="1"/>
      </rPr>
      <t>·K·</t>
    </r>
    <r>
      <rPr>
        <sz val="11"/>
        <color rgb="FF000000"/>
        <rFont val="Noto Sans CJK SC"/>
        <family val="2"/>
        <charset val="1"/>
      </rPr>
      <t xml:space="preserve">魏灵 </t>
    </r>
    <r>
      <rPr>
        <sz val="11"/>
        <color rgb="FF000000"/>
        <rFont val="Georgia"/>
        <family val="1"/>
        <charset val="1"/>
      </rPr>
      <t>Jr.</t>
    </r>
    <r>
      <rPr>
        <sz val="11"/>
        <color rgb="FF000000"/>
        <rFont val="Noto Sans CJK SC"/>
        <family val="2"/>
        <charset val="1"/>
      </rPr>
      <t>的男子正在等待他的妻子生孩子。</t>
    </r>
  </si>
  <si>
    <r>
      <rPr>
        <sz val="11"/>
        <color rgb="FF000000"/>
        <rFont val="Noto Sans CJK SC"/>
        <family val="2"/>
        <charset val="1"/>
      </rPr>
      <t>在芝加哥医院的一个阳光明媚的早晨，一个名叫爱德华</t>
    </r>
    <r>
      <rPr>
        <sz val="11"/>
        <color rgb="FF000000"/>
        <rFont val="Georgia"/>
        <family val="1"/>
        <charset val="1"/>
      </rPr>
      <t>·K·</t>
    </r>
    <r>
      <rPr>
        <sz val="11"/>
        <color rgb="FF000000"/>
        <rFont val="Noto Sans CJK SC"/>
        <family val="2"/>
        <charset val="1"/>
      </rPr>
      <t>韦灵的男人正在等待他妻子的分娩。</t>
    </r>
  </si>
  <si>
    <r>
      <rPr>
        <sz val="11"/>
        <color rgb="FF000000"/>
        <rFont val="Noto Sans CJK SC"/>
        <family val="2"/>
        <charset val="1"/>
      </rPr>
      <t>在芝加哥妇产医院的一个明亮的早晨，一位名叫爱德华</t>
    </r>
    <r>
      <rPr>
        <sz val="11"/>
        <color rgb="FF000000"/>
        <rFont val="Georgia"/>
        <family val="1"/>
        <charset val="1"/>
      </rPr>
      <t>·K·</t>
    </r>
    <r>
      <rPr>
        <sz val="11"/>
        <color rgb="FF000000"/>
        <rFont val="Noto Sans CJK SC"/>
        <family val="2"/>
        <charset val="1"/>
      </rPr>
      <t xml:space="preserve">韦林， </t>
    </r>
    <r>
      <rPr>
        <sz val="11"/>
        <color rgb="FF000000"/>
        <rFont val="Georgia"/>
        <family val="1"/>
        <charset val="1"/>
      </rPr>
      <t>Jr.</t>
    </r>
    <r>
      <rPr>
        <sz val="11"/>
        <color rgb="FF000000"/>
        <rFont val="Noto Sans CJK SC"/>
        <family val="2"/>
        <charset val="1"/>
      </rPr>
      <t>的男子正在等待他的妻子分娩。</t>
    </r>
  </si>
  <si>
    <r>
      <rPr>
        <sz val="11"/>
        <color rgb="FF000000"/>
        <rFont val="Noto Sans CJK SC"/>
        <family val="2"/>
        <charset val="1"/>
      </rPr>
      <t>在芝加哥妇产医院的一个明亮的早晨，一位名叫小爱德华</t>
    </r>
    <r>
      <rPr>
        <sz val="11"/>
        <color rgb="FF000000"/>
        <rFont val="Georgia"/>
        <family val="1"/>
        <charset val="1"/>
      </rPr>
      <t>·K·</t>
    </r>
    <r>
      <rPr>
        <sz val="11"/>
        <color rgb="FF000000"/>
        <rFont val="Noto Sans CJK SC"/>
        <family val="2"/>
        <charset val="1"/>
      </rPr>
      <t>韦林的男子正在等待他的妻子分娩。</t>
    </r>
  </si>
  <si>
    <r>
      <rPr>
        <sz val="11"/>
        <color rgb="FF000000"/>
        <rFont val="Noto Sans CJK SC"/>
        <family val="2"/>
        <charset val="1"/>
      </rPr>
      <t>在芝加哥妇产医院的一个阳光明媚的早晨，一位名叫爱德华</t>
    </r>
    <r>
      <rPr>
        <sz val="11"/>
        <color rgb="FF000000"/>
        <rFont val="Georgia"/>
        <family val="1"/>
        <charset val="1"/>
      </rPr>
      <t>·K·</t>
    </r>
    <r>
      <rPr>
        <sz val="11"/>
        <color rgb="FF000000"/>
        <rFont val="Noto Sans CJK SC"/>
        <family val="2"/>
        <charset val="1"/>
      </rPr>
      <t>威林，二世的男子正在等待他的妻子分娩。</t>
    </r>
  </si>
  <si>
    <r>
      <rPr>
        <sz val="11"/>
        <color rgb="FF000000"/>
        <rFont val="Noto Sans CJK SC"/>
        <family val="2"/>
        <charset val="1"/>
      </rPr>
      <t>芝加哥产科医院，一个明媚的早晨，一个名叫小爱德华</t>
    </r>
    <r>
      <rPr>
        <sz val="11"/>
        <color rgb="FF000000"/>
        <rFont val="Georgia"/>
        <family val="1"/>
        <charset val="1"/>
      </rPr>
      <t>·K·</t>
    </r>
    <r>
      <rPr>
        <sz val="11"/>
        <color rgb="FF000000"/>
        <rFont val="Noto Sans CJK SC"/>
        <family val="2"/>
        <charset val="1"/>
      </rPr>
      <t>韦林的人正在等待妻子分娩。</t>
    </r>
  </si>
  <si>
    <t>He was the only man waiting.</t>
  </si>
  <si>
    <r>
      <rPr>
        <sz val="11"/>
        <color rgb="FF000000"/>
        <rFont val="Georgia"/>
        <family val="1"/>
        <charset val="1"/>
      </rPr>
      <t>the only man waiting</t>
    </r>
    <r>
      <rPr>
        <sz val="11"/>
        <color rgb="FF000000"/>
        <rFont val="Noto Sans CJK SC"/>
        <family val="2"/>
        <charset val="1"/>
      </rPr>
      <t>他是唯一一个在等待的男人。</t>
    </r>
  </si>
  <si>
    <t>他是唯一等待的人。</t>
  </si>
  <si>
    <t>他是唯一一个在等待的人。</t>
  </si>
  <si>
    <t>他是唯一在等待的男人。</t>
  </si>
  <si>
    <t>他是唯一在等的人。</t>
  </si>
  <si>
    <t>他是唯一在等待的人。</t>
  </si>
  <si>
    <t>Wehling was fifty-six, a mere stripling in a population whose average age was one hundred and twenty-nine.</t>
  </si>
  <si>
    <t>a mere stripling</t>
  </si>
  <si>
    <t>韦灵五十六岁，在一个平均年龄为一百二十九岁的人口中，他只是个年轻人。</t>
  </si>
  <si>
    <t>韦灵今年五十六岁，而在一个平均年龄为一百二十九岁的社会里，他只是个小年轻。</t>
  </si>
  <si>
    <t>韦林五十六岁，在一个平均年龄为一百二十九岁的人群中，他只是个年轻人。</t>
  </si>
  <si>
    <t>威灵才五十六岁，在一个平均年龄为一百二十九岁的群体中不过是个小年轻。</t>
  </si>
  <si>
    <t>韦林年仅五十六岁，在一个平均年龄达到一百二十九岁的人口中，他只是一个年轻小伙子。</t>
  </si>
  <si>
    <t>韦灵年仅五十六岁，在一个平均年龄达到一百二十九岁的社会中，简直就是小字辈。</t>
  </si>
  <si>
    <t>韦林今年五十六岁，在平均年龄一百二十九岁的人群中，他只是一个毛头小伙。</t>
  </si>
  <si>
    <t>His camouflage was perfect, since the waiting room had a disorderly and demoralized air, too.</t>
  </si>
  <si>
    <t>disorderly and demoralized air</t>
  </si>
  <si>
    <t>他的伪装堪称完美，因为等候室也显得杂乱无章、令人沮丧。</t>
  </si>
  <si>
    <t>他的伪装完美无缺，因为等候室同样显得混乱和萎靡不振。</t>
  </si>
  <si>
    <t>他的伪装是完美的，因为候诊室也有一种杂乱无章和士气低落的气氛。</t>
  </si>
  <si>
    <t>他的伪装完美无瑕，因为候诊室也同样显得杂乱无章、令人沮丧。</t>
  </si>
  <si>
    <t>这样的伪装再完美不过了，因为候诊室同样散发出一股凌乱和令人沮丧的气息。</t>
  </si>
  <si>
    <t>他的伪装非常完美，因为候诊室里也弥漫着混乱和沮丧的气息。</t>
  </si>
  <si>
    <t>The floor was paved with spattered dropcloths.</t>
  </si>
  <si>
    <t>spattered dropcloths</t>
  </si>
  <si>
    <t>地板上铺满了斑驳的防护布。</t>
  </si>
  <si>
    <t>墙上的地板被洒满了帆布。</t>
  </si>
  <si>
    <t>地板上铺满了溅满油漆的防护布。</t>
  </si>
  <si>
    <t>地板上铺着斑驳的帆布。</t>
  </si>
  <si>
    <t>地板上铺满了溅满污迹的防护布。</t>
  </si>
  <si>
    <t>地板上铺着溅满污渍的油布。</t>
  </si>
  <si>
    <t>Every plant had all the loam, light, water, air and nourishment it could use.</t>
  </si>
  <si>
    <t>loam, light, water, air and nourishment</t>
  </si>
  <si>
    <t>每一株植物都得到了它所需的土壤、光照、水分、空气和养分。</t>
  </si>
  <si>
    <t>每株植物都得到了它所需要的土壤、阳光、水、空气和养分。</t>
  </si>
  <si>
    <t>每株植物都得到了它所需的全部壤土、光照、水分、空气和养分。</t>
  </si>
  <si>
    <t>每株植物都有足够的土壤、阳光、水分、空气和养分供其吸收。</t>
  </si>
  <si>
    <t>每一株植物都享有充足的土壤、光线、水分、空气和养分，悉心呵护无微不至。</t>
  </si>
  <si>
    <t>每株植物都得到了它所需要的土壤、光照、水分、空气和营养。</t>
  </si>
  <si>
    <t>Kiss this sad world toodle-oo.</t>
  </si>
  <si>
    <t>吻别这个悲伤的世界。</t>
  </si>
  <si>
    <t>亲吻这个悲伤的世界，再见。</t>
  </si>
  <si>
    <t>吻别这个悲伤的世界，拜拜。</t>
  </si>
  <si>
    <t>亲吻这个悲伤的世界。</t>
  </si>
  <si>
    <t>He gave a satiric smile.</t>
  </si>
  <si>
    <t>satiric smile</t>
  </si>
  <si>
    <t>他露出一个讽刺的笑容。</t>
  </si>
  <si>
    <t>他露出讽刺的微笑。</t>
  </si>
  <si>
    <t>他露出讥讽的笑容。</t>
  </si>
  <si>
    <t>他露出一个讽刺的微笑。</t>
  </si>
  <si>
    <t>他讽刺地笑了笑。</t>
  </si>
  <si>
    <t>他露出讽刺的笑容。</t>
  </si>
  <si>
    <t>"It's called 'The Happy Garden of Life,' you know."</t>
  </si>
  <si>
    <t>The Happy Garden of Life</t>
  </si>
  <si>
    <t>“你知道，这幅画叫‘幸福生活的花园’。”</t>
  </si>
  <si>
    <t>“这叫‘幸福生活的花园’，你知道。”</t>
  </si>
  <si>
    <t>“你知道，这幅画叫做‘幸福生活的花园’。”</t>
  </si>
  <si>
    <t>“你知道，它叫做‘幸福人生的花园’。”</t>
  </si>
  <si>
    <t>“你知道，这幅画叫做‘生命的快乐花园’。”</t>
  </si>
  <si>
    <t>“你知道吗？这幅画叫‘幸福人生花园’。”</t>
  </si>
  <si>
    <t>“这幅画的名字叫《生命的快乐花园》，你知道的。”</t>
  </si>
  <si>
    <t>Hitz was a blindingly handsome man.</t>
  </si>
  <si>
    <t>a blindingly handsome man</t>
  </si>
  <si>
    <t>希茨是一个非常英俊的人。</t>
  </si>
  <si>
    <t>CSA</t>
  </si>
  <si>
    <t>希茨是一个耀眼的英俊男人。</t>
  </si>
  <si>
    <t>希兹是位极其英俊的男子。</t>
  </si>
  <si>
    <t>希茨是个令人炫目的英俊男子。</t>
  </si>
  <si>
    <t>希茨是一位相貌英俊得令人炫目的男人。</t>
  </si>
  <si>
    <t>希茨是一位英俊得令人目眩的男人。</t>
  </si>
  <si>
    <t>All blanks were to be filled with portraits of important people on either the hospital staff or from the Chicago Office of the Federal Bureau of Termination.</t>
  </si>
  <si>
    <t>Chicago Office of the Federal Bureau of Termination</t>
  </si>
  <si>
    <t>所有空白都将被填充成医院工作人员或芝加哥终止局办公室的重要人物的肖像。</t>
  </si>
  <si>
    <t>所有空白都将被医院员工的重要人物或是联邦终结局芝加哥办公室的人物肖像填补。</t>
  </si>
  <si>
    <t>所有的空白都将被填上医院工作人员或芝加哥终结局办公室的重要人物的肖像。</t>
  </si>
  <si>
    <t>所有空白都将填上医院工作人员或来自芝加哥终止联邦局办公室的重要人物的肖像。</t>
  </si>
  <si>
    <t>所有空白都将被填上医院工作人员或联邦终止局芝加哥办事处重要人物的肖像。</t>
  </si>
  <si>
    <t>所有的空白都将填上重要人物的肖像，这些人物要么是医院工作人员，要么是来自芝加哥联邦终结局办公室的重要人物。</t>
  </si>
  <si>
    <t>所有空白的地方都要画上医院工作人员或联邦终止局芝加哥办事处重要人物的肖像。</t>
  </si>
  <si>
    <t xml:space="preserve">"You think I'm proud of this daub?" he said. </t>
  </si>
  <si>
    <t>this daub</t>
  </si>
  <si>
    <t>“你觉得我为这幅拙劣的画感到骄傲吗？”他说。</t>
  </si>
  <si>
    <t>“你以为我为这个胡涂画而骄傲吗？”他说。</t>
  </si>
  <si>
    <r>
      <rPr>
        <sz val="11"/>
        <color rgb="FF000000"/>
        <rFont val="Georgia"/>
        <family val="1"/>
        <charset val="1"/>
      </rPr>
      <t>"</t>
    </r>
    <r>
      <rPr>
        <sz val="11"/>
        <color rgb="FF000000"/>
        <rFont val="Noto Sans CJK SC"/>
        <family val="2"/>
        <charset val="1"/>
      </rPr>
      <t>你以为我为这幅拙劣的作品感到自豪吗？”他说。</t>
    </r>
  </si>
  <si>
    <t>“你觉得我会为这种拙劣的作品感到自豪吗？”他说。</t>
  </si>
  <si>
    <t>“你以为我为这幅胡写乱画感到自豪吗？”</t>
  </si>
  <si>
    <t>你以为我会为这种拙劣的画感到自豪？”他说。</t>
  </si>
  <si>
    <t>“你以为我以这幅涂鸦为荣吗？”他说</t>
  </si>
  <si>
    <t>The painter gestured at a foul dropcloth.</t>
  </si>
  <si>
    <t>foul dropcloth</t>
  </si>
  <si>
    <t>画家指着一块脏兮兮的罩布说道</t>
  </si>
  <si>
    <t>画家指着一个脏污的帆布。</t>
  </si>
  <si>
    <t>画家指着一块脏兮兮的帆布说</t>
  </si>
  <si>
    <t>画家指着一个脏兮兮的防尘布说道：</t>
  </si>
  <si>
    <t>画家指了指一块肮脏的画布。</t>
  </si>
  <si>
    <t>画家指着一块脏兮兮的防护布说</t>
  </si>
  <si>
    <t>画家指着一张脏兮兮的桌布说</t>
  </si>
  <si>
    <t>"Frame that, and you'll have a picture a damn sight more honest than this one."</t>
  </si>
  <si>
    <t>damn sight more honest</t>
  </si>
  <si>
    <t>“把它装框，你就能得到一幅比这幅画要诚实得多的作品。”</t>
  </si>
  <si>
    <t>“把它裱起来，你会有一幅比这真实得多的画。”</t>
  </si>
  <si>
    <t>把它装裱起来，你就会有一幅比这幅画诚实得多的作品。”</t>
  </si>
  <si>
    <t>“把它装上相框，比起这幅画，你会得到一幅更加真实的作品。”</t>
  </si>
  <si>
    <t>把那幅裱起来，你将有一幅比这幅诚实得多的画。”</t>
  </si>
  <si>
    <t>“把它裱起来，你会得到一幅比这幅画诚实得多的作品。”</t>
  </si>
  <si>
    <t>把它裱起来，那幅画会比这幅画真实得多。</t>
  </si>
  <si>
    <t>"You're a gloomy old duck, aren't you?" said the orderly.</t>
  </si>
  <si>
    <t>gloomy old duck</t>
  </si>
  <si>
    <t>“你是个忧郁的老鸭子，是吗？”勤务兵说道。</t>
  </si>
  <si>
    <t>“你真是个悲观的老鸭子，是不是？”勤杂工说。</t>
  </si>
  <si>
    <t>“你是个忧郁的老家伙，不是吗？”勤务兵说。</t>
  </si>
  <si>
    <t>勤务兵说：“你是个阴郁的老家伙，不是吗？”</t>
  </si>
  <si>
    <t>勤务兵说：“你是一只阴郁的老鸭子，不是吗？”</t>
  </si>
  <si>
    <t>“您真是一只忧郁的老鸭子，不是吗？”侍从说道。</t>
  </si>
  <si>
    <t>“你是个忧郁的老家伙，对吗？”勤务兵说。</t>
  </si>
  <si>
    <t>"If you don't like it here, Grandpa..." he said, and he finished the thought with the trick telephone number that people who didn't want to live any more were supposed to call.</t>
  </si>
  <si>
    <t>Grandpa</t>
  </si>
  <si>
    <t>“如果你不喜欢这里，爷爷——”他说，然后用那个不想再活下去的人应该拨打的特殊电话号码结束了这个话题。</t>
  </si>
  <si>
    <t>“如果你不喜欢这里，爷爷——”他说，然后用那个打电话寻求解脱的人会拨打的特殊电话号码结束了他的思想。</t>
  </si>
  <si>
    <t>“如果你不喜欢这里，爷爷——”他说，然后用那个不想活下去的人应该拨打的特殊电话号码结束了这个想法。</t>
  </si>
  <si>
    <t>“如果您不喜欢这里，爷爷——”他说，然后用一个特殊的电话号码完成了他的想法，这是给那些不想再活下去的人准备的电话号码。</t>
  </si>
  <si>
    <t>“如果你不喜欢这里，爷爷——”他说着，然后用那个专供不想活下去的人拨打的特殊电话号码结束了这个想法。</t>
  </si>
  <si>
    <t>“如果您不喜欢这里，爷爷——”他说道，然后用那个不想再活下去的人应该拨打的特殊电话号码结束了他的想法。</t>
  </si>
  <si>
    <t>“如果你不喜欢这里，爷爷——”他说，他想到了一个不想再活下去的人应该拨打的恶作剧电话号码，以此结束他的想法。</t>
  </si>
  <si>
    <t>The zero in the telephone number he pronounced "naught."</t>
  </si>
  <si>
    <t>他把电话号码中的零读成“零”。</t>
  </si>
  <si>
    <t>电话号码中的零他读作“无”。</t>
  </si>
  <si>
    <t>他把电话号码中的零读作“零”。</t>
  </si>
  <si>
    <r>
      <rPr>
        <sz val="11"/>
        <color rgb="FF000000"/>
        <rFont val="Noto Sans CJK SC"/>
        <family val="2"/>
        <charset val="1"/>
      </rPr>
      <t>他把电话号码中的零读作“</t>
    </r>
    <r>
      <rPr>
        <sz val="11"/>
        <color rgb="FF000000"/>
        <rFont val="Georgia"/>
        <family val="1"/>
        <charset val="1"/>
      </rPr>
      <t>naught”</t>
    </r>
    <r>
      <rPr>
        <sz val="11"/>
        <color rgb="FF000000"/>
        <rFont val="Noto Sans CJK SC"/>
        <family val="2"/>
        <charset val="1"/>
      </rPr>
      <t>。</t>
    </r>
  </si>
  <si>
    <t>他把电话号码中的零读作“无”。</t>
  </si>
  <si>
    <r>
      <rPr>
        <sz val="11"/>
        <color rgb="FF000000"/>
        <rFont val="Noto Sans CJK SC"/>
        <family val="2"/>
        <charset val="1"/>
      </rPr>
      <t>电话号码中的</t>
    </r>
    <r>
      <rPr>
        <sz val="11"/>
        <color rgb="FF000000"/>
        <rFont val="Georgia"/>
        <family val="1"/>
        <charset val="1"/>
      </rPr>
      <t>0</t>
    </r>
    <r>
      <rPr>
        <sz val="11"/>
        <color rgb="FF000000"/>
        <rFont val="Noto Sans CJK SC"/>
        <family val="2"/>
        <charset val="1"/>
      </rPr>
      <t>，他读作“零”。</t>
    </r>
  </si>
  <si>
    <r>
      <rPr>
        <sz val="11"/>
        <color rgb="FF000000"/>
        <rFont val="Noto Sans CJK SC"/>
        <family val="2"/>
        <charset val="1"/>
      </rPr>
      <t>电话号码中的零，他念作“</t>
    </r>
    <r>
      <rPr>
        <sz val="11"/>
        <color rgb="FF000000"/>
        <rFont val="Georgia"/>
        <family val="1"/>
        <charset val="1"/>
      </rPr>
      <t>naught”</t>
    </r>
    <r>
      <rPr>
        <sz val="11"/>
        <color rgb="FF000000"/>
        <rFont val="Noto Sans CJK SC"/>
        <family val="2"/>
        <charset val="1"/>
      </rPr>
      <t>。</t>
    </r>
  </si>
  <si>
    <t>The number was: "2 B R 0 2 B."</t>
  </si>
  <si>
    <r>
      <rPr>
        <sz val="11"/>
        <color rgb="FF000000"/>
        <rFont val="Noto Sans CJK SC"/>
        <family val="2"/>
        <charset val="1"/>
      </rPr>
      <t>这个数字是：“</t>
    </r>
    <r>
      <rPr>
        <sz val="11"/>
        <color rgb="FF000000"/>
        <rFont val="Georgia"/>
        <family val="1"/>
        <charset val="1"/>
      </rPr>
      <t>2 B R 0 2 B</t>
    </r>
    <r>
      <rPr>
        <sz val="11"/>
        <color rgb="FF000000"/>
        <rFont val="Noto Sans CJK SC"/>
        <family val="2"/>
        <charset val="1"/>
      </rPr>
      <t>。”</t>
    </r>
  </si>
  <si>
    <r>
      <rPr>
        <sz val="11"/>
        <color rgb="FF000000"/>
        <rFont val="Noto Sans CJK SC"/>
        <family val="2"/>
        <charset val="1"/>
      </rPr>
      <t>这个号码是：“</t>
    </r>
    <r>
      <rPr>
        <sz val="11"/>
        <color rgb="FF000000"/>
        <rFont val="Georgia"/>
        <family val="1"/>
        <charset val="1"/>
      </rPr>
      <t>2 B R 0 2 B</t>
    </r>
    <r>
      <rPr>
        <sz val="11"/>
        <color rgb="FF000000"/>
        <rFont val="Noto Sans CJK SC"/>
        <family val="2"/>
        <charset val="1"/>
      </rPr>
      <t>。”</t>
    </r>
  </si>
  <si>
    <r>
      <rPr>
        <sz val="11"/>
        <color rgb="FF000000"/>
        <rFont val="Noto Sans CJK SC"/>
        <family val="2"/>
        <charset val="1"/>
      </rPr>
      <t>数字是：“</t>
    </r>
    <r>
      <rPr>
        <sz val="11"/>
        <color rgb="FF000000"/>
        <rFont val="Georgia"/>
        <family val="1"/>
        <charset val="1"/>
      </rPr>
      <t>2 B R 0 2 B”</t>
    </r>
    <r>
      <rPr>
        <sz val="11"/>
        <color rgb="FF000000"/>
        <rFont val="Noto Sans CJK SC"/>
        <family val="2"/>
        <charset val="1"/>
      </rPr>
      <t>。</t>
    </r>
  </si>
  <si>
    <r>
      <rPr>
        <sz val="11"/>
        <color rgb="FF000000"/>
        <rFont val="Noto Sans CJK SC"/>
        <family val="2"/>
        <charset val="1"/>
      </rPr>
      <t>数字是：“</t>
    </r>
    <r>
      <rPr>
        <sz val="11"/>
        <color rgb="FF000000"/>
        <rFont val="Georgia"/>
        <family val="1"/>
        <charset val="1"/>
      </rPr>
      <t>2BR02B”</t>
    </r>
    <r>
      <rPr>
        <sz val="11"/>
        <color rgb="FF000000"/>
        <rFont val="Noto Sans CJK SC"/>
        <family val="2"/>
        <charset val="1"/>
      </rPr>
      <t>。</t>
    </r>
  </si>
  <si>
    <t>那个号码是：“去或不去。”</t>
  </si>
  <si>
    <r>
      <rPr>
        <sz val="11"/>
        <color rgb="FF000000"/>
        <rFont val="Noto Sans CJK SC"/>
        <family val="2"/>
        <charset val="1"/>
      </rPr>
      <t>电话号码是：“</t>
    </r>
    <r>
      <rPr>
        <sz val="11"/>
        <color rgb="FF000000"/>
        <rFont val="Georgia"/>
        <family val="1"/>
        <charset val="1"/>
      </rPr>
      <t>2 B R 0 2 B”</t>
    </r>
    <r>
      <rPr>
        <sz val="11"/>
        <color rgb="FF000000"/>
        <rFont val="Noto Sans CJK SC"/>
        <family val="2"/>
        <charset val="1"/>
      </rPr>
      <t>。</t>
    </r>
  </si>
  <si>
    <t>It was the telephone number of an institution whose fanciful sobriquets included: "Automat," "Birdland," "Cannery," "Catbox," "De-louser," "Easy-go," "Good-by, Mother," "Happy Hooligan," "Kiss-me-quick," "Lucky Pierre," "Sheepdip," "Waring Blendor," "Weep-no-more" and "Why Worry?"</t>
  </si>
  <si>
    <t>sobriquets</t>
  </si>
  <si>
    <t>这是一个机构的电话号码，其奇特的别名包括：“自动餐厅”、“鸟乐园”、“罐头厂”、“猫砂盒”、“除虱器”、“易去”、“再见，母亲”、“快乐流氓”、“速吻”、“幸运皮埃尔”、“羊浸剂”、“华玲搅拌机”、“不再哭”和“何必担心？”</t>
  </si>
  <si>
    <t>这个号码属于一个机构，这个机构的别名包络：自动机、“鸟地”、“罐头厂”、“猫箱”、“祛虱剂”、“轻松去”、“再见，母亲”、“快乐傻瓜”、“吻我快速”、“好运皮埃尔”、“羊浸”、“威灵搅拌机”、“不再哭泣”和“何必担心？”</t>
  </si>
  <si>
    <t>它是一个机构的电话号码，这个机构的奇特别名包括：“自动售货机”、“鸟园”、“罐头厂”、“猫窝”、“除虱器”、“轻松去”、“再见，母亲”、“快乐流氓”、“快吻我”、“幸运皮埃尔”、“羊浸”、“华林搅拌机”、“不再哭泣”和“何必担心？”</t>
  </si>
  <si>
    <t>那是一个机构的电话号码，其富有想象力的别名包括：“自动售货机”，“鸟乐园”，“罐头厂”，“猫沙盒”，“除虱器”，“易走”，“再见，妈”，“快乐流氓”，“快快亲我”，“幸运皮埃尔”，“羊浸”，“惠而浦搅拌机”，“不再哭泣”和“何必担忧？”</t>
  </si>
  <si>
    <t>这是一个机构的电话号码，拥有许多奇特的昵称，包括：“自动餐厅”，“鸟之国”，“罐头厂”，“猫砂盒”，“除虱器”，“好走”，“再见，母亲”，“快乐的恶作剧者”，“快吻我”，“幸运皮埃尔”，“羊浸池”，“华灵搅拌机”，“不要再哭”和“何必忧虑？”。</t>
  </si>
  <si>
    <t>那是一个机构的电话号码，这个机构有许多富有想象力的别名，比如：“自动餐厅”、“鸟之地”、“罐头厂”、“猫窝”、“除虱场”、“轻松走”、“再见，妈妈”、“快乐捣蛋鬼”、“速吻亭”、“幸运皮埃尔”、“羊浸液”、“华林搅拌器”、“不再哭泣”和“何必忧愁？”</t>
  </si>
  <si>
    <t>这是一个机构的电话号码，其奇特的别名包括：“自动机”、“鸟园”、“罐头厂”、“猫箱”、“除虱器”、“随和”、“再见，妈妈”、“快乐流氓”、“快吻我”、“幸运皮埃尔”、“羊脂”、“沃林搅拌机”、“不再哭泣”和“何必担心”</t>
  </si>
  <si>
    <t>Easy-go</t>
  </si>
  <si>
    <t>Good-by, Mother</t>
  </si>
  <si>
    <t>Kiss-me-quick</t>
  </si>
  <si>
    <t>Weep-no-more</t>
  </si>
  <si>
    <t>Why Worry?</t>
  </si>
  <si>
    <t>"To be or not to be" was the telephone number of the municipal gas chambers of the Federal Bureau of Termination.</t>
  </si>
  <si>
    <t>"To be or not to be"</t>
  </si>
  <si>
    <r>
      <rPr>
        <sz val="11"/>
        <color rgb="FF000000"/>
        <rFont val="Georgia"/>
        <family val="1"/>
        <charset val="1"/>
      </rPr>
      <t>“To be or not to be”</t>
    </r>
    <r>
      <rPr>
        <sz val="11"/>
        <color rgb="FF000000"/>
        <rFont val="Noto Sans CJK SC"/>
        <family val="2"/>
        <charset val="1"/>
      </rPr>
      <t>是联邦终止局市政毒气室的电话号码。</t>
    </r>
  </si>
  <si>
    <t>生存还是毁灭是联邦终结局的市政煤气室的电话号码。</t>
  </si>
  <si>
    <r>
      <rPr>
        <sz val="11"/>
        <color rgb="FF000000"/>
        <rFont val="Georgia"/>
        <family val="1"/>
        <charset val="1"/>
      </rPr>
      <t xml:space="preserve">“To be or not to be” </t>
    </r>
    <r>
      <rPr>
        <sz val="11"/>
        <color rgb="FF000000"/>
        <rFont val="Noto Sans CJK SC"/>
        <family val="2"/>
        <charset val="1"/>
      </rPr>
      <t>是联邦终止局市政毒气室的电话号码。</t>
    </r>
  </si>
  <si>
    <t>“存在还是不存在”是联邦终止局市政毒气室的电话号码。</t>
  </si>
  <si>
    <t>“生存或毁灭”是联邦终止局市政毒气室的电话号码。</t>
  </si>
  <si>
    <t>“生存还是毁灭”是联邦终结局市政毒气室的电话号码。</t>
  </si>
  <si>
    <t>"Messy business, Grandpa.</t>
  </si>
  <si>
    <t>Messy business, Granpa</t>
  </si>
  <si>
    <t>这可是个麻烦事儿，爷爷。</t>
  </si>
  <si>
    <t>麻烦的事，爷爷。</t>
  </si>
  <si>
    <t>麻烦事，爷爷。</t>
  </si>
  <si>
    <t>麻烦啊，爷爷。</t>
  </si>
  <si>
    <t>麻烦事啊，爷爷。</t>
  </si>
  <si>
    <t>事情弄得这么乱，爷爷。</t>
  </si>
  <si>
    <t>这活儿很麻烦，爷爷。</t>
  </si>
  <si>
    <t>The painter expressed with an obscenity his lack of concern for the tribulations of his survivors.</t>
  </si>
  <si>
    <t>expressed with an obscenity</t>
  </si>
  <si>
    <t>画家用一句粗话表达了他对自己死后留下的人们所遭受痛苦的不关心。</t>
  </si>
  <si>
    <t>画家用一个污言表达了对后代困境的漠不关心。</t>
  </si>
  <si>
    <t>画家用一句粗话表达了他对幸存者困境的漠不关心。</t>
  </si>
  <si>
    <t>画家用一个脏话表达了他对自己幸存者困境的漠不关心。</t>
  </si>
  <si>
    <t>画家用一句脏话表达了他对幸存者苦难的漠不关心。</t>
  </si>
  <si>
    <t>画家用粗俗的言辞表达了他对幸存者困境的漠不关心。</t>
  </si>
  <si>
    <t>画家用粗俗的语言表达了他对幸存者困境的不屑一顾。</t>
  </si>
  <si>
    <t>A coarse, formidable woman strode into the waiting room on spike heels.</t>
  </si>
  <si>
    <t>coarse, formidable woman</t>
  </si>
  <si>
    <t>一个粗犷、强悍的女人踩着尖细高跟鞋阔步走进候诊室。</t>
  </si>
  <si>
    <t>一个穿着尖头高跟鞋的粗壮女子走进等候室。</t>
  </si>
  <si>
    <t>一个粗犷而强悍的女人踩着尖头高跟鞋大步走进候诊室。</t>
  </si>
  <si>
    <t>一个粗壮而令人生畏的女人踩着尖头高跟鞋大步走进候诊室。</t>
  </si>
  <si>
    <t>一个粗犷而令人敬畏的女人踩着尖细的高跟鞋大步走进了候诊室。</t>
  </si>
  <si>
    <t>一个粗犷而威严的女人踩着尖高跟鞋大步走进候诊室。</t>
  </si>
  <si>
    <t>一个粗犷、可怕的女人穿着尖头高跟鞋大步走进候诊室。</t>
  </si>
  <si>
    <t>The medallion on her purple musette bag was the seal of the Service Division of the Federal Bureau of Termination, an eagle perched on a turnstile.</t>
  </si>
  <si>
    <t>musette bag</t>
  </si>
  <si>
    <t>她紫色单肩包上的奖章是联邦终止局服务部的徽章，一只鹰停在旋转栅门上。</t>
  </si>
  <si>
    <t>她紫色的小包上的徽章是联邦终结局服务部的印章，一只鹰栖息在旋转门上。</t>
  </si>
  <si>
    <t>她紫色单肩包上的徽章是联邦终止局服务部的印章，一只鹰栖息在旋转栅门上。</t>
  </si>
  <si>
    <t>她紫色挎包上的徽章是联邦终止局服务部的印章，一个鹰栖息在旋转栅门上。</t>
  </si>
  <si>
    <t>她紫色肩包上的徽章是联邦终结局服务部的印章，一个鹰栖息在旋转门上。</t>
  </si>
  <si>
    <t>她紫色单肩背包上的徽章是联邦终结局服务部的印章，印刻着一只栖息在旋转栅门上的老鹰。</t>
  </si>
  <si>
    <t>她紫色挎包上的徽章是联邦死刑局服务部的印章，上面是一只栖息在旋转栅门上的老鹰。</t>
  </si>
  <si>
    <t>"A lot would depend on what your business was," he said.</t>
  </si>
  <si>
    <t>what your business was</t>
  </si>
  <si>
    <t>“很多会取决于你的生意是什么，”他说。</t>
  </si>
  <si>
    <t>“这要取决于你的事务是什么，”他说。</t>
  </si>
  <si>
    <t>“这在很大程度上取决于你的业务是什么，”他说。</t>
  </si>
  <si>
    <t>“很多事情取决于你的业务是什么，”他说。</t>
  </si>
  <si>
    <t>“这很大程度上取决于你的工作是什么，”他说。</t>
  </si>
  <si>
    <t>“这要取决于你的生意是什么，”他说</t>
  </si>
  <si>
    <t>“这取决于你的职业，”他说</t>
  </si>
  <si>
    <t>"And you dunk people," he said.</t>
  </si>
  <si>
    <t>dunk people</t>
  </si>
  <si>
    <t>“你还将人们浸入水中，”他说。</t>
  </si>
  <si>
    <t>“然后你是把人们给浸泡在水中，”他说。</t>
  </si>
  <si>
    <t>“你还把人按进水里，”他说。</t>
  </si>
  <si>
    <t>“你还把人摁进水里，”他说。</t>
  </si>
  <si>
    <t>“你还会把人浸到水里，”他说。</t>
  </si>
  <si>
    <t>“你还把别人按进水里呢，”他说。</t>
  </si>
  <si>
    <t>“你给人灌篮，”他说。</t>
  </si>
  <si>
    <t>You're entitled to be immortalized.</t>
  </si>
  <si>
    <t>entitled to be immortalized</t>
  </si>
  <si>
    <t>你有资格被不朽化。</t>
  </si>
  <si>
    <t>你有资格变为不朽。</t>
  </si>
  <si>
    <t>你有资格被永生化。</t>
  </si>
  <si>
    <t>你有权被永生化。</t>
  </si>
  <si>
    <t>你有资格被永垂不朽。</t>
  </si>
  <si>
    <t>你有权永垂不朽。</t>
  </si>
  <si>
    <t>"Gee," she said, "they're all the same to me."</t>
  </si>
  <si>
    <t>Gee</t>
  </si>
  <si>
    <t>“天哪，”她说，“对我来说，它们都一样。</t>
  </si>
  <si>
    <t>“唉，”她说，“对我来说他们都一样。</t>
  </si>
  <si>
    <t>“天哪，”她说，“对我来说它们都一样。</t>
  </si>
  <si>
    <t>“哎，”她说，“对我来说它们都一样。</t>
  </si>
  <si>
    <t>“唉，”她说，“对我来说它们都差不多。</t>
  </si>
  <si>
    <t>“天哪，”她说，“对我来说都一样。</t>
  </si>
  <si>
    <t>"A body's a body, eh?" he said, "All righty.</t>
  </si>
  <si>
    <t>A body's a body, eh?</t>
  </si>
  <si>
    <t>“身体就是身体，是吧？”他说。“好的。</t>
  </si>
  <si>
    <t>”身体就是身体，是吧？”他说。“好的。</t>
  </si>
  <si>
    <t>“身体就是身体，对吧？”他说。“好的。</t>
  </si>
  <si>
    <t>“身体就是身体，对吧？”他说。“好吧，</t>
  </si>
  <si>
    <t>“身子就是身子，对吧？”他说，“好的</t>
  </si>
  <si>
    <t>“身体就是身体，对吧？”他说，“好吧。</t>
  </si>
  <si>
    <t>He indicated a faceless figure of a woman who was carrying dried stalks to a trash-burner.</t>
  </si>
  <si>
    <t>faceless figure</t>
  </si>
  <si>
    <t>他指着一个没有面孔的女人，她正把干枯的秸秆搬到一个垃圾焚烧炉。</t>
  </si>
  <si>
    <t>他指着壁画中一位正把干树枝朝烧垃圾的女人。</t>
  </si>
  <si>
    <t>他指着一个没有面孔的女人，她正把干枯的茎秆搬到垃圾焚烧炉。</t>
  </si>
  <si>
    <t>他指向一个没有脸的女人雕像，她正拿着干枝条走向焚烧炉。</t>
  </si>
  <si>
    <t>他指向一个没有面孔的女人，她正在把干枯的秸秆运到垃圾焚烧炉。</t>
  </si>
  <si>
    <t>他说着指向一个没有五官的女人，她正拿着干枯的秸秆走向垃圾焚烧炉。</t>
  </si>
  <si>
    <t>他指着画中一个没有脸的女人，她正把干草秆扔进垃圾焚烧炉。</t>
  </si>
  <si>
    <t>"Well," said Leora Duncan, "that's more the disposal people, isn't it?</t>
  </si>
  <si>
    <t>disposal people</t>
  </si>
  <si>
    <r>
      <rPr>
        <sz val="11"/>
        <color rgb="FF000000"/>
        <rFont val="Noto Sans CJK SC"/>
        <family val="2"/>
        <charset val="1"/>
      </rPr>
      <t>“嗯，”莉奥拉</t>
    </r>
    <r>
      <rPr>
        <sz val="11"/>
        <color rgb="FF000000"/>
        <rFont val="Georgia"/>
        <family val="1"/>
        <charset val="1"/>
      </rPr>
      <t>·</t>
    </r>
    <r>
      <rPr>
        <sz val="11"/>
        <color rgb="FF000000"/>
        <rFont val="Noto Sans CJK SC"/>
        <family val="2"/>
        <charset val="1"/>
      </rPr>
      <t>邓肯说，“那更像是处理人员的工作，不是吗？</t>
    </r>
  </si>
  <si>
    <r>
      <rPr>
        <sz val="11"/>
        <color rgb="FF000000"/>
        <rFont val="Noto Sans CJK SC"/>
        <family val="2"/>
        <charset val="1"/>
      </rPr>
      <t>“嗯，”莉奥拉</t>
    </r>
    <r>
      <rPr>
        <sz val="11"/>
        <color rgb="FF000000"/>
        <rFont val="Georgia"/>
        <family val="1"/>
        <charset val="1"/>
      </rPr>
      <t>·</t>
    </r>
    <r>
      <rPr>
        <sz val="11"/>
        <color rgb="FF000000"/>
        <rFont val="Noto Sans CJK SC"/>
        <family val="2"/>
        <charset val="1"/>
      </rPr>
      <t>邓肯说，“那更像是处理垃圾的，不是吗？</t>
    </r>
  </si>
  <si>
    <r>
      <rPr>
        <sz val="11"/>
        <color rgb="FF000000"/>
        <rFont val="Noto Sans CJK SC"/>
        <family val="2"/>
        <charset val="1"/>
      </rPr>
      <t>“嗯，”莉奥拉</t>
    </r>
    <r>
      <rPr>
        <sz val="11"/>
        <color rgb="FF000000"/>
        <rFont val="Georgia"/>
        <family val="1"/>
        <charset val="1"/>
      </rPr>
      <t>·</t>
    </r>
    <r>
      <rPr>
        <sz val="11"/>
        <color rgb="FF000000"/>
        <rFont val="Noto Sans CJK SC"/>
        <family val="2"/>
        <charset val="1"/>
      </rPr>
      <t>邓肯说，“那是处理人员的工作，不是吗？</t>
    </r>
  </si>
  <si>
    <r>
      <rPr>
        <sz val="11"/>
        <color rgb="FF000000"/>
        <rFont val="Noto Sans CJK SC"/>
        <family val="2"/>
        <charset val="1"/>
      </rPr>
      <t>“嗯，”莉奥拉</t>
    </r>
    <r>
      <rPr>
        <sz val="11"/>
        <color rgb="FF000000"/>
        <rFont val="Georgia"/>
        <family val="1"/>
        <charset val="1"/>
      </rPr>
      <t>·</t>
    </r>
    <r>
      <rPr>
        <sz val="11"/>
        <color rgb="FF000000"/>
        <rFont val="Noto Sans CJK SC"/>
        <family val="2"/>
        <charset val="1"/>
      </rPr>
      <t>邓肯说，“那更像是废物处理人员的工作，不是吗？</t>
    </r>
  </si>
  <si>
    <r>
      <rPr>
        <sz val="11"/>
        <color rgb="FF000000"/>
        <rFont val="Noto Sans CJK SC"/>
        <family val="2"/>
        <charset val="1"/>
      </rPr>
      <t>“嗯，”莉奥拉</t>
    </r>
    <r>
      <rPr>
        <sz val="11"/>
        <color rgb="FF000000"/>
        <rFont val="Georgia"/>
        <family val="1"/>
        <charset val="1"/>
      </rPr>
      <t>·</t>
    </r>
    <r>
      <rPr>
        <sz val="11"/>
        <color rgb="FF000000"/>
        <rFont val="Noto Sans CJK SC"/>
        <family val="2"/>
        <charset val="1"/>
      </rPr>
      <t>邓肯说，“那应该是丢弃部门的事，对吧？</t>
    </r>
  </si>
  <si>
    <r>
      <rPr>
        <sz val="11"/>
        <color rgb="FF000000"/>
        <rFont val="Noto Sans CJK SC"/>
        <family val="2"/>
        <charset val="1"/>
      </rPr>
      <t>“嗯，”莱奥拉</t>
    </r>
    <r>
      <rPr>
        <sz val="11"/>
        <color rgb="FF000000"/>
        <rFont val="Georgia"/>
        <family val="1"/>
        <charset val="1"/>
      </rPr>
      <t>·</t>
    </r>
    <r>
      <rPr>
        <sz val="11"/>
        <color rgb="FF000000"/>
        <rFont val="Noto Sans CJK SC"/>
        <family val="2"/>
        <charset val="1"/>
      </rPr>
      <t>邓肯说，“这更像处理垃圾的人，不是吗？</t>
    </r>
  </si>
  <si>
    <t>The painter clapped his hands in mock delight.</t>
  </si>
  <si>
    <t>in mock delight</t>
  </si>
  <si>
    <t>画家假装高兴地拍了拍手。</t>
  </si>
  <si>
    <t>画家以假喜悦拍手。</t>
  </si>
  <si>
    <t>画家假装欣喜地拍了拍手</t>
  </si>
  <si>
    <t>画家假装高兴地拍手。</t>
  </si>
  <si>
    <t>Of course the sheave-carrier is wrong for a hostess!</t>
  </si>
  <si>
    <t>sheave-carrier</t>
  </si>
  <si>
    <t>当然，捆束工不适合作为女主人！</t>
  </si>
  <si>
    <t>当然，运载屁股的女人不适合主持人！</t>
  </si>
  <si>
    <t>当然，捆扎者不适合做女主人！</t>
  </si>
  <si>
    <t>当然，把收割机作为女主人是错误的！</t>
  </si>
  <si>
    <t>当然，捆绑机不适合当女主人！</t>
  </si>
  <si>
    <t>当然，抱谷束的人不适合做女主人！</t>
  </si>
  <si>
    <t>当然，女主人不适合做搬运工！</t>
  </si>
  <si>
    <t>A snipper, a pruner—that's more your line."</t>
  </si>
  <si>
    <t>a pruner</t>
  </si>
  <si>
    <t>修枝工、剪枝工——这更适合你。</t>
  </si>
  <si>
    <t>一个修剪者，那才是你的角色。</t>
  </si>
  <si>
    <t>剪枝者、修剪者——这才更适合你。</t>
  </si>
  <si>
    <t>剪枝机、修剪器——这更适合你。</t>
  </si>
  <si>
    <t>一个剪枝工或修枝工——这才是你的路子。</t>
  </si>
  <si>
    <t>一个修剪者，剪枝者——这才适合你的风格。</t>
  </si>
  <si>
    <t>剪枝工、修枝工更适合你。</t>
  </si>
  <si>
    <t>"Gosh—" she said, and she blushed and became humble—"that—that puts me right next to Dr. Hitz."</t>
  </si>
  <si>
    <t>Gosh</t>
  </si>
  <si>
    <t>天哪——”她说着，脸红了，变得谦逊起来——“那——那就让我紧挨着希茨博士了。”</t>
  </si>
  <si>
    <t>“天哪——”她说，羞涩地脸红了，变得谦恭，“那让我正好靠着希茨医生。”</t>
  </si>
  <si>
    <t>“天哪——”她说，她脸红了，变得谦逊起来——“那——那让我紧挨着希茨医生。”</t>
  </si>
  <si>
    <t>“天啊——”她说，她脸红了，变得谦逊起来——“那——那让我紧挨着希茨医生。”</t>
  </si>
  <si>
    <t>她说：“天哪——”然后她脸红了，变得谦逊起来——“那——那让我正好在希茨博士旁边。”</t>
  </si>
  <si>
    <t>“天啊——”她说道，脸红了起来，显得十分谦逊——“这样一来，我就紧挨着希茨医生了。”</t>
  </si>
  <si>
    <t>“天哪——”她说，她脸红了，变得谦虚起来，“这——这让我和希茨博士并列了。”</t>
  </si>
  <si>
    <t>"Good gravy, no!" she said.</t>
  </si>
  <si>
    <t>Good gravy</t>
  </si>
  <si>
    <t>“天啊，不会吧！”她说</t>
  </si>
  <si>
    <t>“天哪，不！”她说。</t>
  </si>
  <si>
    <t>“天啊，当然不是！”她说。</t>
  </si>
  <si>
    <t>“天啊，不！”她说道。</t>
  </si>
  <si>
    <t>“天哪，不！”她说</t>
  </si>
  <si>
    <t>He was seven feet tall, and he boomed with importance, accomplishments, and the joy of living.</t>
  </si>
  <si>
    <t>seven feet tall</t>
  </si>
  <si>
    <t>他身高七英尺，浑身散发着重要性、成就感和生活的喜悦。</t>
  </si>
  <si>
    <t xml:space="preserve">两个高大的人，随着荣誉、成就和生活的愉悦而奔腾。
</t>
  </si>
  <si>
    <t>他身高七英尺，充满了重要感、成就感和生活的喜悦。</t>
  </si>
  <si>
    <t>他身高七英尺，充满了重要感、成就感，以及生活的乐趣。</t>
  </si>
  <si>
    <t>他身高七英尺，声音洪亮，充满了重要感、成就感，以及生活的喜悦。</t>
  </si>
  <si>
    <t>他身高七英尺，气势非凡，谈吐间流露出成就感和生活的乐趣。</t>
  </si>
  <si>
    <t>She was exclaiming over the legal implications of triplets.</t>
  </si>
  <si>
    <t>exclaiming over the legal implications of triplets</t>
  </si>
  <si>
    <t>她在惊叹三胞胎的法律影响。</t>
  </si>
  <si>
    <t>她感慨法令对三胞胎的影响。</t>
  </si>
  <si>
    <t>她正在感叹三胞胎的法律影响。</t>
  </si>
  <si>
    <t>她在感叹三胞胎在法律上的影响。</t>
  </si>
  <si>
    <t>“三胞胎！”她说。她是在为三胞胎的法律影响感到惊讶。</t>
  </si>
  <si>
    <t>她是在感叹三胞胎所带来的法律影响。</t>
  </si>
  <si>
    <t>她正在惊叹三胞胎的法律意义。</t>
  </si>
  <si>
    <t>"Last I heard," said Dr. Hitz, "they had one, and were trying to scrape another two up."</t>
  </si>
  <si>
    <t>to scrape another two up</t>
  </si>
  <si>
    <t>“据我所知，”希茨博士说，“他们已经有一个了，正设法再筹集两个。”</t>
  </si>
  <si>
    <t>“我听说的最后消息是，”希茨医生说，“他们找到一个，还在竭力找另两个。”</t>
  </si>
  <si>
    <t>“据我所知，”希茨博士说，“他们有一个，正在设法再凑两个。”</t>
  </si>
  <si>
    <t>“据我所知，”希茨博士说，“他们有一个，并正在设法凑齐另外两个。”</t>
  </si>
  <si>
    <t>“据我最后听到的消息，”希茨博士说，“他们已经有一个了，正在设法再凑两个。”</t>
  </si>
  <si>
    <t>“我上次听说，”希茨博士说道，“他们已经有一个，正努力凑齐另外两个。”</t>
  </si>
  <si>
    <r>
      <rPr>
        <sz val="11"/>
        <color rgb="FF000000"/>
        <rFont val="Noto Sans CJK SC"/>
        <family val="2"/>
        <charset val="1"/>
      </rPr>
      <t>“据我所知，”</t>
    </r>
    <r>
      <rPr>
        <sz val="11"/>
        <color rgb="FF000000"/>
        <rFont val="Georgia"/>
        <family val="1"/>
        <charset val="1"/>
      </rPr>
      <t>Hitz</t>
    </r>
    <r>
      <rPr>
        <sz val="11"/>
        <color rgb="FF000000"/>
        <rFont val="Noto Sans CJK SC"/>
        <family val="2"/>
        <charset val="1"/>
      </rPr>
      <t>医生说，“他们有一位，正在努力再找两位。”</t>
    </r>
  </si>
  <si>
    <t>Nothing but singles going through today, unless somebody called in after I left.</t>
  </si>
  <si>
    <t>singles going through</t>
  </si>
  <si>
    <t>今天只有单独的预约，除非有人在我离开后打电话来了。</t>
  </si>
  <si>
    <t>今天除了孤单的人没出产，除非我走之后有人打电话。</t>
  </si>
  <si>
    <t>今天只有单个预约，除非有人在我离开后打电话过来。</t>
  </si>
  <si>
    <t>今天只有单号预约，除非有人在我离开后打电话进来。</t>
  </si>
  <si>
    <t>今天只有单独预约的人，除非我走后有人打电话来。</t>
  </si>
  <si>
    <t>今天只有单独预约，除非在我离开后有人打电话来。</t>
  </si>
  <si>
    <t>今天只有单身人士来就诊，除非我离开后有人打电话来。</t>
  </si>
  <si>
    <t>He raised his right hand, looked at a spot on the wall, gave a hoarsely wretched chuckle.</t>
  </si>
  <si>
    <t>hoarsely wretched chuckle</t>
  </si>
  <si>
    <t>他举起右手，盯着墙上的一个点，发出了一声沙哑凄惨的轻笑。</t>
  </si>
  <si>
    <t>他举起右手，看着墙上的一个点，嘶哑可笑地。</t>
  </si>
  <si>
    <t>他举起右手，看着墙上的一个点，发出一声沙哑而凄惨的笑声。</t>
  </si>
  <si>
    <t>他举起右手，看着墙上的一个点，发出嘶哑而凄惨的笑声。</t>
  </si>
  <si>
    <t>他举起右手，看着墙上的一个点，发出一阵沙哑而痛苦的笑声。</t>
  </si>
  <si>
    <t>他抬起右手，盯着墙上的一个点，发出嘶哑而悲惨的笑声。</t>
  </si>
  <si>
    <t xml:space="preserve">他举起右手，看着墙上的一个点，发出沙哑而凄凉的轻笑。 </t>
  </si>
  <si>
    <t>"I think it's perfectly keen," said Wehling tautly.</t>
  </si>
  <si>
    <t>it's perflect keen</t>
  </si>
  <si>
    <t>“我觉得这完全很好，”威灵紧张地说道。</t>
  </si>
  <si>
    <t>“我觉得挺好，”韦灵紧张地说。</t>
  </si>
  <si>
    <t>“我觉得这非常好，”韦林紧张地说。</t>
  </si>
  <si>
    <t>“我认为这再好不过了，”韦林紧张地说。</t>
  </si>
  <si>
    <t>“我觉得这简直太棒了，”韦林紧绷地说。</t>
  </si>
  <si>
    <t>“我觉得这真是个绝妙的主意，”韦林紧绷地说道。</t>
  </si>
  <si>
    <t>“我认为这非常明智，”韦灵绷着脸说。</t>
  </si>
  <si>
    <t>tautly</t>
  </si>
  <si>
    <t>"I should have said, 'Ethical Suicide Studios,'" he said.</t>
  </si>
  <si>
    <t>Ethical Suicide Studios</t>
  </si>
  <si>
    <t>“我应该说‘伦理自杀工作室’，”他说。</t>
  </si>
  <si>
    <r>
      <rPr>
        <sz val="11"/>
        <color rgb="FF000000"/>
        <rFont val="Noto Sans CJK SC"/>
        <family val="2"/>
        <charset val="1"/>
      </rPr>
      <t>我应称为‘伦理自杀工作室。</t>
    </r>
    <r>
      <rPr>
        <sz val="11"/>
        <color rgb="FF000000"/>
        <rFont val="Georgia"/>
        <family val="1"/>
        <charset val="1"/>
      </rPr>
      <t>'”</t>
    </r>
    <r>
      <rPr>
        <sz val="11"/>
        <color rgb="FF000000"/>
        <rFont val="Noto Sans CJK SC"/>
        <family val="2"/>
        <charset val="1"/>
      </rPr>
      <t>希茨说。</t>
    </r>
  </si>
  <si>
    <t>“我应该说‘伦理自杀工作室’”，他说。</t>
  </si>
  <si>
    <t>“我应该说‘道德自杀工作室’，”他说。</t>
  </si>
  <si>
    <t>“我应该说‘道德自杀馆’，”他说。</t>
  </si>
  <si>
    <t>“我应该说‘伦理自杀工作室’。”他说。</t>
  </si>
  <si>
    <t>"It's only death," he said to her as she fell.</t>
  </si>
  <si>
    <t>It's only death</t>
  </si>
  <si>
    <r>
      <rPr>
        <sz val="11"/>
        <color rgb="FF000000"/>
        <rFont val="Georgia"/>
        <family val="1"/>
        <charset val="1"/>
      </rPr>
      <t>"</t>
    </r>
    <r>
      <rPr>
        <sz val="11"/>
        <color rgb="FF000000"/>
        <rFont val="Noto Sans CJK SC"/>
        <family val="2"/>
        <charset val="1"/>
      </rPr>
      <t>这只是死亡而已，</t>
    </r>
    <r>
      <rPr>
        <sz val="11"/>
        <color rgb="FF000000"/>
        <rFont val="Georgia"/>
        <family val="1"/>
        <charset val="1"/>
      </rPr>
      <t>"</t>
    </r>
    <r>
      <rPr>
        <sz val="11"/>
        <color rgb="FF000000"/>
        <rFont val="Noto Sans CJK SC"/>
        <family val="2"/>
        <charset val="1"/>
      </rPr>
      <t>他在她倒下时对她说。</t>
    </r>
  </si>
  <si>
    <t>“只是死亡”他对她说，落。</t>
  </si>
  <si>
    <t>“这只是死亡，”她倒下时他说。</t>
  </si>
  <si>
    <t>“这不过是死亡，”她倒下时他对她说。</t>
  </si>
  <si>
    <r>
      <rPr>
        <sz val="11"/>
        <color rgb="FF000000"/>
        <rFont val="Georgia"/>
        <family val="1"/>
        <charset val="1"/>
      </rPr>
      <t>"</t>
    </r>
    <r>
      <rPr>
        <sz val="11"/>
        <color rgb="FF000000"/>
        <rFont val="Noto Sans CJK SC"/>
        <family val="2"/>
        <charset val="1"/>
      </rPr>
      <t>这只是死亡而已，</t>
    </r>
    <r>
      <rPr>
        <sz val="11"/>
        <color rgb="FF000000"/>
        <rFont val="Georgia"/>
        <family val="1"/>
        <charset val="1"/>
      </rPr>
      <t>"</t>
    </r>
    <r>
      <rPr>
        <sz val="11"/>
        <color rgb="FF000000"/>
        <rFont val="Noto Sans CJK SC"/>
        <family val="2"/>
        <charset val="1"/>
      </rPr>
      <t>她倒下时他对她说。</t>
    </r>
  </si>
  <si>
    <r>
      <rPr>
        <sz val="11"/>
        <color rgb="FF000000"/>
        <rFont val="Georgia"/>
        <family val="1"/>
        <charset val="1"/>
      </rPr>
      <t>"</t>
    </r>
    <r>
      <rPr>
        <sz val="11"/>
        <color rgb="FF000000"/>
        <rFont val="Noto Sans CJK SC"/>
        <family val="2"/>
        <charset val="1"/>
      </rPr>
      <t>不过是死亡而已。</t>
    </r>
    <r>
      <rPr>
        <sz val="11"/>
        <color rgb="FF000000"/>
        <rFont val="Georgia"/>
        <family val="1"/>
        <charset val="1"/>
      </rPr>
      <t>"</t>
    </r>
    <r>
      <rPr>
        <sz val="11"/>
        <color rgb="FF000000"/>
        <rFont val="Noto Sans CJK SC"/>
        <family val="2"/>
        <charset val="1"/>
      </rPr>
      <t>她倒下时，他对她说道。</t>
    </r>
  </si>
  <si>
    <t>“这只是死亡，”她倒下时他对她说。</t>
  </si>
  <si>
    <t>The painter pondered the mournful puzzle of life demanding to be born and, once born, demanding to be fruitful ... to multiply and to live as long as possible—to do all that on a very small planet that would have to last forever.</t>
  </si>
  <si>
    <t>the mournful puzzle of life</t>
  </si>
  <si>
    <t>画家思索着生命哀伤的谜题，生命要求出生，而一旦出生，就要求繁衍生息……繁殖并尽可能长久地活着——要在一个必须永远存在的小小星球上做到这一切。</t>
  </si>
  <si>
    <r>
      <rPr>
        <sz val="11"/>
        <color rgb="FF000000"/>
        <rFont val="Noto Sans CJK SC"/>
        <family val="2"/>
        <charset val="1"/>
      </rPr>
      <t>画家思索出生的苛求，并且生下来后需要繁，繁尽量长久，</t>
    </r>
    <r>
      <rPr>
        <sz val="11"/>
        <color rgb="FF000000"/>
        <rFont val="Georgia"/>
        <family val="1"/>
        <charset val="1"/>
      </rPr>
      <t>-</t>
    </r>
    <r>
      <rPr>
        <sz val="11"/>
        <color rgb="FF000000"/>
        <rFont val="Noto Sans CJK SC"/>
        <family val="2"/>
        <charset val="1"/>
      </rPr>
      <t>小星球越得永恒。</t>
    </r>
  </si>
  <si>
    <t>画家沉思着生命的悲哀谜题：生命要求诞生，一旦诞生，又要求结果……繁衍并尽可能长久地活着——要在一个必须永存的小小星球上做到这一切。</t>
  </si>
  <si>
    <t>画家沉思着生命的哀愁之谜——生命要求出生，一旦出生，又要求繁衍、繁殖并尽可能长久地生存——要在一个很小的星球上做到这一切，而这个星球必须永存。</t>
  </si>
  <si>
    <t>画家沉思着人生这个悲哀的谜题：生命要求诞生，而一旦诞生，又要求繁衍……繁殖并尽可能长久地活着——这一切都要在一个非常渺小但又必须永恒存在的星球上完成。</t>
  </si>
  <si>
    <t>画家沉思着人生的凄凉谜题：生命渴望诞生，而一旦诞生，又渴望结出硕果，繁衍生息，尽可能长久地活着——这些都要在一个非常渺小却必须永存的星球上实现。</t>
  </si>
  <si>
    <t>画家思考着生命的悲惨之谜：要求出生，出生后要求繁衍……繁殖并尽可能长寿——在一个必须永远存在的很小的星球上做这一切。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</si>
</sst>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rgb="FF000000"/>
      <name val="Aptos Narrow"/>
      <family val="2"/>
      <charset val="134"/>
    </font>
    <font>
      <sz val="11"/>
      <color rgb="FF000000"/>
      <name val="Georgia"/>
      <family val="1"/>
      <charset val="1"/>
    </font>
    <font>
      <sz val="11"/>
      <color rgb="FF000000"/>
      <name val="Noto Sans CJK SC"/>
      <family val="2"/>
      <charset val="1"/>
    </font>
  </fonts>
  <fills count="3">
    <fill>
      <patternFill patternType="none"/>
    </fill>
    <fill>
      <patternFill patternType="gray125"/>
    </fill>
    <fill>
      <patternFill patternType="solid">
        <fgColor rgb="FFE2F0D9"/>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2" fillId="0" borderId="0" xfId="0" applyFont="1" applyAlignment="1">
      <alignment vertical="center"/>
    </xf>
    <xf numFmtId="0" fontId="1" fillId="2" borderId="1" xfId="0" applyFont="1" applyFill="1" applyBorder="1" applyAlignment="1">
      <alignment vertical="top"/>
    </xf>
    <xf numFmtId="2" fontId="1" fillId="2" borderId="1" xfId="0" applyNumberFormat="1" applyFont="1" applyFill="1" applyBorder="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48576"/>
  <sheetViews>
    <sheetView tabSelected="1" zoomScaleNormal="100" workbookViewId="0">
      <pane xSplit="1" ySplit="1" topLeftCell="B2" activePane="bottomRight" state="frozen"/>
      <selection pane="topRight" activeCell="L1" sqref="L1"/>
      <selection pane="bottomLeft" activeCell="A35" sqref="A35"/>
      <selection pane="bottomRight" activeCell="V57" sqref="V57"/>
    </sheetView>
  </sheetViews>
  <sheetFormatPr defaultColWidth="8.5" defaultRowHeight="14.25"/>
  <cols>
    <col min="1" max="1" width="5.625" style="1" customWidth="1"/>
    <col min="2" max="2" width="16.375" style="1" customWidth="1"/>
    <col min="3" max="3" width="30.75" style="1" customWidth="1"/>
    <col min="4" max="4" width="4.75" style="1" customWidth="1"/>
    <col min="5" max="5" width="4.875" style="1" customWidth="1"/>
    <col min="6" max="6" width="7.375" style="1" customWidth="1"/>
    <col min="7" max="7" width="29.375" style="1" customWidth="1"/>
    <col min="8" max="8" width="4.75" style="1" customWidth="1"/>
    <col min="9" max="9" width="3.5" style="1" customWidth="1"/>
    <col min="10" max="10" width="6.25" style="1" customWidth="1"/>
    <col min="11" max="11" width="20.5" style="1" customWidth="1"/>
    <col min="12" max="12" width="4.75" style="1" customWidth="1"/>
    <col min="13" max="13" width="3.25" style="1" customWidth="1"/>
    <col min="14" max="14" width="6.25" style="1" customWidth="1"/>
    <col min="15" max="15" width="20.5" style="1" customWidth="1"/>
    <col min="16" max="16" width="4.75" style="1" customWidth="1"/>
    <col min="17" max="17" width="3.75" style="1" customWidth="1"/>
    <col min="18" max="18" width="6.25" style="1" customWidth="1"/>
    <col min="19" max="19" width="26.875" style="1" customWidth="1"/>
    <col min="20" max="20" width="4.25" style="1" customWidth="1"/>
    <col min="21" max="21" width="3.625" style="1" customWidth="1"/>
    <col min="22" max="22" width="4.625" style="1" customWidth="1"/>
    <col min="23" max="23" width="20.5" style="1" customWidth="1"/>
    <col min="24" max="24" width="4" style="1" customWidth="1"/>
    <col min="25" max="25" width="3.375" style="1" customWidth="1"/>
    <col min="26" max="26" width="6.25" style="1" customWidth="1"/>
    <col min="27" max="27" width="20" style="1" customWidth="1"/>
    <col min="28" max="28" width="4.25" style="1" customWidth="1"/>
    <col min="29" max="29" width="3.25" style="1" customWidth="1"/>
    <col min="30" max="30" width="5.125" style="1" customWidth="1"/>
    <col min="31" max="31" width="19.625" style="1" customWidth="1"/>
    <col min="32" max="33" width="4.75" style="1" customWidth="1"/>
    <col min="34" max="34" width="5.125" style="1" customWidth="1"/>
    <col min="35" max="1024" width="8.5" style="1"/>
  </cols>
  <sheetData>
    <row r="1" spans="1:42" ht="33.75" customHeight="1">
      <c r="A1" s="1" t="s">
        <v>0</v>
      </c>
      <c r="B1" s="1" t="s">
        <v>1</v>
      </c>
      <c r="C1" s="1" t="s">
        <v>2</v>
      </c>
      <c r="D1" s="1" t="s">
        <v>3</v>
      </c>
      <c r="E1" s="1" t="s">
        <v>4</v>
      </c>
      <c r="F1" s="1" t="s">
        <v>5</v>
      </c>
      <c r="G1" s="1" t="s">
        <v>6</v>
      </c>
      <c r="H1" s="1" t="s">
        <v>3</v>
      </c>
      <c r="I1" s="1" t="s">
        <v>4</v>
      </c>
      <c r="J1" s="1" t="s">
        <v>5</v>
      </c>
      <c r="K1" s="2" t="s">
        <v>7</v>
      </c>
      <c r="L1" s="1" t="s">
        <v>3</v>
      </c>
      <c r="M1" s="1" t="s">
        <v>4</v>
      </c>
      <c r="N1" s="1" t="s">
        <v>5</v>
      </c>
      <c r="O1" s="2" t="s">
        <v>8</v>
      </c>
      <c r="P1" s="1" t="s">
        <v>3</v>
      </c>
      <c r="Q1" s="1" t="s">
        <v>4</v>
      </c>
      <c r="R1" s="1" t="s">
        <v>5</v>
      </c>
      <c r="S1" s="2" t="s">
        <v>9</v>
      </c>
      <c r="T1" s="2"/>
      <c r="U1" s="2"/>
      <c r="V1" s="2"/>
      <c r="W1" s="2" t="s">
        <v>10</v>
      </c>
      <c r="X1" s="2"/>
      <c r="Y1" s="2"/>
      <c r="Z1" s="2"/>
      <c r="AA1" s="2" t="s">
        <v>11</v>
      </c>
      <c r="AB1" s="2"/>
      <c r="AC1" s="2"/>
      <c r="AD1" s="2"/>
      <c r="AE1" s="2"/>
      <c r="AF1" s="2"/>
      <c r="AG1" s="2"/>
      <c r="AH1" s="2"/>
      <c r="AI1" s="2"/>
      <c r="AJ1" s="2"/>
      <c r="AK1" s="2"/>
      <c r="AL1" s="2"/>
      <c r="AM1" s="2"/>
      <c r="AN1" s="2"/>
      <c r="AO1" s="2"/>
      <c r="AP1" s="2"/>
    </row>
    <row r="2" spans="1:42" ht="19.5" customHeight="1">
      <c r="A2" s="1" t="s">
        <v>12</v>
      </c>
      <c r="B2" s="1" t="s">
        <v>12</v>
      </c>
      <c r="C2" s="1" t="s">
        <v>13</v>
      </c>
      <c r="D2" s="1" t="s">
        <v>14</v>
      </c>
      <c r="E2" s="1">
        <v>1</v>
      </c>
      <c r="F2" s="1">
        <f>15</f>
        <v>15</v>
      </c>
      <c r="G2" s="3" t="s">
        <v>15</v>
      </c>
      <c r="H2" s="1" t="s">
        <v>16</v>
      </c>
      <c r="I2" s="1">
        <v>1</v>
      </c>
      <c r="J2" s="1">
        <v>15</v>
      </c>
      <c r="K2" s="2" t="s">
        <v>17</v>
      </c>
      <c r="L2" s="2" t="s">
        <v>16</v>
      </c>
      <c r="M2" s="2">
        <v>1</v>
      </c>
      <c r="N2" s="2">
        <v>15</v>
      </c>
      <c r="O2" s="1" t="s">
        <v>18</v>
      </c>
      <c r="P2" s="2" t="s">
        <v>14</v>
      </c>
      <c r="Q2" s="2">
        <v>1</v>
      </c>
      <c r="R2" s="2">
        <v>15</v>
      </c>
      <c r="S2" s="4" t="s">
        <v>19</v>
      </c>
      <c r="T2" s="2" t="s">
        <v>16</v>
      </c>
      <c r="U2" s="2">
        <v>1</v>
      </c>
      <c r="V2" s="2">
        <v>15</v>
      </c>
      <c r="W2" s="3" t="s">
        <v>20</v>
      </c>
      <c r="X2" s="2" t="s">
        <v>14</v>
      </c>
      <c r="Y2" s="2">
        <v>1</v>
      </c>
      <c r="Z2" s="2">
        <v>15</v>
      </c>
      <c r="AA2" s="2" t="s">
        <v>12</v>
      </c>
      <c r="AB2" s="2" t="s">
        <v>16</v>
      </c>
      <c r="AC2" s="2">
        <v>1</v>
      </c>
      <c r="AD2" s="2">
        <v>15</v>
      </c>
      <c r="AE2" s="2"/>
      <c r="AF2" s="2"/>
      <c r="AG2" s="2"/>
      <c r="AH2" s="2"/>
      <c r="AI2" s="2"/>
      <c r="AJ2" s="2"/>
      <c r="AK2" s="2"/>
      <c r="AL2" s="2"/>
      <c r="AN2" s="2"/>
      <c r="AO2" s="2"/>
      <c r="AP2" s="2"/>
    </row>
    <row r="3" spans="1:42" ht="19.5" customHeight="1">
      <c r="A3" s="1" t="s">
        <v>21</v>
      </c>
      <c r="B3" s="1" t="s">
        <v>22</v>
      </c>
      <c r="C3" s="3" t="s">
        <v>23</v>
      </c>
      <c r="D3" s="1" t="s">
        <v>24</v>
      </c>
      <c r="G3" s="3" t="s">
        <v>25</v>
      </c>
      <c r="H3" s="1" t="s">
        <v>16</v>
      </c>
      <c r="K3" s="4" t="s">
        <v>23</v>
      </c>
      <c r="L3" s="2" t="s">
        <v>24</v>
      </c>
      <c r="M3" s="2"/>
      <c r="N3" s="2"/>
      <c r="O3" s="4" t="s">
        <v>26</v>
      </c>
      <c r="P3" s="2" t="s">
        <v>24</v>
      </c>
      <c r="Q3" s="2"/>
      <c r="R3" s="2"/>
      <c r="S3" s="4" t="s">
        <v>26</v>
      </c>
      <c r="T3" s="2" t="s">
        <v>24</v>
      </c>
      <c r="U3" s="2"/>
      <c r="V3" s="2"/>
      <c r="W3" s="4" t="s">
        <v>27</v>
      </c>
      <c r="X3" s="2" t="s">
        <v>28</v>
      </c>
      <c r="Y3" s="2">
        <v>1</v>
      </c>
      <c r="Z3" s="2">
        <v>1</v>
      </c>
      <c r="AA3" s="4" t="s">
        <v>25</v>
      </c>
      <c r="AB3" s="2" t="s">
        <v>16</v>
      </c>
      <c r="AC3" s="2"/>
      <c r="AD3" s="2"/>
      <c r="AE3" s="2"/>
      <c r="AF3" s="2"/>
      <c r="AG3" s="2"/>
      <c r="AH3" s="2"/>
      <c r="AI3" s="2"/>
      <c r="AJ3" s="2"/>
      <c r="AK3" s="2"/>
      <c r="AL3" s="2"/>
      <c r="AM3" s="2"/>
      <c r="AN3" s="2"/>
      <c r="AO3" s="2"/>
      <c r="AP3" s="2"/>
    </row>
    <row r="4" spans="1:42" ht="19.5" customHeight="1">
      <c r="A4" s="1" t="s">
        <v>29</v>
      </c>
      <c r="B4" s="1" t="s">
        <v>30</v>
      </c>
      <c r="C4" s="3" t="s">
        <v>31</v>
      </c>
      <c r="D4" s="1" t="s">
        <v>16</v>
      </c>
      <c r="G4" s="3" t="s">
        <v>32</v>
      </c>
      <c r="H4" s="1" t="s">
        <v>33</v>
      </c>
      <c r="K4" s="4" t="s">
        <v>31</v>
      </c>
      <c r="L4" s="2" t="s">
        <v>16</v>
      </c>
      <c r="M4" s="2"/>
      <c r="N4" s="2"/>
      <c r="O4" s="4" t="s">
        <v>34</v>
      </c>
      <c r="P4" s="2" t="s">
        <v>16</v>
      </c>
      <c r="Q4" s="2"/>
      <c r="R4" s="2"/>
      <c r="S4" s="4" t="s">
        <v>31</v>
      </c>
      <c r="T4" s="2" t="s">
        <v>16</v>
      </c>
      <c r="U4" s="2"/>
      <c r="V4" s="2"/>
      <c r="W4" s="4" t="s">
        <v>35</v>
      </c>
      <c r="X4" s="2" t="s">
        <v>16</v>
      </c>
      <c r="Y4" s="2"/>
      <c r="Z4" s="2"/>
      <c r="AA4" s="4" t="s">
        <v>31</v>
      </c>
      <c r="AB4" s="2" t="s">
        <v>16</v>
      </c>
      <c r="AC4" s="2"/>
      <c r="AD4" s="2"/>
      <c r="AE4" s="2"/>
      <c r="AF4" s="2"/>
      <c r="AG4" s="2"/>
      <c r="AH4" s="2"/>
      <c r="AI4" s="2"/>
      <c r="AJ4" s="2"/>
      <c r="AK4" s="2"/>
      <c r="AL4" s="2"/>
      <c r="AM4" s="2"/>
      <c r="AN4" s="2"/>
      <c r="AO4" s="2"/>
      <c r="AP4" s="2"/>
    </row>
    <row r="5" spans="1:42" ht="19.5" customHeight="1">
      <c r="A5" s="1" t="s">
        <v>36</v>
      </c>
      <c r="B5" s="1" t="s">
        <v>37</v>
      </c>
      <c r="C5" s="3" t="s">
        <v>38</v>
      </c>
      <c r="D5" s="1" t="s">
        <v>16</v>
      </c>
      <c r="E5" s="1">
        <v>4</v>
      </c>
      <c r="F5" s="1">
        <f>1+1+1+1</f>
        <v>4</v>
      </c>
      <c r="G5" s="3" t="s">
        <v>39</v>
      </c>
      <c r="H5" s="1" t="s">
        <v>24</v>
      </c>
      <c r="I5" s="1">
        <v>3</v>
      </c>
      <c r="J5" s="1">
        <f>1+1+1</f>
        <v>3</v>
      </c>
      <c r="K5" s="4" t="s">
        <v>40</v>
      </c>
      <c r="L5" s="2" t="s">
        <v>16</v>
      </c>
      <c r="M5" s="2">
        <v>4</v>
      </c>
      <c r="N5" s="2">
        <f>1+1+1+1</f>
        <v>4</v>
      </c>
      <c r="O5" s="4" t="s">
        <v>40</v>
      </c>
      <c r="P5" s="2" t="s">
        <v>16</v>
      </c>
      <c r="Q5" s="2">
        <v>4</v>
      </c>
      <c r="R5" s="2">
        <f>1+1+1+1</f>
        <v>4</v>
      </c>
      <c r="S5" s="4" t="s">
        <v>41</v>
      </c>
      <c r="T5" s="2" t="s">
        <v>16</v>
      </c>
      <c r="U5" s="2">
        <v>2</v>
      </c>
      <c r="V5" s="2">
        <f>1+1</f>
        <v>2</v>
      </c>
      <c r="W5" s="4" t="s">
        <v>42</v>
      </c>
      <c r="X5" s="2" t="s">
        <v>16</v>
      </c>
      <c r="Y5" s="2">
        <v>2</v>
      </c>
      <c r="Z5" s="2">
        <f>1+1</f>
        <v>2</v>
      </c>
      <c r="AA5" s="4" t="s">
        <v>43</v>
      </c>
      <c r="AB5" s="2" t="s">
        <v>16</v>
      </c>
      <c r="AC5" s="2">
        <v>1</v>
      </c>
      <c r="AD5" s="2">
        <v>1</v>
      </c>
      <c r="AE5" s="2"/>
      <c r="AF5" s="2"/>
      <c r="AG5" s="2"/>
      <c r="AH5" s="2"/>
      <c r="AI5" s="2"/>
      <c r="AJ5" s="2"/>
      <c r="AK5" s="2"/>
      <c r="AL5" s="2"/>
      <c r="AM5" s="2"/>
      <c r="AN5" s="2"/>
      <c r="AO5" s="2"/>
      <c r="AP5" s="2"/>
    </row>
    <row r="6" spans="1:42" ht="19.5" customHeight="1">
      <c r="A6" s="1" t="s">
        <v>44</v>
      </c>
      <c r="B6" s="1" t="s">
        <v>45</v>
      </c>
      <c r="C6" s="3" t="s">
        <v>46</v>
      </c>
      <c r="D6" s="1" t="s">
        <v>16</v>
      </c>
      <c r="G6" s="3" t="s">
        <v>47</v>
      </c>
      <c r="H6" s="1" t="s">
        <v>16</v>
      </c>
      <c r="K6" s="4" t="s">
        <v>48</v>
      </c>
      <c r="L6" s="2" t="s">
        <v>16</v>
      </c>
      <c r="M6" s="2">
        <v>1</v>
      </c>
      <c r="N6" s="2">
        <v>1</v>
      </c>
      <c r="O6" s="4" t="s">
        <v>46</v>
      </c>
      <c r="P6" s="2" t="s">
        <v>16</v>
      </c>
      <c r="Q6" s="2"/>
      <c r="R6" s="2"/>
      <c r="S6" s="4" t="s">
        <v>49</v>
      </c>
      <c r="T6" s="2" t="s">
        <v>16</v>
      </c>
      <c r="U6" s="2"/>
      <c r="V6" s="2"/>
      <c r="W6" s="4" t="s">
        <v>50</v>
      </c>
      <c r="X6" s="2" t="s">
        <v>16</v>
      </c>
      <c r="Y6" s="2"/>
      <c r="Z6" s="2"/>
      <c r="AA6" s="4" t="s">
        <v>46</v>
      </c>
      <c r="AB6" s="2" t="s">
        <v>16</v>
      </c>
      <c r="AC6" s="2"/>
      <c r="AD6" s="2"/>
      <c r="AE6" s="2"/>
      <c r="AF6" s="2"/>
      <c r="AG6" s="2"/>
      <c r="AH6" s="2"/>
      <c r="AI6" s="2"/>
      <c r="AJ6" s="2"/>
      <c r="AK6" s="2"/>
      <c r="AL6" s="2"/>
      <c r="AM6" s="2"/>
      <c r="AN6" s="2"/>
      <c r="AO6" s="2"/>
      <c r="AP6" s="2"/>
    </row>
    <row r="7" spans="1:42" ht="19.5" customHeight="1">
      <c r="A7" s="1" t="s">
        <v>51</v>
      </c>
      <c r="B7" s="1" t="s">
        <v>52</v>
      </c>
      <c r="C7" s="3" t="s">
        <v>53</v>
      </c>
      <c r="D7" s="1" t="s">
        <v>16</v>
      </c>
      <c r="E7" s="1">
        <v>1</v>
      </c>
      <c r="F7" s="1">
        <f>1</f>
        <v>1</v>
      </c>
      <c r="G7" s="3" t="s">
        <v>54</v>
      </c>
      <c r="H7" s="1" t="s">
        <v>33</v>
      </c>
      <c r="K7" s="4" t="s">
        <v>55</v>
      </c>
      <c r="L7" s="2" t="s">
        <v>16</v>
      </c>
      <c r="M7" s="2">
        <v>1</v>
      </c>
      <c r="N7" s="2">
        <v>1</v>
      </c>
      <c r="O7" s="4" t="s">
        <v>56</v>
      </c>
      <c r="P7" s="2" t="s">
        <v>33</v>
      </c>
      <c r="Q7" s="2">
        <v>1</v>
      </c>
      <c r="R7" s="2">
        <v>1</v>
      </c>
      <c r="S7" s="4" t="s">
        <v>57</v>
      </c>
      <c r="T7" s="2" t="s">
        <v>33</v>
      </c>
      <c r="U7" s="2">
        <v>1</v>
      </c>
      <c r="V7" s="2">
        <v>1</v>
      </c>
      <c r="W7" s="4" t="s">
        <v>58</v>
      </c>
      <c r="X7" s="2" t="s">
        <v>28</v>
      </c>
      <c r="Y7" s="2"/>
      <c r="Z7" s="2"/>
      <c r="AA7" s="4" t="s">
        <v>59</v>
      </c>
      <c r="AB7" s="2" t="s">
        <v>28</v>
      </c>
      <c r="AC7" s="2"/>
      <c r="AD7" s="2"/>
      <c r="AE7" s="2"/>
      <c r="AF7" s="2"/>
      <c r="AG7" s="2"/>
      <c r="AH7" s="2"/>
      <c r="AI7" s="2"/>
      <c r="AJ7" s="2"/>
      <c r="AK7" s="2"/>
      <c r="AL7" s="2"/>
      <c r="AM7" s="2"/>
      <c r="AN7" s="2"/>
      <c r="AO7" s="2"/>
      <c r="AP7" s="2"/>
    </row>
    <row r="8" spans="1:42" ht="19.5" customHeight="1">
      <c r="A8" s="1" t="s">
        <v>60</v>
      </c>
      <c r="B8" s="1" t="s">
        <v>61</v>
      </c>
      <c r="C8" s="3" t="s">
        <v>62</v>
      </c>
      <c r="D8" s="1" t="s">
        <v>33</v>
      </c>
      <c r="E8" s="1">
        <v>1</v>
      </c>
      <c r="F8" s="1">
        <v>1</v>
      </c>
      <c r="G8" s="3" t="s">
        <v>63</v>
      </c>
      <c r="H8" s="1" t="s">
        <v>16</v>
      </c>
      <c r="I8" s="1">
        <v>1</v>
      </c>
      <c r="J8" s="1">
        <f>5</f>
        <v>5</v>
      </c>
      <c r="K8" s="4" t="s">
        <v>64</v>
      </c>
      <c r="L8" s="2" t="s">
        <v>16</v>
      </c>
      <c r="M8" s="2">
        <v>2</v>
      </c>
      <c r="N8" s="2">
        <f>1+1</f>
        <v>2</v>
      </c>
      <c r="O8" s="4" t="s">
        <v>64</v>
      </c>
      <c r="P8" s="2" t="s">
        <v>16</v>
      </c>
      <c r="Q8" s="2">
        <v>2</v>
      </c>
      <c r="R8" s="2">
        <f>1+1</f>
        <v>2</v>
      </c>
      <c r="S8" s="4" t="s">
        <v>65</v>
      </c>
      <c r="T8" s="2" t="s">
        <v>33</v>
      </c>
      <c r="U8" s="2">
        <v>1</v>
      </c>
      <c r="V8" s="2">
        <v>1</v>
      </c>
      <c r="W8" s="4" t="s">
        <v>66</v>
      </c>
      <c r="X8" s="2" t="s">
        <v>16</v>
      </c>
      <c r="Y8" s="2">
        <v>2</v>
      </c>
      <c r="Z8" s="2">
        <f>1+1</f>
        <v>2</v>
      </c>
      <c r="AA8" s="4" t="s">
        <v>67</v>
      </c>
      <c r="AB8" s="2" t="s">
        <v>16</v>
      </c>
      <c r="AC8" s="2">
        <v>2</v>
      </c>
      <c r="AD8" s="2">
        <f>1+1</f>
        <v>2</v>
      </c>
      <c r="AE8" s="2"/>
      <c r="AF8" s="2"/>
      <c r="AG8" s="2"/>
      <c r="AH8" s="2"/>
      <c r="AI8" s="2"/>
      <c r="AJ8" s="2"/>
      <c r="AK8" s="2"/>
      <c r="AL8" s="2"/>
      <c r="AM8" s="2"/>
      <c r="AN8" s="2"/>
      <c r="AO8" s="2"/>
      <c r="AP8" s="2"/>
    </row>
    <row r="9" spans="1:42" ht="19.5" customHeight="1">
      <c r="A9" s="1" t="s">
        <v>68</v>
      </c>
      <c r="B9" s="1" t="s">
        <v>69</v>
      </c>
      <c r="C9" s="3" t="s">
        <v>70</v>
      </c>
      <c r="D9" s="1" t="s">
        <v>16</v>
      </c>
      <c r="E9" s="1">
        <v>2</v>
      </c>
      <c r="F9" s="1">
        <f>1+5</f>
        <v>6</v>
      </c>
      <c r="G9" s="3" t="s">
        <v>71</v>
      </c>
      <c r="H9" s="1" t="s">
        <v>14</v>
      </c>
      <c r="I9" s="1">
        <v>3</v>
      </c>
      <c r="J9" s="1">
        <f>1+5+5</f>
        <v>11</v>
      </c>
      <c r="K9" s="4" t="s">
        <v>72</v>
      </c>
      <c r="L9" s="2" t="s">
        <v>28</v>
      </c>
      <c r="M9" s="2"/>
      <c r="N9" s="2"/>
      <c r="O9" s="4" t="s">
        <v>73</v>
      </c>
      <c r="P9" s="2" t="s">
        <v>16</v>
      </c>
      <c r="Q9" s="2">
        <v>1</v>
      </c>
      <c r="R9" s="2">
        <v>1</v>
      </c>
      <c r="S9" s="4" t="s">
        <v>74</v>
      </c>
      <c r="T9" s="2" t="s">
        <v>16</v>
      </c>
      <c r="U9" s="2">
        <v>1</v>
      </c>
      <c r="V9" s="2">
        <v>1</v>
      </c>
      <c r="W9" s="4" t="s">
        <v>70</v>
      </c>
      <c r="X9" s="2" t="s">
        <v>16</v>
      </c>
      <c r="Y9" s="2">
        <v>1</v>
      </c>
      <c r="Z9" s="2">
        <v>1</v>
      </c>
      <c r="AA9" s="4" t="s">
        <v>75</v>
      </c>
      <c r="AB9" s="2" t="s">
        <v>16</v>
      </c>
      <c r="AC9" s="2"/>
      <c r="AD9" s="2"/>
      <c r="AE9" s="2"/>
      <c r="AF9" s="2"/>
      <c r="AG9" s="2"/>
      <c r="AH9" s="2"/>
      <c r="AI9" s="2"/>
      <c r="AJ9" s="2"/>
      <c r="AK9" s="2"/>
      <c r="AL9" s="2"/>
      <c r="AM9" s="2"/>
      <c r="AN9" s="2"/>
      <c r="AO9" s="2"/>
      <c r="AP9" s="2"/>
    </row>
    <row r="10" spans="1:42" ht="19.5" customHeight="1">
      <c r="A10" s="1" t="s">
        <v>76</v>
      </c>
      <c r="B10" s="1" t="s">
        <v>77</v>
      </c>
      <c r="C10" s="3" t="s">
        <v>78</v>
      </c>
      <c r="D10" s="1" t="s">
        <v>33</v>
      </c>
      <c r="G10" s="3" t="s">
        <v>79</v>
      </c>
      <c r="H10" s="1" t="s">
        <v>16</v>
      </c>
      <c r="K10" s="4" t="s">
        <v>80</v>
      </c>
      <c r="L10" s="2" t="s">
        <v>33</v>
      </c>
      <c r="M10" s="2"/>
      <c r="N10" s="2"/>
      <c r="O10" s="4" t="s">
        <v>81</v>
      </c>
      <c r="P10" s="2" t="s">
        <v>28</v>
      </c>
      <c r="Q10" s="2"/>
      <c r="R10" s="2"/>
      <c r="S10" s="4" t="s">
        <v>80</v>
      </c>
      <c r="T10" s="2" t="s">
        <v>33</v>
      </c>
      <c r="U10" s="2"/>
      <c r="V10" s="2"/>
      <c r="W10" s="4" t="s">
        <v>82</v>
      </c>
      <c r="X10" s="2" t="s">
        <v>28</v>
      </c>
      <c r="Y10" s="2"/>
      <c r="Z10" s="2"/>
      <c r="AA10" s="4" t="s">
        <v>83</v>
      </c>
      <c r="AB10" s="2" t="s">
        <v>33</v>
      </c>
      <c r="AC10" s="2"/>
      <c r="AD10" s="2"/>
      <c r="AE10" s="2"/>
      <c r="AF10" s="2"/>
      <c r="AG10" s="2"/>
      <c r="AH10" s="2"/>
      <c r="AI10" s="2"/>
      <c r="AJ10" s="2"/>
      <c r="AK10" s="2"/>
      <c r="AL10" s="2"/>
      <c r="AM10" s="2"/>
      <c r="AN10" s="2"/>
      <c r="AO10" s="2"/>
      <c r="AP10" s="2"/>
    </row>
    <row r="11" spans="1:42" ht="19.5" customHeight="1">
      <c r="A11" s="1" t="s">
        <v>84</v>
      </c>
      <c r="B11" s="1" t="s">
        <v>84</v>
      </c>
      <c r="C11" s="3" t="s">
        <v>85</v>
      </c>
      <c r="D11" s="1" t="s">
        <v>16</v>
      </c>
      <c r="G11" s="3" t="s">
        <v>86</v>
      </c>
      <c r="H11" s="1" t="s">
        <v>16</v>
      </c>
      <c r="K11" s="4" t="s">
        <v>86</v>
      </c>
      <c r="L11" s="2" t="s">
        <v>16</v>
      </c>
      <c r="M11" s="2"/>
      <c r="N11" s="2"/>
      <c r="O11" s="4" t="s">
        <v>86</v>
      </c>
      <c r="P11" s="2" t="s">
        <v>16</v>
      </c>
      <c r="Q11" s="2"/>
      <c r="R11" s="2"/>
      <c r="S11" s="4" t="s">
        <v>87</v>
      </c>
      <c r="T11" s="2" t="s">
        <v>16</v>
      </c>
      <c r="U11" s="2"/>
      <c r="V11" s="2"/>
      <c r="W11" s="4" t="s">
        <v>85</v>
      </c>
      <c r="X11" s="2" t="s">
        <v>16</v>
      </c>
      <c r="Y11" s="2"/>
      <c r="Z11" s="2"/>
      <c r="AA11" s="4" t="s">
        <v>88</v>
      </c>
      <c r="AB11" s="2" t="s">
        <v>14</v>
      </c>
      <c r="AC11" s="2">
        <v>1</v>
      </c>
      <c r="AD11" s="2">
        <v>5</v>
      </c>
      <c r="AE11" s="2"/>
      <c r="AF11" s="2"/>
      <c r="AG11" s="2"/>
      <c r="AH11" s="2"/>
      <c r="AI11" s="2"/>
      <c r="AJ11" s="2"/>
      <c r="AK11" s="2"/>
      <c r="AL11" s="2"/>
      <c r="AM11" s="2"/>
      <c r="AN11" s="2"/>
      <c r="AO11" s="2"/>
      <c r="AP11" s="2"/>
    </row>
    <row r="12" spans="1:42" ht="19.5" customHeight="1">
      <c r="A12" s="1" t="s">
        <v>89</v>
      </c>
      <c r="B12" s="1" t="s">
        <v>90</v>
      </c>
      <c r="C12" s="3" t="s">
        <v>91</v>
      </c>
      <c r="D12" s="1" t="s">
        <v>16</v>
      </c>
      <c r="E12" s="1">
        <v>1</v>
      </c>
      <c r="F12" s="1">
        <v>1</v>
      </c>
      <c r="G12" s="3" t="s">
        <v>92</v>
      </c>
      <c r="H12" s="1" t="s">
        <v>16</v>
      </c>
      <c r="I12" s="1">
        <v>1</v>
      </c>
      <c r="J12" s="1">
        <v>1</v>
      </c>
      <c r="K12" s="4" t="s">
        <v>92</v>
      </c>
      <c r="L12" s="2" t="s">
        <v>16</v>
      </c>
      <c r="M12" s="2">
        <v>1</v>
      </c>
      <c r="N12" s="2">
        <v>1</v>
      </c>
      <c r="O12" s="4" t="s">
        <v>93</v>
      </c>
      <c r="P12" s="2" t="s">
        <v>33</v>
      </c>
      <c r="Q12" s="2"/>
      <c r="R12" s="2"/>
      <c r="S12" s="4" t="s">
        <v>94</v>
      </c>
      <c r="T12" s="2" t="s">
        <v>16</v>
      </c>
      <c r="U12" s="2">
        <v>1</v>
      </c>
      <c r="V12" s="1">
        <v>1</v>
      </c>
      <c r="W12" s="4" t="s">
        <v>95</v>
      </c>
      <c r="X12" s="2" t="s">
        <v>16</v>
      </c>
      <c r="Y12" s="2">
        <v>1</v>
      </c>
      <c r="Z12" s="2">
        <v>1</v>
      </c>
      <c r="AA12" s="4" t="s">
        <v>96</v>
      </c>
      <c r="AB12" s="2" t="s">
        <v>16</v>
      </c>
      <c r="AC12" s="2">
        <v>1</v>
      </c>
      <c r="AD12" s="2">
        <v>1</v>
      </c>
      <c r="AE12" s="2"/>
      <c r="AF12" s="2"/>
      <c r="AG12" s="2"/>
      <c r="AH12" s="2"/>
      <c r="AI12" s="2"/>
      <c r="AJ12" s="2"/>
      <c r="AK12" s="2"/>
      <c r="AL12" s="2"/>
      <c r="AM12" s="2"/>
      <c r="AN12" s="2"/>
      <c r="AO12" s="2"/>
      <c r="AP12" s="2"/>
    </row>
    <row r="13" spans="1:42" ht="19.5" customHeight="1">
      <c r="A13" s="1" t="s">
        <v>97</v>
      </c>
      <c r="B13" s="1" t="s">
        <v>98</v>
      </c>
      <c r="C13" s="3" t="s">
        <v>99</v>
      </c>
      <c r="D13" s="1" t="s">
        <v>16</v>
      </c>
      <c r="G13" s="3" t="s">
        <v>100</v>
      </c>
      <c r="H13" s="1" t="s">
        <v>16</v>
      </c>
      <c r="I13" s="1">
        <v>1</v>
      </c>
      <c r="J13" s="1">
        <f>1</f>
        <v>1</v>
      </c>
      <c r="K13" s="4" t="s">
        <v>101</v>
      </c>
      <c r="L13" s="2" t="s">
        <v>16</v>
      </c>
      <c r="M13" s="2"/>
      <c r="N13" s="2"/>
      <c r="O13" s="4" t="s">
        <v>102</v>
      </c>
      <c r="P13" s="2" t="s">
        <v>16</v>
      </c>
      <c r="Q13" s="2"/>
      <c r="R13" s="2"/>
      <c r="S13" s="4" t="s">
        <v>103</v>
      </c>
      <c r="T13" s="2" t="s">
        <v>16</v>
      </c>
      <c r="U13" s="2"/>
      <c r="V13" s="2"/>
      <c r="W13" s="4" t="s">
        <v>104</v>
      </c>
      <c r="X13" s="2" t="s">
        <v>16</v>
      </c>
      <c r="Y13" s="2"/>
      <c r="Z13" s="2"/>
      <c r="AA13" s="4" t="s">
        <v>105</v>
      </c>
      <c r="AB13" s="2" t="s">
        <v>16</v>
      </c>
      <c r="AC13" s="2">
        <v>1</v>
      </c>
      <c r="AD13" s="2">
        <v>1</v>
      </c>
      <c r="AE13" s="2"/>
      <c r="AF13" s="2"/>
      <c r="AG13" s="2"/>
      <c r="AH13" s="2"/>
      <c r="AI13" s="2"/>
      <c r="AJ13" s="2"/>
      <c r="AK13" s="2"/>
      <c r="AL13" s="2"/>
      <c r="AM13" s="2"/>
      <c r="AN13" s="2"/>
      <c r="AO13" s="2"/>
      <c r="AP13" s="2"/>
    </row>
    <row r="14" spans="1:42" ht="19.5" customHeight="1">
      <c r="A14" s="1" t="s">
        <v>106</v>
      </c>
      <c r="B14" s="1" t="s">
        <v>107</v>
      </c>
      <c r="C14" s="3" t="s">
        <v>108</v>
      </c>
      <c r="D14" s="1" t="s">
        <v>109</v>
      </c>
      <c r="G14" s="3" t="s">
        <v>110</v>
      </c>
      <c r="H14" s="1" t="s">
        <v>16</v>
      </c>
      <c r="I14" s="1">
        <v>1</v>
      </c>
      <c r="J14" s="1">
        <v>1</v>
      </c>
      <c r="K14" s="4" t="s">
        <v>108</v>
      </c>
      <c r="L14" s="2" t="s">
        <v>109</v>
      </c>
      <c r="M14" s="2"/>
      <c r="N14" s="2"/>
      <c r="O14" s="4" t="s">
        <v>111</v>
      </c>
      <c r="P14" s="2" t="s">
        <v>109</v>
      </c>
      <c r="Q14" s="2"/>
      <c r="R14" s="2"/>
      <c r="S14" s="4" t="s">
        <v>112</v>
      </c>
      <c r="T14" s="2" t="s">
        <v>16</v>
      </c>
      <c r="U14" s="2">
        <v>1</v>
      </c>
      <c r="V14" s="2">
        <v>1</v>
      </c>
      <c r="W14" s="4" t="s">
        <v>113</v>
      </c>
      <c r="X14" s="2" t="s">
        <v>16</v>
      </c>
      <c r="Y14" s="2"/>
      <c r="Z14" s="2"/>
      <c r="AA14" s="4" t="s">
        <v>114</v>
      </c>
      <c r="AB14" s="2" t="s">
        <v>16</v>
      </c>
      <c r="AC14" s="2"/>
      <c r="AD14" s="2"/>
      <c r="AE14" s="2"/>
      <c r="AF14" s="2"/>
      <c r="AG14" s="2"/>
      <c r="AH14" s="2"/>
      <c r="AI14" s="2"/>
      <c r="AJ14" s="2"/>
      <c r="AK14" s="2"/>
      <c r="AL14" s="2"/>
      <c r="AM14" s="2"/>
      <c r="AN14" s="2"/>
      <c r="AO14" s="2"/>
      <c r="AP14" s="2"/>
    </row>
    <row r="15" spans="1:42" ht="19.5" customHeight="1">
      <c r="A15" s="1" t="s">
        <v>115</v>
      </c>
      <c r="B15" s="1" t="s">
        <v>116</v>
      </c>
      <c r="C15" s="3" t="s">
        <v>117</v>
      </c>
      <c r="D15" s="1" t="s">
        <v>24</v>
      </c>
      <c r="E15" s="1">
        <v>1</v>
      </c>
      <c r="F15" s="1">
        <v>1</v>
      </c>
      <c r="G15" s="3" t="s">
        <v>118</v>
      </c>
      <c r="H15" s="1" t="s">
        <v>16</v>
      </c>
      <c r="I15" s="1">
        <v>2</v>
      </c>
      <c r="J15" s="1">
        <f>1+1</f>
        <v>2</v>
      </c>
      <c r="K15" s="4" t="s">
        <v>119</v>
      </c>
      <c r="L15" s="2" t="s">
        <v>24</v>
      </c>
      <c r="M15" s="2">
        <v>1</v>
      </c>
      <c r="N15" s="2">
        <v>1</v>
      </c>
      <c r="O15" s="4" t="s">
        <v>120</v>
      </c>
      <c r="P15" s="2" t="s">
        <v>16</v>
      </c>
      <c r="Q15" s="2">
        <v>1</v>
      </c>
      <c r="R15" s="2">
        <v>1</v>
      </c>
      <c r="S15" s="4" t="s">
        <v>121</v>
      </c>
      <c r="T15" s="2" t="s">
        <v>16</v>
      </c>
      <c r="U15" s="2">
        <v>1</v>
      </c>
      <c r="V15" s="2">
        <v>1</v>
      </c>
      <c r="W15" s="4" t="s">
        <v>122</v>
      </c>
      <c r="X15" s="2" t="s">
        <v>16</v>
      </c>
      <c r="Y15" s="2"/>
      <c r="Z15" s="2"/>
      <c r="AA15" s="4" t="s">
        <v>123</v>
      </c>
      <c r="AB15" s="2" t="s">
        <v>16</v>
      </c>
      <c r="AC15" s="2"/>
      <c r="AD15" s="2"/>
      <c r="AE15" s="2"/>
      <c r="AF15" s="2"/>
      <c r="AG15" s="2"/>
      <c r="AH15" s="2"/>
      <c r="AI15" s="2"/>
      <c r="AJ15" s="2"/>
      <c r="AK15" s="2"/>
      <c r="AL15" s="2"/>
      <c r="AM15" s="2"/>
      <c r="AN15" s="2"/>
      <c r="AO15" s="2"/>
      <c r="AP15" s="2"/>
    </row>
    <row r="16" spans="1:42" ht="19.5" customHeight="1">
      <c r="A16" s="1" t="s">
        <v>124</v>
      </c>
      <c r="B16" s="1" t="s">
        <v>125</v>
      </c>
      <c r="C16" s="3" t="s">
        <v>126</v>
      </c>
      <c r="D16" s="1" t="s">
        <v>16</v>
      </c>
      <c r="E16" s="1">
        <v>1</v>
      </c>
      <c r="F16" s="1">
        <f>1</f>
        <v>1</v>
      </c>
      <c r="G16" s="3" t="s">
        <v>127</v>
      </c>
      <c r="H16" s="1" t="s">
        <v>28</v>
      </c>
      <c r="K16" s="2" t="s">
        <v>128</v>
      </c>
      <c r="L16" s="2" t="s">
        <v>16</v>
      </c>
      <c r="M16" s="2"/>
      <c r="N16" s="2"/>
      <c r="O16" s="4" t="s">
        <v>129</v>
      </c>
      <c r="P16" s="2" t="s">
        <v>16</v>
      </c>
      <c r="Q16" s="2"/>
      <c r="R16" s="2"/>
      <c r="S16" s="4" t="s">
        <v>130</v>
      </c>
      <c r="T16" s="2" t="s">
        <v>33</v>
      </c>
      <c r="U16" s="2"/>
      <c r="V16" s="2"/>
      <c r="W16" s="4" t="s">
        <v>131</v>
      </c>
      <c r="X16" s="2" t="s">
        <v>16</v>
      </c>
      <c r="Y16" s="2"/>
      <c r="Z16" s="2"/>
      <c r="AA16" s="4" t="s">
        <v>132</v>
      </c>
      <c r="AB16" s="2" t="s">
        <v>16</v>
      </c>
      <c r="AC16" s="2"/>
      <c r="AD16" s="2"/>
      <c r="AE16" s="2"/>
      <c r="AF16" s="2"/>
      <c r="AG16" s="2"/>
      <c r="AH16" s="2"/>
      <c r="AI16" s="2"/>
      <c r="AJ16" s="2"/>
      <c r="AK16" s="2"/>
      <c r="AL16" s="2"/>
      <c r="AM16" s="2"/>
      <c r="AN16" s="2"/>
      <c r="AO16" s="2"/>
      <c r="AP16" s="2"/>
    </row>
    <row r="17" spans="1:42" ht="19.5" customHeight="1">
      <c r="A17" s="1" t="s">
        <v>133</v>
      </c>
      <c r="B17" s="1" t="s">
        <v>134</v>
      </c>
      <c r="C17" s="3" t="s">
        <v>135</v>
      </c>
      <c r="D17" s="1" t="s">
        <v>28</v>
      </c>
      <c r="G17" s="3" t="s">
        <v>136</v>
      </c>
      <c r="H17" s="1" t="s">
        <v>16</v>
      </c>
      <c r="I17" s="1">
        <v>1</v>
      </c>
      <c r="J17" s="1">
        <f>1</f>
        <v>1</v>
      </c>
      <c r="K17" s="4" t="s">
        <v>137</v>
      </c>
      <c r="L17" s="2" t="s">
        <v>28</v>
      </c>
      <c r="M17" s="2"/>
      <c r="N17" s="2"/>
      <c r="O17" s="4" t="s">
        <v>138</v>
      </c>
      <c r="P17" s="2" t="s">
        <v>28</v>
      </c>
      <c r="Q17" s="2">
        <v>1</v>
      </c>
      <c r="R17" s="2">
        <v>1</v>
      </c>
      <c r="S17" s="4" t="s">
        <v>139</v>
      </c>
      <c r="T17" s="2" t="s">
        <v>28</v>
      </c>
      <c r="U17" s="2"/>
      <c r="V17" s="2"/>
      <c r="W17" s="4" t="s">
        <v>140</v>
      </c>
      <c r="X17" s="2" t="s">
        <v>16</v>
      </c>
      <c r="Y17" s="2"/>
      <c r="Z17" s="2"/>
      <c r="AA17" s="4" t="s">
        <v>141</v>
      </c>
      <c r="AB17" s="2" t="s">
        <v>14</v>
      </c>
      <c r="AC17" s="2">
        <v>1</v>
      </c>
      <c r="AD17" s="2">
        <v>5</v>
      </c>
      <c r="AE17" s="2"/>
      <c r="AF17" s="2"/>
      <c r="AG17" s="2"/>
      <c r="AH17" s="2"/>
      <c r="AI17" s="2"/>
      <c r="AJ17" s="2"/>
      <c r="AK17" s="2"/>
      <c r="AL17" s="2"/>
      <c r="AM17" s="2"/>
      <c r="AN17" s="2"/>
      <c r="AO17" s="2"/>
      <c r="AP17" s="2"/>
    </row>
    <row r="18" spans="1:42" ht="19.5" customHeight="1">
      <c r="A18" s="1" t="s">
        <v>142</v>
      </c>
      <c r="B18" s="1" t="s">
        <v>143</v>
      </c>
      <c r="C18" s="3" t="s">
        <v>144</v>
      </c>
      <c r="D18" s="1" t="s">
        <v>24</v>
      </c>
      <c r="G18" s="3" t="s">
        <v>145</v>
      </c>
      <c r="H18" s="1" t="s">
        <v>24</v>
      </c>
      <c r="I18" s="1">
        <v>1</v>
      </c>
      <c r="J18" s="1">
        <v>1</v>
      </c>
      <c r="K18" s="4" t="s">
        <v>146</v>
      </c>
      <c r="L18" s="2" t="s">
        <v>24</v>
      </c>
      <c r="M18" s="2"/>
      <c r="N18" s="2"/>
      <c r="O18" s="4" t="s">
        <v>147</v>
      </c>
      <c r="P18" s="2" t="s">
        <v>24</v>
      </c>
      <c r="Q18" s="2">
        <v>2</v>
      </c>
      <c r="R18" s="2">
        <f>1+1</f>
        <v>2</v>
      </c>
      <c r="S18" s="4" t="s">
        <v>148</v>
      </c>
      <c r="T18" s="2" t="s">
        <v>24</v>
      </c>
      <c r="U18" s="2">
        <v>1</v>
      </c>
      <c r="V18" s="2">
        <v>1</v>
      </c>
      <c r="W18" s="4" t="s">
        <v>149</v>
      </c>
      <c r="X18" s="2" t="s">
        <v>24</v>
      </c>
      <c r="Y18" s="2"/>
      <c r="Z18" s="2"/>
      <c r="AA18" s="4" t="s">
        <v>150</v>
      </c>
      <c r="AB18" s="2" t="s">
        <v>24</v>
      </c>
      <c r="AC18" s="2">
        <v>1</v>
      </c>
      <c r="AD18" s="2">
        <v>1</v>
      </c>
      <c r="AE18" s="2"/>
      <c r="AF18" s="2"/>
      <c r="AG18" s="2"/>
      <c r="AH18" s="2"/>
      <c r="AI18" s="2"/>
      <c r="AJ18" s="2"/>
      <c r="AK18" s="2"/>
      <c r="AL18" s="2"/>
      <c r="AM18" s="2"/>
      <c r="AN18" s="2"/>
      <c r="AO18" s="2"/>
      <c r="AP18" s="2"/>
    </row>
    <row r="19" spans="1:42" ht="19.5" customHeight="1">
      <c r="A19" s="1" t="s">
        <v>151</v>
      </c>
      <c r="B19" s="1" t="s">
        <v>152</v>
      </c>
      <c r="C19" s="3" t="s">
        <v>153</v>
      </c>
      <c r="D19" s="1" t="s">
        <v>14</v>
      </c>
      <c r="E19" s="1">
        <v>2</v>
      </c>
      <c r="F19" s="1">
        <f>15+1</f>
        <v>16</v>
      </c>
      <c r="G19" s="3" t="s">
        <v>154</v>
      </c>
      <c r="H19" s="1" t="s">
        <v>14</v>
      </c>
      <c r="I19" s="1">
        <v>1</v>
      </c>
      <c r="J19" s="1">
        <f>15</f>
        <v>15</v>
      </c>
      <c r="K19" s="4" t="s">
        <v>155</v>
      </c>
      <c r="L19" s="2" t="s">
        <v>16</v>
      </c>
      <c r="M19" s="2">
        <v>1</v>
      </c>
      <c r="N19" s="2">
        <v>1</v>
      </c>
      <c r="O19" s="4" t="s">
        <v>156</v>
      </c>
      <c r="P19" s="2" t="s">
        <v>16</v>
      </c>
      <c r="Q19" s="2">
        <v>1</v>
      </c>
      <c r="R19" s="2">
        <v>1</v>
      </c>
      <c r="S19" s="4" t="s">
        <v>157</v>
      </c>
      <c r="T19" s="2" t="s">
        <v>14</v>
      </c>
      <c r="U19" s="2">
        <v>2</v>
      </c>
      <c r="V19" s="2">
        <f>1+15</f>
        <v>16</v>
      </c>
      <c r="W19" s="4" t="s">
        <v>158</v>
      </c>
      <c r="X19" s="2" t="s">
        <v>14</v>
      </c>
      <c r="Y19" s="2">
        <v>2</v>
      </c>
      <c r="Z19" s="2">
        <f>15+1</f>
        <v>16</v>
      </c>
      <c r="AA19" s="4" t="s">
        <v>159</v>
      </c>
      <c r="AB19" s="2" t="s">
        <v>16</v>
      </c>
      <c r="AC19" s="2">
        <v>1</v>
      </c>
      <c r="AD19" s="2">
        <v>1</v>
      </c>
      <c r="AE19" s="2"/>
      <c r="AF19" s="2"/>
      <c r="AG19" s="2"/>
      <c r="AH19" s="2"/>
      <c r="AI19" s="2"/>
      <c r="AJ19" s="2"/>
      <c r="AK19" s="2"/>
      <c r="AL19" s="2"/>
      <c r="AM19" s="2"/>
      <c r="AN19" s="2"/>
      <c r="AO19" s="2"/>
      <c r="AP19" s="2"/>
    </row>
    <row r="20" spans="1:42" ht="19.5" customHeight="1">
      <c r="A20" s="1" t="s">
        <v>160</v>
      </c>
      <c r="B20" s="1" t="s">
        <v>161</v>
      </c>
      <c r="C20" s="3" t="s">
        <v>162</v>
      </c>
      <c r="D20" s="1" t="s">
        <v>16</v>
      </c>
      <c r="E20" s="1">
        <v>3</v>
      </c>
      <c r="F20" s="1">
        <f>5+1+5</f>
        <v>11</v>
      </c>
      <c r="G20" s="4" t="s">
        <v>163</v>
      </c>
      <c r="H20" s="1" t="s">
        <v>16</v>
      </c>
      <c r="I20" s="1">
        <v>2</v>
      </c>
      <c r="J20" s="1">
        <f>5+5</f>
        <v>10</v>
      </c>
      <c r="K20" s="4" t="s">
        <v>164</v>
      </c>
      <c r="L20" s="2" t="s">
        <v>16</v>
      </c>
      <c r="M20" s="2">
        <v>3</v>
      </c>
      <c r="N20" s="2">
        <f>5+5+1</f>
        <v>11</v>
      </c>
      <c r="O20" s="4" t="s">
        <v>165</v>
      </c>
      <c r="P20" s="2" t="s">
        <v>16</v>
      </c>
      <c r="Q20" s="2">
        <v>1</v>
      </c>
      <c r="R20" s="2">
        <v>5</v>
      </c>
      <c r="S20" s="4" t="s">
        <v>166</v>
      </c>
      <c r="T20" s="2" t="s">
        <v>16</v>
      </c>
      <c r="U20" s="2">
        <v>2</v>
      </c>
      <c r="V20" s="2">
        <f>5+1</f>
        <v>6</v>
      </c>
      <c r="W20" s="4" t="s">
        <v>167</v>
      </c>
      <c r="X20" s="2" t="s">
        <v>16</v>
      </c>
      <c r="Y20" s="2">
        <v>2</v>
      </c>
      <c r="Z20" s="2">
        <f>5+1</f>
        <v>6</v>
      </c>
      <c r="AA20" s="4" t="s">
        <v>168</v>
      </c>
      <c r="AB20" s="2" t="s">
        <v>16</v>
      </c>
      <c r="AC20" s="2">
        <v>3</v>
      </c>
      <c r="AD20" s="2">
        <f>1+5+1</f>
        <v>7</v>
      </c>
      <c r="AE20" s="2"/>
      <c r="AF20" s="2"/>
      <c r="AG20" s="2"/>
      <c r="AH20" s="2"/>
      <c r="AI20" s="2"/>
      <c r="AJ20" s="2"/>
      <c r="AK20" s="2"/>
      <c r="AL20" s="2"/>
      <c r="AM20" s="2"/>
      <c r="AN20" s="2"/>
      <c r="AO20" s="2"/>
      <c r="AP20" s="2"/>
    </row>
    <row r="21" spans="1:42" ht="19.5" customHeight="1">
      <c r="A21" s="1" t="s">
        <v>169</v>
      </c>
      <c r="B21" s="1" t="s">
        <v>169</v>
      </c>
      <c r="C21" s="3" t="s">
        <v>170</v>
      </c>
      <c r="D21" s="1" t="s">
        <v>16</v>
      </c>
      <c r="E21" s="1">
        <v>1</v>
      </c>
      <c r="F21" s="1">
        <v>15</v>
      </c>
      <c r="G21" s="3" t="s">
        <v>171</v>
      </c>
      <c r="H21" s="1" t="s">
        <v>16</v>
      </c>
      <c r="I21" s="1">
        <v>1</v>
      </c>
      <c r="J21" s="1">
        <v>15</v>
      </c>
      <c r="K21" s="4" t="s">
        <v>172</v>
      </c>
      <c r="L21" s="2" t="s">
        <v>16</v>
      </c>
      <c r="M21" s="2">
        <v>1</v>
      </c>
      <c r="N21" s="2">
        <v>15</v>
      </c>
      <c r="O21" s="4" t="s">
        <v>173</v>
      </c>
      <c r="P21" s="2" t="s">
        <v>14</v>
      </c>
      <c r="Q21" s="2">
        <v>1</v>
      </c>
      <c r="R21" s="2">
        <v>15</v>
      </c>
      <c r="S21" s="4" t="s">
        <v>174</v>
      </c>
      <c r="T21" s="2" t="s">
        <v>14</v>
      </c>
      <c r="U21" s="2">
        <v>1</v>
      </c>
      <c r="V21" s="2">
        <v>15</v>
      </c>
      <c r="W21" s="4" t="s">
        <v>175</v>
      </c>
      <c r="X21" s="2" t="s">
        <v>14</v>
      </c>
      <c r="Y21" s="2">
        <v>1</v>
      </c>
      <c r="Z21" s="2">
        <v>15</v>
      </c>
      <c r="AA21" s="4" t="s">
        <v>176</v>
      </c>
      <c r="AB21" s="2" t="s">
        <v>14</v>
      </c>
      <c r="AC21" s="2">
        <v>1</v>
      </c>
      <c r="AD21" s="2">
        <v>15</v>
      </c>
      <c r="AE21" s="2"/>
      <c r="AF21" s="2"/>
      <c r="AG21" s="2"/>
      <c r="AH21" s="2"/>
      <c r="AI21" s="2"/>
      <c r="AJ21" s="2"/>
      <c r="AK21" s="2"/>
      <c r="AL21" s="2"/>
      <c r="AM21" s="2"/>
      <c r="AN21" s="2"/>
      <c r="AO21" s="2"/>
      <c r="AP21" s="2"/>
    </row>
    <row r="22" spans="1:42" ht="19.5" customHeight="1">
      <c r="A22" s="1" t="s">
        <v>177</v>
      </c>
      <c r="B22" s="1" t="s">
        <v>12</v>
      </c>
      <c r="C22" s="3" t="s">
        <v>178</v>
      </c>
      <c r="D22" s="1" t="s">
        <v>16</v>
      </c>
      <c r="E22" s="1">
        <v>2</v>
      </c>
      <c r="F22" s="1">
        <f>1+15</f>
        <v>16</v>
      </c>
      <c r="G22" s="3" t="s">
        <v>179</v>
      </c>
      <c r="H22" s="1" t="s">
        <v>16</v>
      </c>
      <c r="I22" s="1">
        <v>1</v>
      </c>
      <c r="J22" s="1">
        <v>15</v>
      </c>
      <c r="K22" s="4" t="s">
        <v>180</v>
      </c>
      <c r="L22" s="2" t="s">
        <v>16</v>
      </c>
      <c r="M22" s="2">
        <v>2</v>
      </c>
      <c r="N22" s="2">
        <f>1+15</f>
        <v>16</v>
      </c>
      <c r="O22" s="4" t="s">
        <v>181</v>
      </c>
      <c r="P22" s="2" t="s">
        <v>16</v>
      </c>
      <c r="Q22" s="2">
        <v>2</v>
      </c>
      <c r="R22" s="2">
        <f>1+15</f>
        <v>16</v>
      </c>
      <c r="S22" s="4" t="s">
        <v>179</v>
      </c>
      <c r="T22" s="2" t="s">
        <v>16</v>
      </c>
      <c r="U22" s="2">
        <v>1</v>
      </c>
      <c r="V22" s="2">
        <v>15</v>
      </c>
      <c r="W22" s="4" t="s">
        <v>182</v>
      </c>
      <c r="X22" s="2" t="s">
        <v>14</v>
      </c>
      <c r="Y22" s="2">
        <v>1</v>
      </c>
      <c r="Z22" s="2">
        <v>15</v>
      </c>
      <c r="AA22" s="4" t="s">
        <v>183</v>
      </c>
      <c r="AB22" s="2" t="s">
        <v>16</v>
      </c>
      <c r="AC22" s="2">
        <v>1</v>
      </c>
      <c r="AD22" s="2">
        <v>15</v>
      </c>
      <c r="AE22" s="2"/>
      <c r="AF22" s="2"/>
      <c r="AG22" s="2"/>
      <c r="AH22" s="2"/>
      <c r="AI22" s="2"/>
      <c r="AJ22" s="2"/>
      <c r="AK22" s="2"/>
      <c r="AL22" s="2"/>
      <c r="AM22" s="2"/>
      <c r="AN22" s="2"/>
      <c r="AO22" s="2"/>
      <c r="AP22" s="2"/>
    </row>
    <row r="23" spans="1:42" ht="36" customHeight="1">
      <c r="A23" s="1" t="s">
        <v>184</v>
      </c>
      <c r="B23" s="1" t="s">
        <v>185</v>
      </c>
      <c r="C23" s="3" t="s">
        <v>186</v>
      </c>
      <c r="D23" s="1" t="s">
        <v>16</v>
      </c>
      <c r="E23" s="1">
        <v>7</v>
      </c>
      <c r="F23" s="1">
        <f>1+1+1+1+5+5+5</f>
        <v>19</v>
      </c>
      <c r="G23" s="3" t="s">
        <v>187</v>
      </c>
      <c r="H23" s="1" t="s">
        <v>16</v>
      </c>
      <c r="I23" s="1">
        <v>9</v>
      </c>
      <c r="J23" s="1">
        <f>1+1+1+1+1+1+5+5+5</f>
        <v>21</v>
      </c>
      <c r="K23" s="4" t="s">
        <v>188</v>
      </c>
      <c r="L23" s="2" t="s">
        <v>16</v>
      </c>
      <c r="M23" s="2">
        <v>8</v>
      </c>
      <c r="N23" s="2">
        <f>1+1+1+1+1+5+5+5</f>
        <v>20</v>
      </c>
      <c r="O23" s="4" t="s">
        <v>189</v>
      </c>
      <c r="P23" s="2" t="s">
        <v>16</v>
      </c>
      <c r="Q23" s="2">
        <v>7</v>
      </c>
      <c r="R23" s="2">
        <f>1+1+1+1+5+5+5</f>
        <v>19</v>
      </c>
      <c r="S23" s="4" t="s">
        <v>190</v>
      </c>
      <c r="T23" s="2" t="s">
        <v>16</v>
      </c>
      <c r="U23" s="2">
        <v>5</v>
      </c>
      <c r="V23" s="2">
        <f>1+5+5+5+5</f>
        <v>21</v>
      </c>
      <c r="W23" s="4" t="s">
        <v>191</v>
      </c>
      <c r="X23" s="2" t="s">
        <v>16</v>
      </c>
      <c r="Y23" s="2">
        <v>7</v>
      </c>
      <c r="Z23" s="2">
        <f>1+1+1+5+5+5+5</f>
        <v>23</v>
      </c>
      <c r="AA23" s="4" t="s">
        <v>192</v>
      </c>
      <c r="AB23" s="2" t="s">
        <v>16</v>
      </c>
      <c r="AC23" s="2">
        <v>6</v>
      </c>
      <c r="AD23" s="2">
        <f>1+1+5+5+5+5</f>
        <v>22</v>
      </c>
      <c r="AE23" s="2"/>
      <c r="AF23" s="2"/>
      <c r="AG23" s="2"/>
      <c r="AH23" s="2"/>
      <c r="AI23" s="2"/>
      <c r="AJ23" s="2"/>
      <c r="AK23" s="2"/>
      <c r="AL23" s="2"/>
      <c r="AM23" s="2"/>
      <c r="AN23" s="2"/>
      <c r="AO23" s="2"/>
      <c r="AP23" s="2"/>
    </row>
    <row r="24" spans="1:42" ht="19.5" customHeight="1">
      <c r="B24" s="1" t="s">
        <v>193</v>
      </c>
      <c r="D24" s="1" t="s">
        <v>16</v>
      </c>
      <c r="H24" s="1" t="s">
        <v>16</v>
      </c>
      <c r="K24" s="2"/>
      <c r="L24" s="2" t="s">
        <v>16</v>
      </c>
      <c r="M24" s="2"/>
      <c r="N24" s="2"/>
      <c r="O24" s="2"/>
      <c r="P24" s="2" t="s">
        <v>16</v>
      </c>
      <c r="Q24" s="2"/>
      <c r="R24" s="2"/>
      <c r="S24" s="2"/>
      <c r="T24" s="2" t="s">
        <v>16</v>
      </c>
      <c r="U24" s="2"/>
      <c r="V24" s="2"/>
      <c r="W24" s="2"/>
      <c r="X24" s="2" t="s">
        <v>16</v>
      </c>
      <c r="Y24" s="2"/>
      <c r="Z24" s="2"/>
      <c r="AA24" s="2"/>
      <c r="AB24" s="2" t="s">
        <v>14</v>
      </c>
      <c r="AC24" s="2"/>
      <c r="AD24" s="2"/>
      <c r="AE24" s="2"/>
      <c r="AF24" s="2"/>
      <c r="AG24" s="2"/>
      <c r="AH24" s="2"/>
      <c r="AI24" s="2"/>
      <c r="AJ24" s="2"/>
      <c r="AK24" s="2"/>
      <c r="AL24" s="2"/>
      <c r="AM24" s="2"/>
      <c r="AN24" s="2"/>
      <c r="AO24" s="2"/>
      <c r="AP24" s="2"/>
    </row>
    <row r="25" spans="1:42" ht="19.5" customHeight="1">
      <c r="B25" s="1" t="s">
        <v>194</v>
      </c>
      <c r="D25" s="1" t="s">
        <v>16</v>
      </c>
      <c r="H25" s="1" t="s">
        <v>16</v>
      </c>
      <c r="K25" s="2"/>
      <c r="L25" s="2" t="s">
        <v>16</v>
      </c>
      <c r="M25" s="2"/>
      <c r="N25" s="2"/>
      <c r="O25" s="2"/>
      <c r="P25" s="2" t="s">
        <v>16</v>
      </c>
      <c r="Q25" s="2"/>
      <c r="R25" s="2"/>
      <c r="S25" s="2"/>
      <c r="T25" s="2" t="s">
        <v>16</v>
      </c>
      <c r="U25" s="2"/>
      <c r="V25" s="2"/>
      <c r="W25" s="2"/>
      <c r="X25" s="2" t="s">
        <v>16</v>
      </c>
      <c r="Y25" s="2"/>
      <c r="Z25" s="2"/>
      <c r="AA25" s="2"/>
      <c r="AB25" s="2" t="s">
        <v>16</v>
      </c>
      <c r="AC25" s="2"/>
      <c r="AD25" s="2"/>
      <c r="AE25" s="2"/>
      <c r="AF25" s="2"/>
      <c r="AG25" s="2"/>
      <c r="AH25" s="2"/>
      <c r="AI25" s="2"/>
      <c r="AJ25" s="2"/>
      <c r="AK25" s="2"/>
      <c r="AL25" s="2"/>
      <c r="AM25" s="2"/>
      <c r="AN25" s="2"/>
      <c r="AO25" s="2"/>
      <c r="AP25" s="2"/>
    </row>
    <row r="26" spans="1:42" ht="19.5" customHeight="1">
      <c r="B26" s="1" t="s">
        <v>195</v>
      </c>
      <c r="D26" s="1" t="s">
        <v>16</v>
      </c>
      <c r="H26" s="1" t="s">
        <v>16</v>
      </c>
      <c r="K26" s="2"/>
      <c r="L26" s="2" t="s">
        <v>16</v>
      </c>
      <c r="M26" s="2"/>
      <c r="N26" s="2"/>
      <c r="O26" s="2"/>
      <c r="P26" s="2" t="s">
        <v>16</v>
      </c>
      <c r="Q26" s="2"/>
      <c r="R26" s="2"/>
      <c r="S26" s="2"/>
      <c r="T26" s="2" t="s">
        <v>16</v>
      </c>
      <c r="U26" s="2"/>
      <c r="V26" s="2"/>
      <c r="W26" s="2"/>
      <c r="X26" s="2" t="s">
        <v>14</v>
      </c>
      <c r="Y26" s="2"/>
      <c r="Z26" s="2"/>
      <c r="AA26" s="2"/>
      <c r="AB26" s="2" t="s">
        <v>16</v>
      </c>
      <c r="AC26" s="2"/>
      <c r="AD26" s="2"/>
      <c r="AE26" s="2"/>
      <c r="AF26" s="2"/>
      <c r="AG26" s="2"/>
      <c r="AH26" s="2"/>
      <c r="AI26" s="2"/>
      <c r="AJ26" s="2"/>
      <c r="AK26" s="2"/>
      <c r="AL26" s="2"/>
      <c r="AM26" s="2"/>
      <c r="AN26" s="2"/>
      <c r="AO26" s="2"/>
      <c r="AP26" s="2"/>
    </row>
    <row r="27" spans="1:42" ht="19.5" customHeight="1">
      <c r="B27" s="1" t="s">
        <v>196</v>
      </c>
      <c r="D27" s="1" t="s">
        <v>16</v>
      </c>
      <c r="H27" s="1" t="s">
        <v>16</v>
      </c>
      <c r="K27" s="2"/>
      <c r="L27" s="2" t="s">
        <v>16</v>
      </c>
      <c r="M27" s="2"/>
      <c r="N27" s="2"/>
      <c r="O27" s="2"/>
      <c r="P27" s="2" t="s">
        <v>16</v>
      </c>
      <c r="Q27" s="2"/>
      <c r="R27" s="2"/>
      <c r="S27" s="2"/>
      <c r="T27" s="2" t="s">
        <v>16</v>
      </c>
      <c r="U27" s="2"/>
      <c r="V27" s="2"/>
      <c r="W27" s="2"/>
      <c r="X27" s="2" t="s">
        <v>16</v>
      </c>
      <c r="Y27" s="2"/>
      <c r="Z27" s="2"/>
      <c r="AA27" s="2"/>
      <c r="AB27" s="2" t="s">
        <v>16</v>
      </c>
      <c r="AC27" s="2"/>
      <c r="AD27" s="2"/>
      <c r="AE27" s="2"/>
      <c r="AF27" s="2"/>
      <c r="AG27" s="2"/>
      <c r="AH27" s="2"/>
      <c r="AI27" s="2"/>
      <c r="AJ27" s="2"/>
      <c r="AK27" s="2"/>
      <c r="AL27" s="2"/>
      <c r="AM27" s="2"/>
      <c r="AN27" s="2"/>
      <c r="AO27" s="2"/>
      <c r="AP27" s="2"/>
    </row>
    <row r="28" spans="1:42" ht="19.5" customHeight="1">
      <c r="B28" s="1" t="s">
        <v>197</v>
      </c>
      <c r="D28" s="1" t="s">
        <v>16</v>
      </c>
      <c r="H28" s="1" t="s">
        <v>16</v>
      </c>
      <c r="K28" s="2"/>
      <c r="L28" s="2" t="s">
        <v>16</v>
      </c>
      <c r="M28" s="2"/>
      <c r="N28" s="2"/>
      <c r="O28" s="2"/>
      <c r="P28" s="2" t="s">
        <v>16</v>
      </c>
      <c r="Q28" s="2"/>
      <c r="R28" s="2"/>
      <c r="S28" s="2"/>
      <c r="T28" s="2" t="s">
        <v>16</v>
      </c>
      <c r="U28" s="2"/>
      <c r="V28" s="2"/>
      <c r="W28" s="2"/>
      <c r="X28" s="2" t="s">
        <v>16</v>
      </c>
      <c r="Y28" s="2"/>
      <c r="Z28" s="2"/>
      <c r="AA28" s="2"/>
      <c r="AB28" s="2" t="s">
        <v>16</v>
      </c>
      <c r="AC28" s="2"/>
      <c r="AD28" s="2"/>
      <c r="AE28" s="2"/>
      <c r="AF28" s="2"/>
      <c r="AG28" s="2"/>
      <c r="AH28" s="2"/>
      <c r="AI28" s="2"/>
      <c r="AJ28" s="2"/>
      <c r="AK28" s="2"/>
      <c r="AL28" s="2"/>
      <c r="AM28" s="2"/>
      <c r="AN28" s="2"/>
      <c r="AO28" s="2"/>
      <c r="AP28" s="2"/>
    </row>
    <row r="29" spans="1:42" ht="19.5" customHeight="1">
      <c r="A29" s="1" t="s">
        <v>198</v>
      </c>
      <c r="B29" s="1" t="s">
        <v>199</v>
      </c>
      <c r="C29" s="1" t="s">
        <v>200</v>
      </c>
      <c r="D29" s="1" t="s">
        <v>24</v>
      </c>
      <c r="E29" s="1">
        <v>1</v>
      </c>
      <c r="F29" s="1">
        <v>15</v>
      </c>
      <c r="G29" s="3" t="s">
        <v>201</v>
      </c>
      <c r="H29" s="1" t="s">
        <v>16</v>
      </c>
      <c r="I29" s="1">
        <v>2</v>
      </c>
      <c r="J29" s="1">
        <f>15+5</f>
        <v>20</v>
      </c>
      <c r="K29" s="2" t="s">
        <v>202</v>
      </c>
      <c r="L29" s="2" t="s">
        <v>24</v>
      </c>
      <c r="M29" s="2">
        <v>1</v>
      </c>
      <c r="N29" s="2">
        <v>15</v>
      </c>
      <c r="O29" s="4" t="s">
        <v>203</v>
      </c>
      <c r="P29" s="2" t="s">
        <v>16</v>
      </c>
      <c r="Q29" s="2">
        <v>1</v>
      </c>
      <c r="R29" s="2">
        <v>15</v>
      </c>
      <c r="S29" s="4" t="s">
        <v>204</v>
      </c>
      <c r="T29" s="2" t="s">
        <v>16</v>
      </c>
      <c r="U29" s="2">
        <v>1</v>
      </c>
      <c r="V29" s="2">
        <v>15</v>
      </c>
      <c r="W29" s="4" t="s">
        <v>205</v>
      </c>
      <c r="X29" s="2" t="s">
        <v>16</v>
      </c>
      <c r="Y29" s="2">
        <v>1</v>
      </c>
      <c r="Z29" s="2">
        <v>15</v>
      </c>
      <c r="AA29" s="4" t="s">
        <v>205</v>
      </c>
      <c r="AB29" s="2" t="s">
        <v>16</v>
      </c>
      <c r="AC29" s="2">
        <v>1</v>
      </c>
      <c r="AD29" s="2">
        <v>15</v>
      </c>
      <c r="AE29" s="2"/>
      <c r="AF29" s="2"/>
      <c r="AG29" s="2"/>
      <c r="AH29" s="2"/>
      <c r="AI29" s="2"/>
      <c r="AJ29" s="2"/>
      <c r="AK29" s="2"/>
      <c r="AL29" s="2"/>
      <c r="AM29" s="2"/>
      <c r="AN29" s="2"/>
      <c r="AO29" s="2"/>
      <c r="AP29" s="2"/>
    </row>
    <row r="30" spans="1:42" ht="19.5" customHeight="1">
      <c r="A30" s="1" t="s">
        <v>206</v>
      </c>
      <c r="B30" s="1" t="s">
        <v>207</v>
      </c>
      <c r="C30" s="3" t="s">
        <v>208</v>
      </c>
      <c r="D30" s="1" t="s">
        <v>28</v>
      </c>
      <c r="G30" s="3" t="s">
        <v>209</v>
      </c>
      <c r="H30" s="1" t="s">
        <v>33</v>
      </c>
      <c r="K30" s="4" t="s">
        <v>210</v>
      </c>
      <c r="L30" s="2" t="s">
        <v>33</v>
      </c>
      <c r="M30" s="2"/>
      <c r="N30" s="2"/>
      <c r="O30" s="4" t="s">
        <v>211</v>
      </c>
      <c r="P30" s="2" t="s">
        <v>109</v>
      </c>
      <c r="Q30" s="2"/>
      <c r="R30" s="2"/>
      <c r="S30" s="4" t="s">
        <v>212</v>
      </c>
      <c r="T30" s="2" t="s">
        <v>33</v>
      </c>
      <c r="U30" s="2"/>
      <c r="V30" s="2"/>
      <c r="W30" s="4" t="s">
        <v>213</v>
      </c>
      <c r="X30" s="2" t="s">
        <v>14</v>
      </c>
      <c r="Y30" s="2"/>
      <c r="Z30" s="2"/>
      <c r="AA30" s="4" t="s">
        <v>214</v>
      </c>
      <c r="AB30" s="2" t="s">
        <v>28</v>
      </c>
      <c r="AC30" s="2">
        <v>1</v>
      </c>
      <c r="AD30" s="2">
        <v>1</v>
      </c>
      <c r="AE30" s="2"/>
      <c r="AF30" s="2"/>
      <c r="AG30" s="2"/>
      <c r="AH30" s="2"/>
      <c r="AI30" s="2"/>
      <c r="AJ30" s="2"/>
      <c r="AK30" s="2"/>
      <c r="AL30" s="2"/>
      <c r="AM30" s="2"/>
      <c r="AN30" s="2"/>
      <c r="AO30" s="2"/>
      <c r="AP30" s="2"/>
    </row>
    <row r="31" spans="1:42" ht="19.5" customHeight="1">
      <c r="A31" s="1" t="s">
        <v>215</v>
      </c>
      <c r="B31" s="1" t="s">
        <v>216</v>
      </c>
      <c r="C31" s="3" t="s">
        <v>217</v>
      </c>
      <c r="D31" s="1" t="s">
        <v>28</v>
      </c>
      <c r="E31" s="1">
        <v>2</v>
      </c>
      <c r="F31" s="1">
        <f>5+1</f>
        <v>6</v>
      </c>
      <c r="G31" s="3" t="s">
        <v>218</v>
      </c>
      <c r="H31" s="1" t="s">
        <v>28</v>
      </c>
      <c r="I31" s="1">
        <v>1</v>
      </c>
      <c r="J31" s="1">
        <v>1</v>
      </c>
      <c r="K31" s="4" t="s">
        <v>219</v>
      </c>
      <c r="L31" s="2" t="s">
        <v>28</v>
      </c>
      <c r="M31" s="2">
        <v>1</v>
      </c>
      <c r="N31" s="2">
        <v>5</v>
      </c>
      <c r="O31" s="4" t="s">
        <v>220</v>
      </c>
      <c r="P31" s="2" t="s">
        <v>28</v>
      </c>
      <c r="Q31" s="2">
        <v>2</v>
      </c>
      <c r="R31" s="2">
        <f>1+5</f>
        <v>6</v>
      </c>
      <c r="S31" s="4" t="s">
        <v>221</v>
      </c>
      <c r="T31" s="2" t="s">
        <v>28</v>
      </c>
      <c r="U31" s="2">
        <v>1</v>
      </c>
      <c r="V31" s="2">
        <v>5</v>
      </c>
      <c r="W31" s="4" t="s">
        <v>222</v>
      </c>
      <c r="X31" s="2" t="s">
        <v>28</v>
      </c>
      <c r="Y31" s="2">
        <v>1</v>
      </c>
      <c r="Z31" s="2">
        <v>5</v>
      </c>
      <c r="AA31" s="4" t="s">
        <v>223</v>
      </c>
      <c r="AB31" s="2" t="s">
        <v>28</v>
      </c>
      <c r="AC31" s="2">
        <v>2</v>
      </c>
      <c r="AD31" s="2">
        <f>5+1</f>
        <v>6</v>
      </c>
      <c r="AE31" s="2"/>
      <c r="AF31" s="2"/>
      <c r="AG31" s="2"/>
      <c r="AH31" s="2"/>
      <c r="AI31" s="2"/>
      <c r="AJ31" s="2"/>
      <c r="AK31" s="2"/>
      <c r="AL31" s="2"/>
      <c r="AM31" s="2"/>
      <c r="AN31" s="2"/>
      <c r="AO31" s="2"/>
      <c r="AP31" s="2"/>
    </row>
    <row r="32" spans="1:42" ht="19.5" customHeight="1">
      <c r="A32" s="1" t="s">
        <v>224</v>
      </c>
      <c r="B32" s="1" t="s">
        <v>225</v>
      </c>
      <c r="C32" s="3" t="s">
        <v>226</v>
      </c>
      <c r="D32" s="1" t="s">
        <v>28</v>
      </c>
      <c r="E32" s="1">
        <v>1</v>
      </c>
      <c r="F32" s="1">
        <v>1</v>
      </c>
      <c r="G32" s="3" t="s">
        <v>227</v>
      </c>
      <c r="H32" s="1" t="s">
        <v>24</v>
      </c>
      <c r="I32" s="1">
        <v>2</v>
      </c>
      <c r="J32" s="1">
        <f>5+1</f>
        <v>6</v>
      </c>
      <c r="K32" s="4" t="s">
        <v>228</v>
      </c>
      <c r="L32" s="2" t="s">
        <v>28</v>
      </c>
      <c r="M32" s="2">
        <v>1</v>
      </c>
      <c r="N32" s="2">
        <v>1</v>
      </c>
      <c r="O32" s="4" t="s">
        <v>229</v>
      </c>
      <c r="P32" s="2" t="s">
        <v>16</v>
      </c>
      <c r="Q32" s="2">
        <v>1</v>
      </c>
      <c r="R32" s="2">
        <v>1</v>
      </c>
      <c r="S32" s="4" t="s">
        <v>230</v>
      </c>
      <c r="T32" s="2" t="s">
        <v>16</v>
      </c>
      <c r="U32" s="2">
        <v>1</v>
      </c>
      <c r="V32" s="2">
        <v>1</v>
      </c>
      <c r="W32" s="4" t="s">
        <v>231</v>
      </c>
      <c r="X32" s="2" t="s">
        <v>33</v>
      </c>
      <c r="Y32" s="2">
        <v>1</v>
      </c>
      <c r="Z32" s="2">
        <v>1</v>
      </c>
      <c r="AA32" s="4" t="s">
        <v>232</v>
      </c>
      <c r="AB32" s="2" t="s">
        <v>33</v>
      </c>
      <c r="AC32" s="2">
        <v>2</v>
      </c>
      <c r="AD32" s="2">
        <f>1+1</f>
        <v>2</v>
      </c>
      <c r="AE32" s="2"/>
      <c r="AF32" s="2"/>
      <c r="AG32" s="2"/>
      <c r="AH32" s="2"/>
      <c r="AI32" s="2"/>
      <c r="AJ32" s="2"/>
      <c r="AK32" s="2"/>
      <c r="AL32" s="2"/>
      <c r="AM32" s="2"/>
      <c r="AN32" s="2"/>
      <c r="AO32" s="2"/>
      <c r="AP32" s="2"/>
    </row>
    <row r="33" spans="1:42" ht="19.5" customHeight="1">
      <c r="A33" s="1" t="s">
        <v>233</v>
      </c>
      <c r="B33" s="1" t="s">
        <v>234</v>
      </c>
      <c r="C33" s="3" t="s">
        <v>235</v>
      </c>
      <c r="D33" s="1" t="s">
        <v>16</v>
      </c>
      <c r="E33" s="1">
        <v>3</v>
      </c>
      <c r="F33" s="1">
        <f>1+1+1</f>
        <v>3</v>
      </c>
      <c r="G33" s="3" t="s">
        <v>236</v>
      </c>
      <c r="H33" s="1" t="s">
        <v>24</v>
      </c>
      <c r="I33" s="1">
        <v>1</v>
      </c>
      <c r="J33" s="1">
        <f>1</f>
        <v>1</v>
      </c>
      <c r="K33" s="4" t="s">
        <v>237</v>
      </c>
      <c r="L33" s="2" t="s">
        <v>16</v>
      </c>
      <c r="M33" s="2">
        <v>2</v>
      </c>
      <c r="N33" s="2">
        <f>1+1</f>
        <v>2</v>
      </c>
      <c r="O33" s="4" t="s">
        <v>238</v>
      </c>
      <c r="P33" s="2" t="s">
        <v>16</v>
      </c>
      <c r="Q33" s="2">
        <v>3</v>
      </c>
      <c r="R33" s="2">
        <f>1+1+1</f>
        <v>3</v>
      </c>
      <c r="S33" s="4" t="s">
        <v>239</v>
      </c>
      <c r="T33" s="2" t="s">
        <v>16</v>
      </c>
      <c r="U33" s="2">
        <v>1</v>
      </c>
      <c r="V33" s="2">
        <v>1</v>
      </c>
      <c r="W33" s="4" t="s">
        <v>240</v>
      </c>
      <c r="X33" s="2" t="s">
        <v>16</v>
      </c>
      <c r="Y33" s="2"/>
      <c r="Z33" s="2"/>
      <c r="AA33" s="4" t="s">
        <v>241</v>
      </c>
      <c r="AB33" s="2" t="s">
        <v>16</v>
      </c>
      <c r="AC33" s="2">
        <v>1</v>
      </c>
      <c r="AD33" s="2">
        <v>1</v>
      </c>
      <c r="AE33" s="2"/>
      <c r="AF33" s="2"/>
      <c r="AG33" s="2"/>
      <c r="AH33" s="2"/>
      <c r="AI33" s="2"/>
      <c r="AJ33" s="2"/>
      <c r="AK33" s="2"/>
      <c r="AL33" s="2"/>
      <c r="AM33" s="2"/>
      <c r="AN33" s="2"/>
      <c r="AO33" s="2"/>
      <c r="AP33" s="2"/>
    </row>
    <row r="34" spans="1:42" ht="19.5" customHeight="1">
      <c r="A34" s="1" t="s">
        <v>242</v>
      </c>
      <c r="B34" s="1" t="s">
        <v>243</v>
      </c>
      <c r="C34" s="3" t="s">
        <v>244</v>
      </c>
      <c r="D34" s="1" t="s">
        <v>14</v>
      </c>
      <c r="E34" s="1">
        <v>2</v>
      </c>
      <c r="F34" s="1">
        <f>1+5</f>
        <v>6</v>
      </c>
      <c r="G34" s="3" t="s">
        <v>245</v>
      </c>
      <c r="H34" s="1" t="s">
        <v>16</v>
      </c>
      <c r="I34" s="1">
        <v>1</v>
      </c>
      <c r="J34" s="1">
        <v>1</v>
      </c>
      <c r="K34" s="4" t="s">
        <v>246</v>
      </c>
      <c r="L34" s="2" t="s">
        <v>16</v>
      </c>
      <c r="M34" s="2">
        <v>1</v>
      </c>
      <c r="N34" s="2">
        <v>1</v>
      </c>
      <c r="O34" s="4" t="s">
        <v>247</v>
      </c>
      <c r="P34" s="2" t="s">
        <v>16</v>
      </c>
      <c r="Q34" s="2">
        <v>2</v>
      </c>
      <c r="R34" s="2">
        <f>1+5</f>
        <v>6</v>
      </c>
      <c r="S34" s="4" t="s">
        <v>248</v>
      </c>
      <c r="T34" s="2" t="s">
        <v>16</v>
      </c>
      <c r="U34" s="2">
        <v>1</v>
      </c>
      <c r="V34" s="2">
        <v>5</v>
      </c>
      <c r="W34" s="4" t="s">
        <v>249</v>
      </c>
      <c r="X34" s="2" t="s">
        <v>16</v>
      </c>
      <c r="Y34" s="2">
        <v>1</v>
      </c>
      <c r="Z34" s="2">
        <v>5</v>
      </c>
      <c r="AA34" s="4" t="s">
        <v>250</v>
      </c>
      <c r="AB34" s="2" t="s">
        <v>16</v>
      </c>
      <c r="AC34" s="2">
        <v>1</v>
      </c>
      <c r="AD34" s="2">
        <v>5</v>
      </c>
      <c r="AE34" s="2"/>
      <c r="AF34" s="2"/>
      <c r="AG34" s="2"/>
      <c r="AH34" s="2"/>
      <c r="AI34" s="2"/>
      <c r="AJ34" s="2"/>
      <c r="AK34" s="2"/>
      <c r="AL34" s="2"/>
      <c r="AM34" s="2"/>
      <c r="AN34" s="2"/>
      <c r="AO34" s="2"/>
      <c r="AP34" s="2"/>
    </row>
    <row r="35" spans="1:42" ht="19.5" customHeight="1">
      <c r="A35" s="1" t="s">
        <v>251</v>
      </c>
      <c r="B35" s="1" t="s">
        <v>252</v>
      </c>
      <c r="C35" s="3" t="s">
        <v>253</v>
      </c>
      <c r="D35" s="1" t="s">
        <v>14</v>
      </c>
      <c r="E35" s="1">
        <v>1</v>
      </c>
      <c r="F35" s="1">
        <v>15</v>
      </c>
      <c r="G35" s="3" t="s">
        <v>254</v>
      </c>
      <c r="H35" s="1" t="s">
        <v>14</v>
      </c>
      <c r="I35" s="1">
        <v>2</v>
      </c>
      <c r="J35" s="1">
        <f>5+15</f>
        <v>20</v>
      </c>
      <c r="K35" s="4" t="s">
        <v>255</v>
      </c>
      <c r="L35" s="2" t="s">
        <v>16</v>
      </c>
      <c r="M35" s="2">
        <v>1</v>
      </c>
      <c r="N35" s="2">
        <v>15</v>
      </c>
      <c r="O35" s="4" t="s">
        <v>256</v>
      </c>
      <c r="P35" s="2" t="s">
        <v>16</v>
      </c>
      <c r="Q35" s="2">
        <v>1</v>
      </c>
      <c r="R35" s="2">
        <v>15</v>
      </c>
      <c r="S35" s="4" t="s">
        <v>257</v>
      </c>
      <c r="T35" s="2" t="s">
        <v>16</v>
      </c>
      <c r="U35" s="2">
        <v>1</v>
      </c>
      <c r="V35" s="2">
        <v>15</v>
      </c>
      <c r="W35" s="4" t="s">
        <v>258</v>
      </c>
      <c r="X35" s="2" t="s">
        <v>16</v>
      </c>
      <c r="Y35" s="2">
        <v>1</v>
      </c>
      <c r="Z35" s="2">
        <v>15</v>
      </c>
      <c r="AA35" s="4" t="s">
        <v>259</v>
      </c>
      <c r="AB35" s="2" t="s">
        <v>14</v>
      </c>
      <c r="AC35" s="2">
        <v>1</v>
      </c>
      <c r="AD35" s="2">
        <v>15</v>
      </c>
      <c r="AE35" s="2"/>
      <c r="AF35" s="2"/>
      <c r="AG35" s="2"/>
      <c r="AH35" s="2"/>
      <c r="AI35" s="2"/>
      <c r="AJ35" s="2"/>
      <c r="AK35" s="2"/>
      <c r="AL35" s="2"/>
      <c r="AM35" s="2"/>
      <c r="AN35" s="2"/>
      <c r="AO35" s="2"/>
      <c r="AP35" s="2"/>
    </row>
    <row r="36" spans="1:42" ht="19.5" customHeight="1">
      <c r="A36" s="1" t="s">
        <v>260</v>
      </c>
      <c r="B36" s="1" t="s">
        <v>261</v>
      </c>
      <c r="C36" s="3" t="s">
        <v>262</v>
      </c>
      <c r="D36" s="1" t="s">
        <v>16</v>
      </c>
      <c r="E36" s="1">
        <v>1</v>
      </c>
      <c r="F36" s="1">
        <v>5</v>
      </c>
      <c r="G36" s="4" t="s">
        <v>263</v>
      </c>
      <c r="H36" s="1" t="s">
        <v>16</v>
      </c>
      <c r="I36" s="1">
        <v>1</v>
      </c>
      <c r="J36" s="1">
        <v>5</v>
      </c>
      <c r="K36" s="4" t="s">
        <v>264</v>
      </c>
      <c r="L36" s="2" t="s">
        <v>16</v>
      </c>
      <c r="M36" s="2">
        <v>1</v>
      </c>
      <c r="N36" s="2">
        <v>5</v>
      </c>
      <c r="O36" s="4" t="s">
        <v>265</v>
      </c>
      <c r="P36" s="2" t="s">
        <v>16</v>
      </c>
      <c r="Q36" s="2">
        <v>1</v>
      </c>
      <c r="R36" s="2">
        <v>5</v>
      </c>
      <c r="S36" s="4" t="s">
        <v>264</v>
      </c>
      <c r="T36" s="2" t="s">
        <v>16</v>
      </c>
      <c r="U36" s="2">
        <v>1</v>
      </c>
      <c r="V36" s="2">
        <v>5</v>
      </c>
      <c r="W36" s="4" t="s">
        <v>266</v>
      </c>
      <c r="X36" s="2" t="s">
        <v>33</v>
      </c>
      <c r="Y36" s="2">
        <v>1</v>
      </c>
      <c r="Z36" s="2">
        <v>1</v>
      </c>
      <c r="AA36" s="4" t="s">
        <v>267</v>
      </c>
      <c r="AB36" s="2" t="s">
        <v>33</v>
      </c>
      <c r="AC36" s="2"/>
      <c r="AD36" s="2"/>
      <c r="AE36" s="2"/>
      <c r="AF36" s="2"/>
      <c r="AG36" s="2"/>
      <c r="AH36" s="2"/>
      <c r="AI36" s="2"/>
      <c r="AJ36" s="2"/>
      <c r="AK36" s="2"/>
      <c r="AL36" s="2"/>
      <c r="AM36" s="2"/>
      <c r="AN36" s="2"/>
      <c r="AO36" s="2"/>
      <c r="AP36" s="2"/>
    </row>
    <row r="37" spans="1:42" ht="19.5" customHeight="1">
      <c r="A37" s="1" t="s">
        <v>268</v>
      </c>
      <c r="B37" s="1" t="s">
        <v>269</v>
      </c>
      <c r="C37" s="3" t="s">
        <v>270</v>
      </c>
      <c r="D37" s="1" t="s">
        <v>16</v>
      </c>
      <c r="G37" s="3" t="s">
        <v>271</v>
      </c>
      <c r="H37" s="1" t="s">
        <v>28</v>
      </c>
      <c r="I37" s="1">
        <v>1</v>
      </c>
      <c r="J37" s="1">
        <v>1</v>
      </c>
      <c r="K37" s="4" t="s">
        <v>272</v>
      </c>
      <c r="L37" s="2" t="s">
        <v>16</v>
      </c>
      <c r="M37" s="2"/>
      <c r="N37" s="2"/>
      <c r="O37" s="4" t="s">
        <v>273</v>
      </c>
      <c r="P37" s="2" t="s">
        <v>28</v>
      </c>
      <c r="Q37" s="2"/>
      <c r="R37" s="2"/>
      <c r="S37" s="4" t="s">
        <v>273</v>
      </c>
      <c r="T37" s="2" t="s">
        <v>33</v>
      </c>
      <c r="U37" s="2"/>
      <c r="V37" s="2"/>
      <c r="W37" s="4" t="s">
        <v>274</v>
      </c>
      <c r="X37" s="2" t="s">
        <v>28</v>
      </c>
      <c r="Y37" s="2"/>
      <c r="Z37" s="2"/>
      <c r="AA37" s="4" t="s">
        <v>275</v>
      </c>
      <c r="AB37" s="2" t="s">
        <v>16</v>
      </c>
      <c r="AC37" s="2"/>
      <c r="AD37" s="2"/>
      <c r="AE37" s="2"/>
      <c r="AF37" s="2"/>
      <c r="AG37" s="2"/>
      <c r="AH37" s="2"/>
      <c r="AI37" s="2"/>
      <c r="AJ37" s="2"/>
      <c r="AK37" s="2"/>
      <c r="AL37" s="2"/>
      <c r="AM37" s="2"/>
      <c r="AN37" s="2"/>
      <c r="AO37" s="2"/>
      <c r="AP37" s="2"/>
    </row>
    <row r="38" spans="1:42" ht="19.5" customHeight="1">
      <c r="A38" s="1" t="s">
        <v>276</v>
      </c>
      <c r="B38" s="1" t="s">
        <v>277</v>
      </c>
      <c r="C38" s="3" t="s">
        <v>278</v>
      </c>
      <c r="D38" s="1" t="s">
        <v>16</v>
      </c>
      <c r="E38" s="1">
        <v>2</v>
      </c>
      <c r="F38" s="1">
        <f>1+1</f>
        <v>2</v>
      </c>
      <c r="G38" s="3" t="s">
        <v>279</v>
      </c>
      <c r="H38" s="1" t="s">
        <v>16</v>
      </c>
      <c r="I38" s="1">
        <v>2</v>
      </c>
      <c r="J38" s="1">
        <f>1+1</f>
        <v>2</v>
      </c>
      <c r="K38" s="4" t="s">
        <v>278</v>
      </c>
      <c r="L38" s="2" t="s">
        <v>16</v>
      </c>
      <c r="M38" s="2">
        <v>2</v>
      </c>
      <c r="N38" s="2">
        <f>1+1</f>
        <v>2</v>
      </c>
      <c r="O38" s="4" t="s">
        <v>280</v>
      </c>
      <c r="P38" s="2" t="s">
        <v>16</v>
      </c>
      <c r="Q38" s="2">
        <v>2</v>
      </c>
      <c r="R38" s="2">
        <f>1+1</f>
        <v>2</v>
      </c>
      <c r="S38" s="4" t="s">
        <v>281</v>
      </c>
      <c r="T38" s="2" t="s">
        <v>16</v>
      </c>
      <c r="U38" s="2">
        <v>2</v>
      </c>
      <c r="V38" s="2">
        <f>1+1</f>
        <v>2</v>
      </c>
      <c r="W38" s="4" t="s">
        <v>282</v>
      </c>
      <c r="X38" s="2" t="s">
        <v>16</v>
      </c>
      <c r="Y38" s="2">
        <v>2</v>
      </c>
      <c r="Z38" s="2">
        <f>1+1</f>
        <v>2</v>
      </c>
      <c r="AA38" s="4" t="s">
        <v>283</v>
      </c>
      <c r="AB38" s="2" t="s">
        <v>16</v>
      </c>
      <c r="AC38" s="2">
        <v>2</v>
      </c>
      <c r="AD38" s="2">
        <f>1+1</f>
        <v>2</v>
      </c>
      <c r="AE38" s="2"/>
      <c r="AF38" s="2"/>
      <c r="AG38" s="2"/>
      <c r="AH38" s="2"/>
      <c r="AI38" s="2"/>
      <c r="AJ38" s="2"/>
      <c r="AK38" s="2"/>
      <c r="AL38" s="2"/>
      <c r="AM38" s="2"/>
      <c r="AN38" s="2"/>
      <c r="AO38" s="2"/>
      <c r="AP38" s="2"/>
    </row>
    <row r="39" spans="1:42" ht="19.5" customHeight="1">
      <c r="A39" s="1" t="s">
        <v>284</v>
      </c>
      <c r="B39" s="1" t="s">
        <v>285</v>
      </c>
      <c r="C39" s="3" t="s">
        <v>286</v>
      </c>
      <c r="D39" s="1" t="s">
        <v>16</v>
      </c>
      <c r="G39" s="3" t="s">
        <v>287</v>
      </c>
      <c r="H39" s="1" t="s">
        <v>14</v>
      </c>
      <c r="I39" s="1">
        <v>1</v>
      </c>
      <c r="J39" s="1">
        <v>15</v>
      </c>
      <c r="K39" s="4" t="s">
        <v>288</v>
      </c>
      <c r="L39" s="2" t="s">
        <v>16</v>
      </c>
      <c r="M39" s="2"/>
      <c r="N39" s="2"/>
      <c r="O39" s="4" t="s">
        <v>289</v>
      </c>
      <c r="P39" s="2" t="s">
        <v>16</v>
      </c>
      <c r="Q39" s="2">
        <v>2</v>
      </c>
      <c r="R39" s="2">
        <f>1+1</f>
        <v>2</v>
      </c>
      <c r="S39" s="4" t="s">
        <v>290</v>
      </c>
      <c r="T39" s="2" t="s">
        <v>16</v>
      </c>
      <c r="U39" s="2"/>
      <c r="V39" s="2"/>
      <c r="W39" s="4" t="s">
        <v>291</v>
      </c>
      <c r="X39" s="2" t="s">
        <v>33</v>
      </c>
      <c r="Y39" s="2">
        <v>1</v>
      </c>
      <c r="Z39" s="2">
        <v>1</v>
      </c>
      <c r="AA39" s="4" t="s">
        <v>292</v>
      </c>
      <c r="AB39" s="2" t="s">
        <v>16</v>
      </c>
      <c r="AC39" s="2"/>
      <c r="AD39" s="2"/>
      <c r="AE39" s="2"/>
      <c r="AF39" s="2"/>
      <c r="AG39" s="2"/>
      <c r="AH39" s="2"/>
      <c r="AI39" s="2"/>
      <c r="AJ39" s="2"/>
      <c r="AK39" s="2"/>
      <c r="AL39" s="2"/>
      <c r="AM39" s="2"/>
      <c r="AN39" s="2"/>
      <c r="AO39" s="2"/>
      <c r="AP39" s="2"/>
    </row>
    <row r="40" spans="1:42" ht="19.5" customHeight="1">
      <c r="A40" s="1" t="s">
        <v>293</v>
      </c>
      <c r="B40" s="1" t="s">
        <v>294</v>
      </c>
      <c r="C40" s="3" t="s">
        <v>295</v>
      </c>
      <c r="D40" s="1" t="s">
        <v>16</v>
      </c>
      <c r="G40" s="3" t="s">
        <v>296</v>
      </c>
      <c r="H40" s="1" t="s">
        <v>28</v>
      </c>
      <c r="I40" s="1">
        <v>1</v>
      </c>
      <c r="J40" s="1">
        <v>1</v>
      </c>
      <c r="K40" s="4" t="s">
        <v>295</v>
      </c>
      <c r="L40" s="2" t="s">
        <v>16</v>
      </c>
      <c r="M40" s="2"/>
      <c r="N40" s="2"/>
      <c r="O40" s="4" t="s">
        <v>297</v>
      </c>
      <c r="P40" s="2" t="s">
        <v>16</v>
      </c>
      <c r="Q40" s="2"/>
      <c r="R40" s="2"/>
      <c r="S40" s="4" t="s">
        <v>298</v>
      </c>
      <c r="T40" s="2" t="s">
        <v>28</v>
      </c>
      <c r="U40" s="2"/>
      <c r="V40" s="2"/>
      <c r="W40" s="4" t="s">
        <v>299</v>
      </c>
      <c r="X40" s="2" t="s">
        <v>28</v>
      </c>
      <c r="Y40" s="2"/>
      <c r="Z40" s="2"/>
      <c r="AA40" s="4" t="s">
        <v>300</v>
      </c>
      <c r="AB40" s="2" t="s">
        <v>16</v>
      </c>
      <c r="AC40" s="2"/>
      <c r="AD40" s="2"/>
      <c r="AE40" s="2"/>
      <c r="AF40" s="2"/>
      <c r="AG40" s="2"/>
      <c r="AH40" s="2"/>
      <c r="AI40" s="2"/>
      <c r="AJ40" s="2"/>
      <c r="AK40" s="2"/>
      <c r="AL40" s="2"/>
      <c r="AM40" s="2"/>
      <c r="AN40" s="2"/>
      <c r="AO40" s="2"/>
      <c r="AP40" s="2"/>
    </row>
    <row r="41" spans="1:42" ht="19.5" customHeight="1">
      <c r="A41" s="1" t="s">
        <v>301</v>
      </c>
      <c r="B41" s="1" t="s">
        <v>302</v>
      </c>
      <c r="C41" s="3" t="s">
        <v>303</v>
      </c>
      <c r="D41" s="1" t="s">
        <v>28</v>
      </c>
      <c r="G41" s="3" t="s">
        <v>304</v>
      </c>
      <c r="H41" s="1" t="s">
        <v>16</v>
      </c>
      <c r="I41" s="1">
        <v>1</v>
      </c>
      <c r="J41" s="1">
        <v>5</v>
      </c>
      <c r="K41" s="4" t="s">
        <v>303</v>
      </c>
      <c r="L41" s="2" t="s">
        <v>28</v>
      </c>
      <c r="M41" s="2"/>
      <c r="N41" s="2"/>
      <c r="O41" s="4" t="s">
        <v>303</v>
      </c>
      <c r="P41" s="2" t="s">
        <v>28</v>
      </c>
      <c r="Q41" s="2"/>
      <c r="R41" s="2"/>
      <c r="S41" s="4" t="s">
        <v>303</v>
      </c>
      <c r="T41" s="2" t="s">
        <v>28</v>
      </c>
      <c r="U41" s="2"/>
      <c r="V41" s="2"/>
      <c r="W41" s="4" t="s">
        <v>305</v>
      </c>
      <c r="X41" s="2" t="s">
        <v>28</v>
      </c>
      <c r="Y41" s="2"/>
      <c r="Z41" s="2"/>
      <c r="AA41" s="4" t="s">
        <v>306</v>
      </c>
      <c r="AB41" s="2" t="s">
        <v>28</v>
      </c>
      <c r="AC41" s="2"/>
      <c r="AD41" s="2"/>
      <c r="AE41" s="2"/>
      <c r="AF41" s="2"/>
      <c r="AG41" s="2"/>
      <c r="AH41" s="2"/>
      <c r="AI41" s="2"/>
      <c r="AJ41" s="2"/>
      <c r="AK41" s="2"/>
      <c r="AL41" s="2"/>
      <c r="AM41" s="2"/>
      <c r="AN41" s="2"/>
      <c r="AO41" s="2"/>
      <c r="AP41" s="2"/>
    </row>
    <row r="42" spans="1:42" ht="19.5" customHeight="1">
      <c r="A42" s="1" t="s">
        <v>307</v>
      </c>
      <c r="B42" s="1" t="s">
        <v>308</v>
      </c>
      <c r="C42" s="3" t="s">
        <v>309</v>
      </c>
      <c r="D42" s="1" t="s">
        <v>16</v>
      </c>
      <c r="E42" s="1">
        <v>2</v>
      </c>
      <c r="F42" s="1">
        <f>1+1</f>
        <v>2</v>
      </c>
      <c r="G42" s="3" t="s">
        <v>310</v>
      </c>
      <c r="H42" s="1" t="s">
        <v>14</v>
      </c>
      <c r="I42" s="1">
        <v>2</v>
      </c>
      <c r="J42" s="1">
        <f>15+5</f>
        <v>20</v>
      </c>
      <c r="K42" s="4" t="s">
        <v>311</v>
      </c>
      <c r="L42" s="2" t="s">
        <v>16</v>
      </c>
      <c r="M42" s="2">
        <v>2</v>
      </c>
      <c r="N42" s="2">
        <f>1+1</f>
        <v>2</v>
      </c>
      <c r="O42" s="4" t="s">
        <v>312</v>
      </c>
      <c r="P42" s="2" t="s">
        <v>14</v>
      </c>
      <c r="Q42" s="2">
        <v>3</v>
      </c>
      <c r="R42" s="2">
        <f>5+1+1</f>
        <v>7</v>
      </c>
      <c r="S42" s="4" t="s">
        <v>313</v>
      </c>
      <c r="T42" s="2" t="s">
        <v>14</v>
      </c>
      <c r="U42" s="2">
        <v>2</v>
      </c>
      <c r="V42" s="2">
        <f>5+1</f>
        <v>6</v>
      </c>
      <c r="W42" s="4" t="s">
        <v>314</v>
      </c>
      <c r="X42" s="2" t="s">
        <v>16</v>
      </c>
      <c r="Y42" s="2">
        <v>2</v>
      </c>
      <c r="Z42" s="2">
        <f>1+1</f>
        <v>2</v>
      </c>
      <c r="AA42" s="4" t="s">
        <v>315</v>
      </c>
      <c r="AB42" s="2" t="s">
        <v>109</v>
      </c>
      <c r="AC42" s="2">
        <v>2</v>
      </c>
      <c r="AD42" s="2">
        <f>1+1</f>
        <v>2</v>
      </c>
      <c r="AE42" s="2"/>
      <c r="AF42" s="2"/>
      <c r="AG42" s="2"/>
      <c r="AH42" s="2"/>
      <c r="AI42" s="2"/>
      <c r="AJ42" s="2"/>
      <c r="AK42" s="2"/>
      <c r="AL42" s="2"/>
      <c r="AM42" s="2"/>
      <c r="AN42" s="2"/>
      <c r="AO42" s="2"/>
      <c r="AP42" s="2"/>
    </row>
    <row r="43" spans="1:42" ht="19.5" customHeight="1">
      <c r="A43" s="1" t="s">
        <v>316</v>
      </c>
      <c r="B43" s="1" t="s">
        <v>317</v>
      </c>
      <c r="C43" s="3" t="s">
        <v>318</v>
      </c>
      <c r="D43" s="1" t="s">
        <v>16</v>
      </c>
      <c r="G43" s="3" t="s">
        <v>319</v>
      </c>
      <c r="H43" s="1" t="s">
        <v>109</v>
      </c>
      <c r="K43" s="4" t="s">
        <v>320</v>
      </c>
      <c r="L43" s="2" t="s">
        <v>16</v>
      </c>
      <c r="M43" s="2"/>
      <c r="N43" s="2"/>
      <c r="O43" s="4" t="s">
        <v>321</v>
      </c>
      <c r="P43" s="2" t="s">
        <v>16</v>
      </c>
      <c r="Q43" s="2">
        <v>1</v>
      </c>
      <c r="R43" s="2">
        <v>1</v>
      </c>
      <c r="S43" s="4" t="s">
        <v>322</v>
      </c>
      <c r="T43" s="2" t="s">
        <v>16</v>
      </c>
      <c r="U43" s="2"/>
      <c r="V43" s="2"/>
      <c r="W43" s="4" t="s">
        <v>323</v>
      </c>
      <c r="X43" s="2" t="s">
        <v>16</v>
      </c>
      <c r="Y43" s="2"/>
      <c r="Z43" s="2"/>
      <c r="AA43" s="4" t="s">
        <v>324</v>
      </c>
      <c r="AB43" s="2" t="s">
        <v>16</v>
      </c>
      <c r="AC43" s="2">
        <v>1</v>
      </c>
      <c r="AD43" s="2">
        <v>1</v>
      </c>
      <c r="AE43" s="2"/>
      <c r="AF43" s="2"/>
      <c r="AG43" s="2"/>
      <c r="AH43" s="2"/>
      <c r="AI43" s="2"/>
      <c r="AJ43" s="2"/>
      <c r="AK43" s="2"/>
      <c r="AL43" s="2"/>
      <c r="AM43" s="2"/>
      <c r="AN43" s="2"/>
      <c r="AO43" s="2"/>
      <c r="AP43" s="2"/>
    </row>
    <row r="44" spans="1:42" ht="19.5" customHeight="1">
      <c r="A44" s="1" t="s">
        <v>325</v>
      </c>
      <c r="B44" s="1" t="s">
        <v>326</v>
      </c>
      <c r="C44" s="3" t="s">
        <v>327</v>
      </c>
      <c r="D44" s="1" t="s">
        <v>16</v>
      </c>
      <c r="E44" s="1">
        <v>1</v>
      </c>
      <c r="F44" s="1">
        <v>1</v>
      </c>
      <c r="G44" s="3" t="s">
        <v>328</v>
      </c>
      <c r="H44" s="1" t="s">
        <v>16</v>
      </c>
      <c r="K44" s="4" t="s">
        <v>329</v>
      </c>
      <c r="L44" s="2" t="s">
        <v>16</v>
      </c>
      <c r="M44" s="2"/>
      <c r="N44" s="2"/>
      <c r="O44" s="4" t="s">
        <v>330</v>
      </c>
      <c r="P44" s="2" t="s">
        <v>16</v>
      </c>
      <c r="Q44" s="2"/>
      <c r="R44" s="2"/>
      <c r="S44" s="4" t="s">
        <v>331</v>
      </c>
      <c r="T44" s="2" t="s">
        <v>16</v>
      </c>
      <c r="U44" s="2">
        <v>1</v>
      </c>
      <c r="V44" s="2">
        <v>1</v>
      </c>
      <c r="W44" s="4" t="s">
        <v>332</v>
      </c>
      <c r="X44" s="2" t="s">
        <v>16</v>
      </c>
      <c r="Y44" s="2"/>
      <c r="Z44" s="2"/>
      <c r="AA44" s="4" t="s">
        <v>333</v>
      </c>
      <c r="AB44" s="2" t="s">
        <v>16</v>
      </c>
      <c r="AC44" s="2">
        <v>1</v>
      </c>
      <c r="AD44" s="2">
        <v>1</v>
      </c>
      <c r="AE44" s="2"/>
      <c r="AF44" s="2"/>
      <c r="AG44" s="2"/>
      <c r="AH44" s="2"/>
      <c r="AI44" s="2"/>
      <c r="AJ44" s="2"/>
      <c r="AK44" s="2"/>
      <c r="AL44" s="2"/>
      <c r="AM44" s="2"/>
      <c r="AN44" s="2"/>
      <c r="AO44" s="2"/>
      <c r="AP44" s="2"/>
    </row>
    <row r="45" spans="1:42" ht="19.5" customHeight="1">
      <c r="A45" s="1" t="s">
        <v>334</v>
      </c>
      <c r="B45" s="1" t="s">
        <v>335</v>
      </c>
      <c r="C45" s="3" t="s">
        <v>336</v>
      </c>
      <c r="D45" s="1" t="s">
        <v>33</v>
      </c>
      <c r="E45" s="1">
        <v>1</v>
      </c>
      <c r="F45" s="1">
        <v>5</v>
      </c>
      <c r="G45" s="3" t="s">
        <v>337</v>
      </c>
      <c r="H45" s="1" t="s">
        <v>33</v>
      </c>
      <c r="K45" s="4" t="s">
        <v>337</v>
      </c>
      <c r="L45" s="2" t="s">
        <v>33</v>
      </c>
      <c r="M45" s="2"/>
      <c r="N45" s="2"/>
      <c r="O45" s="4" t="s">
        <v>337</v>
      </c>
      <c r="P45" s="2" t="s">
        <v>33</v>
      </c>
      <c r="Q45" s="2"/>
      <c r="R45" s="2"/>
      <c r="S45" s="4" t="s">
        <v>338</v>
      </c>
      <c r="T45" s="2" t="s">
        <v>33</v>
      </c>
      <c r="U45" s="2"/>
      <c r="V45" s="2"/>
      <c r="W45" s="4" t="s">
        <v>339</v>
      </c>
      <c r="X45" s="2" t="s">
        <v>33</v>
      </c>
      <c r="Y45" s="2"/>
      <c r="Z45" s="2"/>
      <c r="AA45" s="4" t="s">
        <v>340</v>
      </c>
      <c r="AB45" s="2" t="s">
        <v>33</v>
      </c>
      <c r="AC45" s="2"/>
      <c r="AD45" s="2"/>
      <c r="AE45" s="2"/>
      <c r="AF45" s="2"/>
      <c r="AG45" s="2"/>
      <c r="AH45" s="2"/>
      <c r="AI45" s="2"/>
      <c r="AJ45" s="2"/>
      <c r="AK45" s="2"/>
      <c r="AL45" s="2"/>
      <c r="AM45" s="2"/>
      <c r="AN45" s="2"/>
      <c r="AO45" s="2"/>
      <c r="AP45" s="2"/>
    </row>
    <row r="46" spans="1:42" ht="19.5" customHeight="1">
      <c r="A46" s="1" t="s">
        <v>341</v>
      </c>
      <c r="B46" s="1" t="s">
        <v>342</v>
      </c>
      <c r="C46" s="3" t="s">
        <v>343</v>
      </c>
      <c r="D46" s="1" t="s">
        <v>16</v>
      </c>
      <c r="E46" s="1">
        <v>1</v>
      </c>
      <c r="F46" s="1">
        <v>5</v>
      </c>
      <c r="G46" s="3" t="s">
        <v>344</v>
      </c>
      <c r="H46" s="1" t="s">
        <v>14</v>
      </c>
      <c r="I46" s="1">
        <v>2</v>
      </c>
      <c r="J46" s="1">
        <f>15+1</f>
        <v>16</v>
      </c>
      <c r="K46" s="4" t="s">
        <v>345</v>
      </c>
      <c r="L46" s="2" t="s">
        <v>16</v>
      </c>
      <c r="M46" s="2">
        <v>1</v>
      </c>
      <c r="N46" s="2">
        <v>5</v>
      </c>
      <c r="O46" s="4" t="s">
        <v>345</v>
      </c>
      <c r="P46" s="2" t="s">
        <v>16</v>
      </c>
      <c r="Q46" s="2">
        <v>1</v>
      </c>
      <c r="R46" s="2">
        <v>5</v>
      </c>
      <c r="S46" s="4" t="s">
        <v>346</v>
      </c>
      <c r="T46" s="2" t="s">
        <v>16</v>
      </c>
      <c r="U46" s="2">
        <v>1</v>
      </c>
      <c r="V46" s="2">
        <v>5</v>
      </c>
      <c r="W46" s="4" t="s">
        <v>347</v>
      </c>
      <c r="X46" s="2" t="s">
        <v>16</v>
      </c>
      <c r="Y46" s="2">
        <v>1</v>
      </c>
      <c r="Z46" s="2">
        <v>5</v>
      </c>
      <c r="AA46" s="4" t="s">
        <v>348</v>
      </c>
      <c r="AB46" s="2" t="s">
        <v>16</v>
      </c>
      <c r="AC46" s="2">
        <v>1</v>
      </c>
      <c r="AD46" s="2">
        <v>1</v>
      </c>
      <c r="AE46" s="2"/>
      <c r="AF46" s="2"/>
      <c r="AG46" s="2"/>
      <c r="AH46" s="2"/>
      <c r="AI46" s="2"/>
      <c r="AJ46" s="2"/>
      <c r="AK46" s="2"/>
      <c r="AL46" s="2"/>
      <c r="AM46" s="2"/>
      <c r="AN46" s="2"/>
      <c r="AO46" s="2"/>
      <c r="AP46" s="2"/>
    </row>
    <row r="47" spans="1:42" ht="19.5" customHeight="1">
      <c r="A47" s="1" t="s">
        <v>349</v>
      </c>
      <c r="B47" s="1" t="s">
        <v>350</v>
      </c>
      <c r="C47" s="3" t="s">
        <v>351</v>
      </c>
      <c r="D47" s="1" t="s">
        <v>16</v>
      </c>
      <c r="E47" s="1">
        <v>1</v>
      </c>
      <c r="F47" s="1">
        <v>5</v>
      </c>
      <c r="G47" s="3" t="s">
        <v>352</v>
      </c>
      <c r="H47" s="1" t="s">
        <v>16</v>
      </c>
      <c r="I47" s="1">
        <v>1</v>
      </c>
      <c r="J47" s="1">
        <v>15</v>
      </c>
      <c r="K47" s="4" t="s">
        <v>353</v>
      </c>
      <c r="L47" s="2" t="s">
        <v>16</v>
      </c>
      <c r="M47" s="2">
        <v>1</v>
      </c>
      <c r="N47" s="2">
        <v>5</v>
      </c>
      <c r="O47" s="4" t="s">
        <v>354</v>
      </c>
      <c r="P47" s="2" t="s">
        <v>16</v>
      </c>
      <c r="Q47" s="2">
        <v>1</v>
      </c>
      <c r="R47" s="2">
        <v>5</v>
      </c>
      <c r="S47" s="4" t="s">
        <v>355</v>
      </c>
      <c r="T47" s="2" t="s">
        <v>16</v>
      </c>
      <c r="U47" s="2">
        <v>1</v>
      </c>
      <c r="V47" s="2">
        <v>5</v>
      </c>
      <c r="W47" s="4" t="s">
        <v>356</v>
      </c>
      <c r="X47" s="2" t="s">
        <v>16</v>
      </c>
      <c r="Y47" s="2">
        <v>1</v>
      </c>
      <c r="Z47" s="2">
        <v>5</v>
      </c>
      <c r="AA47" s="4" t="s">
        <v>357</v>
      </c>
      <c r="AB47" s="2" t="s">
        <v>16</v>
      </c>
      <c r="AC47" s="2">
        <v>1</v>
      </c>
      <c r="AD47" s="2">
        <v>1</v>
      </c>
      <c r="AE47" s="2"/>
      <c r="AF47" s="2"/>
      <c r="AG47" s="2"/>
      <c r="AH47" s="2"/>
      <c r="AI47" s="2"/>
      <c r="AJ47" s="2"/>
      <c r="AK47" s="2"/>
      <c r="AL47" s="2"/>
      <c r="AM47" s="2"/>
      <c r="AN47" s="2"/>
      <c r="AO47" s="2"/>
      <c r="AP47" s="2"/>
    </row>
    <row r="48" spans="1:42" ht="19.5" customHeight="1">
      <c r="A48" s="1" t="s">
        <v>358</v>
      </c>
      <c r="B48" s="1" t="s">
        <v>359</v>
      </c>
      <c r="C48" s="3" t="s">
        <v>360</v>
      </c>
      <c r="D48" s="1" t="s">
        <v>16</v>
      </c>
      <c r="G48" s="3" t="s">
        <v>361</v>
      </c>
      <c r="H48" s="1" t="s">
        <v>28</v>
      </c>
      <c r="I48" s="1">
        <v>1</v>
      </c>
      <c r="J48" s="1">
        <v>1</v>
      </c>
      <c r="K48" s="4" t="s">
        <v>362</v>
      </c>
      <c r="L48" s="2" t="s">
        <v>33</v>
      </c>
      <c r="M48" s="2">
        <v>1</v>
      </c>
      <c r="N48" s="2">
        <v>1</v>
      </c>
      <c r="O48" s="4" t="s">
        <v>363</v>
      </c>
      <c r="P48" s="2" t="s">
        <v>33</v>
      </c>
      <c r="Q48" s="2">
        <v>1</v>
      </c>
      <c r="R48" s="2">
        <v>1</v>
      </c>
      <c r="S48" s="4" t="s">
        <v>364</v>
      </c>
      <c r="T48" s="2" t="s">
        <v>33</v>
      </c>
      <c r="U48" s="2">
        <v>1</v>
      </c>
      <c r="V48" s="2">
        <v>1</v>
      </c>
      <c r="W48" s="4" t="s">
        <v>365</v>
      </c>
      <c r="X48" s="2" t="s">
        <v>33</v>
      </c>
      <c r="Y48" s="2">
        <v>1</v>
      </c>
      <c r="Z48" s="2">
        <v>1</v>
      </c>
      <c r="AA48" s="4" t="s">
        <v>366</v>
      </c>
      <c r="AB48" s="2" t="s">
        <v>16</v>
      </c>
      <c r="AC48" s="2">
        <v>1</v>
      </c>
      <c r="AD48" s="2">
        <v>1</v>
      </c>
      <c r="AE48" s="2"/>
      <c r="AF48" s="2"/>
      <c r="AG48" s="2"/>
      <c r="AH48" s="2"/>
      <c r="AI48" s="2"/>
      <c r="AJ48" s="2"/>
      <c r="AK48" s="2"/>
      <c r="AL48" s="2"/>
      <c r="AM48" s="2"/>
      <c r="AN48" s="2"/>
      <c r="AO48" s="2"/>
      <c r="AP48" s="2"/>
    </row>
    <row r="49" spans="1:42" ht="19.5" customHeight="1">
      <c r="A49" s="1" t="s">
        <v>367</v>
      </c>
      <c r="B49" s="1" t="s">
        <v>368</v>
      </c>
      <c r="C49" s="3" t="s">
        <v>369</v>
      </c>
      <c r="D49" s="1" t="s">
        <v>16</v>
      </c>
      <c r="E49" s="1">
        <v>2</v>
      </c>
      <c r="F49" s="1">
        <f>5+1</f>
        <v>6</v>
      </c>
      <c r="G49" s="3" t="s">
        <v>370</v>
      </c>
      <c r="H49" s="1" t="s">
        <v>14</v>
      </c>
      <c r="I49" s="1">
        <v>1</v>
      </c>
      <c r="J49" s="1">
        <v>15</v>
      </c>
      <c r="K49" s="4" t="s">
        <v>371</v>
      </c>
      <c r="L49" s="2" t="s">
        <v>16</v>
      </c>
      <c r="M49" s="2">
        <v>2</v>
      </c>
      <c r="N49" s="2">
        <f>5+1</f>
        <v>6</v>
      </c>
      <c r="O49" s="4" t="s">
        <v>372</v>
      </c>
      <c r="P49" s="2" t="s">
        <v>16</v>
      </c>
      <c r="Q49" s="2">
        <v>2</v>
      </c>
      <c r="R49" s="2">
        <f>5+1</f>
        <v>6</v>
      </c>
      <c r="S49" s="4" t="s">
        <v>373</v>
      </c>
      <c r="T49" s="2" t="s">
        <v>16</v>
      </c>
      <c r="U49" s="2">
        <v>1</v>
      </c>
      <c r="V49" s="2">
        <v>5</v>
      </c>
      <c r="W49" s="4" t="s">
        <v>374</v>
      </c>
      <c r="X49" s="2" t="s">
        <v>16</v>
      </c>
      <c r="Y49" s="2">
        <v>1</v>
      </c>
      <c r="Z49" s="2">
        <v>5</v>
      </c>
      <c r="AA49" s="4" t="s">
        <v>375</v>
      </c>
      <c r="AB49" s="2" t="s">
        <v>14</v>
      </c>
      <c r="AC49" s="2">
        <v>1</v>
      </c>
      <c r="AD49" s="2">
        <v>5</v>
      </c>
      <c r="AE49" s="2"/>
      <c r="AF49" s="2"/>
      <c r="AG49" s="2"/>
      <c r="AH49" s="2"/>
      <c r="AI49" s="2"/>
      <c r="AJ49" s="2"/>
      <c r="AK49" s="2"/>
      <c r="AL49" s="2"/>
      <c r="AM49" s="2"/>
      <c r="AN49" s="2"/>
      <c r="AO49" s="2"/>
      <c r="AP49" s="2"/>
    </row>
    <row r="50" spans="1:42" ht="19.5" customHeight="1">
      <c r="A50" s="1" t="s">
        <v>376</v>
      </c>
      <c r="B50" s="1" t="s">
        <v>377</v>
      </c>
      <c r="C50" s="3" t="s">
        <v>378</v>
      </c>
      <c r="D50" s="1" t="s">
        <v>33</v>
      </c>
      <c r="G50" s="3" t="s">
        <v>379</v>
      </c>
      <c r="H50" s="1" t="s">
        <v>14</v>
      </c>
      <c r="I50" s="1">
        <v>1</v>
      </c>
      <c r="J50" s="1">
        <v>5</v>
      </c>
      <c r="K50" s="4" t="s">
        <v>380</v>
      </c>
      <c r="L50" s="2" t="s">
        <v>33</v>
      </c>
      <c r="M50" s="2"/>
      <c r="N50" s="2"/>
      <c r="O50" s="4" t="s">
        <v>381</v>
      </c>
      <c r="P50" s="2" t="s">
        <v>33</v>
      </c>
      <c r="Q50" s="2"/>
      <c r="R50" s="2"/>
      <c r="S50" s="4" t="s">
        <v>382</v>
      </c>
      <c r="T50" s="2" t="s">
        <v>33</v>
      </c>
      <c r="U50" s="2"/>
      <c r="V50" s="2"/>
      <c r="W50" s="4" t="s">
        <v>383</v>
      </c>
      <c r="X50" s="2" t="s">
        <v>33</v>
      </c>
      <c r="Y50" s="2"/>
      <c r="Z50" s="2"/>
      <c r="AA50" s="4" t="s">
        <v>384</v>
      </c>
      <c r="AB50" s="2" t="s">
        <v>33</v>
      </c>
      <c r="AC50" s="2"/>
      <c r="AD50" s="2"/>
      <c r="AE50" s="2"/>
      <c r="AF50" s="2"/>
      <c r="AG50" s="2"/>
      <c r="AH50" s="2"/>
      <c r="AI50" s="2"/>
      <c r="AJ50" s="2"/>
      <c r="AK50" s="2"/>
      <c r="AL50" s="2"/>
      <c r="AM50" s="2"/>
      <c r="AN50" s="2"/>
      <c r="AO50" s="2"/>
      <c r="AP50" s="2"/>
    </row>
    <row r="51" spans="1:42" ht="19.5" customHeight="1">
      <c r="A51" s="1" t="s">
        <v>385</v>
      </c>
      <c r="B51" s="1" t="s">
        <v>386</v>
      </c>
      <c r="C51" s="3" t="s">
        <v>387</v>
      </c>
      <c r="D51" s="1" t="s">
        <v>16</v>
      </c>
      <c r="E51" s="1">
        <v>1</v>
      </c>
      <c r="F51" s="1">
        <v>1</v>
      </c>
      <c r="G51" s="3" t="s">
        <v>388</v>
      </c>
      <c r="H51" s="1" t="s">
        <v>24</v>
      </c>
      <c r="K51" s="4" t="s">
        <v>389</v>
      </c>
      <c r="L51" s="2" t="s">
        <v>16</v>
      </c>
      <c r="M51" s="2"/>
      <c r="N51" s="2"/>
      <c r="O51" s="4" t="s">
        <v>390</v>
      </c>
      <c r="P51" s="2" t="s">
        <v>33</v>
      </c>
      <c r="Q51" s="2"/>
      <c r="R51" s="2"/>
      <c r="S51" s="4" t="s">
        <v>391</v>
      </c>
      <c r="T51" s="2" t="s">
        <v>33</v>
      </c>
      <c r="U51" s="2"/>
      <c r="V51" s="2"/>
      <c r="W51" s="4" t="s">
        <v>392</v>
      </c>
      <c r="X51" s="2" t="s">
        <v>28</v>
      </c>
      <c r="Y51" s="2"/>
      <c r="Z51" s="2"/>
      <c r="AA51" s="4" t="s">
        <v>393</v>
      </c>
      <c r="AB51" s="2" t="s">
        <v>16</v>
      </c>
      <c r="AC51" s="2">
        <v>1</v>
      </c>
      <c r="AD51" s="2">
        <v>1</v>
      </c>
      <c r="AE51" s="2"/>
      <c r="AF51" s="2"/>
      <c r="AG51" s="2"/>
      <c r="AH51" s="2"/>
      <c r="AI51" s="2"/>
      <c r="AJ51" s="2"/>
      <c r="AK51" s="2"/>
      <c r="AL51" s="2"/>
      <c r="AM51" s="2"/>
      <c r="AN51" s="2"/>
      <c r="AO51" s="2"/>
      <c r="AP51" s="2"/>
    </row>
    <row r="52" spans="1:42" ht="19.5" customHeight="1">
      <c r="B52" s="1" t="s">
        <v>394</v>
      </c>
      <c r="D52" s="1" t="s">
        <v>16</v>
      </c>
      <c r="H52" s="1" t="s">
        <v>16</v>
      </c>
      <c r="K52" s="2"/>
      <c r="L52" s="2" t="s">
        <v>16</v>
      </c>
      <c r="M52" s="2"/>
      <c r="N52" s="2"/>
      <c r="O52" s="2"/>
      <c r="P52" s="2" t="s">
        <v>16</v>
      </c>
      <c r="Q52" s="2"/>
      <c r="R52" s="2"/>
      <c r="S52" s="2"/>
      <c r="T52" s="2" t="s">
        <v>16</v>
      </c>
      <c r="U52" s="2"/>
      <c r="V52" s="2"/>
      <c r="W52" s="2"/>
      <c r="X52" s="2" t="s">
        <v>16</v>
      </c>
      <c r="Y52" s="2"/>
      <c r="Z52" s="2"/>
      <c r="AA52" s="2"/>
      <c r="AB52" s="2" t="s">
        <v>33</v>
      </c>
      <c r="AC52" s="2"/>
      <c r="AD52" s="2"/>
      <c r="AE52" s="2"/>
      <c r="AF52" s="2"/>
      <c r="AG52" s="2"/>
      <c r="AH52" s="2"/>
      <c r="AI52" s="2"/>
      <c r="AJ52" s="2"/>
      <c r="AK52" s="2"/>
      <c r="AL52" s="2"/>
      <c r="AM52" s="2"/>
      <c r="AN52" s="2"/>
      <c r="AO52" s="2"/>
      <c r="AP52" s="2"/>
    </row>
    <row r="53" spans="1:42" ht="19.5" customHeight="1">
      <c r="A53" s="1" t="s">
        <v>395</v>
      </c>
      <c r="B53" s="1" t="s">
        <v>396</v>
      </c>
      <c r="C53" s="3" t="s">
        <v>397</v>
      </c>
      <c r="D53" s="1" t="s">
        <v>16</v>
      </c>
      <c r="G53" s="3" t="s">
        <v>398</v>
      </c>
      <c r="H53" s="1" t="s">
        <v>16</v>
      </c>
      <c r="I53" s="1">
        <v>1</v>
      </c>
      <c r="J53" s="1">
        <v>1</v>
      </c>
      <c r="K53" s="4" t="s">
        <v>397</v>
      </c>
      <c r="L53" s="2" t="s">
        <v>16</v>
      </c>
      <c r="M53" s="2"/>
      <c r="N53" s="2"/>
      <c r="O53" s="4" t="s">
        <v>399</v>
      </c>
      <c r="P53" s="2" t="s">
        <v>16</v>
      </c>
      <c r="Q53" s="2"/>
      <c r="R53" s="2"/>
      <c r="S53" s="4" t="s">
        <v>400</v>
      </c>
      <c r="T53" s="2" t="s">
        <v>16</v>
      </c>
      <c r="U53" s="2"/>
      <c r="V53" s="2"/>
      <c r="W53" s="4" t="s">
        <v>401</v>
      </c>
      <c r="X53" s="2" t="s">
        <v>16</v>
      </c>
      <c r="Y53" s="2"/>
      <c r="Z53" s="2"/>
      <c r="AA53" s="4" t="s">
        <v>402</v>
      </c>
      <c r="AB53" s="2" t="s">
        <v>16</v>
      </c>
      <c r="AC53" s="2"/>
      <c r="AD53" s="2"/>
      <c r="AE53" s="2"/>
      <c r="AF53" s="2"/>
      <c r="AG53" s="2"/>
      <c r="AH53" s="2"/>
      <c r="AI53" s="2"/>
      <c r="AJ53" s="2"/>
      <c r="AK53" s="2"/>
      <c r="AL53" s="2"/>
      <c r="AM53" s="2"/>
      <c r="AN53" s="2"/>
      <c r="AO53" s="2"/>
      <c r="AP53" s="2"/>
    </row>
    <row r="54" spans="1:42" ht="19.5" customHeight="1">
      <c r="A54" s="1" t="s">
        <v>403</v>
      </c>
      <c r="B54" s="1" t="s">
        <v>404</v>
      </c>
      <c r="C54" s="1" t="s">
        <v>405</v>
      </c>
      <c r="D54" s="1" t="s">
        <v>33</v>
      </c>
      <c r="G54" s="3" t="s">
        <v>406</v>
      </c>
      <c r="H54" s="1" t="s">
        <v>16</v>
      </c>
      <c r="I54" s="1">
        <v>1</v>
      </c>
      <c r="J54" s="1">
        <v>15</v>
      </c>
      <c r="K54" s="4" t="s">
        <v>407</v>
      </c>
      <c r="L54" s="2" t="s">
        <v>16</v>
      </c>
      <c r="M54" s="2">
        <v>1</v>
      </c>
      <c r="N54" s="2">
        <v>1</v>
      </c>
      <c r="O54" s="4" t="s">
        <v>408</v>
      </c>
      <c r="P54" s="2" t="s">
        <v>33</v>
      </c>
      <c r="Q54" s="2"/>
      <c r="R54" s="2"/>
      <c r="S54" s="2" t="s">
        <v>409</v>
      </c>
      <c r="T54" s="2" t="s">
        <v>16</v>
      </c>
      <c r="U54" s="2"/>
      <c r="V54" s="2"/>
      <c r="W54" s="1" t="s">
        <v>410</v>
      </c>
      <c r="X54" s="2" t="s">
        <v>33</v>
      </c>
      <c r="Y54" s="2"/>
      <c r="Z54" s="2"/>
      <c r="AA54" s="4" t="s">
        <v>411</v>
      </c>
      <c r="AB54" s="2" t="s">
        <v>16</v>
      </c>
      <c r="AC54" s="2"/>
      <c r="AD54" s="2"/>
      <c r="AE54" s="2"/>
      <c r="AF54" s="2"/>
      <c r="AG54" s="2"/>
      <c r="AH54" s="2"/>
      <c r="AI54" s="2"/>
      <c r="AJ54" s="2"/>
      <c r="AK54" s="2"/>
      <c r="AL54" s="2"/>
      <c r="AM54" s="2"/>
      <c r="AN54" s="2"/>
      <c r="AO54" s="2"/>
      <c r="AP54" s="2"/>
    </row>
    <row r="55" spans="1:42" ht="57.75" customHeight="1">
      <c r="A55" s="1" t="s">
        <v>412</v>
      </c>
      <c r="B55" s="1" t="s">
        <v>413</v>
      </c>
      <c r="C55" s="3" t="s">
        <v>414</v>
      </c>
      <c r="D55" s="1" t="s">
        <v>16</v>
      </c>
      <c r="E55" s="1">
        <v>2</v>
      </c>
      <c r="F55" s="1">
        <f>1+1</f>
        <v>2</v>
      </c>
      <c r="G55" s="3" t="s">
        <v>415</v>
      </c>
      <c r="H55" s="1" t="s">
        <v>14</v>
      </c>
      <c r="I55" s="1">
        <v>1</v>
      </c>
      <c r="J55" s="1">
        <v>15</v>
      </c>
      <c r="K55" s="4" t="s">
        <v>416</v>
      </c>
      <c r="L55" s="2" t="s">
        <v>16</v>
      </c>
      <c r="M55" s="2">
        <v>1</v>
      </c>
      <c r="N55" s="2">
        <v>1</v>
      </c>
      <c r="O55" s="4" t="s">
        <v>417</v>
      </c>
      <c r="P55" s="2" t="s">
        <v>16</v>
      </c>
      <c r="Q55" s="2">
        <v>2</v>
      </c>
      <c r="R55" s="2">
        <f>1+1</f>
        <v>2</v>
      </c>
      <c r="S55" s="4" t="s">
        <v>418</v>
      </c>
      <c r="T55" s="2" t="s">
        <v>16</v>
      </c>
      <c r="U55" s="2">
        <v>2</v>
      </c>
      <c r="V55" s="2">
        <f>1+1</f>
        <v>2</v>
      </c>
      <c r="W55" s="4" t="s">
        <v>419</v>
      </c>
      <c r="X55" s="2" t="s">
        <v>16</v>
      </c>
      <c r="Y55" s="2">
        <v>1</v>
      </c>
      <c r="Z55" s="2">
        <v>1</v>
      </c>
      <c r="AA55" s="4" t="s">
        <v>420</v>
      </c>
      <c r="AB55" s="2" t="s">
        <v>16</v>
      </c>
      <c r="AC55" s="2">
        <v>1</v>
      </c>
      <c r="AD55" s="2">
        <v>1</v>
      </c>
      <c r="AE55" s="2"/>
      <c r="AF55" s="2"/>
      <c r="AG55" s="2"/>
      <c r="AH55" s="2"/>
      <c r="AI55" s="2"/>
      <c r="AJ55" s="2"/>
      <c r="AK55" s="2"/>
      <c r="AL55" s="2"/>
      <c r="AM55" s="2"/>
      <c r="AN55" s="2"/>
      <c r="AO55" s="2"/>
      <c r="AP55" s="2"/>
    </row>
    <row r="56" spans="1:42" ht="19.5" customHeight="1">
      <c r="A56" s="1">
        <v>48</v>
      </c>
      <c r="B56" s="1">
        <v>54</v>
      </c>
      <c r="D56" s="5">
        <f>COUNTIF(D2:D55, "CSC")+COUNTIF( D2:D55, "CSA")+COUNTIF( D2:D55, "CSM")</f>
        <v>11</v>
      </c>
      <c r="E56" s="1">
        <f>SUM(E2:E55)</f>
        <v>51</v>
      </c>
      <c r="F56" s="1">
        <f>SUM(F2:F55)</f>
        <v>187</v>
      </c>
      <c r="H56" s="5">
        <f>COUNTIF(H2:H55, "CSC")+COUNTIF( H2:H55, "CSA")+COUNTIF( H2:H55, "CSM")</f>
        <v>10</v>
      </c>
      <c r="I56" s="1">
        <f>SUM(I2:I55)</f>
        <v>56</v>
      </c>
      <c r="J56" s="1">
        <f>SUM(J2:J55)</f>
        <v>298</v>
      </c>
      <c r="K56" s="2"/>
      <c r="L56" s="5">
        <f>COUNTIF(L2:L55, "CSC")+COUNTIF( L2:L55, "CSA")+COUNTIF( L2:L55, "CSM")</f>
        <v>11</v>
      </c>
      <c r="M56" s="2">
        <f>SUM(M2:M55)</f>
        <v>45</v>
      </c>
      <c r="N56" s="2">
        <f>SUM(N2:N55)</f>
        <v>155</v>
      </c>
      <c r="O56" s="2"/>
      <c r="P56" s="5">
        <f>COUNTIF(P2:P55, "CSC")+COUNTIF( P2:P55, "CSA")+COUNTIF( P2:P55, "CSM")</f>
        <v>14</v>
      </c>
      <c r="Q56" s="2">
        <f>SUM(Q2:Q55)</f>
        <v>51</v>
      </c>
      <c r="R56" s="2">
        <f>SUM(R2:R55)</f>
        <v>165</v>
      </c>
      <c r="S56" s="2"/>
      <c r="T56" s="5">
        <f>COUNTIF(T2:T55, "CSC")+COUNTIF( T2:T55, "CSA")+COUNTIF( T2:T55, "CSM")</f>
        <v>14</v>
      </c>
      <c r="U56" s="2">
        <f>SUM(U2:U55)</f>
        <v>39</v>
      </c>
      <c r="V56" s="2">
        <f>SUM(V2:V55)</f>
        <v>171</v>
      </c>
      <c r="W56" s="2"/>
      <c r="X56" s="5">
        <f>COUNTIF(X2:X55, "CSC")+COUNTIF( X2:X55, "CSA")+COUNTIF( X2:X55, "CSM")</f>
        <v>15</v>
      </c>
      <c r="Y56" s="2">
        <f>SUM(Y2:Y55)</f>
        <v>37</v>
      </c>
      <c r="Z56" s="2">
        <f>SUM(Z2:Z55)</f>
        <v>161</v>
      </c>
      <c r="AA56" s="2"/>
      <c r="AB56" s="5">
        <f>COUNTIF(AB2:AB55, "CSC")+COUNTIF( AB2:AB55, "CSA")+COUNTIF( AB2:AB55, "CSM")</f>
        <v>11</v>
      </c>
      <c r="AC56" s="2">
        <f>SUM(AC2:AC55)</f>
        <v>42</v>
      </c>
      <c r="AD56" s="2">
        <f>SUM(AD2:AD55)</f>
        <v>152</v>
      </c>
      <c r="AE56" s="2"/>
      <c r="AF56" s="2"/>
      <c r="AG56" s="2"/>
      <c r="AH56" s="2"/>
      <c r="AI56" s="2"/>
      <c r="AJ56" s="2"/>
      <c r="AK56" s="2"/>
      <c r="AL56" s="2"/>
      <c r="AM56" s="2"/>
      <c r="AN56" s="2"/>
      <c r="AO56" s="2"/>
      <c r="AP56" s="2"/>
    </row>
    <row r="57" spans="1:42">
      <c r="B57" s="1">
        <v>602</v>
      </c>
      <c r="F57" s="1">
        <v>-10.69</v>
      </c>
      <c r="J57" s="1">
        <v>-30.98</v>
      </c>
      <c r="N57" s="1">
        <v>-5.38</v>
      </c>
      <c r="R57" s="1">
        <v>-1.48</v>
      </c>
      <c r="V57" s="1">
        <v>-2.48</v>
      </c>
      <c r="Z57" s="1">
        <v>1.03</v>
      </c>
      <c r="AD57" s="1">
        <v>-4.88</v>
      </c>
    </row>
    <row r="58" spans="1:42">
      <c r="F58" s="6">
        <f>((D56/$B$56)-(F56/$B$57))*100</f>
        <v>-10.692752553217669</v>
      </c>
      <c r="J58" s="6">
        <f>((H56/$B$56)-(J56/$B$57))*100</f>
        <v>-30.98314261104959</v>
      </c>
      <c r="N58" s="6">
        <f>((L56/$B$56)-(N56/$B$57))*100</f>
        <v>-5.3771379352774735</v>
      </c>
      <c r="R58" s="6">
        <f>((P56/$B$56)-(R56/$B$57))*100</f>
        <v>-1.4827119478282302</v>
      </c>
      <c r="V58" s="6">
        <f>((T56/$B$56)-(V56/$B$57))*100</f>
        <v>-2.479389688692013</v>
      </c>
      <c r="Z58" s="6">
        <f>((X56/$B$56)-(Z56/$B$57))*100</f>
        <v>1.0335917312661536</v>
      </c>
      <c r="AD58" s="6">
        <f>((AB56/$B$56)-(AD56/$B$57))*100</f>
        <v>-4.8787990648455768</v>
      </c>
    </row>
    <row r="1048576" spans="21:21">
      <c r="U1048576" s="1">
        <f>SUM(U2:U1048575)</f>
        <v>78</v>
      </c>
    </row>
  </sheetData>
  <autoFilter ref="A1:XFD57"/>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Luna</dc:creator>
  <dc:description/>
  <cp:lastModifiedBy>A. Guerberof Arenas</cp:lastModifiedBy>
  <cp:revision>10</cp:revision>
  <dcterms:created xsi:type="dcterms:W3CDTF">2024-06-11T03:59:24Z</dcterms:created>
  <dcterms:modified xsi:type="dcterms:W3CDTF">2025-04-15T10:20:56Z</dcterms:modified>
  <dc:language>en-GB</dc:language>
</cp:coreProperties>
</file>